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mkhan/Documents/Demo Advisors/AAJC/AAJC Vis/case_studies/"/>
    </mc:Choice>
  </mc:AlternateContent>
  <xr:revisionPtr revIDLastSave="0" documentId="13_ncr:1_{3E8EF8F5-5E42-8240-908A-07DB349C62D2}" xr6:coauthVersionLast="47" xr6:coauthVersionMax="47" xr10:uidLastSave="{00000000-0000-0000-0000-000000000000}"/>
  <bookViews>
    <workbookView xWindow="0" yWindow="740" windowWidth="29400" windowHeight="17220" activeTab="5" xr2:uid="{7F9E964A-6C9F-BE4C-A5F8-FD2379A71560}"/>
  </bookViews>
  <sheets>
    <sheet name="Los Angeles CA" sheetId="2" r:id="rId1"/>
    <sheet name="Harris County TX" sheetId="3" r:id="rId2"/>
    <sheet name="King County WA" sheetId="4" r:id="rId3"/>
    <sheet name="NYC NY" sheetId="5" r:id="rId4"/>
    <sheet name="Hawaii" sheetId="6" r:id="rId5"/>
    <sheet name="Arkansas" sheetId="7" r:id="rId6"/>
    <sheet name="Utah" sheetId="8" r:id="rId7"/>
    <sheet name="other layout" sheetId="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7" l="1"/>
  <c r="F18" i="7"/>
  <c r="F19" i="7"/>
  <c r="F17" i="7"/>
  <c r="F14" i="7"/>
  <c r="F13" i="7"/>
  <c r="F9" i="7"/>
  <c r="F10" i="7"/>
  <c r="F11" i="7"/>
  <c r="F8" i="7"/>
  <c r="E15" i="7"/>
  <c r="J14" i="8"/>
  <c r="J17" i="8"/>
  <c r="J18" i="8"/>
  <c r="J19" i="8"/>
  <c r="J20" i="8"/>
  <c r="J13" i="8"/>
  <c r="J9" i="8"/>
  <c r="J10" i="8"/>
  <c r="J11" i="8"/>
  <c r="J8" i="8"/>
  <c r="H9" i="8"/>
  <c r="H10" i="8"/>
  <c r="H11" i="8"/>
  <c r="H8" i="8"/>
  <c r="F9" i="8"/>
  <c r="F10" i="8"/>
  <c r="F11" i="8"/>
  <c r="F8" i="8"/>
  <c r="D14" i="8"/>
  <c r="D17" i="8"/>
  <c r="D18" i="8"/>
  <c r="D19" i="8"/>
  <c r="D20" i="8"/>
  <c r="D13" i="8"/>
  <c r="D9" i="8"/>
  <c r="D10" i="8"/>
  <c r="D11" i="8"/>
  <c r="D8" i="8"/>
  <c r="H14" i="7"/>
  <c r="H17" i="7"/>
  <c r="H18" i="7"/>
  <c r="H19" i="7"/>
  <c r="H20" i="7"/>
  <c r="H13" i="7"/>
  <c r="H9" i="7"/>
  <c r="H10" i="7"/>
  <c r="H11" i="7"/>
  <c r="H8" i="7"/>
  <c r="D9" i="7"/>
  <c r="D10" i="7"/>
  <c r="D11" i="7"/>
  <c r="D8" i="7"/>
  <c r="H14" i="4"/>
  <c r="H17" i="4"/>
  <c r="H18" i="4"/>
  <c r="H19" i="4"/>
  <c r="H20" i="4"/>
  <c r="H13" i="4"/>
  <c r="H9" i="4"/>
  <c r="H10" i="4"/>
  <c r="H11" i="4"/>
  <c r="H8" i="4"/>
  <c r="F9" i="4"/>
  <c r="F10" i="4"/>
  <c r="F11" i="4"/>
  <c r="F8" i="4"/>
  <c r="D14" i="4"/>
  <c r="D17" i="4"/>
  <c r="D18" i="4"/>
  <c r="D19" i="4"/>
  <c r="D20" i="4"/>
  <c r="D13" i="4"/>
  <c r="D9" i="4"/>
  <c r="D10" i="4"/>
  <c r="D11" i="4"/>
  <c r="D8" i="4"/>
  <c r="E15" i="4"/>
  <c r="F14" i="4" s="1"/>
  <c r="H14" i="3"/>
  <c r="H17" i="3"/>
  <c r="H18" i="3"/>
  <c r="H19" i="3"/>
  <c r="H20" i="3"/>
  <c r="H13" i="3"/>
  <c r="H9" i="3"/>
  <c r="H10" i="3"/>
  <c r="H11" i="3"/>
  <c r="H8" i="3"/>
  <c r="F19" i="3"/>
  <c r="F20" i="3"/>
  <c r="F13" i="3"/>
  <c r="F9" i="3"/>
  <c r="F10" i="3"/>
  <c r="F11" i="3"/>
  <c r="F8" i="3"/>
  <c r="D14" i="3"/>
  <c r="D17" i="3"/>
  <c r="D18" i="3"/>
  <c r="D19" i="3"/>
  <c r="D20" i="3"/>
  <c r="D13" i="3"/>
  <c r="D9" i="3"/>
  <c r="D10" i="3"/>
  <c r="D11" i="3"/>
  <c r="D8" i="3"/>
  <c r="H38" i="2"/>
  <c r="H41" i="2"/>
  <c r="H42" i="2"/>
  <c r="H43" i="2"/>
  <c r="H44" i="2"/>
  <c r="H37" i="2"/>
  <c r="H33" i="2"/>
  <c r="H34" i="2"/>
  <c r="H35" i="2"/>
  <c r="H32" i="2"/>
  <c r="F42" i="2"/>
  <c r="F43" i="2"/>
  <c r="F44" i="2"/>
  <c r="F37" i="2"/>
  <c r="F33" i="2"/>
  <c r="F34" i="2"/>
  <c r="F35" i="2"/>
  <c r="F32" i="2"/>
  <c r="D38" i="2"/>
  <c r="D41" i="2"/>
  <c r="D42" i="2"/>
  <c r="D43" i="2"/>
  <c r="D44" i="2"/>
  <c r="D37" i="2"/>
  <c r="D33" i="2"/>
  <c r="D34" i="2"/>
  <c r="D35" i="2"/>
  <c r="D32" i="2"/>
  <c r="H14" i="2"/>
  <c r="H17" i="2"/>
  <c r="H18" i="2"/>
  <c r="H19" i="2"/>
  <c r="H20" i="2"/>
  <c r="H13" i="2"/>
  <c r="H9" i="2"/>
  <c r="H10" i="2"/>
  <c r="H11" i="2"/>
  <c r="H8" i="2"/>
  <c r="F9" i="2"/>
  <c r="F10" i="2"/>
  <c r="F11" i="2"/>
  <c r="F8" i="2"/>
  <c r="D18" i="2"/>
  <c r="D19" i="2"/>
  <c r="D20" i="2"/>
  <c r="D9" i="2"/>
  <c r="D10" i="2"/>
  <c r="D11" i="2"/>
  <c r="D8" i="2"/>
  <c r="L9" i="6"/>
  <c r="L10" i="6"/>
  <c r="L11" i="6"/>
  <c r="L8" i="6"/>
  <c r="J9" i="6"/>
  <c r="J10" i="6"/>
  <c r="J11" i="6"/>
  <c r="J8" i="6"/>
  <c r="H9" i="6"/>
  <c r="H10" i="6"/>
  <c r="H11" i="6"/>
  <c r="H8" i="6"/>
  <c r="F9" i="6"/>
  <c r="F10" i="6"/>
  <c r="F11" i="6"/>
  <c r="F8" i="6"/>
  <c r="D9" i="6"/>
  <c r="D10" i="6"/>
  <c r="D11" i="6"/>
  <c r="D8" i="6"/>
  <c r="K15" i="6"/>
  <c r="L14" i="6" s="1"/>
  <c r="I15" i="6"/>
  <c r="J14" i="6" s="1"/>
  <c r="G15" i="6"/>
  <c r="H20" i="6" s="1"/>
  <c r="E15" i="6"/>
  <c r="F18" i="6" s="1"/>
  <c r="C15" i="6"/>
  <c r="D17" i="6" s="1"/>
  <c r="P9" i="6"/>
  <c r="P10" i="6"/>
  <c r="P11" i="6"/>
  <c r="P8" i="6"/>
  <c r="O15" i="6"/>
  <c r="P14" i="6" s="1"/>
  <c r="N9" i="6"/>
  <c r="N10" i="6"/>
  <c r="N11" i="6"/>
  <c r="N8" i="6"/>
  <c r="M15" i="6"/>
  <c r="N19" i="6" s="1"/>
  <c r="L20" i="5"/>
  <c r="L13" i="5"/>
  <c r="L9" i="5"/>
  <c r="L10" i="5"/>
  <c r="L11" i="5"/>
  <c r="L8" i="5"/>
  <c r="J17" i="5"/>
  <c r="J18" i="5"/>
  <c r="J19" i="5"/>
  <c r="J20" i="5"/>
  <c r="J13" i="5"/>
  <c r="J9" i="5"/>
  <c r="J10" i="5"/>
  <c r="J11" i="5"/>
  <c r="J8" i="5"/>
  <c r="H17" i="5"/>
  <c r="H18" i="5"/>
  <c r="H19" i="5"/>
  <c r="H9" i="5"/>
  <c r="H10" i="5"/>
  <c r="H11" i="5"/>
  <c r="H8" i="5"/>
  <c r="F14" i="5"/>
  <c r="F17" i="5"/>
  <c r="F11" i="5"/>
  <c r="F9" i="5"/>
  <c r="F10" i="5"/>
  <c r="F8" i="5"/>
  <c r="D9" i="5"/>
  <c r="D10" i="5"/>
  <c r="D11" i="5"/>
  <c r="D8" i="5"/>
  <c r="I15" i="5"/>
  <c r="J14" i="5" s="1"/>
  <c r="K15" i="5"/>
  <c r="L14" i="5" s="1"/>
  <c r="G15" i="5"/>
  <c r="H20" i="5" s="1"/>
  <c r="E15" i="5"/>
  <c r="F18" i="5" s="1"/>
  <c r="C15" i="5"/>
  <c r="D18" i="5" s="1"/>
  <c r="R14" i="5"/>
  <c r="R17" i="5"/>
  <c r="R18" i="5"/>
  <c r="R19" i="5"/>
  <c r="R20" i="5"/>
  <c r="R13" i="5"/>
  <c r="R9" i="5"/>
  <c r="R10" i="5"/>
  <c r="R11" i="5"/>
  <c r="R8" i="5"/>
  <c r="Q15" i="5"/>
  <c r="P14" i="5"/>
  <c r="P17" i="5"/>
  <c r="P18" i="5"/>
  <c r="P19" i="5"/>
  <c r="P20" i="5"/>
  <c r="P13" i="5"/>
  <c r="P9" i="5"/>
  <c r="P10" i="5"/>
  <c r="P11" i="5"/>
  <c r="P8" i="5"/>
  <c r="N17" i="5"/>
  <c r="N18" i="5"/>
  <c r="N19" i="5"/>
  <c r="N20" i="5"/>
  <c r="N14" i="5"/>
  <c r="N13" i="5"/>
  <c r="N9" i="5"/>
  <c r="N10" i="5"/>
  <c r="N11" i="5"/>
  <c r="N8" i="5"/>
  <c r="M15" i="5"/>
  <c r="E15" i="8"/>
  <c r="F20" i="8" s="1"/>
  <c r="G15" i="8"/>
  <c r="H14" i="8" s="1"/>
  <c r="C15" i="8"/>
  <c r="C15" i="7"/>
  <c r="D19" i="7" s="1"/>
  <c r="O15" i="5"/>
  <c r="C15" i="4"/>
  <c r="E15" i="3"/>
  <c r="F17" i="3" s="1"/>
  <c r="C15" i="3"/>
  <c r="E39" i="2"/>
  <c r="F38" i="2" s="1"/>
  <c r="C39" i="2"/>
  <c r="E15" i="2"/>
  <c r="F14" i="2" s="1"/>
  <c r="C15" i="2"/>
  <c r="D13" i="2" s="1"/>
  <c r="D18" i="7" l="1"/>
  <c r="D17" i="7"/>
  <c r="D14" i="7"/>
  <c r="D13" i="7"/>
  <c r="D20" i="7"/>
  <c r="F17" i="8"/>
  <c r="F19" i="8"/>
  <c r="H13" i="8"/>
  <c r="F18" i="8"/>
  <c r="H20" i="8"/>
  <c r="H19" i="8"/>
  <c r="H18" i="8"/>
  <c r="H17" i="8"/>
  <c r="F13" i="8"/>
  <c r="F14" i="8"/>
  <c r="F13" i="4"/>
  <c r="F20" i="4"/>
  <c r="F19" i="4"/>
  <c r="F17" i="4"/>
  <c r="F18" i="4"/>
  <c r="F18" i="3"/>
  <c r="F14" i="3"/>
  <c r="F41" i="2"/>
  <c r="F13" i="2"/>
  <c r="F20" i="2"/>
  <c r="D17" i="2"/>
  <c r="F19" i="2"/>
  <c r="D14" i="2"/>
  <c r="F17" i="2"/>
  <c r="F18" i="2"/>
  <c r="F17" i="6"/>
  <c r="H19" i="6"/>
  <c r="J13" i="6"/>
  <c r="F14" i="6"/>
  <c r="H18" i="6"/>
  <c r="J20" i="6"/>
  <c r="D13" i="6"/>
  <c r="H17" i="6"/>
  <c r="J19" i="6"/>
  <c r="L13" i="6"/>
  <c r="D14" i="6"/>
  <c r="H14" i="6"/>
  <c r="J18" i="6"/>
  <c r="L20" i="6"/>
  <c r="L19" i="6"/>
  <c r="L18" i="6"/>
  <c r="D20" i="6"/>
  <c r="F13" i="6"/>
  <c r="J17" i="6"/>
  <c r="D19" i="6"/>
  <c r="D18" i="6"/>
  <c r="F19" i="6"/>
  <c r="H13" i="6"/>
  <c r="L17" i="6"/>
  <c r="F20" i="6"/>
  <c r="P13" i="6"/>
  <c r="P20" i="6"/>
  <c r="P19" i="6"/>
  <c r="N17" i="6"/>
  <c r="N14" i="6"/>
  <c r="P18" i="6"/>
  <c r="N18" i="6"/>
  <c r="P17" i="6"/>
  <c r="N13" i="6"/>
  <c r="N20" i="6"/>
  <c r="L19" i="5"/>
  <c r="D19" i="5"/>
  <c r="F13" i="5"/>
  <c r="D17" i="5"/>
  <c r="F20" i="5"/>
  <c r="L18" i="5"/>
  <c r="H14" i="5"/>
  <c r="F19" i="5"/>
  <c r="L17" i="5"/>
  <c r="D13" i="5"/>
  <c r="D20" i="5"/>
  <c r="D14" i="5"/>
  <c r="H13" i="5"/>
</calcChain>
</file>

<file path=xl/sharedStrings.xml><?xml version="1.0" encoding="utf-8"?>
<sst xmlns="http://schemas.openxmlformats.org/spreadsheetml/2006/main" count="463" uniqueCount="56">
  <si>
    <t>Citizenship</t>
  </si>
  <si>
    <t>Native</t>
  </si>
  <si>
    <t>Foreign born</t>
  </si>
  <si>
    <t>Total</t>
  </si>
  <si>
    <t>Naturalized citizen</t>
  </si>
  <si>
    <t>Non citizen</t>
  </si>
  <si>
    <t>xx</t>
  </si>
  <si>
    <t>English Ability</t>
  </si>
  <si>
    <t xml:space="preserve">Speaks English Only </t>
  </si>
  <si>
    <t>Speaks Another Language</t>
  </si>
  <si>
    <t>Speaks English well</t>
  </si>
  <si>
    <t>Speaks English less than well</t>
  </si>
  <si>
    <t>-</t>
  </si>
  <si>
    <t>LA County</t>
  </si>
  <si>
    <t>California</t>
  </si>
  <si>
    <t>United States</t>
  </si>
  <si>
    <t>Speaks English Only</t>
  </si>
  <si>
    <t>Speaks Another Language:</t>
  </si>
  <si>
    <t>Region</t>
  </si>
  <si>
    <t>Naturalized Citizen</t>
  </si>
  <si>
    <t>Not a Citizen</t>
  </si>
  <si>
    <t>Speaks English "very well"</t>
  </si>
  <si>
    <t>Speaks English less than "very well"</t>
  </si>
  <si>
    <r>
      <t xml:space="preserve">English Ability: </t>
    </r>
    <r>
      <rPr>
        <i/>
        <sz val="9"/>
        <color theme="1"/>
        <rFont val="Calibri (Body)"/>
      </rPr>
      <t>(population 5 years and over)</t>
    </r>
  </si>
  <si>
    <t>Asian Alone Population Estimates by Citizenship and English Ability - 2020</t>
  </si>
  <si>
    <t xml:space="preserve">Total </t>
  </si>
  <si>
    <r>
      <t>Native:</t>
    </r>
    <r>
      <rPr>
        <b/>
        <sz val="12"/>
        <color theme="1"/>
        <rFont val="Calibri (Body)"/>
      </rPr>
      <t xml:space="preserve"> </t>
    </r>
    <r>
      <rPr>
        <i/>
        <sz val="9"/>
        <color theme="1"/>
        <rFont val="Calibri (Body)"/>
      </rPr>
      <t xml:space="preserve"> (entire population)</t>
    </r>
  </si>
  <si>
    <r>
      <t>Foreignborn:</t>
    </r>
    <r>
      <rPr>
        <i/>
        <sz val="9"/>
        <color theme="1"/>
        <rFont val="Calibri (Body)"/>
      </rPr>
      <t xml:space="preserve">  (entire population)</t>
    </r>
  </si>
  <si>
    <t>Los Angeles County</t>
  </si>
  <si>
    <t>NHPI Alone Population Estimates by Citizenship and English Ability - 2020</t>
  </si>
  <si>
    <t xml:space="preserve">ACS 5 year estimates </t>
  </si>
  <si>
    <t>Harris County</t>
  </si>
  <si>
    <t>Texas</t>
  </si>
  <si>
    <t>King County</t>
  </si>
  <si>
    <t>Washington</t>
  </si>
  <si>
    <t>New York City</t>
  </si>
  <si>
    <t>Hawaii</t>
  </si>
  <si>
    <t>Arkansas</t>
  </si>
  <si>
    <t>Utah</t>
  </si>
  <si>
    <t>Salt Lake County</t>
  </si>
  <si>
    <t>Utah County</t>
  </si>
  <si>
    <t>New York State</t>
  </si>
  <si>
    <r>
      <t xml:space="preserve">Bronx 
</t>
    </r>
    <r>
      <rPr>
        <i/>
        <sz val="12"/>
        <color theme="1"/>
        <rFont val="Calibri"/>
        <family val="2"/>
        <scheme val="minor"/>
      </rPr>
      <t>Bronx County</t>
    </r>
  </si>
  <si>
    <r>
      <t xml:space="preserve">Brooklyn 
</t>
    </r>
    <r>
      <rPr>
        <i/>
        <sz val="12"/>
        <color theme="1"/>
        <rFont val="Calibri"/>
        <family val="2"/>
        <scheme val="minor"/>
      </rPr>
      <t>Kings County</t>
    </r>
  </si>
  <si>
    <r>
      <t xml:space="preserve">Manhattan 
</t>
    </r>
    <r>
      <rPr>
        <i/>
        <sz val="12"/>
        <color theme="1"/>
        <rFont val="Calibri"/>
        <family val="2"/>
        <scheme val="minor"/>
      </rPr>
      <t>New York County</t>
    </r>
  </si>
  <si>
    <r>
      <t xml:space="preserve">Staten Island
</t>
    </r>
    <r>
      <rPr>
        <i/>
        <sz val="12"/>
        <color theme="1"/>
        <rFont val="Calibri"/>
        <family val="2"/>
        <scheme val="minor"/>
      </rPr>
      <t>Richmond County</t>
    </r>
  </si>
  <si>
    <r>
      <t xml:space="preserve">Queens 
</t>
    </r>
    <r>
      <rPr>
        <i/>
        <sz val="12"/>
        <color theme="1"/>
        <rFont val="Calibri"/>
        <family val="2"/>
        <scheme val="minor"/>
      </rPr>
      <t>Queens County</t>
    </r>
  </si>
  <si>
    <t>count</t>
  </si>
  <si>
    <r>
      <t xml:space="preserve">% of Total
</t>
    </r>
    <r>
      <rPr>
        <i/>
        <sz val="9"/>
        <color theme="1"/>
        <rFont val="Calibri (Body)"/>
      </rPr>
      <t>(native population)</t>
    </r>
  </si>
  <si>
    <r>
      <t xml:space="preserve">% of Total
</t>
    </r>
    <r>
      <rPr>
        <i/>
        <sz val="9"/>
        <color theme="1"/>
        <rFont val="Calibri (Body)"/>
      </rPr>
      <t>(foreign born population)</t>
    </r>
  </si>
  <si>
    <t>Hawaii County</t>
  </si>
  <si>
    <t>Honolulu County</t>
  </si>
  <si>
    <t>Kalawao County</t>
  </si>
  <si>
    <t>Kauai County</t>
  </si>
  <si>
    <t>Maui County</t>
  </si>
  <si>
    <t>Benton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</si>
</sst>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9"/>
      <color theme="1"/>
      <name val="Calibri (Body)"/>
    </font>
    <font>
      <b/>
      <sz val="16"/>
      <color theme="1"/>
      <name val="Calibri"/>
      <family val="2"/>
      <scheme val="minor"/>
    </font>
    <font>
      <b/>
      <sz val="12"/>
      <color theme="1"/>
      <name val="Calibri (Body)"/>
    </font>
    <font>
      <sz val="18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D79C"/>
        <bgColor indexed="64"/>
      </patternFill>
    </fill>
    <fill>
      <patternFill patternType="solid">
        <fgColor rgb="FFFCEAC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0" fillId="3" borderId="0" xfId="0" applyFill="1"/>
    <xf numFmtId="0" fontId="2" fillId="3" borderId="2" xfId="0" applyFont="1" applyFill="1" applyBorder="1"/>
    <xf numFmtId="0" fontId="0" fillId="3" borderId="2" xfId="0" applyFill="1" applyBorder="1" applyAlignment="1">
      <alignment horizontal="left" indent="1"/>
    </xf>
    <xf numFmtId="0" fontId="2" fillId="3" borderId="4" xfId="0" applyFont="1" applyFill="1" applyBorder="1"/>
    <xf numFmtId="0" fontId="0" fillId="3" borderId="6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4" xfId="0" applyFill="1" applyBorder="1"/>
    <xf numFmtId="0" fontId="2" fillId="3" borderId="6" xfId="0" applyFont="1" applyFill="1" applyBorder="1"/>
    <xf numFmtId="0" fontId="0" fillId="3" borderId="6" xfId="0" applyFill="1" applyBorder="1" applyAlignment="1">
      <alignment horizontal="left" indent="1"/>
    </xf>
    <xf numFmtId="0" fontId="0" fillId="3" borderId="4" xfId="0" applyFill="1" applyBorder="1" applyAlignment="1">
      <alignment horizontal="left" indent="1"/>
    </xf>
    <xf numFmtId="0" fontId="2" fillId="3" borderId="4" xfId="0" applyFont="1" applyFill="1" applyBorder="1" applyAlignment="1">
      <alignment horizontal="center" vertical="center"/>
    </xf>
    <xf numFmtId="0" fontId="0" fillId="3" borderId="3" xfId="0" applyFill="1" applyBorder="1"/>
    <xf numFmtId="0" fontId="0" fillId="3" borderId="7" xfId="0" applyFill="1" applyBorder="1"/>
    <xf numFmtId="0" fontId="2" fillId="3" borderId="9" xfId="0" applyFont="1" applyFill="1" applyBorder="1"/>
    <xf numFmtId="0" fontId="2" fillId="2" borderId="2" xfId="0" applyFont="1" applyFill="1" applyBorder="1"/>
    <xf numFmtId="0" fontId="2" fillId="2" borderId="9" xfId="0" applyFont="1" applyFill="1" applyBorder="1"/>
    <xf numFmtId="0" fontId="2" fillId="4" borderId="2" xfId="0" applyFont="1" applyFill="1" applyBorder="1"/>
    <xf numFmtId="0" fontId="2" fillId="4" borderId="9" xfId="0" applyFont="1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4" xfId="0" applyFill="1" applyBorder="1"/>
    <xf numFmtId="0" fontId="0" fillId="0" borderId="0" xfId="0" applyAlignment="1">
      <alignment horizontal="left"/>
    </xf>
    <xf numFmtId="0" fontId="0" fillId="5" borderId="15" xfId="0" applyFill="1" applyBorder="1" applyAlignment="1">
      <alignment horizontal="left" indent="2"/>
    </xf>
    <xf numFmtId="0" fontId="5" fillId="0" borderId="0" xfId="0" applyFont="1"/>
    <xf numFmtId="0" fontId="6" fillId="0" borderId="0" xfId="0" applyFont="1"/>
    <xf numFmtId="164" fontId="7" fillId="5" borderId="15" xfId="1" applyNumberFormat="1" applyFont="1" applyFill="1" applyBorder="1"/>
    <xf numFmtId="164" fontId="7" fillId="5" borderId="0" xfId="1" applyNumberFormat="1" applyFont="1" applyFill="1" applyBorder="1"/>
    <xf numFmtId="164" fontId="7" fillId="5" borderId="3" xfId="1" applyNumberFormat="1" applyFont="1" applyFill="1" applyBorder="1"/>
    <xf numFmtId="0" fontId="7" fillId="5" borderId="15" xfId="0" applyFont="1" applyFill="1" applyBorder="1"/>
    <xf numFmtId="0" fontId="7" fillId="5" borderId="0" xfId="0" applyFont="1" applyFill="1"/>
    <xf numFmtId="0" fontId="7" fillId="5" borderId="3" xfId="0" applyFont="1" applyFill="1" applyBorder="1"/>
    <xf numFmtId="164" fontId="7" fillId="5" borderId="12" xfId="1" applyNumberFormat="1" applyFont="1" applyFill="1" applyBorder="1"/>
    <xf numFmtId="164" fontId="7" fillId="5" borderId="1" xfId="1" applyNumberFormat="1" applyFont="1" applyFill="1" applyBorder="1"/>
    <xf numFmtId="0" fontId="2" fillId="6" borderId="15" xfId="0" applyFont="1" applyFill="1" applyBorder="1" applyAlignment="1">
      <alignment horizontal="left" wrapText="1" indent="4"/>
    </xf>
    <xf numFmtId="0" fontId="0" fillId="5" borderId="15" xfId="0" applyFill="1" applyBorder="1" applyAlignment="1">
      <alignment horizontal="left" indent="5"/>
    </xf>
    <xf numFmtId="0" fontId="0" fillId="5" borderId="15" xfId="0" applyFill="1" applyBorder="1" applyAlignment="1">
      <alignment horizontal="left" indent="7"/>
    </xf>
    <xf numFmtId="0" fontId="0" fillId="5" borderId="12" xfId="0" applyFill="1" applyBorder="1" applyAlignment="1">
      <alignment horizontal="left" indent="7"/>
    </xf>
    <xf numFmtId="0" fontId="3" fillId="8" borderId="10" xfId="0" applyFont="1" applyFill="1" applyBorder="1" applyAlignment="1">
      <alignment horizontal="left" indent="1"/>
    </xf>
    <xf numFmtId="0" fontId="8" fillId="0" borderId="0" xfId="0" applyFont="1"/>
    <xf numFmtId="0" fontId="12" fillId="0" borderId="0" xfId="0" applyFont="1"/>
    <xf numFmtId="0" fontId="13" fillId="0" borderId="0" xfId="0" applyFont="1"/>
    <xf numFmtId="0" fontId="3" fillId="8" borderId="5" xfId="0" applyFont="1" applyFill="1" applyBorder="1" applyAlignment="1">
      <alignment horizontal="left" indent="1"/>
    </xf>
    <xf numFmtId="0" fontId="0" fillId="5" borderId="6" xfId="0" applyFill="1" applyBorder="1" applyAlignment="1">
      <alignment horizontal="left" indent="2"/>
    </xf>
    <xf numFmtId="0" fontId="2" fillId="6" borderId="6" xfId="0" applyFont="1" applyFill="1" applyBorder="1" applyAlignment="1">
      <alignment horizontal="left" wrapText="1" indent="4"/>
    </xf>
    <xf numFmtId="0" fontId="0" fillId="5" borderId="6" xfId="0" applyFill="1" applyBorder="1" applyAlignment="1">
      <alignment horizontal="left" indent="5"/>
    </xf>
    <xf numFmtId="0" fontId="0" fillId="5" borderId="6" xfId="0" applyFill="1" applyBorder="1" applyAlignment="1">
      <alignment horizontal="left" indent="7"/>
    </xf>
    <xf numFmtId="0" fontId="0" fillId="5" borderId="4" xfId="0" applyFill="1" applyBorder="1" applyAlignment="1">
      <alignment horizontal="left" indent="7"/>
    </xf>
    <xf numFmtId="0" fontId="0" fillId="5" borderId="0" xfId="0" applyFill="1"/>
    <xf numFmtId="0" fontId="13" fillId="5" borderId="0" xfId="0" applyFont="1" applyFill="1"/>
    <xf numFmtId="0" fontId="2" fillId="6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9" fontId="7" fillId="5" borderId="0" xfId="2" applyFont="1" applyFill="1" applyBorder="1"/>
    <xf numFmtId="164" fontId="7" fillId="5" borderId="0" xfId="1" applyNumberFormat="1" applyFont="1" applyFill="1" applyBorder="1" applyAlignment="1">
      <alignment horizontal="right"/>
    </xf>
    <xf numFmtId="9" fontId="7" fillId="5" borderId="0" xfId="2" applyFont="1" applyFill="1" applyBorder="1" applyAlignment="1">
      <alignment horizontal="right"/>
    </xf>
    <xf numFmtId="0" fontId="2" fillId="6" borderId="5" xfId="0" applyFont="1" applyFill="1" applyBorder="1" applyAlignment="1">
      <alignment horizontal="center" vertical="center" wrapText="1"/>
    </xf>
    <xf numFmtId="164" fontId="7" fillId="5" borderId="3" xfId="1" applyNumberFormat="1" applyFont="1" applyFill="1" applyBorder="1" applyAlignment="1">
      <alignment horizontal="right"/>
    </xf>
    <xf numFmtId="9" fontId="7" fillId="5" borderId="3" xfId="2" applyFont="1" applyFill="1" applyBorder="1"/>
    <xf numFmtId="164" fontId="7" fillId="5" borderId="8" xfId="1" applyNumberFormat="1" applyFont="1" applyFill="1" applyBorder="1" applyAlignment="1">
      <alignment horizontal="right"/>
    </xf>
    <xf numFmtId="9" fontId="7" fillId="5" borderId="7" xfId="2" applyFont="1" applyFill="1" applyBorder="1"/>
    <xf numFmtId="0" fontId="2" fillId="6" borderId="6" xfId="0" applyFont="1" applyFill="1" applyBorder="1" applyAlignment="1">
      <alignment horizontal="center" vertical="center" wrapText="1"/>
    </xf>
    <xf numFmtId="9" fontId="7" fillId="5" borderId="8" xfId="2" applyFont="1" applyFill="1" applyBorder="1"/>
    <xf numFmtId="9" fontId="7" fillId="5" borderId="3" xfId="2" applyFont="1" applyFill="1" applyBorder="1" applyAlignment="1">
      <alignment horizontal="right"/>
    </xf>
    <xf numFmtId="9" fontId="7" fillId="5" borderId="1" xfId="2" applyFont="1" applyFill="1" applyBorder="1"/>
    <xf numFmtId="0" fontId="2" fillId="6" borderId="9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 wrapText="1"/>
    </xf>
    <xf numFmtId="1" fontId="7" fillId="5" borderId="15" xfId="1" applyNumberFormat="1" applyFont="1" applyFill="1" applyBorder="1"/>
    <xf numFmtId="1" fontId="7" fillId="5" borderId="12" xfId="1" applyNumberFormat="1" applyFont="1" applyFill="1" applyBorder="1"/>
    <xf numFmtId="0" fontId="2" fillId="7" borderId="2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 wrapText="1"/>
    </xf>
    <xf numFmtId="0" fontId="2" fillId="8" borderId="14" xfId="0" applyFont="1" applyFill="1" applyBorder="1" applyAlignment="1">
      <alignment horizontal="center" vertical="center" wrapText="1"/>
    </xf>
    <xf numFmtId="0" fontId="2" fillId="8" borderId="9" xfId="0" applyFont="1" applyFill="1" applyBorder="1" applyAlignment="1">
      <alignment horizontal="center" vertical="center" wrapText="1"/>
    </xf>
    <xf numFmtId="0" fontId="4" fillId="7" borderId="15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DFC6E8"/>
      <color rgb="FFE7BEE8"/>
      <color rgb="FFFCEAC5"/>
      <color rgb="FFFDE5B9"/>
      <color rgb="FFFFD79C"/>
      <color rgb="FFF4C488"/>
      <color rgb="FFE6B1FD"/>
      <color rgb="FFE2A5E7"/>
      <color rgb="FF926A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EEA31-4AC1-9A41-82B8-056A272FB033}">
  <dimension ref="A1:L45"/>
  <sheetViews>
    <sheetView zoomScale="110" zoomScaleNormal="110" workbookViewId="0">
      <selection activeCell="J18" sqref="J18"/>
    </sheetView>
  </sheetViews>
  <sheetFormatPr baseColWidth="10" defaultRowHeight="16" x14ac:dyDescent="0.2"/>
  <cols>
    <col min="1" max="1" width="10.83203125" style="49"/>
    <col min="2" max="2" width="41.83203125" bestFit="1" customWidth="1"/>
    <col min="3" max="8" width="12.5" customWidth="1"/>
    <col min="9" max="9" width="10.83203125" style="49"/>
    <col min="10" max="10" width="14" customWidth="1"/>
    <col min="11" max="11" width="28.5" bestFit="1" customWidth="1"/>
  </cols>
  <sheetData>
    <row r="1" spans="2:12" s="49" customFormat="1" x14ac:dyDescent="0.2"/>
    <row r="2" spans="2:12" ht="28" customHeight="1" x14ac:dyDescent="0.2">
      <c r="B2" s="72" t="s">
        <v>24</v>
      </c>
      <c r="C2" s="73"/>
      <c r="D2" s="73"/>
      <c r="E2" s="73"/>
      <c r="F2" s="73"/>
      <c r="G2" s="73"/>
      <c r="H2" s="74"/>
    </row>
    <row r="3" spans="2:12" ht="26" customHeight="1" x14ac:dyDescent="0.2">
      <c r="B3" s="70" t="s">
        <v>0</v>
      </c>
      <c r="C3" s="69" t="s">
        <v>18</v>
      </c>
      <c r="D3" s="69"/>
      <c r="E3" s="69"/>
      <c r="F3" s="69"/>
      <c r="G3" s="69"/>
      <c r="H3" s="69"/>
    </row>
    <row r="4" spans="2:12" ht="25" customHeight="1" x14ac:dyDescent="0.2">
      <c r="B4" s="71"/>
      <c r="C4" s="75" t="s">
        <v>28</v>
      </c>
      <c r="D4" s="76"/>
      <c r="E4" s="75" t="s">
        <v>14</v>
      </c>
      <c r="F4" s="76"/>
      <c r="G4" s="75" t="s">
        <v>15</v>
      </c>
      <c r="H4" s="76"/>
    </row>
    <row r="5" spans="2:12" ht="37" customHeight="1" x14ac:dyDescent="0.2">
      <c r="B5" s="39" t="s">
        <v>26</v>
      </c>
      <c r="C5" s="51" t="s">
        <v>47</v>
      </c>
      <c r="D5" s="52" t="s">
        <v>48</v>
      </c>
      <c r="E5" s="51" t="s">
        <v>47</v>
      </c>
      <c r="F5" s="52" t="s">
        <v>48</v>
      </c>
      <c r="G5" s="51" t="s">
        <v>47</v>
      </c>
      <c r="H5" s="52" t="s">
        <v>48</v>
      </c>
    </row>
    <row r="6" spans="2:12" x14ac:dyDescent="0.2">
      <c r="B6" s="24" t="s">
        <v>25</v>
      </c>
      <c r="C6" s="27">
        <v>523166</v>
      </c>
      <c r="D6" s="54" t="s">
        <v>12</v>
      </c>
      <c r="E6" s="27">
        <v>2194401</v>
      </c>
      <c r="F6" s="54" t="s">
        <v>12</v>
      </c>
      <c r="G6" s="27">
        <v>6384997</v>
      </c>
      <c r="H6" s="57" t="s">
        <v>12</v>
      </c>
    </row>
    <row r="7" spans="2:12" ht="17" x14ac:dyDescent="0.2">
      <c r="B7" s="35" t="s">
        <v>23</v>
      </c>
      <c r="C7" s="30"/>
      <c r="D7" s="31"/>
      <c r="E7" s="30"/>
      <c r="F7" s="31"/>
      <c r="G7" s="30"/>
      <c r="H7" s="32"/>
    </row>
    <row r="8" spans="2:12" x14ac:dyDescent="0.2">
      <c r="B8" s="36" t="s">
        <v>16</v>
      </c>
      <c r="C8" s="27">
        <v>249508</v>
      </c>
      <c r="D8" s="53">
        <f>C8/$C$6</f>
        <v>0.4769193716717065</v>
      </c>
      <c r="E8" s="27">
        <v>1076101</v>
      </c>
      <c r="F8" s="53">
        <f>E8/$E$6</f>
        <v>0.49038484761900858</v>
      </c>
      <c r="G8" s="27">
        <v>3006846</v>
      </c>
      <c r="H8" s="58">
        <f>G8/$G$6</f>
        <v>0.4709236355161952</v>
      </c>
      <c r="J8" s="26"/>
      <c r="K8" s="26"/>
      <c r="L8" s="26"/>
    </row>
    <row r="9" spans="2:12" x14ac:dyDescent="0.2">
      <c r="B9" s="36" t="s">
        <v>17</v>
      </c>
      <c r="C9" s="27">
        <v>199937</v>
      </c>
      <c r="D9" s="53">
        <f t="shared" ref="D9:D11" si="0">C9/$C$6</f>
        <v>0.38216741913656471</v>
      </c>
      <c r="E9" s="27">
        <v>829257</v>
      </c>
      <c r="F9" s="53">
        <f t="shared" ref="F9:F11" si="1">E9/$E$6</f>
        <v>0.37789674722167915</v>
      </c>
      <c r="G9" s="27">
        <v>2452956</v>
      </c>
      <c r="H9" s="58">
        <f t="shared" ref="H9:H11" si="2">G9/$G$6</f>
        <v>0.38417496515660071</v>
      </c>
      <c r="J9" s="26"/>
      <c r="K9" s="26"/>
      <c r="L9" s="26"/>
    </row>
    <row r="10" spans="2:12" x14ac:dyDescent="0.2">
      <c r="B10" s="37" t="s">
        <v>21</v>
      </c>
      <c r="C10" s="27">
        <v>167367</v>
      </c>
      <c r="D10" s="53">
        <f t="shared" si="0"/>
        <v>0.31991184442414072</v>
      </c>
      <c r="E10" s="27">
        <v>692291</v>
      </c>
      <c r="F10" s="53">
        <f t="shared" si="1"/>
        <v>0.31548062546453454</v>
      </c>
      <c r="G10" s="27">
        <v>2058825</v>
      </c>
      <c r="H10" s="58">
        <f t="shared" si="2"/>
        <v>0.32244729324070159</v>
      </c>
      <c r="J10" s="26"/>
      <c r="K10" s="26"/>
      <c r="L10" s="26"/>
    </row>
    <row r="11" spans="2:12" x14ac:dyDescent="0.2">
      <c r="B11" s="38" t="s">
        <v>22</v>
      </c>
      <c r="C11" s="27">
        <v>32570</v>
      </c>
      <c r="D11" s="53">
        <f t="shared" si="0"/>
        <v>6.2255574712423975E-2</v>
      </c>
      <c r="E11" s="27">
        <v>136966</v>
      </c>
      <c r="F11" s="53">
        <f t="shared" si="1"/>
        <v>6.2416121757144657E-2</v>
      </c>
      <c r="G11" s="27">
        <v>394131</v>
      </c>
      <c r="H11" s="58">
        <f t="shared" si="2"/>
        <v>6.1727671915899097E-2</v>
      </c>
      <c r="J11" s="26"/>
      <c r="K11" s="26"/>
      <c r="L11" s="26"/>
    </row>
    <row r="12" spans="2:12" ht="43" x14ac:dyDescent="0.2">
      <c r="B12" s="39" t="s">
        <v>27</v>
      </c>
      <c r="C12" s="51" t="s">
        <v>47</v>
      </c>
      <c r="D12" s="52" t="s">
        <v>49</v>
      </c>
      <c r="E12" s="51" t="s">
        <v>47</v>
      </c>
      <c r="F12" s="52" t="s">
        <v>49</v>
      </c>
      <c r="G12" s="51" t="s">
        <v>47</v>
      </c>
      <c r="H12" s="52" t="s">
        <v>49</v>
      </c>
      <c r="J12" s="26"/>
      <c r="K12" s="26"/>
      <c r="L12" s="26"/>
    </row>
    <row r="13" spans="2:12" x14ac:dyDescent="0.2">
      <c r="B13" s="24" t="s">
        <v>19</v>
      </c>
      <c r="C13" s="27">
        <v>639591</v>
      </c>
      <c r="D13" s="53">
        <f>C13/$C$15</f>
        <v>0.66247281088807408</v>
      </c>
      <c r="E13" s="27">
        <v>2383533</v>
      </c>
      <c r="F13" s="53">
        <f>E13/$E$15</f>
        <v>0.6548327692627649</v>
      </c>
      <c r="G13" s="27">
        <v>7100074</v>
      </c>
      <c r="H13" s="58">
        <f>G13/$G$15</f>
        <v>0.58987175823153304</v>
      </c>
    </row>
    <row r="14" spans="2:12" x14ac:dyDescent="0.2">
      <c r="B14" s="24" t="s">
        <v>20</v>
      </c>
      <c r="C14" s="27">
        <v>325869</v>
      </c>
      <c r="D14" s="53">
        <f t="shared" ref="D14:D20" si="3">C14/$C$15</f>
        <v>0.33752718911192592</v>
      </c>
      <c r="E14" s="27">
        <v>1256378</v>
      </c>
      <c r="F14" s="53">
        <f t="shared" ref="F14:F20" si="4">E14/$E$15</f>
        <v>0.34516723073723504</v>
      </c>
      <c r="G14" s="27">
        <v>4936566</v>
      </c>
      <c r="H14" s="58">
        <f t="shared" ref="H14:H20" si="5">G14/$G$15</f>
        <v>0.41012824176846696</v>
      </c>
    </row>
    <row r="15" spans="2:12" x14ac:dyDescent="0.2">
      <c r="B15" s="24" t="s">
        <v>3</v>
      </c>
      <c r="C15" s="27">
        <f>SUM(C13:C14)</f>
        <v>965460</v>
      </c>
      <c r="D15" s="55" t="s">
        <v>12</v>
      </c>
      <c r="E15" s="27">
        <f t="shared" ref="E15" si="6">SUM(E13:E14)</f>
        <v>3639911</v>
      </c>
      <c r="F15" s="55" t="s">
        <v>12</v>
      </c>
      <c r="G15" s="27">
        <v>12036640</v>
      </c>
      <c r="H15" s="63" t="s">
        <v>12</v>
      </c>
    </row>
    <row r="16" spans="2:12" ht="17" x14ac:dyDescent="0.2">
      <c r="B16" s="35" t="s">
        <v>23</v>
      </c>
      <c r="C16" s="30"/>
      <c r="D16" s="53"/>
      <c r="E16" s="30"/>
      <c r="F16" s="53"/>
      <c r="G16" s="30"/>
      <c r="H16" s="58"/>
    </row>
    <row r="17" spans="2:12" x14ac:dyDescent="0.2">
      <c r="B17" s="36" t="s">
        <v>16</v>
      </c>
      <c r="C17" s="27">
        <v>90751</v>
      </c>
      <c r="D17" s="53">
        <f t="shared" si="3"/>
        <v>9.3997679862448988E-2</v>
      </c>
      <c r="E17" s="27">
        <v>383034</v>
      </c>
      <c r="F17" s="53">
        <f t="shared" si="4"/>
        <v>0.10523169385185517</v>
      </c>
      <c r="G17" s="27">
        <v>1552111</v>
      </c>
      <c r="H17" s="58">
        <f t="shared" si="5"/>
        <v>0.12894885948238047</v>
      </c>
    </row>
    <row r="18" spans="2:12" x14ac:dyDescent="0.2">
      <c r="B18" s="36" t="s">
        <v>17</v>
      </c>
      <c r="C18" s="27">
        <v>870117</v>
      </c>
      <c r="D18" s="53">
        <f t="shared" si="3"/>
        <v>0.90124603815797655</v>
      </c>
      <c r="E18" s="27">
        <v>3234934</v>
      </c>
      <c r="F18" s="53">
        <f t="shared" si="4"/>
        <v>0.88873986204607747</v>
      </c>
      <c r="G18" s="27">
        <v>10383822</v>
      </c>
      <c r="H18" s="58">
        <f t="shared" si="5"/>
        <v>0.86268443685280938</v>
      </c>
    </row>
    <row r="19" spans="2:12" x14ac:dyDescent="0.2">
      <c r="B19" s="37" t="s">
        <v>21</v>
      </c>
      <c r="C19" s="27">
        <v>365473</v>
      </c>
      <c r="D19" s="53">
        <f t="shared" si="3"/>
        <v>0.37854804963437116</v>
      </c>
      <c r="E19" s="27">
        <v>1529010</v>
      </c>
      <c r="F19" s="53">
        <f t="shared" si="4"/>
        <v>0.42006796320019912</v>
      </c>
      <c r="G19" s="27">
        <v>5231985</v>
      </c>
      <c r="H19" s="58">
        <f t="shared" si="5"/>
        <v>0.43467155285860504</v>
      </c>
    </row>
    <row r="20" spans="2:12" x14ac:dyDescent="0.2">
      <c r="B20" s="38" t="s">
        <v>22</v>
      </c>
      <c r="C20" s="33">
        <v>504644</v>
      </c>
      <c r="D20" s="64">
        <f t="shared" si="3"/>
        <v>0.52269798852360527</v>
      </c>
      <c r="E20" s="33">
        <v>1705924</v>
      </c>
      <c r="F20" s="64">
        <f t="shared" si="4"/>
        <v>0.4686718988458784</v>
      </c>
      <c r="G20" s="33">
        <v>5151837</v>
      </c>
      <c r="H20" s="60">
        <f t="shared" si="5"/>
        <v>0.42801288399420434</v>
      </c>
    </row>
    <row r="21" spans="2:12" s="49" customFormat="1" x14ac:dyDescent="0.2"/>
    <row r="23" spans="2:12" x14ac:dyDescent="0.2">
      <c r="B23" s="40" t="s">
        <v>30</v>
      </c>
    </row>
    <row r="25" spans="2:12" s="49" customFormat="1" x14ac:dyDescent="0.2"/>
    <row r="26" spans="2:12" ht="21" x14ac:dyDescent="0.2">
      <c r="B26" s="72" t="s">
        <v>29</v>
      </c>
      <c r="C26" s="73"/>
      <c r="D26" s="73"/>
      <c r="E26" s="73"/>
      <c r="F26" s="73"/>
      <c r="G26" s="73"/>
      <c r="H26" s="74"/>
    </row>
    <row r="27" spans="2:12" ht="22" customHeight="1" x14ac:dyDescent="0.2">
      <c r="B27" s="70" t="s">
        <v>0</v>
      </c>
      <c r="C27" s="69" t="s">
        <v>18</v>
      </c>
      <c r="D27" s="69"/>
      <c r="E27" s="69"/>
      <c r="F27" s="69"/>
      <c r="G27" s="69"/>
      <c r="H27" s="69"/>
    </row>
    <row r="28" spans="2:12" ht="25" customHeight="1" x14ac:dyDescent="0.2">
      <c r="B28" s="71"/>
      <c r="C28" s="75" t="s">
        <v>28</v>
      </c>
      <c r="D28" s="76"/>
      <c r="E28" s="75" t="s">
        <v>14</v>
      </c>
      <c r="F28" s="76"/>
      <c r="G28" s="75" t="s">
        <v>15</v>
      </c>
      <c r="H28" s="76"/>
    </row>
    <row r="29" spans="2:12" ht="43" x14ac:dyDescent="0.2">
      <c r="B29" s="39" t="s">
        <v>26</v>
      </c>
      <c r="C29" s="51" t="s">
        <v>47</v>
      </c>
      <c r="D29" s="52" t="s">
        <v>48</v>
      </c>
      <c r="E29" s="65" t="s">
        <v>47</v>
      </c>
      <c r="F29" s="52" t="s">
        <v>48</v>
      </c>
      <c r="G29" s="51" t="s">
        <v>47</v>
      </c>
      <c r="H29" s="52" t="s">
        <v>48</v>
      </c>
    </row>
    <row r="30" spans="2:12" ht="19" x14ac:dyDescent="0.25">
      <c r="B30" s="24" t="s">
        <v>25</v>
      </c>
      <c r="C30" s="27">
        <v>18934</v>
      </c>
      <c r="D30" s="57" t="s">
        <v>12</v>
      </c>
      <c r="E30" s="27">
        <v>106871</v>
      </c>
      <c r="F30" s="57" t="s">
        <v>12</v>
      </c>
      <c r="G30" s="27">
        <v>465799</v>
      </c>
      <c r="H30" s="57" t="s">
        <v>12</v>
      </c>
      <c r="J30" s="25"/>
      <c r="K30" s="25"/>
      <c r="L30" s="25"/>
    </row>
    <row r="31" spans="2:12" ht="19" x14ac:dyDescent="0.25">
      <c r="B31" s="35" t="s">
        <v>23</v>
      </c>
      <c r="C31" s="30"/>
      <c r="D31" s="32"/>
      <c r="E31" s="30"/>
      <c r="F31" s="32"/>
      <c r="G31" s="30"/>
      <c r="H31" s="32"/>
      <c r="J31" s="25"/>
      <c r="K31" s="25"/>
      <c r="L31" s="25"/>
    </row>
    <row r="32" spans="2:12" ht="19" x14ac:dyDescent="0.25">
      <c r="B32" s="36" t="s">
        <v>16</v>
      </c>
      <c r="C32" s="27">
        <v>11244</v>
      </c>
      <c r="D32" s="58">
        <f>C32/$C$30</f>
        <v>0.59385232914334007</v>
      </c>
      <c r="E32" s="27">
        <v>69262</v>
      </c>
      <c r="F32" s="58">
        <f>E32/$E$30</f>
        <v>0.6480897530667814</v>
      </c>
      <c r="G32" s="27">
        <v>313546</v>
      </c>
      <c r="H32" s="58">
        <f>G32/$G$30</f>
        <v>0.67313583756083628</v>
      </c>
      <c r="J32" s="25"/>
      <c r="K32" s="25"/>
      <c r="L32" s="25"/>
    </row>
    <row r="33" spans="2:12" ht="19" x14ac:dyDescent="0.25">
      <c r="B33" s="36" t="s">
        <v>17</v>
      </c>
      <c r="C33" s="27">
        <v>6340</v>
      </c>
      <c r="D33" s="58">
        <f t="shared" ref="D33:D35" si="7">C33/$C$30</f>
        <v>0.33484736452941799</v>
      </c>
      <c r="E33" s="27">
        <v>30130</v>
      </c>
      <c r="F33" s="58">
        <f t="shared" ref="F33:F35" si="8">E33/$E$30</f>
        <v>0.28192868037166302</v>
      </c>
      <c r="G33" s="27">
        <v>111647</v>
      </c>
      <c r="H33" s="58">
        <f t="shared" ref="H33:H35" si="9">G33/$G$30</f>
        <v>0.23968922217523009</v>
      </c>
      <c r="J33" s="25"/>
      <c r="K33" s="25"/>
      <c r="L33" s="25"/>
    </row>
    <row r="34" spans="2:12" x14ac:dyDescent="0.2">
      <c r="B34" s="37" t="s">
        <v>21</v>
      </c>
      <c r="C34" s="27">
        <v>5673</v>
      </c>
      <c r="D34" s="58">
        <f t="shared" si="7"/>
        <v>0.29961973169958805</v>
      </c>
      <c r="E34" s="27">
        <v>25191</v>
      </c>
      <c r="F34" s="58">
        <f t="shared" si="8"/>
        <v>0.23571408520552817</v>
      </c>
      <c r="G34" s="27">
        <v>92192</v>
      </c>
      <c r="H34" s="58">
        <f t="shared" si="9"/>
        <v>0.19792227978162255</v>
      </c>
    </row>
    <row r="35" spans="2:12" x14ac:dyDescent="0.2">
      <c r="B35" s="38" t="s">
        <v>22</v>
      </c>
      <c r="C35" s="27">
        <v>667</v>
      </c>
      <c r="D35" s="58">
        <f t="shared" si="7"/>
        <v>3.5227632829829936E-2</v>
      </c>
      <c r="E35" s="27">
        <v>4939</v>
      </c>
      <c r="F35" s="58">
        <f t="shared" si="8"/>
        <v>4.6214595166134874E-2</v>
      </c>
      <c r="G35" s="27">
        <v>19455</v>
      </c>
      <c r="H35" s="58">
        <f t="shared" si="9"/>
        <v>4.1766942393607544E-2</v>
      </c>
    </row>
    <row r="36" spans="2:12" ht="43" x14ac:dyDescent="0.2">
      <c r="B36" s="39" t="s">
        <v>27</v>
      </c>
      <c r="C36" s="51" t="s">
        <v>47</v>
      </c>
      <c r="D36" s="52" t="s">
        <v>49</v>
      </c>
      <c r="E36" s="51" t="s">
        <v>47</v>
      </c>
      <c r="F36" s="52" t="s">
        <v>49</v>
      </c>
      <c r="G36" s="51" t="s">
        <v>47</v>
      </c>
      <c r="H36" s="52" t="s">
        <v>49</v>
      </c>
    </row>
    <row r="37" spans="2:12" x14ac:dyDescent="0.2">
      <c r="B37" s="24" t="s">
        <v>19</v>
      </c>
      <c r="C37" s="27">
        <v>3399</v>
      </c>
      <c r="D37" s="58">
        <f>C37/$C$39</f>
        <v>0.5541245516791653</v>
      </c>
      <c r="E37" s="27">
        <v>25699</v>
      </c>
      <c r="F37" s="58">
        <f>E37/$E$39</f>
        <v>0.60093534432362916</v>
      </c>
      <c r="G37" s="27">
        <v>59488</v>
      </c>
      <c r="H37" s="58">
        <f>G37/$G$39</f>
        <v>0.4085573984409876</v>
      </c>
    </row>
    <row r="38" spans="2:12" x14ac:dyDescent="0.2">
      <c r="B38" s="24" t="s">
        <v>20</v>
      </c>
      <c r="C38" s="27">
        <v>2735</v>
      </c>
      <c r="D38" s="58">
        <f t="shared" ref="D38:D44" si="10">C38/$C$39</f>
        <v>0.4458754483208347</v>
      </c>
      <c r="E38" s="27">
        <v>17066</v>
      </c>
      <c r="F38" s="58">
        <f t="shared" ref="F38:F44" si="11">E38/$E$39</f>
        <v>0.39906465567637084</v>
      </c>
      <c r="G38" s="27">
        <v>86117</v>
      </c>
      <c r="H38" s="58">
        <f t="shared" ref="H38:H44" si="12">G38/$G$39</f>
        <v>0.5914426015590124</v>
      </c>
    </row>
    <row r="39" spans="2:12" x14ac:dyDescent="0.2">
      <c r="B39" s="24" t="s">
        <v>3</v>
      </c>
      <c r="C39" s="27">
        <f>SUM(C37:C38)</f>
        <v>6134</v>
      </c>
      <c r="D39" s="63" t="s">
        <v>12</v>
      </c>
      <c r="E39" s="27">
        <f t="shared" ref="E39" si="13">SUM(E37:E38)</f>
        <v>42765</v>
      </c>
      <c r="F39" s="63" t="s">
        <v>12</v>
      </c>
      <c r="G39" s="27">
        <v>145605</v>
      </c>
      <c r="H39" s="63" t="s">
        <v>12</v>
      </c>
    </row>
    <row r="40" spans="2:12" ht="17" x14ac:dyDescent="0.2">
      <c r="B40" s="35" t="s">
        <v>23</v>
      </c>
      <c r="C40" s="30"/>
      <c r="D40" s="58"/>
      <c r="E40" s="30"/>
      <c r="F40" s="58"/>
      <c r="G40" s="30"/>
      <c r="H40" s="58"/>
    </row>
    <row r="41" spans="2:12" x14ac:dyDescent="0.2">
      <c r="B41" s="36" t="s">
        <v>16</v>
      </c>
      <c r="C41" s="27">
        <v>933</v>
      </c>
      <c r="D41" s="58">
        <f t="shared" si="10"/>
        <v>0.1521030322791001</v>
      </c>
      <c r="E41" s="27">
        <v>6348</v>
      </c>
      <c r="F41" s="58">
        <f t="shared" si="11"/>
        <v>0.14843914415994389</v>
      </c>
      <c r="G41" s="27">
        <v>27519</v>
      </c>
      <c r="H41" s="58">
        <f t="shared" si="12"/>
        <v>0.18899763057587307</v>
      </c>
    </row>
    <row r="42" spans="2:12" x14ac:dyDescent="0.2">
      <c r="B42" s="36" t="s">
        <v>17</v>
      </c>
      <c r="C42" s="27">
        <v>5201</v>
      </c>
      <c r="D42" s="58">
        <f t="shared" si="10"/>
        <v>0.84789696772089995</v>
      </c>
      <c r="E42" s="27">
        <v>36065</v>
      </c>
      <c r="F42" s="58">
        <f t="shared" si="11"/>
        <v>0.84332982579211968</v>
      </c>
      <c r="G42" s="27">
        <v>116191</v>
      </c>
      <c r="H42" s="58">
        <f t="shared" si="12"/>
        <v>0.79798770646612416</v>
      </c>
    </row>
    <row r="43" spans="2:12" x14ac:dyDescent="0.2">
      <c r="B43" s="37" t="s">
        <v>21</v>
      </c>
      <c r="C43" s="27">
        <v>3413</v>
      </c>
      <c r="D43" s="58">
        <f t="shared" si="10"/>
        <v>0.55640691229214212</v>
      </c>
      <c r="E43" s="27">
        <v>23906</v>
      </c>
      <c r="F43" s="58">
        <f t="shared" si="11"/>
        <v>0.55900853501695313</v>
      </c>
      <c r="G43" s="27">
        <v>64122</v>
      </c>
      <c r="H43" s="58">
        <f t="shared" si="12"/>
        <v>0.44038322859791901</v>
      </c>
    </row>
    <row r="44" spans="2:12" x14ac:dyDescent="0.2">
      <c r="B44" s="38" t="s">
        <v>22</v>
      </c>
      <c r="C44" s="33">
        <v>1788</v>
      </c>
      <c r="D44" s="60">
        <f t="shared" si="10"/>
        <v>0.29149005542875772</v>
      </c>
      <c r="E44" s="33">
        <v>12159</v>
      </c>
      <c r="F44" s="60">
        <f t="shared" si="11"/>
        <v>0.2843212907751666</v>
      </c>
      <c r="G44" s="33">
        <v>52069</v>
      </c>
      <c r="H44" s="60">
        <f t="shared" si="12"/>
        <v>0.3576044778682051</v>
      </c>
    </row>
    <row r="45" spans="2:12" s="49" customFormat="1" x14ac:dyDescent="0.2"/>
  </sheetData>
  <mergeCells count="12">
    <mergeCell ref="C3:H3"/>
    <mergeCell ref="B3:B4"/>
    <mergeCell ref="B2:H2"/>
    <mergeCell ref="B26:H26"/>
    <mergeCell ref="B27:B28"/>
    <mergeCell ref="C27:H27"/>
    <mergeCell ref="C4:D4"/>
    <mergeCell ref="E4:F4"/>
    <mergeCell ref="G4:H4"/>
    <mergeCell ref="C28:D28"/>
    <mergeCell ref="E28:F28"/>
    <mergeCell ref="G28:H28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457F3-9383-224C-A08C-7C956A652AA7}">
  <dimension ref="A1:L21"/>
  <sheetViews>
    <sheetView zoomScale="110" zoomScaleNormal="110" workbookViewId="0">
      <selection activeCell="C5" sqref="C5:F5"/>
    </sheetView>
  </sheetViews>
  <sheetFormatPr baseColWidth="10" defaultRowHeight="16" x14ac:dyDescent="0.2"/>
  <cols>
    <col min="1" max="1" width="10.83203125" style="49"/>
    <col min="2" max="2" width="41.83203125" bestFit="1" customWidth="1"/>
    <col min="3" max="8" width="11.83203125" customWidth="1"/>
    <col min="9" max="9" width="10.83203125" style="49"/>
    <col min="10" max="10" width="14" customWidth="1"/>
    <col min="11" max="11" width="28.5" bestFit="1" customWidth="1"/>
  </cols>
  <sheetData>
    <row r="1" spans="2:12" s="49" customFormat="1" x14ac:dyDescent="0.2"/>
    <row r="2" spans="2:12" ht="28" customHeight="1" x14ac:dyDescent="0.2">
      <c r="B2" s="72" t="s">
        <v>24</v>
      </c>
      <c r="C2" s="73"/>
      <c r="D2" s="73"/>
      <c r="E2" s="73"/>
      <c r="F2" s="73"/>
      <c r="G2" s="73"/>
      <c r="H2" s="74"/>
    </row>
    <row r="3" spans="2:12" ht="26" customHeight="1" x14ac:dyDescent="0.2">
      <c r="B3" s="70" t="s">
        <v>0</v>
      </c>
      <c r="C3" s="69" t="s">
        <v>18</v>
      </c>
      <c r="D3" s="69"/>
      <c r="E3" s="69"/>
      <c r="F3" s="69"/>
      <c r="G3" s="69"/>
      <c r="H3" s="69"/>
    </row>
    <row r="4" spans="2:12" ht="25" customHeight="1" x14ac:dyDescent="0.2">
      <c r="B4" s="71"/>
      <c r="C4" s="75" t="s">
        <v>31</v>
      </c>
      <c r="D4" s="76"/>
      <c r="E4" s="77" t="s">
        <v>32</v>
      </c>
      <c r="F4" s="76"/>
      <c r="G4" s="75" t="s">
        <v>15</v>
      </c>
      <c r="H4" s="76"/>
    </row>
    <row r="5" spans="2:12" ht="43" x14ac:dyDescent="0.2">
      <c r="B5" s="39" t="s">
        <v>26</v>
      </c>
      <c r="C5" s="51" t="s">
        <v>47</v>
      </c>
      <c r="D5" s="52" t="s">
        <v>48</v>
      </c>
      <c r="E5" s="51" t="s">
        <v>47</v>
      </c>
      <c r="F5" s="52" t="s">
        <v>48</v>
      </c>
      <c r="G5" s="51" t="s">
        <v>47</v>
      </c>
      <c r="H5" s="52" t="s">
        <v>48</v>
      </c>
    </row>
    <row r="6" spans="2:12" x14ac:dyDescent="0.2">
      <c r="B6" s="24" t="s">
        <v>25</v>
      </c>
      <c r="C6" s="27">
        <v>101232</v>
      </c>
      <c r="D6" s="57" t="s">
        <v>12</v>
      </c>
      <c r="E6" s="27">
        <v>452279</v>
      </c>
      <c r="F6" s="57" t="s">
        <v>12</v>
      </c>
      <c r="G6" s="27">
        <v>6384997</v>
      </c>
      <c r="H6" s="57" t="s">
        <v>12</v>
      </c>
    </row>
    <row r="7" spans="2:12" ht="17" x14ac:dyDescent="0.2">
      <c r="B7" s="35" t="s">
        <v>23</v>
      </c>
      <c r="C7" s="27"/>
      <c r="D7" s="29"/>
      <c r="E7" s="27"/>
      <c r="F7" s="29"/>
      <c r="G7" s="27"/>
      <c r="H7" s="29"/>
    </row>
    <row r="8" spans="2:12" ht="16" customHeight="1" x14ac:dyDescent="0.3">
      <c r="B8" s="36" t="s">
        <v>16</v>
      </c>
      <c r="C8" s="27">
        <v>36276</v>
      </c>
      <c r="D8" s="58">
        <f>C8/$C$6</f>
        <v>0.35834518729255571</v>
      </c>
      <c r="E8" s="27">
        <v>178909</v>
      </c>
      <c r="F8" s="58">
        <f>E8/$E$6</f>
        <v>0.39557220211418176</v>
      </c>
      <c r="G8" s="27">
        <v>3006846</v>
      </c>
      <c r="H8" s="58">
        <f>G8/$G$6</f>
        <v>0.4709236355161952</v>
      </c>
      <c r="J8" s="41"/>
      <c r="K8" s="41"/>
      <c r="L8" s="41"/>
    </row>
    <row r="9" spans="2:12" ht="16" customHeight="1" x14ac:dyDescent="0.3">
      <c r="B9" s="36" t="s">
        <v>17</v>
      </c>
      <c r="C9" s="27">
        <v>47672</v>
      </c>
      <c r="D9" s="58">
        <f t="shared" ref="D9:D11" si="0">C9/$C$6</f>
        <v>0.47091828670776037</v>
      </c>
      <c r="E9" s="27">
        <v>191522</v>
      </c>
      <c r="F9" s="58">
        <f t="shared" ref="F9:F11" si="1">E9/$E$6</f>
        <v>0.42345985553165194</v>
      </c>
      <c r="G9" s="27">
        <v>2452956</v>
      </c>
      <c r="H9" s="58">
        <f t="shared" ref="H9:H11" si="2">G9/$G$6</f>
        <v>0.38417496515660071</v>
      </c>
      <c r="J9" s="41"/>
      <c r="K9" s="41"/>
      <c r="L9" s="41"/>
    </row>
    <row r="10" spans="2:12" ht="16" customHeight="1" x14ac:dyDescent="0.3">
      <c r="B10" s="37" t="s">
        <v>21</v>
      </c>
      <c r="C10" s="27">
        <v>40833</v>
      </c>
      <c r="D10" s="58">
        <f t="shared" si="0"/>
        <v>0.40336059743954483</v>
      </c>
      <c r="E10" s="27">
        <v>165329</v>
      </c>
      <c r="F10" s="58">
        <f t="shared" si="1"/>
        <v>0.3655464878979568</v>
      </c>
      <c r="G10" s="27">
        <v>2058825</v>
      </c>
      <c r="H10" s="58">
        <f t="shared" si="2"/>
        <v>0.32244729324070159</v>
      </c>
      <c r="J10" s="41"/>
      <c r="K10" s="41"/>
      <c r="L10" s="41"/>
    </row>
    <row r="11" spans="2:12" ht="16" customHeight="1" x14ac:dyDescent="0.3">
      <c r="B11" s="38" t="s">
        <v>22</v>
      </c>
      <c r="C11" s="27">
        <v>6839</v>
      </c>
      <c r="D11" s="58">
        <f t="shared" si="0"/>
        <v>6.7557689268215579E-2</v>
      </c>
      <c r="E11" s="27">
        <v>26193</v>
      </c>
      <c r="F11" s="58">
        <f t="shared" si="1"/>
        <v>5.7913367633695131E-2</v>
      </c>
      <c r="G11" s="27">
        <v>394131</v>
      </c>
      <c r="H11" s="58">
        <f t="shared" si="2"/>
        <v>6.1727671915899097E-2</v>
      </c>
      <c r="J11" s="41"/>
      <c r="K11" s="41"/>
      <c r="L11" s="41"/>
    </row>
    <row r="12" spans="2:12" ht="43" x14ac:dyDescent="0.2">
      <c r="B12" s="39" t="s">
        <v>27</v>
      </c>
      <c r="C12" s="51" t="s">
        <v>47</v>
      </c>
      <c r="D12" s="52" t="s">
        <v>49</v>
      </c>
      <c r="E12" s="51" t="s">
        <v>47</v>
      </c>
      <c r="F12" s="52" t="s">
        <v>49</v>
      </c>
      <c r="G12" s="51" t="s">
        <v>47</v>
      </c>
      <c r="H12" s="52" t="s">
        <v>49</v>
      </c>
      <c r="J12" s="26"/>
      <c r="K12" s="26"/>
      <c r="L12" s="26"/>
    </row>
    <row r="13" spans="2:12" x14ac:dyDescent="0.2">
      <c r="B13" s="24" t="s">
        <v>19</v>
      </c>
      <c r="C13" s="27">
        <v>135733</v>
      </c>
      <c r="D13" s="58">
        <f>C13/$C$15</f>
        <v>0.59252129196732972</v>
      </c>
      <c r="E13" s="27">
        <v>533001</v>
      </c>
      <c r="F13" s="58">
        <f>E13/$E$15</f>
        <v>0.55325856225704162</v>
      </c>
      <c r="G13" s="27">
        <v>7100074</v>
      </c>
      <c r="H13" s="58">
        <f>G13/$G$15</f>
        <v>0.58987175823153304</v>
      </c>
    </row>
    <row r="14" spans="2:12" x14ac:dyDescent="0.2">
      <c r="B14" s="24" t="s">
        <v>20</v>
      </c>
      <c r="C14" s="27">
        <v>93344</v>
      </c>
      <c r="D14" s="58">
        <f t="shared" ref="D14:D20" si="3">C14/$C$15</f>
        <v>0.40747870803267022</v>
      </c>
      <c r="E14" s="27">
        <v>430384</v>
      </c>
      <c r="F14" s="58">
        <f t="shared" ref="F14:F20" si="4">E14/$E$15</f>
        <v>0.44674143774295844</v>
      </c>
      <c r="G14" s="27">
        <v>4936566</v>
      </c>
      <c r="H14" s="58">
        <f t="shared" ref="H14:H20" si="5">G14/$G$15</f>
        <v>0.41012824176846696</v>
      </c>
    </row>
    <row r="15" spans="2:12" x14ac:dyDescent="0.2">
      <c r="B15" s="24" t="s">
        <v>3</v>
      </c>
      <c r="C15" s="27">
        <f>SUM(C13:C14)</f>
        <v>229077</v>
      </c>
      <c r="D15" s="63" t="s">
        <v>12</v>
      </c>
      <c r="E15" s="27">
        <f t="shared" ref="E15" si="6">SUM(E13:E14)</f>
        <v>963385</v>
      </c>
      <c r="F15" s="63" t="s">
        <v>12</v>
      </c>
      <c r="G15" s="27">
        <v>12036640</v>
      </c>
      <c r="H15" s="63" t="s">
        <v>12</v>
      </c>
    </row>
    <row r="16" spans="2:12" ht="17" x14ac:dyDescent="0.2">
      <c r="B16" s="35" t="s">
        <v>23</v>
      </c>
      <c r="C16" s="27"/>
      <c r="D16" s="58"/>
      <c r="E16" s="27"/>
      <c r="F16" s="58"/>
      <c r="G16" s="27"/>
      <c r="H16" s="58"/>
    </row>
    <row r="17" spans="2:8" x14ac:dyDescent="0.2">
      <c r="B17" s="36" t="s">
        <v>16</v>
      </c>
      <c r="C17" s="27">
        <v>22501</v>
      </c>
      <c r="D17" s="58">
        <f t="shared" si="3"/>
        <v>9.8224614430955537E-2</v>
      </c>
      <c r="E17" s="27">
        <v>106935</v>
      </c>
      <c r="F17" s="58">
        <f t="shared" si="4"/>
        <v>0.1109992370651401</v>
      </c>
      <c r="G17" s="27">
        <v>1552111</v>
      </c>
      <c r="H17" s="58">
        <f t="shared" si="5"/>
        <v>0.12894885948238047</v>
      </c>
    </row>
    <row r="18" spans="2:8" x14ac:dyDescent="0.2">
      <c r="B18" s="36" t="s">
        <v>17</v>
      </c>
      <c r="C18" s="27">
        <v>203938</v>
      </c>
      <c r="D18" s="58">
        <f t="shared" si="3"/>
        <v>0.89025960703169682</v>
      </c>
      <c r="E18" s="27">
        <v>845893</v>
      </c>
      <c r="F18" s="58">
        <f t="shared" si="4"/>
        <v>0.87804252713089781</v>
      </c>
      <c r="G18" s="27">
        <v>10383822</v>
      </c>
      <c r="H18" s="58">
        <f t="shared" si="5"/>
        <v>0.86268443685280938</v>
      </c>
    </row>
    <row r="19" spans="2:8" x14ac:dyDescent="0.2">
      <c r="B19" s="37" t="s">
        <v>21</v>
      </c>
      <c r="C19" s="27">
        <v>98551</v>
      </c>
      <c r="D19" s="58">
        <f t="shared" si="3"/>
        <v>0.43020905634350021</v>
      </c>
      <c r="E19" s="27">
        <v>466614</v>
      </c>
      <c r="F19" s="58">
        <f t="shared" si="4"/>
        <v>0.48434841729941819</v>
      </c>
      <c r="G19" s="27">
        <v>5231985</v>
      </c>
      <c r="H19" s="58">
        <f t="shared" si="5"/>
        <v>0.43467155285860504</v>
      </c>
    </row>
    <row r="20" spans="2:8" x14ac:dyDescent="0.2">
      <c r="B20" s="38" t="s">
        <v>22</v>
      </c>
      <c r="C20" s="33">
        <v>105387</v>
      </c>
      <c r="D20" s="60">
        <f t="shared" si="3"/>
        <v>0.46005055068819656</v>
      </c>
      <c r="E20" s="33">
        <v>379279</v>
      </c>
      <c r="F20" s="60">
        <f t="shared" si="4"/>
        <v>0.39369410983147962</v>
      </c>
      <c r="G20" s="33">
        <v>5151837</v>
      </c>
      <c r="H20" s="60">
        <f t="shared" si="5"/>
        <v>0.42801288399420434</v>
      </c>
    </row>
    <row r="21" spans="2:8" s="49" customFormat="1" x14ac:dyDescent="0.2"/>
  </sheetData>
  <mergeCells count="6">
    <mergeCell ref="E4:F4"/>
    <mergeCell ref="G4:H4"/>
    <mergeCell ref="B2:H2"/>
    <mergeCell ref="B3:B4"/>
    <mergeCell ref="C3:H3"/>
    <mergeCell ref="C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A3A1D-E334-D84D-9200-08BB50724BC1}">
  <dimension ref="A1:L21"/>
  <sheetViews>
    <sheetView zoomScale="110" zoomScaleNormal="110" workbookViewId="0">
      <selection activeCell="I15" sqref="I15"/>
    </sheetView>
  </sheetViews>
  <sheetFormatPr baseColWidth="10" defaultRowHeight="16" x14ac:dyDescent="0.2"/>
  <cols>
    <col min="1" max="1" width="10.83203125" style="49"/>
    <col min="2" max="2" width="41.83203125" bestFit="1" customWidth="1"/>
    <col min="3" max="8" width="11.83203125" customWidth="1"/>
    <col min="9" max="9" width="10.83203125" style="49"/>
    <col min="10" max="10" width="14" customWidth="1"/>
    <col min="11" max="11" width="28.5" bestFit="1" customWidth="1"/>
  </cols>
  <sheetData>
    <row r="1" spans="2:12" s="49" customFormat="1" x14ac:dyDescent="0.2"/>
    <row r="2" spans="2:12" ht="28" customHeight="1" x14ac:dyDescent="0.2">
      <c r="B2" s="72" t="s">
        <v>24</v>
      </c>
      <c r="C2" s="73"/>
      <c r="D2" s="73"/>
      <c r="E2" s="73"/>
      <c r="F2" s="73"/>
      <c r="G2" s="73"/>
      <c r="H2" s="74"/>
    </row>
    <row r="3" spans="2:12" ht="26" customHeight="1" x14ac:dyDescent="0.2">
      <c r="B3" s="70" t="s">
        <v>0</v>
      </c>
      <c r="C3" s="69" t="s">
        <v>18</v>
      </c>
      <c r="D3" s="69"/>
      <c r="E3" s="69"/>
      <c r="F3" s="69"/>
      <c r="G3" s="69"/>
      <c r="H3" s="69"/>
    </row>
    <row r="4" spans="2:12" ht="25" customHeight="1" x14ac:dyDescent="0.2">
      <c r="B4" s="71"/>
      <c r="C4" s="75" t="s">
        <v>33</v>
      </c>
      <c r="D4" s="76"/>
      <c r="E4" s="75" t="s">
        <v>34</v>
      </c>
      <c r="F4" s="76"/>
      <c r="G4" s="75" t="s">
        <v>15</v>
      </c>
      <c r="H4" s="76"/>
    </row>
    <row r="5" spans="2:12" ht="43" x14ac:dyDescent="0.2">
      <c r="B5" s="39" t="s">
        <v>26</v>
      </c>
      <c r="C5" s="51" t="s">
        <v>47</v>
      </c>
      <c r="D5" s="52" t="s">
        <v>48</v>
      </c>
      <c r="E5" s="51" t="s">
        <v>47</v>
      </c>
      <c r="F5" s="52" t="s">
        <v>48</v>
      </c>
      <c r="G5" s="51" t="s">
        <v>47</v>
      </c>
      <c r="H5" s="52" t="s">
        <v>48</v>
      </c>
    </row>
    <row r="6" spans="2:12" ht="21" x14ac:dyDescent="0.25">
      <c r="B6" s="24" t="s">
        <v>25</v>
      </c>
      <c r="C6" s="27">
        <v>134861</v>
      </c>
      <c r="D6" s="57" t="s">
        <v>12</v>
      </c>
      <c r="E6" s="27">
        <v>227055</v>
      </c>
      <c r="F6" s="57" t="s">
        <v>12</v>
      </c>
      <c r="G6" s="27">
        <v>6384997</v>
      </c>
      <c r="H6" s="57" t="s">
        <v>12</v>
      </c>
      <c r="J6" s="42"/>
      <c r="K6" s="42"/>
      <c r="L6" s="42"/>
    </row>
    <row r="7" spans="2:12" ht="16" customHeight="1" x14ac:dyDescent="0.25">
      <c r="B7" s="35" t="s">
        <v>23</v>
      </c>
      <c r="C7" s="27"/>
      <c r="D7" s="29"/>
      <c r="E7" s="27"/>
      <c r="F7" s="29"/>
      <c r="G7" s="27"/>
      <c r="H7" s="29"/>
      <c r="J7" s="42"/>
      <c r="K7" s="42"/>
      <c r="L7" s="42"/>
    </row>
    <row r="8" spans="2:12" ht="16" customHeight="1" x14ac:dyDescent="0.25">
      <c r="B8" s="36" t="s">
        <v>16</v>
      </c>
      <c r="C8" s="27">
        <v>68022</v>
      </c>
      <c r="D8" s="58">
        <f>C8/$C$6</f>
        <v>0.50438599743439538</v>
      </c>
      <c r="E8" s="27">
        <v>118071</v>
      </c>
      <c r="F8" s="58">
        <f>E8/$E$6</f>
        <v>0.5200105701261809</v>
      </c>
      <c r="G8" s="27">
        <v>3006846</v>
      </c>
      <c r="H8" s="58">
        <f>G8/$G$6</f>
        <v>0.4709236355161952</v>
      </c>
      <c r="J8" s="42"/>
      <c r="K8" s="42"/>
      <c r="L8" s="42"/>
    </row>
    <row r="9" spans="2:12" ht="16" customHeight="1" x14ac:dyDescent="0.25">
      <c r="B9" s="36" t="s">
        <v>17</v>
      </c>
      <c r="C9" s="27">
        <v>47128</v>
      </c>
      <c r="D9" s="58">
        <f t="shared" ref="D9:D11" si="0">C9/$C$6</f>
        <v>0.34945610665796634</v>
      </c>
      <c r="E9" s="27">
        <v>78470</v>
      </c>
      <c r="F9" s="58">
        <f t="shared" ref="F9:F11" si="1">E9/$E$6</f>
        <v>0.34559908392239763</v>
      </c>
      <c r="G9" s="27">
        <v>2452956</v>
      </c>
      <c r="H9" s="58">
        <f t="shared" ref="H9:H11" si="2">G9/$G$6</f>
        <v>0.38417496515660071</v>
      </c>
      <c r="J9" s="42"/>
      <c r="K9" s="42"/>
      <c r="L9" s="42"/>
    </row>
    <row r="10" spans="2:12" ht="16" customHeight="1" x14ac:dyDescent="0.3">
      <c r="B10" s="37" t="s">
        <v>21</v>
      </c>
      <c r="C10" s="27">
        <v>39953</v>
      </c>
      <c r="D10" s="58">
        <f t="shared" si="0"/>
        <v>0.29625317919932376</v>
      </c>
      <c r="E10" s="27">
        <v>66322</v>
      </c>
      <c r="F10" s="58">
        <f t="shared" si="1"/>
        <v>0.29209662857017021</v>
      </c>
      <c r="G10" s="27">
        <v>2058825</v>
      </c>
      <c r="H10" s="58">
        <f t="shared" si="2"/>
        <v>0.32244729324070159</v>
      </c>
      <c r="J10" s="41"/>
      <c r="K10" s="41"/>
      <c r="L10" s="41"/>
    </row>
    <row r="11" spans="2:12" ht="16" customHeight="1" x14ac:dyDescent="0.3">
      <c r="B11" s="38" t="s">
        <v>22</v>
      </c>
      <c r="C11" s="27">
        <v>7175</v>
      </c>
      <c r="D11" s="58">
        <f t="shared" si="0"/>
        <v>5.32029274586426E-2</v>
      </c>
      <c r="E11" s="27">
        <v>12148</v>
      </c>
      <c r="F11" s="58">
        <f t="shared" si="1"/>
        <v>5.3502455352227432E-2</v>
      </c>
      <c r="G11" s="27">
        <v>394131</v>
      </c>
      <c r="H11" s="58">
        <f t="shared" si="2"/>
        <v>6.1727671915899097E-2</v>
      </c>
      <c r="J11" s="41"/>
      <c r="K11" s="41"/>
      <c r="L11" s="41"/>
    </row>
    <row r="12" spans="2:12" ht="43" x14ac:dyDescent="0.2">
      <c r="B12" s="39" t="s">
        <v>27</v>
      </c>
      <c r="C12" s="52" t="s">
        <v>47</v>
      </c>
      <c r="D12" s="52" t="s">
        <v>49</v>
      </c>
      <c r="E12" s="52" t="s">
        <v>47</v>
      </c>
      <c r="F12" s="52" t="s">
        <v>49</v>
      </c>
      <c r="G12" s="52" t="s">
        <v>47</v>
      </c>
      <c r="H12" s="52" t="s">
        <v>49</v>
      </c>
      <c r="J12" s="26"/>
      <c r="K12" s="26"/>
      <c r="L12" s="26"/>
    </row>
    <row r="13" spans="2:12" ht="16" customHeight="1" x14ac:dyDescent="0.2">
      <c r="B13" s="24" t="s">
        <v>19</v>
      </c>
      <c r="C13" s="27">
        <v>135374</v>
      </c>
      <c r="D13" s="58">
        <f>C13/$C$15</f>
        <v>0.49548161351599646</v>
      </c>
      <c r="E13" s="27">
        <v>237278</v>
      </c>
      <c r="F13" s="58">
        <f>E13/$E$15</f>
        <v>0.54440663810924472</v>
      </c>
      <c r="G13" s="27">
        <v>7100074</v>
      </c>
      <c r="H13" s="58">
        <f>G13/$G$15</f>
        <v>0.58987175823153304</v>
      </c>
    </row>
    <row r="14" spans="2:12" ht="16" customHeight="1" x14ac:dyDescent="0.2">
      <c r="B14" s="24" t="s">
        <v>20</v>
      </c>
      <c r="C14" s="27">
        <v>137843</v>
      </c>
      <c r="D14" s="58">
        <f t="shared" ref="D14:D20" si="3">C14/$C$15</f>
        <v>0.5045183864840036</v>
      </c>
      <c r="E14" s="27">
        <v>198569</v>
      </c>
      <c r="F14" s="58">
        <f t="shared" ref="F14:F20" si="4">E14/$E$15</f>
        <v>0.45559336189075522</v>
      </c>
      <c r="G14" s="27">
        <v>4936566</v>
      </c>
      <c r="H14" s="58">
        <f t="shared" ref="H14:H20" si="5">G14/$G$15</f>
        <v>0.41012824176846696</v>
      </c>
    </row>
    <row r="15" spans="2:12" ht="16" customHeight="1" x14ac:dyDescent="0.2">
      <c r="B15" s="24" t="s">
        <v>3</v>
      </c>
      <c r="C15" s="27">
        <f>SUM(C13:C14)</f>
        <v>273217</v>
      </c>
      <c r="D15" s="63" t="s">
        <v>12</v>
      </c>
      <c r="E15" s="27">
        <f>SUM(E13:E14)</f>
        <v>435847</v>
      </c>
      <c r="F15" s="63" t="s">
        <v>12</v>
      </c>
      <c r="G15" s="27">
        <v>12036640</v>
      </c>
      <c r="H15" s="63" t="s">
        <v>12</v>
      </c>
    </row>
    <row r="16" spans="2:12" ht="16" customHeight="1" x14ac:dyDescent="0.2">
      <c r="B16" s="35" t="s">
        <v>23</v>
      </c>
      <c r="C16" s="27"/>
      <c r="D16" s="58"/>
      <c r="E16" s="27"/>
      <c r="F16" s="58"/>
      <c r="G16" s="27"/>
      <c r="H16" s="58"/>
    </row>
    <row r="17" spans="2:8" ht="16" customHeight="1" x14ac:dyDescent="0.2">
      <c r="B17" s="36" t="s">
        <v>16</v>
      </c>
      <c r="C17" s="27">
        <v>34045</v>
      </c>
      <c r="D17" s="58">
        <f t="shared" si="3"/>
        <v>0.12460791239198146</v>
      </c>
      <c r="E17" s="27">
        <v>59266</v>
      </c>
      <c r="F17" s="58">
        <f t="shared" si="4"/>
        <v>0.1359789100303547</v>
      </c>
      <c r="G17" s="27">
        <v>1552111</v>
      </c>
      <c r="H17" s="58">
        <f t="shared" si="5"/>
        <v>0.12894885948238047</v>
      </c>
    </row>
    <row r="18" spans="2:8" ht="16" customHeight="1" x14ac:dyDescent="0.2">
      <c r="B18" s="36" t="s">
        <v>17</v>
      </c>
      <c r="C18" s="27">
        <v>236519</v>
      </c>
      <c r="D18" s="58">
        <f t="shared" si="3"/>
        <v>0.86568185727828062</v>
      </c>
      <c r="E18" s="27">
        <v>373041</v>
      </c>
      <c r="F18" s="58">
        <f t="shared" si="4"/>
        <v>0.85589897372243007</v>
      </c>
      <c r="G18" s="27">
        <v>10383822</v>
      </c>
      <c r="H18" s="58">
        <f t="shared" si="5"/>
        <v>0.86268443685280938</v>
      </c>
    </row>
    <row r="19" spans="2:8" ht="16" customHeight="1" x14ac:dyDescent="0.2">
      <c r="B19" s="37" t="s">
        <v>21</v>
      </c>
      <c r="C19" s="27">
        <v>127154</v>
      </c>
      <c r="D19" s="58">
        <f t="shared" si="3"/>
        <v>0.46539563789954502</v>
      </c>
      <c r="E19" s="27">
        <v>192966</v>
      </c>
      <c r="F19" s="58">
        <f t="shared" si="4"/>
        <v>0.44273793326557254</v>
      </c>
      <c r="G19" s="27">
        <v>5231985</v>
      </c>
      <c r="H19" s="58">
        <f t="shared" si="5"/>
        <v>0.43467155285860504</v>
      </c>
    </row>
    <row r="20" spans="2:8" x14ac:dyDescent="0.2">
      <c r="B20" s="38" t="s">
        <v>22</v>
      </c>
      <c r="C20" s="33">
        <v>109365</v>
      </c>
      <c r="D20" s="60">
        <f t="shared" si="3"/>
        <v>0.4002862193787356</v>
      </c>
      <c r="E20" s="33">
        <v>180075</v>
      </c>
      <c r="F20" s="60">
        <f t="shared" si="4"/>
        <v>0.41316104045685759</v>
      </c>
      <c r="G20" s="33">
        <v>5151837</v>
      </c>
      <c r="H20" s="60">
        <f t="shared" si="5"/>
        <v>0.42801288399420434</v>
      </c>
    </row>
    <row r="21" spans="2:8" s="49" customFormat="1" x14ac:dyDescent="0.2"/>
  </sheetData>
  <mergeCells count="6">
    <mergeCell ref="B2:H2"/>
    <mergeCell ref="B3:B4"/>
    <mergeCell ref="C3:H3"/>
    <mergeCell ref="C4:D4"/>
    <mergeCell ref="E4:F4"/>
    <mergeCell ref="G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FC039-7414-7645-9812-2C75554B8DE7}">
  <dimension ref="A1:V21"/>
  <sheetViews>
    <sheetView zoomScale="80" zoomScaleNormal="80" workbookViewId="0">
      <selection activeCell="C6" sqref="C6"/>
    </sheetView>
  </sheetViews>
  <sheetFormatPr baseColWidth="10" defaultRowHeight="16" x14ac:dyDescent="0.2"/>
  <cols>
    <col min="1" max="1" width="10.83203125" style="49"/>
    <col min="2" max="2" width="41.83203125" bestFit="1" customWidth="1"/>
    <col min="3" max="3" width="8.33203125" bestFit="1" customWidth="1"/>
    <col min="4" max="4" width="13.6640625" customWidth="1"/>
    <col min="5" max="5" width="9.33203125" bestFit="1" customWidth="1"/>
    <col min="6" max="6" width="13.6640625" bestFit="1" customWidth="1"/>
    <col min="7" max="7" width="9.33203125" bestFit="1" customWidth="1"/>
    <col min="8" max="8" width="13.6640625" bestFit="1" customWidth="1"/>
    <col min="9" max="9" width="8.33203125" bestFit="1" customWidth="1"/>
    <col min="10" max="10" width="13.6640625" bestFit="1" customWidth="1"/>
    <col min="11" max="11" width="9.33203125" bestFit="1" customWidth="1"/>
    <col min="12" max="12" width="13.6640625" bestFit="1" customWidth="1"/>
    <col min="13" max="13" width="9.33203125" bestFit="1" customWidth="1"/>
    <col min="14" max="14" width="13.6640625" bestFit="1" customWidth="1"/>
    <col min="15" max="15" width="10.83203125" bestFit="1" customWidth="1"/>
    <col min="16" max="16" width="13.6640625" bestFit="1" customWidth="1"/>
    <col min="17" max="17" width="11.83203125" bestFit="1" customWidth="1"/>
    <col min="18" max="18" width="14" customWidth="1"/>
    <col min="19" max="19" width="10.83203125" style="49"/>
    <col min="20" max="20" width="14" customWidth="1"/>
    <col min="21" max="21" width="28.5" bestFit="1" customWidth="1"/>
  </cols>
  <sheetData>
    <row r="1" spans="2:22" s="49" customFormat="1" x14ac:dyDescent="0.2"/>
    <row r="2" spans="2:22" ht="28" customHeight="1" x14ac:dyDescent="0.2">
      <c r="B2" s="72" t="s">
        <v>24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4"/>
    </row>
    <row r="3" spans="2:22" ht="26" customHeight="1" x14ac:dyDescent="0.2">
      <c r="B3" s="70" t="s">
        <v>0</v>
      </c>
      <c r="C3" s="69" t="s">
        <v>18</v>
      </c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</row>
    <row r="4" spans="2:22" ht="38" customHeight="1" x14ac:dyDescent="0.2">
      <c r="B4" s="71"/>
      <c r="C4" s="78" t="s">
        <v>42</v>
      </c>
      <c r="D4" s="79"/>
      <c r="E4" s="78" t="s">
        <v>43</v>
      </c>
      <c r="F4" s="80"/>
      <c r="G4" s="78" t="s">
        <v>44</v>
      </c>
      <c r="H4" s="80"/>
      <c r="I4" s="78" t="s">
        <v>45</v>
      </c>
      <c r="J4" s="80"/>
      <c r="K4" s="78" t="s">
        <v>46</v>
      </c>
      <c r="L4" s="80"/>
      <c r="M4" s="75" t="s">
        <v>35</v>
      </c>
      <c r="N4" s="76"/>
      <c r="O4" s="75" t="s">
        <v>41</v>
      </c>
      <c r="P4" s="76"/>
      <c r="Q4" s="77" t="s">
        <v>15</v>
      </c>
      <c r="R4" s="76"/>
    </row>
    <row r="5" spans="2:22" ht="43" customHeight="1" x14ac:dyDescent="0.2">
      <c r="B5" s="43" t="s">
        <v>26</v>
      </c>
      <c r="C5" s="65" t="s">
        <v>47</v>
      </c>
      <c r="D5" s="66" t="s">
        <v>48</v>
      </c>
      <c r="E5" s="51" t="s">
        <v>47</v>
      </c>
      <c r="F5" s="52" t="s">
        <v>48</v>
      </c>
      <c r="G5" s="51" t="s">
        <v>47</v>
      </c>
      <c r="H5" s="52" t="s">
        <v>48</v>
      </c>
      <c r="I5" s="51" t="s">
        <v>47</v>
      </c>
      <c r="J5" s="52" t="s">
        <v>48</v>
      </c>
      <c r="K5" s="51" t="s">
        <v>47</v>
      </c>
      <c r="L5" s="52" t="s">
        <v>48</v>
      </c>
      <c r="M5" s="51" t="s">
        <v>47</v>
      </c>
      <c r="N5" s="52" t="s">
        <v>48</v>
      </c>
      <c r="O5" s="51" t="s">
        <v>47</v>
      </c>
      <c r="P5" s="52" t="s">
        <v>48</v>
      </c>
      <c r="Q5" s="65" t="s">
        <v>47</v>
      </c>
      <c r="R5" s="56" t="s">
        <v>48</v>
      </c>
    </row>
    <row r="6" spans="2:22" ht="21" x14ac:dyDescent="0.25">
      <c r="B6" s="44" t="s">
        <v>25</v>
      </c>
      <c r="C6" s="28">
        <v>17760</v>
      </c>
      <c r="D6" s="54" t="s">
        <v>12</v>
      </c>
      <c r="E6" s="27">
        <v>101637</v>
      </c>
      <c r="F6" s="57" t="s">
        <v>12</v>
      </c>
      <c r="G6" s="27">
        <v>67929</v>
      </c>
      <c r="H6" s="59" t="s">
        <v>12</v>
      </c>
      <c r="I6" s="27">
        <v>15142</v>
      </c>
      <c r="J6" s="57" t="s">
        <v>12</v>
      </c>
      <c r="K6" s="27">
        <v>162098</v>
      </c>
      <c r="L6" s="57" t="s">
        <v>12</v>
      </c>
      <c r="M6" s="27">
        <v>364566</v>
      </c>
      <c r="N6" s="57" t="s">
        <v>12</v>
      </c>
      <c r="O6" s="27">
        <v>522851</v>
      </c>
      <c r="P6" s="57" t="s">
        <v>12</v>
      </c>
      <c r="Q6" s="28">
        <v>6384997</v>
      </c>
      <c r="R6" s="59" t="s">
        <v>12</v>
      </c>
      <c r="T6" s="42"/>
      <c r="U6" s="42"/>
      <c r="V6" s="42"/>
    </row>
    <row r="7" spans="2:22" ht="16" customHeight="1" x14ac:dyDescent="0.25">
      <c r="B7" s="45" t="s">
        <v>23</v>
      </c>
      <c r="C7" s="28"/>
      <c r="D7" s="28"/>
      <c r="E7" s="27"/>
      <c r="F7" s="29"/>
      <c r="G7" s="27"/>
      <c r="H7" s="29"/>
      <c r="I7" s="27"/>
      <c r="J7" s="29"/>
      <c r="K7" s="27"/>
      <c r="L7" s="29"/>
      <c r="M7" s="27"/>
      <c r="N7" s="29"/>
      <c r="O7" s="27"/>
      <c r="P7" s="29"/>
      <c r="Q7" s="28"/>
      <c r="R7" s="29"/>
      <c r="S7" s="50"/>
      <c r="T7" s="42"/>
      <c r="U7" s="42"/>
      <c r="V7" s="42"/>
    </row>
    <row r="8" spans="2:22" ht="16" customHeight="1" x14ac:dyDescent="0.25">
      <c r="B8" s="46" t="s">
        <v>16</v>
      </c>
      <c r="C8" s="28">
        <v>5820</v>
      </c>
      <c r="D8" s="53">
        <f>C8/$C$6</f>
        <v>0.32770270270270269</v>
      </c>
      <c r="E8" s="27">
        <v>26353</v>
      </c>
      <c r="F8" s="58">
        <f>E8/$E$6</f>
        <v>0.25928549642354654</v>
      </c>
      <c r="G8" s="27">
        <v>33061</v>
      </c>
      <c r="H8" s="58">
        <f>G8/$G$6</f>
        <v>0.48669934784848884</v>
      </c>
      <c r="I8" s="27">
        <v>5356</v>
      </c>
      <c r="J8" s="58">
        <f>I8/$I$6</f>
        <v>0.35371813498877297</v>
      </c>
      <c r="K8" s="27">
        <v>46567</v>
      </c>
      <c r="L8" s="58">
        <f>K8/$K$6</f>
        <v>0.28727683253340569</v>
      </c>
      <c r="M8" s="27">
        <v>117157</v>
      </c>
      <c r="N8" s="58">
        <f>M8/$M$6</f>
        <v>0.3213601926674457</v>
      </c>
      <c r="O8" s="27">
        <v>182826</v>
      </c>
      <c r="P8" s="58">
        <f>O8/$O$6</f>
        <v>0.34967132127508604</v>
      </c>
      <c r="Q8" s="28">
        <v>3006846</v>
      </c>
      <c r="R8" s="58">
        <f>Q8/$Q$6</f>
        <v>0.4709236355161952</v>
      </c>
      <c r="S8" s="50"/>
      <c r="T8" s="42"/>
      <c r="U8" s="42"/>
      <c r="V8" s="42"/>
    </row>
    <row r="9" spans="2:22" ht="16" customHeight="1" x14ac:dyDescent="0.25">
      <c r="B9" s="46" t="s">
        <v>17</v>
      </c>
      <c r="C9" s="28">
        <v>8403</v>
      </c>
      <c r="D9" s="53">
        <f t="shared" ref="D9:D11" si="0">C9/$C$6</f>
        <v>0.47314189189189187</v>
      </c>
      <c r="E9" s="27">
        <v>55962</v>
      </c>
      <c r="F9" s="58">
        <f t="shared" ref="F9:F10" si="1">E9/$E$6</f>
        <v>0.55060657044186667</v>
      </c>
      <c r="G9" s="27">
        <v>28528</v>
      </c>
      <c r="H9" s="58">
        <f t="shared" ref="H9:H11" si="2">G9/$G$6</f>
        <v>0.41996790766830072</v>
      </c>
      <c r="I9" s="27">
        <v>7322</v>
      </c>
      <c r="J9" s="58">
        <f t="shared" ref="J9:J11" si="3">I9/$I$6</f>
        <v>0.48355567296262053</v>
      </c>
      <c r="K9" s="27">
        <v>80764</v>
      </c>
      <c r="L9" s="58">
        <f t="shared" ref="L9:L11" si="4">K9/$K$6</f>
        <v>0.49824180434058407</v>
      </c>
      <c r="M9" s="27">
        <v>180979</v>
      </c>
      <c r="N9" s="58">
        <f t="shared" ref="N9:N11" si="5">M9/$M$6</f>
        <v>0.49642314423177147</v>
      </c>
      <c r="O9" s="27">
        <v>248550</v>
      </c>
      <c r="P9" s="58">
        <f t="shared" ref="P9:P11" si="6">O9/$O$6</f>
        <v>0.47537443745923791</v>
      </c>
      <c r="Q9" s="28">
        <v>2452956</v>
      </c>
      <c r="R9" s="58">
        <f t="shared" ref="R9:R11" si="7">Q9/$Q$6</f>
        <v>0.38417496515660071</v>
      </c>
      <c r="S9" s="50"/>
      <c r="T9" s="42"/>
      <c r="U9" s="42"/>
      <c r="V9" s="42"/>
    </row>
    <row r="10" spans="2:22" ht="16" customHeight="1" x14ac:dyDescent="0.25">
      <c r="B10" s="47" t="s">
        <v>21</v>
      </c>
      <c r="C10" s="28">
        <v>6484</v>
      </c>
      <c r="D10" s="53">
        <f t="shared" si="0"/>
        <v>0.36509009009009008</v>
      </c>
      <c r="E10" s="27">
        <v>43837</v>
      </c>
      <c r="F10" s="58">
        <f t="shared" si="1"/>
        <v>0.43130946407312298</v>
      </c>
      <c r="G10" s="27">
        <v>24866</v>
      </c>
      <c r="H10" s="58">
        <f t="shared" si="2"/>
        <v>0.36605867891474925</v>
      </c>
      <c r="I10" s="27">
        <v>5810</v>
      </c>
      <c r="J10" s="58">
        <f t="shared" si="3"/>
        <v>0.38370096420552108</v>
      </c>
      <c r="K10" s="27">
        <v>63324</v>
      </c>
      <c r="L10" s="58">
        <f t="shared" si="4"/>
        <v>0.39065256819948424</v>
      </c>
      <c r="M10" s="27">
        <v>144321</v>
      </c>
      <c r="N10" s="58">
        <f t="shared" si="5"/>
        <v>0.39587070653873374</v>
      </c>
      <c r="O10" s="27">
        <v>202821</v>
      </c>
      <c r="P10" s="58">
        <f t="shared" si="6"/>
        <v>0.38791357384799874</v>
      </c>
      <c r="Q10" s="28">
        <v>2058825</v>
      </c>
      <c r="R10" s="58">
        <f t="shared" si="7"/>
        <v>0.32244729324070159</v>
      </c>
      <c r="S10" s="50"/>
      <c r="T10" s="42"/>
      <c r="U10" s="42"/>
      <c r="V10" s="42"/>
    </row>
    <row r="11" spans="2:22" ht="16" customHeight="1" x14ac:dyDescent="0.3">
      <c r="B11" s="48" t="s">
        <v>22</v>
      </c>
      <c r="C11" s="28">
        <v>1919</v>
      </c>
      <c r="D11" s="53">
        <f t="shared" si="0"/>
        <v>0.10805180180180181</v>
      </c>
      <c r="E11" s="27">
        <v>12125</v>
      </c>
      <c r="F11" s="58">
        <f>E11/$E$6</f>
        <v>0.11929710636874366</v>
      </c>
      <c r="G11" s="27">
        <v>3662</v>
      </c>
      <c r="H11" s="60">
        <f t="shared" si="2"/>
        <v>5.3909228753551502E-2</v>
      </c>
      <c r="I11" s="27">
        <v>1512</v>
      </c>
      <c r="J11" s="58">
        <f t="shared" si="3"/>
        <v>9.9854708757099453E-2</v>
      </c>
      <c r="K11" s="27">
        <v>17440</v>
      </c>
      <c r="L11" s="58">
        <f t="shared" si="4"/>
        <v>0.10758923614109983</v>
      </c>
      <c r="M11" s="27">
        <v>36658</v>
      </c>
      <c r="N11" s="58">
        <f t="shared" si="5"/>
        <v>0.10055243769303775</v>
      </c>
      <c r="O11" s="27">
        <v>45729</v>
      </c>
      <c r="P11" s="58">
        <f t="shared" si="6"/>
        <v>8.7460863611239142E-2</v>
      </c>
      <c r="Q11" s="28">
        <v>394131</v>
      </c>
      <c r="R11" s="60">
        <f t="shared" si="7"/>
        <v>6.1727671915899097E-2</v>
      </c>
      <c r="T11" s="41"/>
      <c r="U11" s="41"/>
      <c r="V11" s="41"/>
    </row>
    <row r="12" spans="2:22" ht="43" x14ac:dyDescent="0.2">
      <c r="B12" s="43" t="s">
        <v>27</v>
      </c>
      <c r="C12" s="51" t="s">
        <v>47</v>
      </c>
      <c r="D12" s="66" t="s">
        <v>49</v>
      </c>
      <c r="E12" s="51" t="s">
        <v>47</v>
      </c>
      <c r="F12" s="52" t="s">
        <v>49</v>
      </c>
      <c r="G12" s="51" t="s">
        <v>47</v>
      </c>
      <c r="H12" s="61" t="s">
        <v>49</v>
      </c>
      <c r="I12" s="51" t="s">
        <v>47</v>
      </c>
      <c r="J12" s="52" t="s">
        <v>49</v>
      </c>
      <c r="K12" s="51" t="s">
        <v>47</v>
      </c>
      <c r="L12" s="52" t="s">
        <v>49</v>
      </c>
      <c r="M12" s="51" t="s">
        <v>47</v>
      </c>
      <c r="N12" s="52" t="s">
        <v>49</v>
      </c>
      <c r="O12" s="51" t="s">
        <v>47</v>
      </c>
      <c r="P12" s="52" t="s">
        <v>49</v>
      </c>
      <c r="Q12" s="65" t="s">
        <v>47</v>
      </c>
      <c r="R12" s="61" t="s">
        <v>49</v>
      </c>
      <c r="T12" s="26"/>
      <c r="U12" s="26"/>
      <c r="V12" s="26"/>
    </row>
    <row r="13" spans="2:22" ht="16" customHeight="1" x14ac:dyDescent="0.2">
      <c r="B13" s="44" t="s">
        <v>19</v>
      </c>
      <c r="C13" s="28">
        <v>21586</v>
      </c>
      <c r="D13" s="53">
        <f>C13/$C$15</f>
        <v>0.57406520929737781</v>
      </c>
      <c r="E13" s="27">
        <v>121202</v>
      </c>
      <c r="F13" s="58">
        <f>E13/$E$15</f>
        <v>0.5909294796786021</v>
      </c>
      <c r="G13" s="27">
        <v>65534</v>
      </c>
      <c r="H13" s="62">
        <f>G13/$G$15</f>
        <v>0.50121989460722449</v>
      </c>
      <c r="I13" s="27">
        <v>21776</v>
      </c>
      <c r="J13" s="58">
        <f>I13/$I$15</f>
        <v>0.6707944429042294</v>
      </c>
      <c r="K13" s="27">
        <v>244128</v>
      </c>
      <c r="L13" s="58">
        <f>K13/$K$15</f>
        <v>0.57202707737296055</v>
      </c>
      <c r="M13" s="27">
        <v>474226</v>
      </c>
      <c r="N13" s="58">
        <f>M13/$M$15</f>
        <v>0.56950744270110909</v>
      </c>
      <c r="O13" s="27">
        <v>664664</v>
      </c>
      <c r="P13" s="58">
        <f>O13/$O$15</f>
        <v>0.57728348525445883</v>
      </c>
      <c r="Q13" s="28">
        <v>7100074</v>
      </c>
      <c r="R13" s="62">
        <f>Q13/$Q$15</f>
        <v>0.58987175823153304</v>
      </c>
    </row>
    <row r="14" spans="2:22" ht="16" customHeight="1" x14ac:dyDescent="0.2">
      <c r="B14" s="44" t="s">
        <v>20</v>
      </c>
      <c r="C14" s="28">
        <v>16016</v>
      </c>
      <c r="D14" s="53">
        <f t="shared" ref="D14:D20" si="8">C14/$C$15</f>
        <v>0.42593479070262219</v>
      </c>
      <c r="E14" s="27">
        <v>83902</v>
      </c>
      <c r="F14" s="58">
        <f t="shared" ref="F14:F20" si="9">E14/$E$15</f>
        <v>0.4090705203213979</v>
      </c>
      <c r="G14" s="27">
        <v>65215</v>
      </c>
      <c r="H14" s="58">
        <f t="shared" ref="H14:H20" si="10">G14/$G$15</f>
        <v>0.49878010539277545</v>
      </c>
      <c r="I14" s="27">
        <v>10687</v>
      </c>
      <c r="J14" s="58">
        <f t="shared" ref="J14:J20" si="11">I14/$I$15</f>
        <v>0.3292055570957706</v>
      </c>
      <c r="K14" s="27">
        <v>182649</v>
      </c>
      <c r="L14" s="58">
        <f t="shared" ref="L14:L20" si="12">K14/$K$15</f>
        <v>0.4279729226270394</v>
      </c>
      <c r="M14" s="27">
        <v>358469</v>
      </c>
      <c r="N14" s="58">
        <f>M14/$M$15</f>
        <v>0.43049255729889097</v>
      </c>
      <c r="O14" s="27">
        <v>486701</v>
      </c>
      <c r="P14" s="58">
        <f t="shared" ref="P14:P20" si="13">O14/$O$15</f>
        <v>0.42271651474554117</v>
      </c>
      <c r="Q14" s="28">
        <v>4936566</v>
      </c>
      <c r="R14" s="58">
        <f t="shared" ref="R14:R20" si="14">Q14/$Q$15</f>
        <v>0.41012824176846696</v>
      </c>
    </row>
    <row r="15" spans="2:22" ht="16" customHeight="1" x14ac:dyDescent="0.2">
      <c r="B15" s="44" t="s">
        <v>3</v>
      </c>
      <c r="C15" s="28">
        <f>SUM(C13:C14)</f>
        <v>37602</v>
      </c>
      <c r="D15" s="55" t="s">
        <v>12</v>
      </c>
      <c r="E15" s="27">
        <f>SUM(E13:E14)</f>
        <v>205104</v>
      </c>
      <c r="F15" s="63" t="s">
        <v>12</v>
      </c>
      <c r="G15" s="27">
        <f>SUM(G13:G14)</f>
        <v>130749</v>
      </c>
      <c r="H15" s="63" t="s">
        <v>12</v>
      </c>
      <c r="I15" s="27">
        <f>SUM(I13:I14)</f>
        <v>32463</v>
      </c>
      <c r="J15" s="63" t="s">
        <v>12</v>
      </c>
      <c r="K15" s="27">
        <f>SUM(K13:K14)</f>
        <v>426777</v>
      </c>
      <c r="L15" s="63" t="s">
        <v>12</v>
      </c>
      <c r="M15" s="27">
        <f>SUM(M13:M14)</f>
        <v>832695</v>
      </c>
      <c r="N15" s="63" t="s">
        <v>12</v>
      </c>
      <c r="O15" s="27">
        <f>SUM(O13:O14)</f>
        <v>1151365</v>
      </c>
      <c r="P15" s="63" t="s">
        <v>12</v>
      </c>
      <c r="Q15" s="28">
        <f t="shared" ref="Q15" si="15">SUM(Q13:Q14)</f>
        <v>12036640</v>
      </c>
      <c r="R15" s="63" t="s">
        <v>12</v>
      </c>
    </row>
    <row r="16" spans="2:22" ht="16" customHeight="1" x14ac:dyDescent="0.2">
      <c r="B16" s="45" t="s">
        <v>23</v>
      </c>
      <c r="C16" s="28"/>
      <c r="D16" s="53"/>
      <c r="E16" s="27"/>
      <c r="F16" s="58"/>
      <c r="G16" s="27"/>
      <c r="H16" s="58"/>
      <c r="I16" s="27"/>
      <c r="J16" s="58"/>
      <c r="K16" s="27"/>
      <c r="L16" s="58"/>
      <c r="M16" s="27"/>
      <c r="N16" s="58"/>
      <c r="O16" s="27"/>
      <c r="P16" s="58"/>
      <c r="Q16" s="28"/>
      <c r="R16" s="58"/>
    </row>
    <row r="17" spans="2:18" ht="16" customHeight="1" x14ac:dyDescent="0.2">
      <c r="B17" s="46" t="s">
        <v>16</v>
      </c>
      <c r="C17" s="28">
        <v>5487</v>
      </c>
      <c r="D17" s="53">
        <f t="shared" si="8"/>
        <v>0.14592308919738312</v>
      </c>
      <c r="E17" s="27">
        <v>18488</v>
      </c>
      <c r="F17" s="58">
        <f t="shared" si="9"/>
        <v>9.0139636477104296E-2</v>
      </c>
      <c r="G17" s="27">
        <v>23389</v>
      </c>
      <c r="H17" s="58">
        <f t="shared" si="10"/>
        <v>0.17888473334404087</v>
      </c>
      <c r="I17" s="27">
        <v>3146</v>
      </c>
      <c r="J17" s="58">
        <f t="shared" si="11"/>
        <v>9.6910328681883998E-2</v>
      </c>
      <c r="K17" s="27">
        <v>53067</v>
      </c>
      <c r="L17" s="58">
        <f t="shared" si="12"/>
        <v>0.12434362676526617</v>
      </c>
      <c r="M17" s="27">
        <v>103577</v>
      </c>
      <c r="N17" s="58">
        <f t="shared" ref="N17:N20" si="16">M17/$M$15</f>
        <v>0.12438768096361813</v>
      </c>
      <c r="O17" s="27">
        <v>153570</v>
      </c>
      <c r="P17" s="58">
        <f t="shared" si="13"/>
        <v>0.13338081320866971</v>
      </c>
      <c r="Q17" s="28">
        <v>1552111</v>
      </c>
      <c r="R17" s="58">
        <f t="shared" si="14"/>
        <v>0.12894885948238047</v>
      </c>
    </row>
    <row r="18" spans="2:18" ht="16" customHeight="1" x14ac:dyDescent="0.2">
      <c r="B18" s="46" t="s">
        <v>17</v>
      </c>
      <c r="C18" s="28">
        <v>31795</v>
      </c>
      <c r="D18" s="53">
        <f>C18/$C$15</f>
        <v>0.84556672517419285</v>
      </c>
      <c r="E18" s="27">
        <v>185284</v>
      </c>
      <c r="F18" s="58">
        <f t="shared" si="9"/>
        <v>0.90336609719946959</v>
      </c>
      <c r="G18" s="27">
        <v>106693</v>
      </c>
      <c r="H18" s="58">
        <f t="shared" si="10"/>
        <v>0.81601388920756568</v>
      </c>
      <c r="I18" s="27">
        <v>29202</v>
      </c>
      <c r="J18" s="58">
        <f t="shared" si="11"/>
        <v>0.89954717678587925</v>
      </c>
      <c r="K18" s="27">
        <v>371384</v>
      </c>
      <c r="L18" s="58">
        <f t="shared" si="12"/>
        <v>0.87020622011026838</v>
      </c>
      <c r="M18" s="27">
        <v>724358</v>
      </c>
      <c r="N18" s="58">
        <f t="shared" si="16"/>
        <v>0.86989594029026229</v>
      </c>
      <c r="O18" s="27">
        <v>990319</v>
      </c>
      <c r="P18" s="58">
        <f t="shared" si="13"/>
        <v>0.86012602432764584</v>
      </c>
      <c r="Q18" s="28">
        <v>10383822</v>
      </c>
      <c r="R18" s="58">
        <f t="shared" si="14"/>
        <v>0.86268443685280938</v>
      </c>
    </row>
    <row r="19" spans="2:18" ht="16" customHeight="1" x14ac:dyDescent="0.2">
      <c r="B19" s="47" t="s">
        <v>21</v>
      </c>
      <c r="C19" s="28">
        <v>11348</v>
      </c>
      <c r="D19" s="53">
        <f t="shared" si="8"/>
        <v>0.30179245784798681</v>
      </c>
      <c r="E19" s="27">
        <v>44982</v>
      </c>
      <c r="F19" s="58">
        <f t="shared" si="9"/>
        <v>0.21931312894921601</v>
      </c>
      <c r="G19" s="27">
        <v>46788</v>
      </c>
      <c r="H19" s="58">
        <f t="shared" si="10"/>
        <v>0.35784594910859741</v>
      </c>
      <c r="I19" s="27">
        <v>11586</v>
      </c>
      <c r="J19" s="58">
        <f t="shared" si="11"/>
        <v>0.35689862304777747</v>
      </c>
      <c r="K19" s="27">
        <v>118565</v>
      </c>
      <c r="L19" s="58">
        <f t="shared" si="12"/>
        <v>0.27781487755900625</v>
      </c>
      <c r="M19" s="27">
        <v>233269</v>
      </c>
      <c r="N19" s="58">
        <f t="shared" si="16"/>
        <v>0.28013738523709159</v>
      </c>
      <c r="O19" s="27">
        <v>373144</v>
      </c>
      <c r="P19" s="58">
        <f t="shared" si="13"/>
        <v>0.32408836468018398</v>
      </c>
      <c r="Q19" s="28">
        <v>5231985</v>
      </c>
      <c r="R19" s="58">
        <f t="shared" si="14"/>
        <v>0.43467155285860504</v>
      </c>
    </row>
    <row r="20" spans="2:18" x14ac:dyDescent="0.2">
      <c r="B20" s="48" t="s">
        <v>22</v>
      </c>
      <c r="C20" s="34">
        <v>20447</v>
      </c>
      <c r="D20" s="64">
        <f t="shared" si="8"/>
        <v>0.54377426732620604</v>
      </c>
      <c r="E20" s="33">
        <v>140302</v>
      </c>
      <c r="F20" s="60">
        <f t="shared" si="9"/>
        <v>0.68405296825025352</v>
      </c>
      <c r="G20" s="33">
        <v>59905</v>
      </c>
      <c r="H20" s="60">
        <f t="shared" si="10"/>
        <v>0.45816794009896827</v>
      </c>
      <c r="I20" s="33">
        <v>17616</v>
      </c>
      <c r="J20" s="60">
        <f t="shared" si="11"/>
        <v>0.54264855373810184</v>
      </c>
      <c r="K20" s="33">
        <v>252819</v>
      </c>
      <c r="L20" s="60">
        <f t="shared" si="12"/>
        <v>0.59239134255126213</v>
      </c>
      <c r="M20" s="33">
        <v>491089</v>
      </c>
      <c r="N20" s="60">
        <f t="shared" si="16"/>
        <v>0.58975855505317076</v>
      </c>
      <c r="O20" s="33">
        <v>617175</v>
      </c>
      <c r="P20" s="60">
        <f t="shared" si="13"/>
        <v>0.53603765964746197</v>
      </c>
      <c r="Q20" s="34">
        <v>5151837</v>
      </c>
      <c r="R20" s="60">
        <f t="shared" si="14"/>
        <v>0.42801288399420434</v>
      </c>
    </row>
    <row r="21" spans="2:18" s="49" customFormat="1" x14ac:dyDescent="0.2"/>
  </sheetData>
  <mergeCells count="11">
    <mergeCell ref="B2:R2"/>
    <mergeCell ref="B3:B4"/>
    <mergeCell ref="C3:R3"/>
    <mergeCell ref="C4:D4"/>
    <mergeCell ref="E4:F4"/>
    <mergeCell ref="G4:H4"/>
    <mergeCell ref="I4:J4"/>
    <mergeCell ref="K4:L4"/>
    <mergeCell ref="M4:N4"/>
    <mergeCell ref="O4:P4"/>
    <mergeCell ref="Q4:R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48D4E-D75D-404D-AC01-9AD0F7A038FD}">
  <dimension ref="A1:T21"/>
  <sheetViews>
    <sheetView zoomScaleNormal="100" workbookViewId="0">
      <selection activeCell="C5" sqref="C5:J5"/>
    </sheetView>
  </sheetViews>
  <sheetFormatPr baseColWidth="10" defaultRowHeight="16" x14ac:dyDescent="0.2"/>
  <cols>
    <col min="1" max="1" width="10.83203125" style="49"/>
    <col min="2" max="2" width="41.83203125" bestFit="1" customWidth="1"/>
    <col min="3" max="16" width="9.83203125" customWidth="1"/>
    <col min="17" max="17" width="10.83203125" style="49"/>
    <col min="18" max="18" width="14" customWidth="1"/>
    <col min="19" max="19" width="28.5" bestFit="1" customWidth="1"/>
  </cols>
  <sheetData>
    <row r="1" spans="2:20" s="49" customFormat="1" x14ac:dyDescent="0.2"/>
    <row r="2" spans="2:20" ht="28" customHeight="1" x14ac:dyDescent="0.2">
      <c r="B2" s="72" t="s">
        <v>29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4"/>
    </row>
    <row r="3" spans="2:20" ht="26" customHeight="1" x14ac:dyDescent="0.2">
      <c r="B3" s="70" t="s">
        <v>0</v>
      </c>
      <c r="C3" s="82" t="s">
        <v>18</v>
      </c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69"/>
    </row>
    <row r="4" spans="2:20" ht="25" customHeight="1" x14ac:dyDescent="0.2">
      <c r="B4" s="81"/>
      <c r="C4" s="75" t="s">
        <v>50</v>
      </c>
      <c r="D4" s="76"/>
      <c r="E4" s="75" t="s">
        <v>51</v>
      </c>
      <c r="F4" s="76"/>
      <c r="G4" s="75" t="s">
        <v>52</v>
      </c>
      <c r="H4" s="77"/>
      <c r="I4" s="75" t="s">
        <v>53</v>
      </c>
      <c r="J4" s="76"/>
      <c r="K4" s="75" t="s">
        <v>54</v>
      </c>
      <c r="L4" s="76"/>
      <c r="M4" s="75" t="s">
        <v>36</v>
      </c>
      <c r="N4" s="76"/>
      <c r="O4" s="77" t="s">
        <v>15</v>
      </c>
      <c r="P4" s="76"/>
    </row>
    <row r="5" spans="2:20" ht="43" x14ac:dyDescent="0.25">
      <c r="B5" s="39" t="s">
        <v>26</v>
      </c>
      <c r="C5" s="51" t="s">
        <v>47</v>
      </c>
      <c r="D5" s="52" t="s">
        <v>48</v>
      </c>
      <c r="E5" s="51" t="s">
        <v>47</v>
      </c>
      <c r="F5" s="52" t="s">
        <v>48</v>
      </c>
      <c r="G5" s="51" t="s">
        <v>47</v>
      </c>
      <c r="H5" s="66" t="s">
        <v>48</v>
      </c>
      <c r="I5" s="51" t="s">
        <v>47</v>
      </c>
      <c r="J5" s="52" t="s">
        <v>48</v>
      </c>
      <c r="K5" s="51" t="s">
        <v>47</v>
      </c>
      <c r="L5" s="52" t="s">
        <v>48</v>
      </c>
      <c r="M5" s="51" t="s">
        <v>47</v>
      </c>
      <c r="N5" s="52" t="s">
        <v>48</v>
      </c>
      <c r="O5" s="51" t="s">
        <v>47</v>
      </c>
      <c r="P5" s="52" t="s">
        <v>48</v>
      </c>
      <c r="Q5" s="50"/>
      <c r="R5" s="42"/>
      <c r="S5" s="42"/>
      <c r="T5" s="42"/>
    </row>
    <row r="6" spans="2:20" ht="21" x14ac:dyDescent="0.25">
      <c r="B6" s="24" t="s">
        <v>25</v>
      </c>
      <c r="C6" s="27">
        <v>21033</v>
      </c>
      <c r="D6" s="57" t="s">
        <v>12</v>
      </c>
      <c r="E6" s="27">
        <v>79622</v>
      </c>
      <c r="F6" s="57" t="s">
        <v>12</v>
      </c>
      <c r="G6" s="67">
        <v>269</v>
      </c>
      <c r="H6" s="57" t="s">
        <v>12</v>
      </c>
      <c r="I6" s="27">
        <v>5908</v>
      </c>
      <c r="J6" s="57" t="s">
        <v>12</v>
      </c>
      <c r="K6" s="27">
        <v>16210</v>
      </c>
      <c r="L6" s="57" t="s">
        <v>12</v>
      </c>
      <c r="M6" s="27">
        <v>123042</v>
      </c>
      <c r="N6" s="57" t="s">
        <v>12</v>
      </c>
      <c r="O6" s="27">
        <v>465799</v>
      </c>
      <c r="P6" s="57" t="s">
        <v>12</v>
      </c>
      <c r="Q6" s="50"/>
      <c r="R6" s="42"/>
      <c r="S6" s="42"/>
      <c r="T6" s="42"/>
    </row>
    <row r="7" spans="2:20" ht="16" customHeight="1" x14ac:dyDescent="0.25">
      <c r="B7" s="35" t="s">
        <v>23</v>
      </c>
      <c r="C7" s="27"/>
      <c r="D7" s="29"/>
      <c r="E7" s="30"/>
      <c r="F7" s="29"/>
      <c r="G7" s="67"/>
      <c r="H7" s="29"/>
      <c r="I7" s="30"/>
      <c r="J7" s="29"/>
      <c r="K7" s="27"/>
      <c r="L7" s="29"/>
      <c r="M7" s="27"/>
      <c r="N7" s="29"/>
      <c r="O7" s="30"/>
      <c r="P7" s="29"/>
      <c r="Q7" s="50"/>
      <c r="R7" s="42"/>
      <c r="S7" s="42"/>
      <c r="T7" s="42"/>
    </row>
    <row r="8" spans="2:20" ht="16" customHeight="1" x14ac:dyDescent="0.25">
      <c r="B8" s="36" t="s">
        <v>16</v>
      </c>
      <c r="C8" s="27">
        <v>13270</v>
      </c>
      <c r="D8" s="58">
        <f>C8/$C$6</f>
        <v>0.63091332667712641</v>
      </c>
      <c r="E8" s="27">
        <v>55956</v>
      </c>
      <c r="F8" s="58">
        <f>E8/$E$6</f>
        <v>0.7027705910426767</v>
      </c>
      <c r="G8" s="67">
        <v>266</v>
      </c>
      <c r="H8" s="58">
        <f>G8/$G$6</f>
        <v>0.98884758364312264</v>
      </c>
      <c r="I8" s="27">
        <v>4520</v>
      </c>
      <c r="J8" s="58">
        <f>I8/$I$6</f>
        <v>0.76506431956668919</v>
      </c>
      <c r="K8" s="27">
        <v>12862</v>
      </c>
      <c r="L8" s="58">
        <f>K8/$K$6</f>
        <v>0.79346082665021589</v>
      </c>
      <c r="M8" s="27">
        <v>86874</v>
      </c>
      <c r="N8" s="58">
        <f>M8/$M$6</f>
        <v>0.70605159213926949</v>
      </c>
      <c r="O8" s="27">
        <v>313546</v>
      </c>
      <c r="P8" s="58">
        <f>O8/$O$6</f>
        <v>0.67313583756083628</v>
      </c>
      <c r="Q8" s="50"/>
      <c r="R8" s="42"/>
      <c r="S8" s="42"/>
      <c r="T8" s="42"/>
    </row>
    <row r="9" spans="2:20" ht="16" customHeight="1" x14ac:dyDescent="0.25">
      <c r="B9" s="36" t="s">
        <v>17</v>
      </c>
      <c r="C9" s="27">
        <v>6308</v>
      </c>
      <c r="D9" s="58">
        <f t="shared" ref="D9:D11" si="0">C9/$C$6</f>
        <v>0.29990966576332428</v>
      </c>
      <c r="E9" s="27">
        <v>15700</v>
      </c>
      <c r="F9" s="58">
        <f t="shared" ref="F9:F11" si="1">E9/$E$6</f>
        <v>0.19718168345432166</v>
      </c>
      <c r="G9" s="67">
        <v>3</v>
      </c>
      <c r="H9" s="58">
        <f t="shared" ref="H9:H11" si="2">G9/$G$6</f>
        <v>1.1152416356877323E-2</v>
      </c>
      <c r="I9" s="27">
        <v>865</v>
      </c>
      <c r="J9" s="58">
        <f t="shared" ref="J9:J11" si="3">I9/$I$6</f>
        <v>0.1464116452268111</v>
      </c>
      <c r="K9" s="27">
        <v>2147</v>
      </c>
      <c r="L9" s="58">
        <f t="shared" ref="L9:L11" si="4">K9/$K$6</f>
        <v>0.13244910549043801</v>
      </c>
      <c r="M9" s="27">
        <v>25023</v>
      </c>
      <c r="N9" s="58">
        <f t="shared" ref="N9:N11" si="5">M9/$M$6</f>
        <v>0.20336958111864242</v>
      </c>
      <c r="O9" s="27">
        <v>111647</v>
      </c>
      <c r="P9" s="58">
        <f t="shared" ref="P9:P11" si="6">O9/$O$6</f>
        <v>0.23968922217523009</v>
      </c>
      <c r="Q9" s="50"/>
      <c r="R9" s="42"/>
      <c r="S9" s="42"/>
      <c r="T9" s="42"/>
    </row>
    <row r="10" spans="2:20" ht="16" customHeight="1" x14ac:dyDescent="0.25">
      <c r="B10" s="37" t="s">
        <v>21</v>
      </c>
      <c r="C10" s="27">
        <v>5162</v>
      </c>
      <c r="D10" s="58">
        <f t="shared" si="0"/>
        <v>0.2454238577473494</v>
      </c>
      <c r="E10" s="27">
        <v>12057</v>
      </c>
      <c r="F10" s="58">
        <f t="shared" si="1"/>
        <v>0.15142799728718193</v>
      </c>
      <c r="G10" s="67">
        <v>3</v>
      </c>
      <c r="H10" s="58">
        <f t="shared" si="2"/>
        <v>1.1152416356877323E-2</v>
      </c>
      <c r="I10" s="27">
        <v>762</v>
      </c>
      <c r="J10" s="58">
        <f t="shared" si="3"/>
        <v>0.12897765741367637</v>
      </c>
      <c r="K10" s="27">
        <v>1938</v>
      </c>
      <c r="L10" s="58">
        <f t="shared" si="4"/>
        <v>0.11955582973473165</v>
      </c>
      <c r="M10" s="27">
        <v>19922</v>
      </c>
      <c r="N10" s="58">
        <f t="shared" si="5"/>
        <v>0.1619121925846459</v>
      </c>
      <c r="O10" s="27">
        <v>92192</v>
      </c>
      <c r="P10" s="58">
        <f t="shared" si="6"/>
        <v>0.19792227978162255</v>
      </c>
      <c r="T10" s="42"/>
    </row>
    <row r="11" spans="2:20" ht="16" customHeight="1" x14ac:dyDescent="0.3">
      <c r="B11" s="38" t="s">
        <v>22</v>
      </c>
      <c r="C11" s="27">
        <v>1146</v>
      </c>
      <c r="D11" s="58">
        <f t="shared" si="0"/>
        <v>5.4485808015974899E-2</v>
      </c>
      <c r="E11" s="27">
        <v>3643</v>
      </c>
      <c r="F11" s="58">
        <f t="shared" si="1"/>
        <v>4.5753686167139734E-2</v>
      </c>
      <c r="G11" s="67">
        <v>0</v>
      </c>
      <c r="H11" s="58">
        <f t="shared" si="2"/>
        <v>0</v>
      </c>
      <c r="I11" s="27">
        <v>103</v>
      </c>
      <c r="J11" s="58">
        <f t="shared" si="3"/>
        <v>1.7433987813134731E-2</v>
      </c>
      <c r="K11" s="27">
        <v>209</v>
      </c>
      <c r="L11" s="58">
        <f t="shared" si="4"/>
        <v>1.2893275755706354E-2</v>
      </c>
      <c r="M11" s="27">
        <v>5101</v>
      </c>
      <c r="N11" s="58">
        <f t="shared" si="5"/>
        <v>4.1457388533996518E-2</v>
      </c>
      <c r="O11" s="27">
        <v>19455</v>
      </c>
      <c r="P11" s="58">
        <f t="shared" si="6"/>
        <v>4.1766942393607544E-2</v>
      </c>
      <c r="T11" s="41"/>
    </row>
    <row r="12" spans="2:20" ht="46" customHeight="1" x14ac:dyDescent="0.2">
      <c r="B12" s="39" t="s">
        <v>27</v>
      </c>
      <c r="C12" s="51" t="s">
        <v>47</v>
      </c>
      <c r="D12" s="52" t="s">
        <v>49</v>
      </c>
      <c r="E12" s="51" t="s">
        <v>47</v>
      </c>
      <c r="F12" s="52" t="s">
        <v>49</v>
      </c>
      <c r="G12" s="51" t="s">
        <v>47</v>
      </c>
      <c r="H12" s="52" t="s">
        <v>49</v>
      </c>
      <c r="I12" s="51" t="s">
        <v>47</v>
      </c>
      <c r="J12" s="52" t="s">
        <v>49</v>
      </c>
      <c r="K12" s="51" t="s">
        <v>47</v>
      </c>
      <c r="L12" s="52" t="s">
        <v>49</v>
      </c>
      <c r="M12" s="51" t="s">
        <v>47</v>
      </c>
      <c r="N12" s="52" t="s">
        <v>49</v>
      </c>
      <c r="O12" s="51" t="s">
        <v>47</v>
      </c>
      <c r="P12" s="52" t="s">
        <v>49</v>
      </c>
      <c r="T12" s="26"/>
    </row>
    <row r="13" spans="2:20" ht="16" customHeight="1" x14ac:dyDescent="0.2">
      <c r="B13" s="24" t="s">
        <v>19</v>
      </c>
      <c r="C13" s="27">
        <v>322</v>
      </c>
      <c r="D13" s="58">
        <f>C13/$C$15</f>
        <v>0.10254777070063695</v>
      </c>
      <c r="E13" s="27">
        <v>4280</v>
      </c>
      <c r="F13" s="58">
        <f>E13/$E$15</f>
        <v>0.23362445414847161</v>
      </c>
      <c r="G13" s="67">
        <v>2</v>
      </c>
      <c r="H13" s="58">
        <f>G13/$G$15</f>
        <v>1</v>
      </c>
      <c r="I13" s="27">
        <v>130</v>
      </c>
      <c r="J13" s="58">
        <f>I13/$I$15</f>
        <v>0.19756838905775076</v>
      </c>
      <c r="K13" s="27">
        <v>465</v>
      </c>
      <c r="L13" s="58">
        <f>K13/$K$15</f>
        <v>0.1833596214511041</v>
      </c>
      <c r="M13" s="27">
        <v>5199</v>
      </c>
      <c r="N13" s="58">
        <f>M13/$M$15</f>
        <v>0.21086145360155742</v>
      </c>
      <c r="O13" s="27">
        <v>59488</v>
      </c>
      <c r="P13" s="58">
        <f>O13/$O$15</f>
        <v>0.4085573984409876</v>
      </c>
    </row>
    <row r="14" spans="2:20" ht="16" customHeight="1" x14ac:dyDescent="0.2">
      <c r="B14" s="24" t="s">
        <v>20</v>
      </c>
      <c r="C14" s="27">
        <v>2818</v>
      </c>
      <c r="D14" s="58">
        <f>C14/$C$15</f>
        <v>0.89745222929936308</v>
      </c>
      <c r="E14" s="27">
        <v>14040</v>
      </c>
      <c r="F14" s="58">
        <f t="shared" ref="F14:F20" si="7">E14/$E$15</f>
        <v>0.76637554585152834</v>
      </c>
      <c r="G14" s="67">
        <v>0</v>
      </c>
      <c r="H14" s="58">
        <f t="shared" ref="H14:H20" si="8">G14/$G$15</f>
        <v>0</v>
      </c>
      <c r="I14" s="27">
        <v>528</v>
      </c>
      <c r="J14" s="58">
        <f t="shared" ref="J14:J20" si="9">I14/$I$15</f>
        <v>0.80243161094224924</v>
      </c>
      <c r="K14" s="27">
        <v>2071</v>
      </c>
      <c r="L14" s="58">
        <f t="shared" ref="L14:L20" si="10">K14/$K$15</f>
        <v>0.81664037854889593</v>
      </c>
      <c r="M14" s="27">
        <v>19457</v>
      </c>
      <c r="N14" s="58">
        <f t="shared" ref="N14:N20" si="11">M14/$M$15</f>
        <v>0.78913854639844261</v>
      </c>
      <c r="O14" s="27">
        <v>86117</v>
      </c>
      <c r="P14" s="58">
        <f t="shared" ref="P14:P20" si="12">O14/$O$15</f>
        <v>0.5914426015590124</v>
      </c>
    </row>
    <row r="15" spans="2:20" ht="16" customHeight="1" x14ac:dyDescent="0.2">
      <c r="B15" s="24" t="s">
        <v>3</v>
      </c>
      <c r="C15" s="27">
        <f>SUM(C13:C14)</f>
        <v>3140</v>
      </c>
      <c r="D15" s="63" t="s">
        <v>12</v>
      </c>
      <c r="E15" s="27">
        <f>SUM(E13:E14)</f>
        <v>18320</v>
      </c>
      <c r="F15" s="63" t="s">
        <v>12</v>
      </c>
      <c r="G15" s="67">
        <f>SUM(G13:G14)</f>
        <v>2</v>
      </c>
      <c r="H15" s="63" t="s">
        <v>12</v>
      </c>
      <c r="I15" s="27">
        <f>SUM(I13:I14)</f>
        <v>658</v>
      </c>
      <c r="J15" s="63" t="s">
        <v>12</v>
      </c>
      <c r="K15" s="27">
        <f>SUM(K13:K14)</f>
        <v>2536</v>
      </c>
      <c r="L15" s="63" t="s">
        <v>12</v>
      </c>
      <c r="M15" s="27">
        <f>SUM(M13:M14)</f>
        <v>24656</v>
      </c>
      <c r="N15" s="63" t="s">
        <v>12</v>
      </c>
      <c r="O15" s="27">
        <f t="shared" ref="O15" si="13">SUM(O13:O14)</f>
        <v>145605</v>
      </c>
      <c r="P15" s="63" t="s">
        <v>12</v>
      </c>
    </row>
    <row r="16" spans="2:20" ht="16" customHeight="1" x14ac:dyDescent="0.2">
      <c r="B16" s="35" t="s">
        <v>23</v>
      </c>
      <c r="C16" s="27"/>
      <c r="D16" s="58"/>
      <c r="E16" s="30"/>
      <c r="F16" s="58"/>
      <c r="G16" s="67"/>
      <c r="H16" s="58"/>
      <c r="I16" s="30"/>
      <c r="J16" s="58"/>
      <c r="K16" s="27"/>
      <c r="L16" s="58"/>
      <c r="M16" s="27"/>
      <c r="N16" s="58"/>
      <c r="O16" s="30"/>
      <c r="P16" s="58"/>
    </row>
    <row r="17" spans="2:19" ht="16" customHeight="1" x14ac:dyDescent="0.2">
      <c r="B17" s="36" t="s">
        <v>16</v>
      </c>
      <c r="C17" s="27">
        <v>175</v>
      </c>
      <c r="D17" s="58">
        <f t="shared" ref="D17:D20" si="14">C17/$C$15</f>
        <v>5.5732484076433123E-2</v>
      </c>
      <c r="E17" s="27">
        <v>2159</v>
      </c>
      <c r="F17" s="58">
        <f t="shared" si="7"/>
        <v>0.11784934497816595</v>
      </c>
      <c r="G17" s="67">
        <v>0</v>
      </c>
      <c r="H17" s="58">
        <f t="shared" si="8"/>
        <v>0</v>
      </c>
      <c r="I17" s="27">
        <v>122</v>
      </c>
      <c r="J17" s="58">
        <f t="shared" si="9"/>
        <v>0.18541033434650456</v>
      </c>
      <c r="K17" s="27">
        <v>831</v>
      </c>
      <c r="L17" s="58">
        <f t="shared" si="10"/>
        <v>0.32768138801261831</v>
      </c>
      <c r="M17" s="27">
        <v>3287</v>
      </c>
      <c r="N17" s="58">
        <f t="shared" si="11"/>
        <v>0.13331440622972096</v>
      </c>
      <c r="O17" s="27">
        <v>27519</v>
      </c>
      <c r="P17" s="58">
        <f t="shared" si="12"/>
        <v>0.18899763057587307</v>
      </c>
      <c r="R17" s="49"/>
      <c r="S17" s="49"/>
    </row>
    <row r="18" spans="2:19" ht="16" customHeight="1" x14ac:dyDescent="0.2">
      <c r="B18" s="36" t="s">
        <v>17</v>
      </c>
      <c r="C18" s="27">
        <v>2965</v>
      </c>
      <c r="D18" s="58">
        <f t="shared" si="14"/>
        <v>0.94426751592356684</v>
      </c>
      <c r="E18" s="27">
        <v>15887</v>
      </c>
      <c r="F18" s="58">
        <f t="shared" si="7"/>
        <v>0.86719432314410483</v>
      </c>
      <c r="G18" s="67">
        <v>2</v>
      </c>
      <c r="H18" s="58">
        <f t="shared" si="8"/>
        <v>1</v>
      </c>
      <c r="I18" s="27">
        <v>505</v>
      </c>
      <c r="J18" s="58">
        <f t="shared" si="9"/>
        <v>0.76747720364741645</v>
      </c>
      <c r="K18" s="27">
        <v>1705</v>
      </c>
      <c r="L18" s="58">
        <f t="shared" si="10"/>
        <v>0.67231861198738174</v>
      </c>
      <c r="M18" s="27">
        <v>21064</v>
      </c>
      <c r="N18" s="58">
        <f t="shared" si="11"/>
        <v>0.85431537962362103</v>
      </c>
      <c r="O18" s="27">
        <v>116191</v>
      </c>
      <c r="P18" s="58">
        <f t="shared" si="12"/>
        <v>0.79798770646612416</v>
      </c>
    </row>
    <row r="19" spans="2:19" ht="16" customHeight="1" x14ac:dyDescent="0.2">
      <c r="B19" s="37" t="s">
        <v>21</v>
      </c>
      <c r="C19" s="27">
        <v>1470</v>
      </c>
      <c r="D19" s="58">
        <f t="shared" si="14"/>
        <v>0.46815286624203822</v>
      </c>
      <c r="E19" s="27">
        <v>6333</v>
      </c>
      <c r="F19" s="58">
        <f t="shared" si="7"/>
        <v>0.34568777292576419</v>
      </c>
      <c r="G19" s="67">
        <v>0</v>
      </c>
      <c r="H19" s="58">
        <f t="shared" si="8"/>
        <v>0</v>
      </c>
      <c r="I19" s="27">
        <v>165</v>
      </c>
      <c r="J19" s="58">
        <f t="shared" si="9"/>
        <v>0.25075987841945291</v>
      </c>
      <c r="K19" s="27">
        <v>922</v>
      </c>
      <c r="L19" s="58">
        <f t="shared" si="10"/>
        <v>0.3635646687697161</v>
      </c>
      <c r="M19" s="27">
        <v>8890</v>
      </c>
      <c r="N19" s="58">
        <f t="shared" si="11"/>
        <v>0.3605613238157041</v>
      </c>
      <c r="O19" s="27">
        <v>64122</v>
      </c>
      <c r="P19" s="58">
        <f t="shared" si="12"/>
        <v>0.44038322859791901</v>
      </c>
    </row>
    <row r="20" spans="2:19" x14ac:dyDescent="0.2">
      <c r="B20" s="38" t="s">
        <v>22</v>
      </c>
      <c r="C20" s="33">
        <v>1495</v>
      </c>
      <c r="D20" s="60">
        <f t="shared" si="14"/>
        <v>0.47611464968152867</v>
      </c>
      <c r="E20" s="33">
        <v>9554</v>
      </c>
      <c r="F20" s="60">
        <f t="shared" si="7"/>
        <v>0.52150655021834058</v>
      </c>
      <c r="G20" s="68">
        <v>2</v>
      </c>
      <c r="H20" s="60">
        <f t="shared" si="8"/>
        <v>1</v>
      </c>
      <c r="I20" s="33">
        <v>340</v>
      </c>
      <c r="J20" s="60">
        <f t="shared" si="9"/>
        <v>0.51671732522796354</v>
      </c>
      <c r="K20" s="33">
        <v>783</v>
      </c>
      <c r="L20" s="60">
        <f t="shared" si="10"/>
        <v>0.30875394321766564</v>
      </c>
      <c r="M20" s="33">
        <v>12174</v>
      </c>
      <c r="N20" s="60">
        <f t="shared" si="11"/>
        <v>0.49375405580791693</v>
      </c>
      <c r="O20" s="33">
        <v>52069</v>
      </c>
      <c r="P20" s="60">
        <f t="shared" si="12"/>
        <v>0.3576044778682051</v>
      </c>
    </row>
    <row r="21" spans="2:19" s="49" customFormat="1" x14ac:dyDescent="0.2">
      <c r="R21"/>
      <c r="S21"/>
    </row>
  </sheetData>
  <mergeCells count="10">
    <mergeCell ref="B2:P2"/>
    <mergeCell ref="B3:B4"/>
    <mergeCell ref="C3:P3"/>
    <mergeCell ref="C4:D4"/>
    <mergeCell ref="E4:F4"/>
    <mergeCell ref="G4:H4"/>
    <mergeCell ref="I4:J4"/>
    <mergeCell ref="K4:L4"/>
    <mergeCell ref="M4:N4"/>
    <mergeCell ref="O4:P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5BA8C-D3B6-1C4D-B04A-36E023573BAA}">
  <dimension ref="A1:L21"/>
  <sheetViews>
    <sheetView tabSelected="1" zoomScale="120" zoomScaleNormal="120" workbookViewId="0">
      <selection activeCell="J10" sqref="J10"/>
    </sheetView>
  </sheetViews>
  <sheetFormatPr baseColWidth="10" defaultRowHeight="16" x14ac:dyDescent="0.2"/>
  <cols>
    <col min="1" max="1" width="10.83203125" style="49"/>
    <col min="2" max="2" width="41.83203125" bestFit="1" customWidth="1"/>
    <col min="3" max="8" width="11.83203125" customWidth="1"/>
    <col min="9" max="9" width="10.83203125" style="49"/>
    <col min="10" max="10" width="14" customWidth="1"/>
    <col min="11" max="11" width="28.5" bestFit="1" customWidth="1"/>
  </cols>
  <sheetData>
    <row r="1" spans="2:12" s="49" customFormat="1" x14ac:dyDescent="0.2"/>
    <row r="2" spans="2:12" ht="28" customHeight="1" x14ac:dyDescent="0.2">
      <c r="B2" s="72" t="s">
        <v>29</v>
      </c>
      <c r="C2" s="73"/>
      <c r="D2" s="73"/>
      <c r="E2" s="73"/>
      <c r="F2" s="73"/>
      <c r="G2" s="73"/>
      <c r="H2" s="74"/>
    </row>
    <row r="3" spans="2:12" ht="26" customHeight="1" x14ac:dyDescent="0.2">
      <c r="B3" s="70" t="s">
        <v>0</v>
      </c>
      <c r="C3" s="82" t="s">
        <v>18</v>
      </c>
      <c r="D3" s="82"/>
      <c r="E3" s="82"/>
      <c r="F3" s="82"/>
      <c r="G3" s="82"/>
      <c r="H3" s="69"/>
    </row>
    <row r="4" spans="2:12" ht="25" customHeight="1" x14ac:dyDescent="0.2">
      <c r="B4" s="71"/>
      <c r="C4" s="75" t="s">
        <v>55</v>
      </c>
      <c r="D4" s="76"/>
      <c r="E4" s="75" t="s">
        <v>37</v>
      </c>
      <c r="F4" s="76"/>
      <c r="G4" s="75" t="s">
        <v>15</v>
      </c>
      <c r="H4" s="76"/>
    </row>
    <row r="5" spans="2:12" ht="43" x14ac:dyDescent="0.25">
      <c r="B5" s="43" t="s">
        <v>26</v>
      </c>
      <c r="C5" s="51" t="s">
        <v>47</v>
      </c>
      <c r="D5" s="52" t="s">
        <v>48</v>
      </c>
      <c r="E5" s="51" t="s">
        <v>47</v>
      </c>
      <c r="F5" s="52" t="s">
        <v>48</v>
      </c>
      <c r="G5" s="51" t="s">
        <v>47</v>
      </c>
      <c r="H5" s="52" t="s">
        <v>48</v>
      </c>
      <c r="I5" s="50"/>
      <c r="J5" s="42"/>
      <c r="K5" s="42"/>
      <c r="L5" s="42"/>
    </row>
    <row r="6" spans="2:12" ht="21" x14ac:dyDescent="0.25">
      <c r="B6" s="44" t="s">
        <v>25</v>
      </c>
      <c r="C6" s="27">
        <v>495</v>
      </c>
      <c r="D6" s="57" t="s">
        <v>12</v>
      </c>
      <c r="E6" s="27">
        <v>3882</v>
      </c>
      <c r="F6" s="57" t="s">
        <v>12</v>
      </c>
      <c r="G6" s="27">
        <v>465799</v>
      </c>
      <c r="H6" s="57" t="s">
        <v>12</v>
      </c>
      <c r="I6" s="50"/>
      <c r="J6" s="42"/>
      <c r="K6" s="42"/>
      <c r="L6" s="42"/>
    </row>
    <row r="7" spans="2:12" ht="16" customHeight="1" x14ac:dyDescent="0.25">
      <c r="B7" s="45" t="s">
        <v>23</v>
      </c>
      <c r="C7" s="27"/>
      <c r="D7" s="29"/>
      <c r="E7" s="27"/>
      <c r="F7" s="29"/>
      <c r="G7" s="27"/>
      <c r="H7" s="29"/>
      <c r="I7" s="50"/>
      <c r="J7" s="42"/>
      <c r="K7" s="42"/>
      <c r="L7" s="42"/>
    </row>
    <row r="8" spans="2:12" ht="16" customHeight="1" x14ac:dyDescent="0.25">
      <c r="B8" s="46" t="s">
        <v>16</v>
      </c>
      <c r="C8" s="27">
        <v>166</v>
      </c>
      <c r="D8" s="58">
        <f>C8/$C$6</f>
        <v>0.33535353535353535</v>
      </c>
      <c r="E8" s="27">
        <v>1341</v>
      </c>
      <c r="F8" s="58">
        <f>E8/$E$6</f>
        <v>0.34544049459041731</v>
      </c>
      <c r="G8" s="27">
        <v>313546</v>
      </c>
      <c r="H8" s="58">
        <f>G8/$G$6</f>
        <v>0.67313583756083628</v>
      </c>
      <c r="I8" s="50"/>
      <c r="J8" s="42"/>
      <c r="K8" s="42"/>
      <c r="L8" s="42"/>
    </row>
    <row r="9" spans="2:12" ht="16" customHeight="1" x14ac:dyDescent="0.25">
      <c r="B9" s="46" t="s">
        <v>17</v>
      </c>
      <c r="C9" s="27">
        <v>207</v>
      </c>
      <c r="D9" s="58">
        <f t="shared" ref="D9:D11" si="0">C9/$C$6</f>
        <v>0.41818181818181815</v>
      </c>
      <c r="E9" s="27">
        <v>1601</v>
      </c>
      <c r="F9" s="58">
        <f t="shared" ref="F9:F11" si="1">E9/$E$6</f>
        <v>0.41241628026790317</v>
      </c>
      <c r="G9" s="27">
        <v>111647</v>
      </c>
      <c r="H9" s="58">
        <f t="shared" ref="H9:H11" si="2">G9/$G$6</f>
        <v>0.23968922217523009</v>
      </c>
      <c r="I9" s="50"/>
      <c r="J9" s="42"/>
      <c r="K9" s="42"/>
      <c r="L9" s="42"/>
    </row>
    <row r="10" spans="2:12" ht="16" customHeight="1" x14ac:dyDescent="0.25">
      <c r="B10" s="47" t="s">
        <v>21</v>
      </c>
      <c r="C10" s="27">
        <v>138</v>
      </c>
      <c r="D10" s="58">
        <f t="shared" si="0"/>
        <v>0.27878787878787881</v>
      </c>
      <c r="E10" s="27">
        <v>1263</v>
      </c>
      <c r="F10" s="58">
        <f t="shared" si="1"/>
        <v>0.32534775888717155</v>
      </c>
      <c r="G10" s="27">
        <v>92192</v>
      </c>
      <c r="H10" s="58">
        <f t="shared" si="2"/>
        <v>0.19792227978162255</v>
      </c>
      <c r="I10" s="50"/>
      <c r="J10" s="42"/>
      <c r="K10" s="42"/>
      <c r="L10" s="42"/>
    </row>
    <row r="11" spans="2:12" ht="16" customHeight="1" x14ac:dyDescent="0.3">
      <c r="B11" s="48" t="s">
        <v>22</v>
      </c>
      <c r="C11" s="27">
        <v>69</v>
      </c>
      <c r="D11" s="58">
        <f t="shared" si="0"/>
        <v>0.1393939393939394</v>
      </c>
      <c r="E11" s="27">
        <v>338</v>
      </c>
      <c r="F11" s="58">
        <f t="shared" si="1"/>
        <v>8.7068521380731581E-2</v>
      </c>
      <c r="G11" s="27">
        <v>19455</v>
      </c>
      <c r="H11" s="58">
        <f t="shared" si="2"/>
        <v>4.1766942393607544E-2</v>
      </c>
      <c r="J11" s="41"/>
      <c r="K11" s="41"/>
      <c r="L11" s="41"/>
    </row>
    <row r="12" spans="2:12" ht="43" x14ac:dyDescent="0.2">
      <c r="B12" s="43" t="s">
        <v>27</v>
      </c>
      <c r="C12" s="52" t="s">
        <v>47</v>
      </c>
      <c r="D12" s="52" t="s">
        <v>49</v>
      </c>
      <c r="E12" s="52" t="s">
        <v>47</v>
      </c>
      <c r="F12" s="52" t="s">
        <v>49</v>
      </c>
      <c r="G12" s="52" t="s">
        <v>47</v>
      </c>
      <c r="H12" s="52" t="s">
        <v>49</v>
      </c>
      <c r="J12" s="26"/>
      <c r="K12" s="26"/>
      <c r="L12" s="26"/>
    </row>
    <row r="13" spans="2:12" ht="16" customHeight="1" x14ac:dyDescent="0.2">
      <c r="B13" s="44" t="s">
        <v>19</v>
      </c>
      <c r="C13" s="27">
        <v>60</v>
      </c>
      <c r="D13" s="58">
        <f>C13/$C$15</f>
        <v>4.5078888054094664E-2</v>
      </c>
      <c r="E13" s="27">
        <v>707</v>
      </c>
      <c r="F13" s="58">
        <f>E13/$E$15</f>
        <v>0.10756123535676251</v>
      </c>
      <c r="G13" s="27">
        <v>59488</v>
      </c>
      <c r="H13" s="58">
        <f>G13/$G$15</f>
        <v>0.4085573984409876</v>
      </c>
    </row>
    <row r="14" spans="2:12" ht="16" customHeight="1" x14ac:dyDescent="0.2">
      <c r="B14" s="44" t="s">
        <v>20</v>
      </c>
      <c r="C14" s="27">
        <v>1271</v>
      </c>
      <c r="D14" s="58">
        <f t="shared" ref="D14:D20" si="3">C14/$C$15</f>
        <v>0.95492111194590534</v>
      </c>
      <c r="E14" s="27">
        <v>5866</v>
      </c>
      <c r="F14" s="58">
        <f>E14/$E$15</f>
        <v>0.89243876464323746</v>
      </c>
      <c r="G14" s="27">
        <v>86117</v>
      </c>
      <c r="H14" s="58">
        <f t="shared" ref="H14:H20" si="4">G14/$G$15</f>
        <v>0.5914426015590124</v>
      </c>
    </row>
    <row r="15" spans="2:12" ht="16" customHeight="1" x14ac:dyDescent="0.2">
      <c r="B15" s="44" t="s">
        <v>3</v>
      </c>
      <c r="C15" s="27">
        <f>SUM(C13:C14)</f>
        <v>1331</v>
      </c>
      <c r="D15" s="63" t="s">
        <v>12</v>
      </c>
      <c r="E15" s="27">
        <f>SUM(E13:E14)</f>
        <v>6573</v>
      </c>
      <c r="F15" s="63" t="s">
        <v>12</v>
      </c>
      <c r="G15" s="27">
        <v>145605</v>
      </c>
      <c r="H15" s="63" t="s">
        <v>12</v>
      </c>
    </row>
    <row r="16" spans="2:12" ht="16" customHeight="1" x14ac:dyDescent="0.2">
      <c r="B16" s="45" t="s">
        <v>23</v>
      </c>
      <c r="C16" s="27"/>
      <c r="D16" s="58"/>
      <c r="E16" s="27"/>
      <c r="F16" s="58"/>
      <c r="G16" s="27"/>
      <c r="H16" s="58"/>
    </row>
    <row r="17" spans="2:8" ht="16" customHeight="1" x14ac:dyDescent="0.2">
      <c r="B17" s="46" t="s">
        <v>16</v>
      </c>
      <c r="C17" s="27">
        <v>175</v>
      </c>
      <c r="D17" s="58">
        <f t="shared" si="3"/>
        <v>0.13148009015777612</v>
      </c>
      <c r="E17" s="27">
        <v>326</v>
      </c>
      <c r="F17" s="58">
        <f>E17/$E$15</f>
        <v>4.9596835539327554E-2</v>
      </c>
      <c r="G17" s="27">
        <v>27519</v>
      </c>
      <c r="H17" s="58">
        <f t="shared" si="4"/>
        <v>0.18899763057587307</v>
      </c>
    </row>
    <row r="18" spans="2:8" ht="16" customHeight="1" x14ac:dyDescent="0.2">
      <c r="B18" s="46" t="s">
        <v>17</v>
      </c>
      <c r="C18" s="27">
        <v>1121</v>
      </c>
      <c r="D18" s="58">
        <f t="shared" si="3"/>
        <v>0.8422238918106687</v>
      </c>
      <c r="E18" s="27">
        <v>6043</v>
      </c>
      <c r="F18" s="58">
        <f t="shared" ref="F18:F19" si="5">E18/$E$15</f>
        <v>0.91936710786551046</v>
      </c>
      <c r="G18" s="27">
        <v>116191</v>
      </c>
      <c r="H18" s="58">
        <f t="shared" si="4"/>
        <v>0.79798770646612416</v>
      </c>
    </row>
    <row r="19" spans="2:8" ht="16" customHeight="1" x14ac:dyDescent="0.2">
      <c r="B19" s="47" t="s">
        <v>21</v>
      </c>
      <c r="C19" s="27">
        <v>327</v>
      </c>
      <c r="D19" s="58">
        <f t="shared" si="3"/>
        <v>0.24567993989481593</v>
      </c>
      <c r="E19" s="27">
        <v>2167</v>
      </c>
      <c r="F19" s="58">
        <f t="shared" si="5"/>
        <v>0.32968203255743189</v>
      </c>
      <c r="G19" s="27">
        <v>64122</v>
      </c>
      <c r="H19" s="58">
        <f t="shared" si="4"/>
        <v>0.44038322859791901</v>
      </c>
    </row>
    <row r="20" spans="2:8" x14ac:dyDescent="0.2">
      <c r="B20" s="48" t="s">
        <v>22</v>
      </c>
      <c r="C20" s="33">
        <v>69</v>
      </c>
      <c r="D20" s="60">
        <f t="shared" si="3"/>
        <v>5.1840721262208865E-2</v>
      </c>
      <c r="E20" s="33">
        <v>3876</v>
      </c>
      <c r="F20" s="60">
        <f>E20/$E$15</f>
        <v>0.58968507530807845</v>
      </c>
      <c r="G20" s="33">
        <v>52069</v>
      </c>
      <c r="H20" s="60">
        <f t="shared" si="4"/>
        <v>0.3576044778682051</v>
      </c>
    </row>
    <row r="21" spans="2:8" s="49" customFormat="1" x14ac:dyDescent="0.2"/>
  </sheetData>
  <mergeCells count="6">
    <mergeCell ref="B2:H2"/>
    <mergeCell ref="B3:B4"/>
    <mergeCell ref="C3:H3"/>
    <mergeCell ref="C4:D4"/>
    <mergeCell ref="G4:H4"/>
    <mergeCell ref="E4:F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7B295-164D-4F4E-913D-9E8EE4331FFD}">
  <dimension ref="A1:N21"/>
  <sheetViews>
    <sheetView zoomScale="110" zoomScaleNormal="110" workbookViewId="0">
      <selection activeCell="L4" sqref="L4"/>
    </sheetView>
  </sheetViews>
  <sheetFormatPr baseColWidth="10" defaultRowHeight="16" x14ac:dyDescent="0.2"/>
  <cols>
    <col min="1" max="1" width="10.83203125" style="49"/>
    <col min="2" max="2" width="41.83203125" bestFit="1" customWidth="1"/>
    <col min="3" max="10" width="11.83203125" customWidth="1"/>
    <col min="11" max="11" width="10.83203125" style="49"/>
    <col min="12" max="12" width="14" customWidth="1"/>
    <col min="13" max="13" width="28.5" bestFit="1" customWidth="1"/>
  </cols>
  <sheetData>
    <row r="1" spans="2:14" s="49" customFormat="1" x14ac:dyDescent="0.2"/>
    <row r="2" spans="2:14" ht="28" customHeight="1" x14ac:dyDescent="0.2">
      <c r="B2" s="72" t="s">
        <v>29</v>
      </c>
      <c r="C2" s="73"/>
      <c r="D2" s="73"/>
      <c r="E2" s="73"/>
      <c r="F2" s="73"/>
      <c r="G2" s="73"/>
      <c r="H2" s="73"/>
      <c r="I2" s="73"/>
      <c r="J2" s="74"/>
    </row>
    <row r="3" spans="2:14" ht="26" customHeight="1" x14ac:dyDescent="0.2">
      <c r="B3" s="70" t="s">
        <v>0</v>
      </c>
      <c r="C3" s="69" t="s">
        <v>18</v>
      </c>
      <c r="D3" s="69"/>
      <c r="E3" s="69"/>
      <c r="F3" s="69"/>
      <c r="G3" s="69"/>
      <c r="H3" s="69"/>
      <c r="I3" s="69"/>
      <c r="J3" s="69"/>
    </row>
    <row r="4" spans="2:14" ht="25" customHeight="1" x14ac:dyDescent="0.2">
      <c r="B4" s="71"/>
      <c r="C4" s="75" t="s">
        <v>39</v>
      </c>
      <c r="D4" s="76"/>
      <c r="E4" s="75" t="s">
        <v>40</v>
      </c>
      <c r="F4" s="76"/>
      <c r="G4" s="75" t="s">
        <v>38</v>
      </c>
      <c r="H4" s="76"/>
      <c r="I4" s="75" t="s">
        <v>15</v>
      </c>
      <c r="J4" s="76"/>
    </row>
    <row r="5" spans="2:14" ht="43" x14ac:dyDescent="0.2">
      <c r="B5" s="39" t="s">
        <v>26</v>
      </c>
      <c r="C5" s="51" t="s">
        <v>47</v>
      </c>
      <c r="D5" s="52" t="s">
        <v>48</v>
      </c>
      <c r="E5" s="51" t="s">
        <v>47</v>
      </c>
      <c r="F5" s="52" t="s">
        <v>48</v>
      </c>
      <c r="G5" s="51" t="s">
        <v>47</v>
      </c>
      <c r="H5" s="52" t="s">
        <v>48</v>
      </c>
      <c r="I5" s="51" t="s">
        <v>47</v>
      </c>
      <c r="J5" s="52" t="s">
        <v>48</v>
      </c>
    </row>
    <row r="6" spans="2:14" ht="21" x14ac:dyDescent="0.25">
      <c r="B6" s="24" t="s">
        <v>25</v>
      </c>
      <c r="C6" s="27">
        <v>12309</v>
      </c>
      <c r="D6" s="57" t="s">
        <v>12</v>
      </c>
      <c r="E6" s="27">
        <v>3795</v>
      </c>
      <c r="F6" s="57" t="s">
        <v>12</v>
      </c>
      <c r="G6" s="27">
        <v>20759</v>
      </c>
      <c r="H6" s="57" t="s">
        <v>12</v>
      </c>
      <c r="I6" s="27">
        <v>465799</v>
      </c>
      <c r="J6" s="57" t="s">
        <v>12</v>
      </c>
      <c r="L6" s="42"/>
      <c r="M6" s="42"/>
      <c r="N6" s="42"/>
    </row>
    <row r="7" spans="2:14" ht="16" customHeight="1" x14ac:dyDescent="0.25">
      <c r="B7" s="35" t="s">
        <v>23</v>
      </c>
      <c r="C7" s="27"/>
      <c r="D7" s="29"/>
      <c r="E7" s="27"/>
      <c r="F7" s="29"/>
      <c r="G7" s="27"/>
      <c r="H7" s="29"/>
      <c r="I7" s="27"/>
      <c r="J7" s="29"/>
      <c r="K7" s="50"/>
      <c r="L7" s="42"/>
      <c r="M7" s="42"/>
      <c r="N7" s="42"/>
    </row>
    <row r="8" spans="2:14" ht="16" customHeight="1" x14ac:dyDescent="0.25">
      <c r="B8" s="36" t="s">
        <v>16</v>
      </c>
      <c r="C8" s="27">
        <v>7218</v>
      </c>
      <c r="D8" s="58">
        <f>C8/$C$6</f>
        <v>0.58640019497928342</v>
      </c>
      <c r="E8" s="27">
        <v>2244</v>
      </c>
      <c r="F8" s="58">
        <f>E8/$E$6</f>
        <v>0.59130434782608698</v>
      </c>
      <c r="G8" s="27">
        <v>12806</v>
      </c>
      <c r="H8" s="58">
        <f>G8/$G$6</f>
        <v>0.61688906016667466</v>
      </c>
      <c r="I8" s="27">
        <v>313546</v>
      </c>
      <c r="J8" s="58">
        <f>I8/$I$6</f>
        <v>0.67313583756083628</v>
      </c>
      <c r="K8" s="50"/>
      <c r="L8" s="42"/>
      <c r="M8" s="42"/>
      <c r="N8" s="42"/>
    </row>
    <row r="9" spans="2:14" ht="16" customHeight="1" x14ac:dyDescent="0.25">
      <c r="B9" s="36" t="s">
        <v>17</v>
      </c>
      <c r="C9" s="27">
        <v>3344</v>
      </c>
      <c r="D9" s="58">
        <f t="shared" ref="D9:D11" si="0">C9/$C$6</f>
        <v>0.27167113494191242</v>
      </c>
      <c r="E9" s="27">
        <v>1104</v>
      </c>
      <c r="F9" s="58">
        <f t="shared" ref="F9:F11" si="1">E9/$E$6</f>
        <v>0.29090909090909089</v>
      </c>
      <c r="G9" s="27">
        <v>5482</v>
      </c>
      <c r="H9" s="58">
        <f t="shared" ref="H9:H11" si="2">G9/$G$6</f>
        <v>0.26407823112866707</v>
      </c>
      <c r="I9" s="27">
        <v>111647</v>
      </c>
      <c r="J9" s="58">
        <f t="shared" ref="J9:J11" si="3">I9/$I$6</f>
        <v>0.23968922217523009</v>
      </c>
      <c r="K9" s="50"/>
      <c r="L9" s="42"/>
      <c r="M9" s="42"/>
      <c r="N9" s="42"/>
    </row>
    <row r="10" spans="2:14" ht="16" customHeight="1" x14ac:dyDescent="0.25">
      <c r="B10" s="37" t="s">
        <v>21</v>
      </c>
      <c r="C10" s="27">
        <v>3163</v>
      </c>
      <c r="D10" s="58">
        <f t="shared" si="0"/>
        <v>0.25696644731497276</v>
      </c>
      <c r="E10" s="27">
        <v>1048</v>
      </c>
      <c r="F10" s="58">
        <f t="shared" si="1"/>
        <v>0.2761528326745718</v>
      </c>
      <c r="G10" s="27">
        <v>5195</v>
      </c>
      <c r="H10" s="58">
        <f t="shared" si="2"/>
        <v>0.25025290235560482</v>
      </c>
      <c r="I10" s="27">
        <v>92192</v>
      </c>
      <c r="J10" s="58">
        <f t="shared" si="3"/>
        <v>0.19792227978162255</v>
      </c>
      <c r="K10" s="50"/>
      <c r="L10" s="42"/>
      <c r="M10" s="42"/>
      <c r="N10" s="42"/>
    </row>
    <row r="11" spans="2:14" ht="16" customHeight="1" x14ac:dyDescent="0.3">
      <c r="B11" s="38" t="s">
        <v>22</v>
      </c>
      <c r="C11" s="27">
        <v>181</v>
      </c>
      <c r="D11" s="58">
        <f t="shared" si="0"/>
        <v>1.4704687626939638E-2</v>
      </c>
      <c r="E11" s="27">
        <v>56</v>
      </c>
      <c r="F11" s="58">
        <f t="shared" si="1"/>
        <v>1.4756258234519103E-2</v>
      </c>
      <c r="G11" s="27">
        <v>287</v>
      </c>
      <c r="H11" s="58">
        <f t="shared" si="2"/>
        <v>1.3825328773062286E-2</v>
      </c>
      <c r="I11" s="27">
        <v>19455</v>
      </c>
      <c r="J11" s="58">
        <f t="shared" si="3"/>
        <v>4.1766942393607544E-2</v>
      </c>
      <c r="L11" s="41"/>
      <c r="M11" s="41"/>
      <c r="N11" s="41"/>
    </row>
    <row r="12" spans="2:14" ht="43" x14ac:dyDescent="0.2">
      <c r="B12" s="39" t="s">
        <v>27</v>
      </c>
      <c r="C12" s="52" t="s">
        <v>47</v>
      </c>
      <c r="D12" s="52" t="s">
        <v>49</v>
      </c>
      <c r="E12" s="52" t="s">
        <v>47</v>
      </c>
      <c r="F12" s="52" t="s">
        <v>49</v>
      </c>
      <c r="G12" s="52" t="s">
        <v>47</v>
      </c>
      <c r="H12" s="52" t="s">
        <v>49</v>
      </c>
      <c r="I12" s="52" t="s">
        <v>47</v>
      </c>
      <c r="J12" s="52" t="s">
        <v>49</v>
      </c>
      <c r="L12" s="26"/>
      <c r="M12" s="26"/>
      <c r="N12" s="26"/>
    </row>
    <row r="13" spans="2:14" ht="16" customHeight="1" x14ac:dyDescent="0.2">
      <c r="B13" s="24" t="s">
        <v>19</v>
      </c>
      <c r="C13" s="27">
        <v>3049</v>
      </c>
      <c r="D13" s="58">
        <f>C13/$C$15</f>
        <v>0.55185520361990947</v>
      </c>
      <c r="E13" s="27">
        <v>882</v>
      </c>
      <c r="F13" s="58">
        <f>E13/$E$15</f>
        <v>0.59918478260869568</v>
      </c>
      <c r="G13" s="27">
        <v>4760</v>
      </c>
      <c r="H13" s="58">
        <f>G13/$G$15</f>
        <v>0.54769301576343343</v>
      </c>
      <c r="I13" s="27">
        <v>59488</v>
      </c>
      <c r="J13" s="58">
        <f>I13/$I$15</f>
        <v>0.4085573984409876</v>
      </c>
    </row>
    <row r="14" spans="2:14" ht="16" customHeight="1" x14ac:dyDescent="0.2">
      <c r="B14" s="24" t="s">
        <v>20</v>
      </c>
      <c r="C14" s="27">
        <v>2476</v>
      </c>
      <c r="D14" s="58">
        <f t="shared" ref="D14:D20" si="4">C14/$C$15</f>
        <v>0.44814479638009047</v>
      </c>
      <c r="E14" s="27">
        <v>590</v>
      </c>
      <c r="F14" s="58">
        <f t="shared" ref="F14:F20" si="5">E14/$E$15</f>
        <v>0.40081521739130432</v>
      </c>
      <c r="G14" s="27">
        <v>3931</v>
      </c>
      <c r="H14" s="58">
        <f t="shared" ref="H14:H20" si="6">G14/$G$15</f>
        <v>0.45230698423656657</v>
      </c>
      <c r="I14" s="27">
        <v>86117</v>
      </c>
      <c r="J14" s="58">
        <f t="shared" ref="J14:J20" si="7">I14/$I$15</f>
        <v>0.5914426015590124</v>
      </c>
    </row>
    <row r="15" spans="2:14" ht="16" customHeight="1" x14ac:dyDescent="0.2">
      <c r="B15" s="24" t="s">
        <v>3</v>
      </c>
      <c r="C15" s="27">
        <f>SUM(C13:C14)</f>
        <v>5525</v>
      </c>
      <c r="D15" s="63" t="s">
        <v>12</v>
      </c>
      <c r="E15" s="27">
        <f t="shared" ref="E15:G15" si="8">SUM(E13:E14)</f>
        <v>1472</v>
      </c>
      <c r="F15" s="63" t="s">
        <v>12</v>
      </c>
      <c r="G15" s="27">
        <f t="shared" si="8"/>
        <v>8691</v>
      </c>
      <c r="H15" s="63" t="s">
        <v>12</v>
      </c>
      <c r="I15" s="27">
        <v>145605</v>
      </c>
      <c r="J15" s="63" t="s">
        <v>12</v>
      </c>
    </row>
    <row r="16" spans="2:14" ht="16" customHeight="1" x14ac:dyDescent="0.2">
      <c r="B16" s="35" t="s">
        <v>23</v>
      </c>
      <c r="C16" s="27"/>
      <c r="D16" s="58"/>
      <c r="E16" s="27"/>
      <c r="F16" s="58"/>
      <c r="G16" s="27"/>
      <c r="H16" s="58"/>
      <c r="I16" s="27"/>
      <c r="J16" s="58"/>
    </row>
    <row r="17" spans="2:10" ht="16" customHeight="1" x14ac:dyDescent="0.2">
      <c r="B17" s="36" t="s">
        <v>16</v>
      </c>
      <c r="C17" s="27">
        <v>1003</v>
      </c>
      <c r="D17" s="58">
        <f t="shared" si="4"/>
        <v>0.18153846153846154</v>
      </c>
      <c r="E17" s="27">
        <v>512</v>
      </c>
      <c r="F17" s="58">
        <f t="shared" si="5"/>
        <v>0.34782608695652173</v>
      </c>
      <c r="G17" s="27">
        <v>2214</v>
      </c>
      <c r="H17" s="58">
        <f t="shared" si="6"/>
        <v>0.25474628926475662</v>
      </c>
      <c r="I17" s="27">
        <v>27519</v>
      </c>
      <c r="J17" s="58">
        <f t="shared" si="7"/>
        <v>0.18899763057587307</v>
      </c>
    </row>
    <row r="18" spans="2:10" ht="16" customHeight="1" x14ac:dyDescent="0.2">
      <c r="B18" s="36" t="s">
        <v>17</v>
      </c>
      <c r="C18" s="27">
        <v>4427</v>
      </c>
      <c r="D18" s="58">
        <f t="shared" si="4"/>
        <v>0.80126696832579181</v>
      </c>
      <c r="E18" s="27">
        <v>954</v>
      </c>
      <c r="F18" s="58">
        <f t="shared" si="5"/>
        <v>0.64809782608695654</v>
      </c>
      <c r="G18" s="27">
        <v>6376</v>
      </c>
      <c r="H18" s="58">
        <f t="shared" si="6"/>
        <v>0.73363249338396042</v>
      </c>
      <c r="I18" s="27">
        <v>116191</v>
      </c>
      <c r="J18" s="58">
        <f t="shared" si="7"/>
        <v>0.79798770646612416</v>
      </c>
    </row>
    <row r="19" spans="2:10" ht="16" customHeight="1" x14ac:dyDescent="0.2">
      <c r="B19" s="37" t="s">
        <v>21</v>
      </c>
      <c r="C19" s="27">
        <v>3188</v>
      </c>
      <c r="D19" s="58">
        <f t="shared" si="4"/>
        <v>0.57701357466063352</v>
      </c>
      <c r="E19" s="27">
        <v>598</v>
      </c>
      <c r="F19" s="58">
        <f t="shared" si="5"/>
        <v>0.40625</v>
      </c>
      <c r="G19" s="27">
        <v>4413</v>
      </c>
      <c r="H19" s="58">
        <f t="shared" si="6"/>
        <v>0.50776665516051089</v>
      </c>
      <c r="I19" s="27">
        <v>64122</v>
      </c>
      <c r="J19" s="58">
        <f t="shared" si="7"/>
        <v>0.44038322859791901</v>
      </c>
    </row>
    <row r="20" spans="2:10" x14ac:dyDescent="0.2">
      <c r="B20" s="38" t="s">
        <v>22</v>
      </c>
      <c r="C20" s="33">
        <v>1239</v>
      </c>
      <c r="D20" s="60">
        <f t="shared" si="4"/>
        <v>0.22425339366515837</v>
      </c>
      <c r="E20" s="33">
        <v>356</v>
      </c>
      <c r="F20" s="60">
        <f t="shared" si="5"/>
        <v>0.24184782608695651</v>
      </c>
      <c r="G20" s="33">
        <v>1963</v>
      </c>
      <c r="H20" s="60">
        <f t="shared" si="6"/>
        <v>0.22586583822344955</v>
      </c>
      <c r="I20" s="33">
        <v>52069</v>
      </c>
      <c r="J20" s="60">
        <f t="shared" si="7"/>
        <v>0.3576044778682051</v>
      </c>
    </row>
    <row r="21" spans="2:10" s="49" customFormat="1" x14ac:dyDescent="0.2"/>
  </sheetData>
  <mergeCells count="7">
    <mergeCell ref="B2:J2"/>
    <mergeCell ref="B3:B4"/>
    <mergeCell ref="C3:J3"/>
    <mergeCell ref="C4:D4"/>
    <mergeCell ref="E4:F4"/>
    <mergeCell ref="G4:H4"/>
    <mergeCell ref="I4:J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82400-0EE9-1042-AC03-9DD81AC81603}">
  <dimension ref="A2:M14"/>
  <sheetViews>
    <sheetView zoomScale="120" zoomScaleNormal="120" workbookViewId="0">
      <selection activeCell="G18" sqref="G18"/>
    </sheetView>
  </sheetViews>
  <sheetFormatPr baseColWidth="10" defaultRowHeight="16" x14ac:dyDescent="0.2"/>
  <cols>
    <col min="1" max="1" width="18.1640625" bestFit="1" customWidth="1"/>
    <col min="2" max="2" width="9.33203125" bestFit="1" customWidth="1"/>
    <col min="3" max="3" width="9" bestFit="1" customWidth="1"/>
    <col min="4" max="4" width="12.33203125" bestFit="1" customWidth="1"/>
    <col min="5" max="5" width="9.33203125" bestFit="1" customWidth="1"/>
    <col min="6" max="6" width="9" bestFit="1" customWidth="1"/>
    <col min="7" max="7" width="12.33203125" bestFit="1" customWidth="1"/>
    <col min="8" max="8" width="9.33203125" bestFit="1" customWidth="1"/>
    <col min="9" max="9" width="9" bestFit="1" customWidth="1"/>
    <col min="10" max="10" width="12.33203125" bestFit="1" customWidth="1"/>
    <col min="11" max="11" width="9.33203125" bestFit="1" customWidth="1"/>
    <col min="12" max="12" width="9" bestFit="1" customWidth="1"/>
    <col min="13" max="13" width="12.33203125" bestFit="1" customWidth="1"/>
  </cols>
  <sheetData>
    <row r="2" spans="1:13" ht="30" customHeight="1" x14ac:dyDescent="0.2">
      <c r="A2" s="84" t="s">
        <v>0</v>
      </c>
      <c r="B2" s="84"/>
      <c r="C2" s="84"/>
      <c r="D2" s="84"/>
      <c r="E2" s="83" t="s">
        <v>7</v>
      </c>
      <c r="F2" s="83"/>
      <c r="G2" s="83"/>
      <c r="H2" s="83"/>
      <c r="I2" s="83"/>
      <c r="J2" s="83"/>
      <c r="K2" s="83"/>
      <c r="L2" s="83"/>
      <c r="M2" s="83"/>
    </row>
    <row r="3" spans="1:13" ht="30" customHeight="1" x14ac:dyDescent="0.2">
      <c r="A3" s="84"/>
      <c r="B3" s="84"/>
      <c r="C3" s="84"/>
      <c r="D3" s="84"/>
      <c r="E3" s="85" t="s">
        <v>8</v>
      </c>
      <c r="F3" s="86"/>
      <c r="G3" s="87"/>
      <c r="H3" s="91" t="s">
        <v>9</v>
      </c>
      <c r="I3" s="92"/>
      <c r="J3" s="92"/>
      <c r="K3" s="92"/>
      <c r="L3" s="92"/>
      <c r="M3" s="93"/>
    </row>
    <row r="4" spans="1:13" ht="28" customHeight="1" x14ac:dyDescent="0.2">
      <c r="A4" s="84"/>
      <c r="B4" s="84"/>
      <c r="C4" s="84"/>
      <c r="D4" s="84"/>
      <c r="E4" s="88"/>
      <c r="F4" s="89"/>
      <c r="G4" s="90"/>
      <c r="H4" s="94" t="s">
        <v>10</v>
      </c>
      <c r="I4" s="95"/>
      <c r="J4" s="96"/>
      <c r="K4" s="94" t="s">
        <v>11</v>
      </c>
      <c r="L4" s="95"/>
      <c r="M4" s="96"/>
    </row>
    <row r="5" spans="1:13" x14ac:dyDescent="0.2">
      <c r="A5" s="12"/>
      <c r="B5" s="2" t="s">
        <v>13</v>
      </c>
      <c r="C5" s="2" t="s">
        <v>14</v>
      </c>
      <c r="D5" s="15" t="s">
        <v>15</v>
      </c>
      <c r="E5" s="16" t="s">
        <v>13</v>
      </c>
      <c r="F5" s="16" t="s">
        <v>14</v>
      </c>
      <c r="G5" s="17" t="s">
        <v>15</v>
      </c>
      <c r="H5" s="18" t="s">
        <v>13</v>
      </c>
      <c r="I5" s="18" t="s">
        <v>14</v>
      </c>
      <c r="J5" s="19" t="s">
        <v>15</v>
      </c>
      <c r="K5" s="18" t="s">
        <v>13</v>
      </c>
      <c r="L5" s="18" t="s">
        <v>14</v>
      </c>
      <c r="M5" s="19" t="s">
        <v>15</v>
      </c>
    </row>
    <row r="6" spans="1:13" x14ac:dyDescent="0.2">
      <c r="A6" s="4" t="s">
        <v>1</v>
      </c>
      <c r="B6" s="5"/>
      <c r="C6" s="5"/>
      <c r="D6" s="1"/>
      <c r="E6" s="6"/>
      <c r="F6" s="6"/>
      <c r="G6" s="6"/>
      <c r="H6" s="20"/>
      <c r="I6" s="20"/>
      <c r="J6" s="20"/>
      <c r="K6" s="20"/>
      <c r="L6" s="20"/>
      <c r="M6" s="20"/>
    </row>
    <row r="7" spans="1:13" x14ac:dyDescent="0.2">
      <c r="A7" s="3" t="s">
        <v>3</v>
      </c>
      <c r="B7" s="10" t="s">
        <v>6</v>
      </c>
      <c r="C7" s="10" t="s">
        <v>6</v>
      </c>
      <c r="D7" s="13" t="s">
        <v>6</v>
      </c>
      <c r="E7" s="7" t="s">
        <v>6</v>
      </c>
      <c r="F7" s="7" t="s">
        <v>6</v>
      </c>
      <c r="G7" s="7" t="s">
        <v>6</v>
      </c>
      <c r="H7" s="21" t="s">
        <v>6</v>
      </c>
      <c r="I7" s="21" t="s">
        <v>6</v>
      </c>
      <c r="J7" s="21" t="s">
        <v>6</v>
      </c>
      <c r="K7" s="21" t="s">
        <v>6</v>
      </c>
      <c r="L7" s="21" t="s">
        <v>6</v>
      </c>
      <c r="M7" s="21" t="s">
        <v>6</v>
      </c>
    </row>
    <row r="8" spans="1:13" x14ac:dyDescent="0.2">
      <c r="A8" s="2" t="s">
        <v>2</v>
      </c>
      <c r="B8" s="9"/>
      <c r="C8" s="9"/>
      <c r="D8" s="13"/>
      <c r="E8" s="7"/>
      <c r="F8" s="7"/>
      <c r="G8" s="7"/>
      <c r="H8" s="21"/>
      <c r="I8" s="21"/>
      <c r="J8" s="21"/>
      <c r="K8" s="21"/>
      <c r="L8" s="21"/>
      <c r="M8" s="21"/>
    </row>
    <row r="9" spans="1:13" x14ac:dyDescent="0.2">
      <c r="A9" s="3" t="s">
        <v>3</v>
      </c>
      <c r="B9" s="10" t="s">
        <v>6</v>
      </c>
      <c r="C9" s="10" t="s">
        <v>6</v>
      </c>
      <c r="D9" s="13" t="s">
        <v>6</v>
      </c>
      <c r="E9" s="7" t="s">
        <v>6</v>
      </c>
      <c r="F9" s="7" t="s">
        <v>6</v>
      </c>
      <c r="G9" s="7" t="s">
        <v>6</v>
      </c>
      <c r="H9" s="21" t="s">
        <v>6</v>
      </c>
      <c r="I9" s="21" t="s">
        <v>6</v>
      </c>
      <c r="J9" s="21" t="s">
        <v>6</v>
      </c>
      <c r="K9" s="21" t="s">
        <v>6</v>
      </c>
      <c r="L9" s="21" t="s">
        <v>6</v>
      </c>
      <c r="M9" s="21" t="s">
        <v>6</v>
      </c>
    </row>
    <row r="10" spans="1:13" x14ac:dyDescent="0.2">
      <c r="A10" s="3" t="s">
        <v>4</v>
      </c>
      <c r="B10" s="10" t="s">
        <v>6</v>
      </c>
      <c r="C10" s="10" t="s">
        <v>6</v>
      </c>
      <c r="D10" s="13" t="s">
        <v>6</v>
      </c>
      <c r="E10" s="7" t="s">
        <v>12</v>
      </c>
      <c r="F10" s="7" t="s">
        <v>12</v>
      </c>
      <c r="G10" s="7" t="s">
        <v>12</v>
      </c>
      <c r="H10" s="21" t="s">
        <v>12</v>
      </c>
      <c r="I10" s="21" t="s">
        <v>12</v>
      </c>
      <c r="J10" s="21" t="s">
        <v>12</v>
      </c>
      <c r="K10" s="21" t="s">
        <v>12</v>
      </c>
      <c r="L10" s="21" t="s">
        <v>12</v>
      </c>
      <c r="M10" s="21" t="s">
        <v>12</v>
      </c>
    </row>
    <row r="11" spans="1:13" x14ac:dyDescent="0.2">
      <c r="A11" s="3" t="s">
        <v>5</v>
      </c>
      <c r="B11" s="11" t="s">
        <v>6</v>
      </c>
      <c r="C11" s="11" t="s">
        <v>6</v>
      </c>
      <c r="D11" s="14" t="s">
        <v>6</v>
      </c>
      <c r="E11" s="8" t="s">
        <v>12</v>
      </c>
      <c r="F11" s="8" t="s">
        <v>12</v>
      </c>
      <c r="G11" s="8" t="s">
        <v>12</v>
      </c>
      <c r="H11" s="22" t="s">
        <v>12</v>
      </c>
      <c r="I11" s="22" t="s">
        <v>12</v>
      </c>
      <c r="J11" s="22" t="s">
        <v>12</v>
      </c>
      <c r="K11" s="22" t="s">
        <v>12</v>
      </c>
      <c r="L11" s="22" t="s">
        <v>12</v>
      </c>
      <c r="M11" s="22" t="s">
        <v>12</v>
      </c>
    </row>
    <row r="14" spans="1:13" x14ac:dyDescent="0.2">
      <c r="A14" s="23"/>
    </row>
  </sheetData>
  <mergeCells count="6">
    <mergeCell ref="E2:M2"/>
    <mergeCell ref="A2:D4"/>
    <mergeCell ref="E3:G4"/>
    <mergeCell ref="H3:M3"/>
    <mergeCell ref="H4:J4"/>
    <mergeCell ref="K4:M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Los Angeles CA</vt:lpstr>
      <vt:lpstr>Harris County TX</vt:lpstr>
      <vt:lpstr>King County WA</vt:lpstr>
      <vt:lpstr>NYC NY</vt:lpstr>
      <vt:lpstr>Hawaii</vt:lpstr>
      <vt:lpstr>Arkansas</vt:lpstr>
      <vt:lpstr>Utah</vt:lpstr>
      <vt:lpstr>other 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Khan, Anam</dc:creator>
  <cp:lastModifiedBy>Khan, Anam</cp:lastModifiedBy>
  <dcterms:created xsi:type="dcterms:W3CDTF">2022-12-02T02:32:11Z</dcterms:created>
  <dcterms:modified xsi:type="dcterms:W3CDTF">2023-01-31T18:56:06Z</dcterms:modified>
</cp:coreProperties>
</file>