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emoAdvisors/AAJC Overall/AAJC/Transformed Data/2000/"/>
    </mc:Choice>
  </mc:AlternateContent>
  <xr:revisionPtr revIDLastSave="0" documentId="8_{76405550-7CA6-B248-A467-F3F7A6B75613}" xr6:coauthVersionLast="47" xr6:coauthVersionMax="47" xr10:uidLastSave="{00000000-0000-0000-0000-000000000000}"/>
  <bookViews>
    <workbookView xWindow="100" yWindow="720" windowWidth="27340" windowHeight="16940"/>
  </bookViews>
  <sheets>
    <sheet name="state_level_comparisons_2000" sheetId="1" r:id="rId1"/>
  </sheets>
  <definedNames>
    <definedName name="_xlnm._FilterDatabase" localSheetId="0" hidden="1">state_level_comparisons_2000!$A$1:$K$103</definedName>
  </definedNames>
  <calcPr calcId="191029"/>
  <pivotCaches>
    <pivotCache cacheId="1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1" l="1"/>
  <c r="I89" i="1"/>
  <c r="I81" i="1"/>
  <c r="I73" i="1"/>
  <c r="I65" i="1"/>
  <c r="I57" i="1"/>
  <c r="I49" i="1"/>
  <c r="I41" i="1"/>
  <c r="I33" i="1"/>
  <c r="I25" i="1"/>
  <c r="I17" i="1"/>
  <c r="I9" i="1"/>
  <c r="H71" i="1"/>
  <c r="I71" i="1" s="1"/>
  <c r="H4" i="1"/>
  <c r="H5" i="1"/>
  <c r="I5" i="1" s="1"/>
  <c r="H6" i="1"/>
  <c r="H7" i="1"/>
  <c r="I7" i="1" s="1"/>
  <c r="H8" i="1"/>
  <c r="H9" i="1"/>
  <c r="H10" i="1"/>
  <c r="H11" i="1"/>
  <c r="I11" i="1" s="1"/>
  <c r="H12" i="1"/>
  <c r="H13" i="1"/>
  <c r="I13" i="1" s="1"/>
  <c r="H14" i="1"/>
  <c r="H15" i="1"/>
  <c r="I15" i="1" s="1"/>
  <c r="H16" i="1"/>
  <c r="H17" i="1"/>
  <c r="H18" i="1"/>
  <c r="H19" i="1"/>
  <c r="I19" i="1" s="1"/>
  <c r="H20" i="1"/>
  <c r="H21" i="1"/>
  <c r="I21" i="1" s="1"/>
  <c r="H22" i="1"/>
  <c r="H23" i="1"/>
  <c r="I23" i="1" s="1"/>
  <c r="H24" i="1"/>
  <c r="H25" i="1"/>
  <c r="H26" i="1"/>
  <c r="H27" i="1"/>
  <c r="I27" i="1" s="1"/>
  <c r="H28" i="1"/>
  <c r="H29" i="1"/>
  <c r="I29" i="1" s="1"/>
  <c r="H30" i="1"/>
  <c r="H31" i="1"/>
  <c r="I31" i="1" s="1"/>
  <c r="H32" i="1"/>
  <c r="H33" i="1"/>
  <c r="H34" i="1"/>
  <c r="H35" i="1"/>
  <c r="I35" i="1" s="1"/>
  <c r="H36" i="1"/>
  <c r="H37" i="1"/>
  <c r="I37" i="1" s="1"/>
  <c r="H38" i="1"/>
  <c r="H39" i="1"/>
  <c r="I39" i="1" s="1"/>
  <c r="H40" i="1"/>
  <c r="H41" i="1"/>
  <c r="H42" i="1"/>
  <c r="H43" i="1"/>
  <c r="I43" i="1" s="1"/>
  <c r="H44" i="1"/>
  <c r="H45" i="1"/>
  <c r="I45" i="1" s="1"/>
  <c r="H46" i="1"/>
  <c r="H47" i="1"/>
  <c r="I47" i="1" s="1"/>
  <c r="H48" i="1"/>
  <c r="H49" i="1"/>
  <c r="H50" i="1"/>
  <c r="H51" i="1"/>
  <c r="I51" i="1" s="1"/>
  <c r="H52" i="1"/>
  <c r="H53" i="1"/>
  <c r="I53" i="1" s="1"/>
  <c r="H54" i="1"/>
  <c r="H55" i="1"/>
  <c r="I55" i="1" s="1"/>
  <c r="H56" i="1"/>
  <c r="H57" i="1"/>
  <c r="H58" i="1"/>
  <c r="H59" i="1"/>
  <c r="I59" i="1" s="1"/>
  <c r="H60" i="1"/>
  <c r="H61" i="1"/>
  <c r="I61" i="1" s="1"/>
  <c r="H62" i="1"/>
  <c r="H63" i="1"/>
  <c r="I63" i="1" s="1"/>
  <c r="H64" i="1"/>
  <c r="H65" i="1"/>
  <c r="H66" i="1"/>
  <c r="H67" i="1"/>
  <c r="I67" i="1" s="1"/>
  <c r="H68" i="1"/>
  <c r="H69" i="1"/>
  <c r="I69" i="1" s="1"/>
  <c r="H70" i="1"/>
  <c r="H72" i="1"/>
  <c r="H73" i="1"/>
  <c r="H74" i="1"/>
  <c r="H75" i="1"/>
  <c r="I75" i="1" s="1"/>
  <c r="H76" i="1"/>
  <c r="H77" i="1"/>
  <c r="I77" i="1" s="1"/>
  <c r="H78" i="1"/>
  <c r="H79" i="1"/>
  <c r="I79" i="1" s="1"/>
  <c r="H80" i="1"/>
  <c r="H81" i="1"/>
  <c r="H82" i="1"/>
  <c r="H83" i="1"/>
  <c r="I83" i="1" s="1"/>
  <c r="H84" i="1"/>
  <c r="H85" i="1"/>
  <c r="I85" i="1" s="1"/>
  <c r="H86" i="1"/>
  <c r="H87" i="1"/>
  <c r="I87" i="1" s="1"/>
  <c r="H88" i="1"/>
  <c r="H89" i="1"/>
  <c r="H90" i="1"/>
  <c r="H91" i="1"/>
  <c r="I91" i="1" s="1"/>
  <c r="H92" i="1"/>
  <c r="H93" i="1"/>
  <c r="I93" i="1" s="1"/>
  <c r="H94" i="1"/>
  <c r="H95" i="1"/>
  <c r="I95" i="1" s="1"/>
  <c r="H96" i="1"/>
  <c r="H97" i="1"/>
  <c r="H98" i="1"/>
  <c r="H99" i="1"/>
  <c r="I99" i="1" s="1"/>
  <c r="H100" i="1"/>
  <c r="H101" i="1"/>
  <c r="I101" i="1" s="1"/>
  <c r="H102" i="1"/>
  <c r="H103" i="1"/>
  <c r="I103" i="1" s="1"/>
  <c r="H3" i="1"/>
  <c r="I3" i="1" s="1"/>
  <c r="H2" i="1"/>
</calcChain>
</file>

<file path=xl/sharedStrings.xml><?xml version="1.0" encoding="utf-8"?>
<sst xmlns="http://schemas.openxmlformats.org/spreadsheetml/2006/main" count="220" uniqueCount="67">
  <si>
    <t>STNAME</t>
  </si>
  <si>
    <t>ESTIMATE</t>
  </si>
  <si>
    <t>MR</t>
  </si>
  <si>
    <t>MR_COMBO</t>
  </si>
  <si>
    <t>COMPARISON</t>
  </si>
  <si>
    <t>PERCENT_DIFF</t>
  </si>
  <si>
    <t>NUMERIC_DIFF</t>
  </si>
  <si>
    <t>Alabama</t>
  </si>
  <si>
    <t>PES_alone_MR_alone</t>
  </si>
  <si>
    <t>PES_alone_MR_combo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</si>
  <si>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</si>
  <si>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</si>
  <si>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</si>
  <si>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</si>
  <si>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</si>
  <si>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</si>
  <si>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</si>
  <si>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</si>
  <si>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</si>
  <si>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</si>
  <si>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</si>
  <si>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</si>
  <si>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</si>
  <si>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</si>
  <si>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</si>
  <si>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</si>
  <si>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</si>
  <si>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</si>
  <si>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</si>
  <si>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</si>
  <si>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</si>
  <si>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</si>
  <si>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</si>
  <si>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</si>
  <si>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</si>
  <si>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</si>
  <si>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</si>
  <si>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</si>
  <si>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</si>
  <si>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</si>
  <si>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</si>
  <si>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</si>
  <si>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</si>
  <si>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</si>
  <si>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</si>
  <si>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</si>
  <si>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</si>
  <si>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</si>
  <si>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</si>
  <si>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</si>
  <si>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</si>
  <si>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</si>
  <si>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</si>
  <si>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</si>
  <si>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</si>
  <si>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</si>
  <si>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</si>
  <si>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</si>
  <si>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</si>
  <si>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</si>
  <si>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</si>
  <si>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Grand Total</t>
  </si>
  <si>
    <t>over/under</t>
  </si>
  <si>
    <t>corrected % diff</t>
  </si>
  <si>
    <t>Count of over/under</t>
  </si>
  <si>
    <t>overcount</t>
  </si>
  <si>
    <t>undercount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</si>
</sst>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ysha Rashid" refreshedDate="44951.087837037034" createdVersion="8" refreshedVersion="8" minRefreshableVersion="3" recordCount="102">
  <cacheSource type="worksheet">
    <worksheetSource ref="A1:I103" sheet="state_level_comparisons_2000"/>
  </cacheSource>
  <cacheFields count="9">
    <cacheField name="STNAM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ESTIMATE" numFmtId="0">
      <sharedItems containsSemiMixedTypes="0" containsString="0" containsNumber="1" containsInteger="1" minValue="4257" maxValue="4175972"/>
    </cacheField>
    <cacheField name="MR" numFmtId="0">
      <sharedItems containsSemiMixedTypes="0" containsString="0" containsNumber="1" containsInteger="1" minValue="3233" maxValue="3954466"/>
    </cacheField>
    <cacheField name="MR_COMBO" numFmtId="0">
      <sharedItems containsSemiMixedTypes="0" containsString="0" containsNumber="1" containsInteger="1" minValue="4643" maxValue="4373305"/>
    </cacheField>
    <cacheField name="COMPARISON" numFmtId="0">
      <sharedItems count="2">
        <s v="PES_alone_MR_alone"/>
        <s v="PES_alone_MR_combo"/>
      </sharedItems>
    </cacheField>
    <cacheField name="PERCENT_DIFF" numFmtId="0">
      <sharedItems containsSemiMixedTypes="0" containsString="0" containsNumber="1" minValue="-75.456962140000002" maxValue="36.983019059999997"/>
    </cacheField>
    <cacheField name="NUMERIC_DIFF" numFmtId="0">
      <sharedItems containsSemiMixedTypes="0" containsString="0" containsNumber="1" containsInteger="1" minValue="-197333" maxValue="221506"/>
    </cacheField>
    <cacheField name="corrected % diff" numFmtId="10">
      <sharedItems containsSemiMixedTypes="0" containsString="0" containsNumber="1" minValue="-5.8456248303320968E-2" maxValue="0.7545696214135118"/>
    </cacheField>
    <cacheField name="over/under" numFmtId="0">
      <sharedItems containsBlank="1" count="3">
        <m/>
        <s v="overcount"/>
        <s v="undercou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n v="29832"/>
    <n v="33647"/>
    <n v="41984"/>
    <x v="0"/>
    <n v="-12.01972306"/>
    <n v="-3815"/>
    <n v="0.33842040770858861"/>
    <x v="0"/>
  </r>
  <r>
    <x v="0"/>
    <n v="29832"/>
    <n v="33647"/>
    <n v="41984"/>
    <x v="1"/>
    <n v="-33.842040769999997"/>
    <n v="-12152"/>
    <n v="0.33842040770858861"/>
    <x v="1"/>
  </r>
  <r>
    <x v="1"/>
    <n v="29148"/>
    <n v="28492"/>
    <n v="37979"/>
    <x v="0"/>
    <n v="2.2761970850000002"/>
    <n v="656"/>
    <n v="0.26311320333099947"/>
    <x v="0"/>
  </r>
  <r>
    <x v="1"/>
    <n v="29148"/>
    <n v="28492"/>
    <n v="37979"/>
    <x v="1"/>
    <n v="-26.311320330000001"/>
    <n v="-8831"/>
    <n v="0.26311320333099947"/>
    <x v="1"/>
  </r>
  <r>
    <x v="2"/>
    <n v="108252"/>
    <n v="106228"/>
    <n v="132307"/>
    <x v="0"/>
    <n v="1.8873554640000001"/>
    <n v="2024"/>
    <n v="0.19999251742815691"/>
    <x v="0"/>
  </r>
  <r>
    <x v="2"/>
    <n v="108252"/>
    <n v="106228"/>
    <n v="132307"/>
    <x v="1"/>
    <n v="-19.999251739999998"/>
    <n v="-24055"/>
    <n v="0.19999251742815691"/>
    <x v="1"/>
  </r>
  <r>
    <x v="3"/>
    <n v="19878"/>
    <n v="22764"/>
    <n v="28063"/>
    <x v="0"/>
    <n v="-13.53595047"/>
    <n v="-2886"/>
    <n v="0.34146137961244027"/>
    <x v="0"/>
  </r>
  <r>
    <x v="3"/>
    <n v="19878"/>
    <n v="22764"/>
    <n v="28063"/>
    <x v="1"/>
    <n v="-34.146137959999997"/>
    <n v="-8185"/>
    <n v="0.34146137961244027"/>
    <x v="1"/>
  </r>
  <r>
    <x v="4"/>
    <n v="4175972"/>
    <n v="3954466"/>
    <n v="4373305"/>
    <x v="0"/>
    <n v="5.4488085389999998"/>
    <n v="221506"/>
    <n v="4.6163669746576229E-2"/>
    <x v="0"/>
  </r>
  <r>
    <x v="4"/>
    <n v="4175972"/>
    <n v="3954466"/>
    <n v="4373305"/>
    <x v="1"/>
    <n v="-4.616366975"/>
    <n v="-197333"/>
    <n v="4.6163669746576229E-2"/>
    <x v="1"/>
  </r>
  <r>
    <x v="5"/>
    <n v="103746"/>
    <n v="104285"/>
    <n v="129983"/>
    <x v="0"/>
    <n v="-0.51819199999999999"/>
    <n v="-539"/>
    <n v="0.22450787022577429"/>
    <x v="0"/>
  </r>
  <r>
    <x v="5"/>
    <n v="103746"/>
    <n v="104285"/>
    <n v="129983"/>
    <x v="1"/>
    <n v="-22.45078702"/>
    <n v="-26237"/>
    <n v="0.22450787022577429"/>
    <x v="1"/>
  </r>
  <r>
    <x v="6"/>
    <n v="87148"/>
    <n v="88101"/>
    <n v="99954"/>
    <x v="0"/>
    <n v="-1.087595364"/>
    <n v="-953"/>
    <n v="0.13688790071725582"/>
    <x v="0"/>
  </r>
  <r>
    <x v="6"/>
    <n v="87148"/>
    <n v="88101"/>
    <n v="99954"/>
    <x v="1"/>
    <n v="-13.68879007"/>
    <n v="-12806"/>
    <n v="0.13688790071725582"/>
    <x v="1"/>
  </r>
  <r>
    <x v="7"/>
    <n v="16633"/>
    <n v="17006"/>
    <n v="19565"/>
    <x v="0"/>
    <n v="-2.217664021"/>
    <n v="-373"/>
    <n v="0.16199790043648821"/>
    <x v="0"/>
  </r>
  <r>
    <x v="7"/>
    <n v="16633"/>
    <n v="17006"/>
    <n v="19565"/>
    <x v="1"/>
    <n v="-16.19979004"/>
    <n v="-2932"/>
    <n v="0.16199790043648821"/>
    <x v="1"/>
  </r>
  <r>
    <x v="8"/>
    <n v="16983"/>
    <n v="32348"/>
    <n v="37562"/>
    <x v="0"/>
    <n v="-62.293486850000001"/>
    <n v="-15365"/>
    <n v="0.7545696214135118"/>
    <x v="0"/>
  </r>
  <r>
    <x v="8"/>
    <n v="16983"/>
    <n v="32348"/>
    <n v="37562"/>
    <x v="1"/>
    <n v="-75.456962140000002"/>
    <n v="-20579"/>
    <n v="0.7545696214135118"/>
    <x v="1"/>
  </r>
  <r>
    <x v="9"/>
    <n v="296800"/>
    <n v="289836"/>
    <n v="356993"/>
    <x v="0"/>
    <n v="2.374215016"/>
    <n v="6964"/>
    <n v="0.1841347337765929"/>
    <x v="0"/>
  </r>
  <r>
    <x v="9"/>
    <n v="296800"/>
    <n v="289836"/>
    <n v="356993"/>
    <x v="1"/>
    <n v="-18.413473379999999"/>
    <n v="-60193"/>
    <n v="0.1841347337765929"/>
    <x v="1"/>
  </r>
  <r>
    <x v="10"/>
    <n v="167167"/>
    <n v="183704"/>
    <n v="208685"/>
    <x v="0"/>
    <n v="-9.4262563729999993"/>
    <n v="-16537"/>
    <n v="0.22092738631163331"/>
    <x v="0"/>
  </r>
  <r>
    <x v="10"/>
    <n v="167167"/>
    <n v="183704"/>
    <n v="208685"/>
    <x v="1"/>
    <n v="-22.092738629999999"/>
    <n v="-41518"/>
    <n v="0.22092738631163331"/>
    <x v="1"/>
  </r>
  <r>
    <x v="11"/>
    <n v="768660"/>
    <n v="626808"/>
    <n v="860345"/>
    <x v="0"/>
    <n v="20.330383789999999"/>
    <n v="141852"/>
    <n v="0.1125656459004116"/>
    <x v="0"/>
  </r>
  <r>
    <x v="11"/>
    <n v="768660"/>
    <n v="626808"/>
    <n v="860345"/>
    <x v="1"/>
    <n v="-11.25656459"/>
    <n v="-91685"/>
    <n v="0.1125656459004116"/>
    <x v="1"/>
  </r>
  <r>
    <x v="12"/>
    <n v="14959"/>
    <n v="13835"/>
    <n v="19872"/>
    <x v="0"/>
    <n v="7.8071820519999999"/>
    <n v="1124"/>
    <n v="0.28210502138899257"/>
    <x v="0"/>
  </r>
  <r>
    <x v="12"/>
    <n v="14959"/>
    <n v="13835"/>
    <n v="19872"/>
    <x v="1"/>
    <n v="-28.210502139999999"/>
    <n v="-4913"/>
    <n v="0.28210502138899257"/>
    <x v="1"/>
  </r>
  <r>
    <x v="13"/>
    <n v="430416"/>
    <n v="442740"/>
    <n v="487034"/>
    <x v="0"/>
    <n v="-2.8228632679999999"/>
    <n v="-12324"/>
    <n v="0.12342470979344923"/>
    <x v="0"/>
  </r>
  <r>
    <x v="13"/>
    <n v="430416"/>
    <n v="442740"/>
    <n v="487034"/>
    <x v="1"/>
    <n v="-12.34247098"/>
    <n v="-56618"/>
    <n v="0.12342470979344923"/>
    <x v="1"/>
  </r>
  <r>
    <x v="14"/>
    <n v="60314"/>
    <n v="63198"/>
    <n v="76820"/>
    <x v="0"/>
    <n v="-4.6699915799999996"/>
    <n v="-2884"/>
    <n v="0.24072804701970335"/>
    <x v="0"/>
  </r>
  <r>
    <x v="14"/>
    <n v="60314"/>
    <n v="63198"/>
    <n v="76820"/>
    <x v="1"/>
    <n v="-24.072804699999999"/>
    <n v="-16506"/>
    <n v="0.24072804701970335"/>
    <x v="1"/>
  </r>
  <r>
    <x v="15"/>
    <n v="39104"/>
    <n v="38712"/>
    <n v="45069"/>
    <x v="0"/>
    <n v="1.007504883"/>
    <n v="392"/>
    <n v="0.14173190928207383"/>
    <x v="0"/>
  </r>
  <r>
    <x v="15"/>
    <n v="39104"/>
    <n v="38712"/>
    <n v="45069"/>
    <x v="1"/>
    <n v="-14.173190930000001"/>
    <n v="-5965"/>
    <n v="0.14173190928207383"/>
    <x v="1"/>
  </r>
  <r>
    <x v="16"/>
    <n v="49618"/>
    <n v="49862"/>
    <n v="58947"/>
    <x v="0"/>
    <n v="-0.49055086399999998"/>
    <n v="-244"/>
    <n v="0.17186017593146963"/>
    <x v="0"/>
  </r>
  <r>
    <x v="16"/>
    <n v="49618"/>
    <n v="49862"/>
    <n v="58947"/>
    <x v="1"/>
    <n v="-17.186017589999999"/>
    <n v="-9329"/>
    <n v="0.17186017593146963"/>
    <x v="1"/>
  </r>
  <r>
    <x v="17"/>
    <n v="28996"/>
    <n v="32077"/>
    <n v="39720"/>
    <x v="0"/>
    <n v="-10.08956495"/>
    <n v="-3081"/>
    <n v="0.31212526922405265"/>
    <x v="0"/>
  </r>
  <r>
    <x v="17"/>
    <n v="28996"/>
    <n v="32077"/>
    <n v="39720"/>
    <x v="1"/>
    <n v="-31.212526919999998"/>
    <n v="-10724"/>
    <n v="0.31212526922405265"/>
    <x v="1"/>
  </r>
  <r>
    <x v="18"/>
    <n v="57637"/>
    <n v="57394"/>
    <n v="66887"/>
    <x v="0"/>
    <n v="0.422494806"/>
    <n v="243"/>
    <n v="0.14856573833156661"/>
    <x v="0"/>
  </r>
  <r>
    <x v="18"/>
    <n v="57637"/>
    <n v="57394"/>
    <n v="66887"/>
    <x v="1"/>
    <n v="-14.85657383"/>
    <n v="-9250"/>
    <n v="0.14856573833156661"/>
    <x v="1"/>
  </r>
  <r>
    <x v="19"/>
    <n v="9567"/>
    <n v="9726"/>
    <n v="12486"/>
    <x v="0"/>
    <n v="-1.6482662109999999"/>
    <n v="-159"/>
    <n v="0.26472588763433547"/>
    <x v="0"/>
  </r>
  <r>
    <x v="19"/>
    <n v="9567"/>
    <n v="9726"/>
    <n v="12486"/>
    <x v="1"/>
    <n v="-26.472588760000001"/>
    <n v="-2919"/>
    <n v="0.26472588763433547"/>
    <x v="1"/>
  </r>
  <r>
    <x v="20"/>
    <n v="216997"/>
    <n v="218742"/>
    <n v="244430"/>
    <x v="0"/>
    <n v="-0.80093817599999995"/>
    <n v="-1745"/>
    <n v="0.11890504890264332"/>
    <x v="0"/>
  </r>
  <r>
    <x v="20"/>
    <n v="216997"/>
    <n v="218742"/>
    <n v="244430"/>
    <x v="1"/>
    <n v="-11.890504890000001"/>
    <n v="-27433"/>
    <n v="0.11890504890264332"/>
    <x v="1"/>
  </r>
  <r>
    <x v="21"/>
    <n v="241084"/>
    <n v="250777"/>
    <n v="275425"/>
    <x v="0"/>
    <n v="-3.9413574159999998"/>
    <n v="-9693"/>
    <n v="0.13297348158502562"/>
    <x v="0"/>
  </r>
  <r>
    <x v="21"/>
    <n v="241084"/>
    <n v="250777"/>
    <n v="275425"/>
    <x v="1"/>
    <n v="-13.29734816"/>
    <n v="-34341"/>
    <n v="0.13297348158502562"/>
    <x v="1"/>
  </r>
  <r>
    <x v="22"/>
    <n v="170484"/>
    <n v="184023"/>
    <n v="214619"/>
    <x v="0"/>
    <n v="-7.6382130679999998"/>
    <n v="-13539"/>
    <n v="0.22921140577975244"/>
    <x v="0"/>
  </r>
  <r>
    <x v="22"/>
    <n v="170484"/>
    <n v="184023"/>
    <n v="214619"/>
    <x v="1"/>
    <n v="-22.921140579999999"/>
    <n v="-44135"/>
    <n v="0.22921140577975244"/>
    <x v="1"/>
  </r>
  <r>
    <x v="23"/>
    <n v="135104"/>
    <n v="147787"/>
    <n v="166441"/>
    <x v="0"/>
    <n v="-8.9667044899999997"/>
    <n v="-12683"/>
    <n v="0.20784294218110066"/>
    <x v="0"/>
  </r>
  <r>
    <x v="23"/>
    <n v="135104"/>
    <n v="147787"/>
    <n v="166441"/>
    <x v="1"/>
    <n v="-20.78429422"/>
    <n v="-31337"/>
    <n v="0.20784294218110066"/>
    <x v="1"/>
  </r>
  <r>
    <x v="24"/>
    <n v="20576"/>
    <n v="19795"/>
    <n v="24707"/>
    <x v="0"/>
    <n v="3.8691139680000002"/>
    <n v="781"/>
    <n v="0.18245257602190668"/>
    <x v="0"/>
  </r>
  <r>
    <x v="24"/>
    <n v="20576"/>
    <n v="19795"/>
    <n v="24707"/>
    <x v="1"/>
    <n v="-18.245257599999999"/>
    <n v="-4131"/>
    <n v="0.18245257602190668"/>
    <x v="1"/>
  </r>
  <r>
    <x v="25"/>
    <n v="64197"/>
    <n v="66407"/>
    <n v="81601"/>
    <x v="0"/>
    <n v="-3.3842761320000001"/>
    <n v="-2210"/>
    <n v="0.23874127217108601"/>
    <x v="0"/>
  </r>
  <r>
    <x v="25"/>
    <n v="64197"/>
    <n v="66407"/>
    <n v="81601"/>
    <x v="1"/>
    <n v="-23.874127219999998"/>
    <n v="-17404"/>
    <n v="0.23874127217108601"/>
    <x v="1"/>
  </r>
  <r>
    <x v="26"/>
    <n v="5517"/>
    <n v="5294"/>
    <n v="7950"/>
    <x v="0"/>
    <n v="4.1254278050000002"/>
    <n v="223"/>
    <n v="0.36132768990866565"/>
    <x v="0"/>
  </r>
  <r>
    <x v="26"/>
    <n v="5517"/>
    <n v="5294"/>
    <n v="7950"/>
    <x v="1"/>
    <n v="-36.132768990000002"/>
    <n v="-2433"/>
    <n v="0.36132768990866565"/>
    <x v="1"/>
  </r>
  <r>
    <x v="27"/>
    <n v="24171"/>
    <n v="23521"/>
    <n v="28379"/>
    <x v="0"/>
    <n v="2.7258240379999998"/>
    <n v="650"/>
    <n v="0.1601522359657469"/>
    <x v="0"/>
  </r>
  <r>
    <x v="27"/>
    <n v="24171"/>
    <n v="23521"/>
    <n v="28379"/>
    <x v="1"/>
    <n v="-16.015223599999999"/>
    <n v="-4208"/>
    <n v="0.1601522359657469"/>
    <x v="1"/>
  </r>
  <r>
    <x v="28"/>
    <n v="90866"/>
    <n v="102773"/>
    <n v="125366"/>
    <x v="0"/>
    <n v="-12.29814242"/>
    <n v="-11907"/>
    <n v="0.319101705575493"/>
    <x v="0"/>
  </r>
  <r>
    <x v="28"/>
    <n v="90866"/>
    <n v="102773"/>
    <n v="125366"/>
    <x v="1"/>
    <n v="-31.910170560000001"/>
    <n v="-34500"/>
    <n v="0.319101705575493"/>
    <x v="1"/>
  </r>
  <r>
    <x v="29"/>
    <n v="15202"/>
    <n v="16704"/>
    <n v="19909"/>
    <x v="0"/>
    <n v="-9.4151570240000009"/>
    <n v="-1502"/>
    <n v="0.26812110164905584"/>
    <x v="0"/>
  </r>
  <r>
    <x v="29"/>
    <n v="15202"/>
    <n v="16704"/>
    <n v="19909"/>
    <x v="1"/>
    <n v="-26.81211016"/>
    <n v="-4707"/>
    <n v="0.26812110164905584"/>
    <x v="1"/>
  </r>
  <r>
    <x v="30"/>
    <n v="487378"/>
    <n v="500062"/>
    <n v="537427"/>
    <x v="0"/>
    <n v="-2.569067488"/>
    <n v="-12684"/>
    <n v="9.76751674708847E-2"/>
    <x v="0"/>
  </r>
  <r>
    <x v="30"/>
    <n v="487378"/>
    <n v="500062"/>
    <n v="537427"/>
    <x v="1"/>
    <n v="-9.7675167470000002"/>
    <n v="-50049"/>
    <n v="9.76751674708847E-2"/>
    <x v="1"/>
  </r>
  <r>
    <x v="31"/>
    <n v="27922"/>
    <n v="23300"/>
    <n v="30341"/>
    <x v="0"/>
    <n v="18.046932959999999"/>
    <n v="4622"/>
    <n v="8.3037262070267584E-2"/>
    <x v="0"/>
  </r>
  <r>
    <x v="31"/>
    <n v="27922"/>
    <n v="23300"/>
    <n v="30341"/>
    <x v="1"/>
    <n v="-8.3037262070000004"/>
    <n v="-2419"/>
    <n v="8.3037262070267584E-2"/>
    <x v="1"/>
  </r>
  <r>
    <x v="32"/>
    <n v="1060633"/>
    <n v="1121559"/>
    <n v="1217181"/>
    <x v="0"/>
    <n v="-5.5839266209999998"/>
    <n v="-60926"/>
    <n v="0.13745459462449525"/>
    <x v="0"/>
  </r>
  <r>
    <x v="32"/>
    <n v="1060633"/>
    <n v="1121559"/>
    <n v="1217181"/>
    <x v="1"/>
    <n v="-13.745459459999999"/>
    <n v="-156548"/>
    <n v="0.13745459462449525"/>
    <x v="1"/>
  </r>
  <r>
    <x v="33"/>
    <n v="110086"/>
    <n v="123000"/>
    <n v="144018"/>
    <x v="0"/>
    <n v="-11.0808886"/>
    <n v="-12914"/>
    <n v="0.2670717501495451"/>
    <x v="0"/>
  </r>
  <r>
    <x v="33"/>
    <n v="110086"/>
    <n v="123000"/>
    <n v="144018"/>
    <x v="1"/>
    <n v="-26.70717501"/>
    <n v="-33932"/>
    <n v="0.2670717501495451"/>
    <x v="1"/>
  </r>
  <r>
    <x v="34"/>
    <n v="5687"/>
    <n v="3912"/>
    <n v="5364"/>
    <x v="0"/>
    <n v="36.983019059999997"/>
    <n v="1775"/>
    <n v="5.8456248303320968E-2"/>
    <x v="0"/>
  </r>
  <r>
    <x v="34"/>
    <n v="5687"/>
    <n v="3912"/>
    <n v="5364"/>
    <x v="1"/>
    <n v="5.8456248300000002"/>
    <n v="323"/>
    <n v="-5.8456248303320968E-2"/>
    <x v="2"/>
  </r>
  <r>
    <x v="35"/>
    <n v="136382"/>
    <n v="138776"/>
    <n v="165673"/>
    <x v="0"/>
    <n v="-1.7400911480000001"/>
    <n v="-2394"/>
    <n v="0.19394481137541175"/>
    <x v="0"/>
  </r>
  <r>
    <x v="35"/>
    <n v="136382"/>
    <n v="138776"/>
    <n v="165673"/>
    <x v="1"/>
    <n v="-19.39448114"/>
    <n v="-29291"/>
    <n v="0.19394481137541175"/>
    <x v="1"/>
  </r>
  <r>
    <x v="36"/>
    <n v="46171"/>
    <n v="50686"/>
    <n v="63065"/>
    <x v="0"/>
    <n v="-9.3230225999999998"/>
    <n v="-4515"/>
    <n v="0.30931194844190563"/>
    <x v="0"/>
  </r>
  <r>
    <x v="36"/>
    <n v="46171"/>
    <n v="50686"/>
    <n v="63065"/>
    <x v="1"/>
    <n v="-30.93119484"/>
    <n v="-16894"/>
    <n v="0.30931194844190563"/>
    <x v="1"/>
  </r>
  <r>
    <x v="37"/>
    <n v="114202"/>
    <n v="112637"/>
    <n v="140344"/>
    <x v="0"/>
    <n v="1.3798332740000001"/>
    <n v="1565"/>
    <n v="0.20540098842645338"/>
    <x v="0"/>
  </r>
  <r>
    <x v="37"/>
    <n v="114202"/>
    <n v="112637"/>
    <n v="140344"/>
    <x v="1"/>
    <n v="-20.540098839999999"/>
    <n v="-26142"/>
    <n v="0.20540098842645338"/>
    <x v="1"/>
  </r>
  <r>
    <x v="38"/>
    <n v="211500"/>
    <n v="229855"/>
    <n v="257070"/>
    <x v="0"/>
    <n v="-8.3175674910000001"/>
    <n v="-18355"/>
    <n v="0.19450669056917858"/>
    <x v="0"/>
  </r>
  <r>
    <x v="38"/>
    <n v="211500"/>
    <n v="229855"/>
    <n v="257070"/>
    <x v="1"/>
    <n v="-19.450669059999999"/>
    <n v="-45570"/>
    <n v="0.19450669056917858"/>
    <x v="1"/>
  </r>
  <r>
    <x v="39"/>
    <n v="23628"/>
    <n v="26474"/>
    <n v="30366"/>
    <x v="0"/>
    <n v="-11.36082392"/>
    <n v="-2846"/>
    <n v="0.24958328703189242"/>
    <x v="0"/>
  </r>
  <r>
    <x v="39"/>
    <n v="23628"/>
    <n v="26474"/>
    <n v="30366"/>
    <x v="1"/>
    <n v="-24.958328699999999"/>
    <n v="-6738"/>
    <n v="0.24958328703189242"/>
    <x v="1"/>
  </r>
  <r>
    <x v="40"/>
    <n v="36704"/>
    <n v="39031"/>
    <n v="48004"/>
    <x v="0"/>
    <n v="-6.1451112429999997"/>
    <n v="-2327"/>
    <n v="0.26679888558341597"/>
    <x v="0"/>
  </r>
  <r>
    <x v="40"/>
    <n v="36704"/>
    <n v="39031"/>
    <n v="48004"/>
    <x v="1"/>
    <n v="-26.679888559999998"/>
    <n v="-11300"/>
    <n v="0.26679888558341597"/>
    <x v="1"/>
  </r>
  <r>
    <x v="41"/>
    <n v="5059"/>
    <n v="4728"/>
    <n v="6445"/>
    <x v="0"/>
    <n v="6.7640747929999998"/>
    <n v="331"/>
    <n v="0.24095966620305981"/>
    <x v="0"/>
  </r>
  <r>
    <x v="41"/>
    <n v="5059"/>
    <n v="4728"/>
    <n v="6445"/>
    <x v="1"/>
    <n v="-24.095966619999999"/>
    <n v="-1386"/>
    <n v="0.24095966620305981"/>
    <x v="1"/>
  </r>
  <r>
    <x v="42"/>
    <n v="57150"/>
    <n v="60770"/>
    <n v="73008"/>
    <x v="0"/>
    <n v="-6.1397557669999996"/>
    <n v="-3620"/>
    <n v="0.24367307426358734"/>
    <x v="0"/>
  </r>
  <r>
    <x v="42"/>
    <n v="57150"/>
    <n v="60770"/>
    <n v="73008"/>
    <x v="1"/>
    <n v="-24.36730743"/>
    <n v="-15858"/>
    <n v="0.24367307426358734"/>
    <x v="1"/>
  </r>
  <r>
    <x v="43"/>
    <n v="605950"/>
    <n v="607128"/>
    <n v="678432"/>
    <x v="0"/>
    <n v="-0.19421669499999999"/>
    <n v="-1178"/>
    <n v="0.112866732794449"/>
    <x v="0"/>
  </r>
  <r>
    <x v="43"/>
    <n v="605950"/>
    <n v="607128"/>
    <n v="678432"/>
    <x v="1"/>
    <n v="-11.28667328"/>
    <n v="-72482"/>
    <n v="0.112866732794449"/>
    <x v="1"/>
  </r>
  <r>
    <x v="44"/>
    <n v="57439"/>
    <n v="54608"/>
    <n v="68910"/>
    <x v="0"/>
    <n v="5.0532365879999999"/>
    <n v="2831"/>
    <n v="0.1815764271976826"/>
    <x v="0"/>
  </r>
  <r>
    <x v="44"/>
    <n v="57439"/>
    <n v="54608"/>
    <n v="68910"/>
    <x v="1"/>
    <n v="-18.157642719999998"/>
    <n v="-11471"/>
    <n v="0.1815764271976826"/>
    <x v="1"/>
  </r>
  <r>
    <x v="45"/>
    <n v="5345"/>
    <n v="5509"/>
    <n v="6882"/>
    <x v="0"/>
    <n v="-3.0219274"/>
    <n v="-164"/>
    <n v="0.25141081213707367"/>
    <x v="0"/>
  </r>
  <r>
    <x v="45"/>
    <n v="5345"/>
    <n v="5509"/>
    <n v="6882"/>
    <x v="1"/>
    <n v="-25.141081209999999"/>
    <n v="-1537"/>
    <n v="0.25141081213707367"/>
    <x v="1"/>
  </r>
  <r>
    <x v="46"/>
    <n v="266189"/>
    <n v="272283"/>
    <n v="313284"/>
    <x v="0"/>
    <n v="-2.2634417390000001"/>
    <n v="-6094"/>
    <n v="0.16254424278611773"/>
    <x v="0"/>
  </r>
  <r>
    <x v="46"/>
    <n v="266189"/>
    <n v="272283"/>
    <n v="313284"/>
    <x v="1"/>
    <n v="-16.254424279999999"/>
    <n v="-47095"/>
    <n v="0.16254424278611773"/>
    <x v="1"/>
  </r>
  <r>
    <x v="47"/>
    <n v="356394"/>
    <n v="355805"/>
    <n v="431337"/>
    <x v="0"/>
    <n v="0.165403209"/>
    <n v="589"/>
    <n v="0.19027561439120716"/>
    <x v="0"/>
  </r>
  <r>
    <x v="47"/>
    <n v="356394"/>
    <n v="355805"/>
    <n v="431337"/>
    <x v="1"/>
    <n v="-19.027561439999999"/>
    <n v="-74943"/>
    <n v="0.19027561439120716"/>
    <x v="1"/>
  </r>
  <r>
    <x v="48"/>
    <n v="8999"/>
    <n v="10055"/>
    <n v="12604"/>
    <x v="0"/>
    <n v="-11.084286759999999"/>
    <n v="-1056"/>
    <n v="0.33374994213766607"/>
    <x v="0"/>
  </r>
  <r>
    <x v="48"/>
    <n v="8999"/>
    <n v="10055"/>
    <n v="12604"/>
    <x v="1"/>
    <n v="-33.374994209999997"/>
    <n v="-3605"/>
    <n v="0.33374994213766607"/>
    <x v="1"/>
  </r>
  <r>
    <x v="49"/>
    <n v="86415"/>
    <n v="92882"/>
    <n v="105909"/>
    <x v="0"/>
    <n v="-7.2137291760000002"/>
    <n v="-6467"/>
    <n v="0.20272040930929058"/>
    <x v="0"/>
  </r>
  <r>
    <x v="49"/>
    <n v="86415"/>
    <n v="92882"/>
    <n v="105909"/>
    <x v="1"/>
    <n v="-20.272040929999999"/>
    <n v="-19494"/>
    <n v="0.20272040930929058"/>
    <x v="1"/>
  </r>
  <r>
    <x v="50"/>
    <n v="4257"/>
    <n v="3233"/>
    <n v="4643"/>
    <x v="0"/>
    <n v="27.343124169999999"/>
    <n v="1024"/>
    <n v="8.6741573033707858E-2"/>
    <x v="0"/>
  </r>
  <r>
    <x v="50"/>
    <n v="4257"/>
    <n v="3233"/>
    <n v="4643"/>
    <x v="1"/>
    <n v="-8.6741573029999994"/>
    <n v="-386"/>
    <n v="8.6741573033707858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7" firstHeaderRow="1" firstDataRow="1" firstDataCol="1" rowPageCount="1" colPageCount="1"/>
  <pivotFields count="9"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numFmtId="10" showAll="0"/>
    <pivotField axis="axisRow" dataField="1" showAll="0">
      <items count="4">
        <item x="1"/>
        <item x="2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ount of over/und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K10" sqref="K10"/>
    </sheetView>
  </sheetViews>
  <sheetFormatPr baseColWidth="10" defaultRowHeight="16" x14ac:dyDescent="0.2"/>
  <cols>
    <col min="8" max="8" width="10.83203125" style="4"/>
    <col min="10" max="10" width="13" bestFit="1" customWidth="1"/>
    <col min="11" max="11" width="22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63</v>
      </c>
      <c r="I1" t="s">
        <v>62</v>
      </c>
    </row>
    <row r="2" spans="1:11" x14ac:dyDescent="0.2">
      <c r="A2" t="s">
        <v>7</v>
      </c>
      <c r="B2">
        <v>29832</v>
      </c>
      <c r="C2">
        <v>33647</v>
      </c>
      <c r="D2">
        <v>41984</v>
      </c>
      <c r="E2" t="s">
        <v>8</v>
      </c>
      <c r="F2">
        <v>-12.01972306</v>
      </c>
      <c r="G2">
        <v>-3815</v>
      </c>
      <c r="H2" s="4">
        <f>((ABS(D2-B2))/((D2+B2)/2))</f>
        <v>0.33842040770858861</v>
      </c>
      <c r="J2" s="1" t="s">
        <v>4</v>
      </c>
      <c r="K2" t="s">
        <v>9</v>
      </c>
    </row>
    <row r="3" spans="1:11" x14ac:dyDescent="0.2">
      <c r="A3" t="s">
        <v>7</v>
      </c>
      <c r="B3">
        <v>29832</v>
      </c>
      <c r="C3">
        <v>33647</v>
      </c>
      <c r="D3">
        <v>41984</v>
      </c>
      <c r="E3" t="s">
        <v>9</v>
      </c>
      <c r="F3">
        <v>-33.842040769999997</v>
      </c>
      <c r="G3">
        <v>-12152</v>
      </c>
      <c r="H3" s="4">
        <f>((ABS(D3-B3))/((D3+B3)/2))</f>
        <v>0.33842040770858861</v>
      </c>
      <c r="I3" t="str">
        <f>IF(H3&gt;0,"overcount","undercount")</f>
        <v>overcount</v>
      </c>
    </row>
    <row r="4" spans="1:11" x14ac:dyDescent="0.2">
      <c r="A4" t="s">
        <v>10</v>
      </c>
      <c r="B4">
        <v>29148</v>
      </c>
      <c r="C4">
        <v>28492</v>
      </c>
      <c r="D4">
        <v>37979</v>
      </c>
      <c r="E4" t="s">
        <v>8</v>
      </c>
      <c r="F4">
        <v>2.2761970850000002</v>
      </c>
      <c r="G4">
        <v>656</v>
      </c>
      <c r="H4" s="4">
        <f t="shared" ref="H4:H67" si="0">((ABS(D4-B4))/((D4+B4)/2))</f>
        <v>0.26311320333099947</v>
      </c>
      <c r="J4" s="1" t="s">
        <v>60</v>
      </c>
      <c r="K4" t="s">
        <v>64</v>
      </c>
    </row>
    <row r="5" spans="1:11" x14ac:dyDescent="0.2">
      <c r="A5" t="s">
        <v>10</v>
      </c>
      <c r="B5">
        <v>29148</v>
      </c>
      <c r="C5">
        <v>28492</v>
      </c>
      <c r="D5">
        <v>37979</v>
      </c>
      <c r="E5" t="s">
        <v>9</v>
      </c>
      <c r="F5">
        <v>-26.311320330000001</v>
      </c>
      <c r="G5">
        <v>-8831</v>
      </c>
      <c r="H5" s="4">
        <f t="shared" si="0"/>
        <v>0.26311320333099947</v>
      </c>
      <c r="I5" t="str">
        <f>IF(H5&gt;0,"overcount","undercount")</f>
        <v>overcount</v>
      </c>
      <c r="J5" s="2" t="s">
        <v>65</v>
      </c>
      <c r="K5" s="3">
        <v>50</v>
      </c>
    </row>
    <row r="6" spans="1:11" x14ac:dyDescent="0.2">
      <c r="A6" t="s">
        <v>11</v>
      </c>
      <c r="B6">
        <v>108252</v>
      </c>
      <c r="C6">
        <v>106228</v>
      </c>
      <c r="D6">
        <v>132307</v>
      </c>
      <c r="E6" t="s">
        <v>8</v>
      </c>
      <c r="F6">
        <v>1.8873554640000001</v>
      </c>
      <c r="G6">
        <v>2024</v>
      </c>
      <c r="H6" s="4">
        <f t="shared" si="0"/>
        <v>0.19999251742815691</v>
      </c>
      <c r="J6" s="2" t="s">
        <v>66</v>
      </c>
      <c r="K6" s="3">
        <v>1</v>
      </c>
    </row>
    <row r="7" spans="1:11" x14ac:dyDescent="0.2">
      <c r="A7" t="s">
        <v>11</v>
      </c>
      <c r="B7">
        <v>108252</v>
      </c>
      <c r="C7">
        <v>106228</v>
      </c>
      <c r="D7">
        <v>132307</v>
      </c>
      <c r="E7" t="s">
        <v>9</v>
      </c>
      <c r="F7">
        <v>-19.999251739999998</v>
      </c>
      <c r="G7">
        <v>-24055</v>
      </c>
      <c r="H7" s="4">
        <f t="shared" si="0"/>
        <v>0.19999251742815691</v>
      </c>
      <c r="I7" t="str">
        <f>IF(H7&gt;0,"overcount","undercount")</f>
        <v>overcount</v>
      </c>
      <c r="J7" s="2" t="s">
        <v>61</v>
      </c>
      <c r="K7" s="3">
        <v>51</v>
      </c>
    </row>
    <row r="8" spans="1:11" x14ac:dyDescent="0.2">
      <c r="A8" t="s">
        <v>12</v>
      </c>
      <c r="B8">
        <v>19878</v>
      </c>
      <c r="C8">
        <v>22764</v>
      </c>
      <c r="D8">
        <v>28063</v>
      </c>
      <c r="E8" t="s">
        <v>8</v>
      </c>
      <c r="F8">
        <v>-13.53595047</v>
      </c>
      <c r="G8">
        <v>-2886</v>
      </c>
      <c r="H8" s="4">
        <f t="shared" si="0"/>
        <v>0.34146137961244027</v>
      </c>
    </row>
    <row r="9" spans="1:11" x14ac:dyDescent="0.2">
      <c r="A9" t="s">
        <v>12</v>
      </c>
      <c r="B9">
        <v>19878</v>
      </c>
      <c r="C9">
        <v>22764</v>
      </c>
      <c r="D9">
        <v>28063</v>
      </c>
      <c r="E9" t="s">
        <v>9</v>
      </c>
      <c r="F9">
        <v>-34.146137959999997</v>
      </c>
      <c r="G9">
        <v>-8185</v>
      </c>
      <c r="H9" s="4">
        <f t="shared" si="0"/>
        <v>0.34146137961244027</v>
      </c>
      <c r="I9" t="str">
        <f>IF(H9&gt;0,"overcount","undercount")</f>
        <v>overcount</v>
      </c>
    </row>
    <row r="10" spans="1:11" x14ac:dyDescent="0.2">
      <c r="A10" t="s">
        <v>13</v>
      </c>
      <c r="B10">
        <v>4175972</v>
      </c>
      <c r="C10">
        <v>3954466</v>
      </c>
      <c r="D10">
        <v>4373305</v>
      </c>
      <c r="E10" t="s">
        <v>8</v>
      </c>
      <c r="F10">
        <v>5.4488085389999998</v>
      </c>
      <c r="G10">
        <v>221506</v>
      </c>
      <c r="H10" s="4">
        <f t="shared" si="0"/>
        <v>4.6163669746576229E-2</v>
      </c>
    </row>
    <row r="11" spans="1:11" x14ac:dyDescent="0.2">
      <c r="A11" t="s">
        <v>13</v>
      </c>
      <c r="B11">
        <v>4175972</v>
      </c>
      <c r="C11">
        <v>3954466</v>
      </c>
      <c r="D11">
        <v>4373305</v>
      </c>
      <c r="E11" t="s">
        <v>9</v>
      </c>
      <c r="F11">
        <v>-4.616366975</v>
      </c>
      <c r="G11">
        <v>-197333</v>
      </c>
      <c r="H11" s="4">
        <f t="shared" si="0"/>
        <v>4.6163669746576229E-2</v>
      </c>
      <c r="I11" t="str">
        <f>IF(H11&gt;0,"overcount","undercount")</f>
        <v>overcount</v>
      </c>
    </row>
    <row r="12" spans="1:11" x14ac:dyDescent="0.2">
      <c r="A12" t="s">
        <v>14</v>
      </c>
      <c r="B12">
        <v>103746</v>
      </c>
      <c r="C12">
        <v>104285</v>
      </c>
      <c r="D12">
        <v>129983</v>
      </c>
      <c r="E12" t="s">
        <v>8</v>
      </c>
      <c r="F12">
        <v>-0.51819199999999999</v>
      </c>
      <c r="G12">
        <v>-539</v>
      </c>
      <c r="H12" s="4">
        <f t="shared" si="0"/>
        <v>0.22450787022577429</v>
      </c>
    </row>
    <row r="13" spans="1:11" x14ac:dyDescent="0.2">
      <c r="A13" t="s">
        <v>14</v>
      </c>
      <c r="B13">
        <v>103746</v>
      </c>
      <c r="C13">
        <v>104285</v>
      </c>
      <c r="D13">
        <v>129983</v>
      </c>
      <c r="E13" t="s">
        <v>9</v>
      </c>
      <c r="F13">
        <v>-22.45078702</v>
      </c>
      <c r="G13">
        <v>-26237</v>
      </c>
      <c r="H13" s="4">
        <f t="shared" si="0"/>
        <v>0.22450787022577429</v>
      </c>
      <c r="I13" t="str">
        <f>IF(H13&gt;0,"overcount","undercount")</f>
        <v>overcount</v>
      </c>
    </row>
    <row r="14" spans="1:11" x14ac:dyDescent="0.2">
      <c r="A14" t="s">
        <v>15</v>
      </c>
      <c r="B14">
        <v>87148</v>
      </c>
      <c r="C14">
        <v>88101</v>
      </c>
      <c r="D14">
        <v>99954</v>
      </c>
      <c r="E14" t="s">
        <v>8</v>
      </c>
      <c r="F14">
        <v>-1.087595364</v>
      </c>
      <c r="G14">
        <v>-953</v>
      </c>
      <c r="H14" s="4">
        <f t="shared" si="0"/>
        <v>0.13688790071725582</v>
      </c>
    </row>
    <row r="15" spans="1:11" x14ac:dyDescent="0.2">
      <c r="A15" t="s">
        <v>15</v>
      </c>
      <c r="B15">
        <v>87148</v>
      </c>
      <c r="C15">
        <v>88101</v>
      </c>
      <c r="D15">
        <v>99954</v>
      </c>
      <c r="E15" t="s">
        <v>9</v>
      </c>
      <c r="F15">
        <v>-13.68879007</v>
      </c>
      <c r="G15">
        <v>-12806</v>
      </c>
      <c r="H15" s="4">
        <f t="shared" si="0"/>
        <v>0.13688790071725582</v>
      </c>
      <c r="I15" t="str">
        <f>IF(H15&gt;0,"overcount","undercount")</f>
        <v>overcount</v>
      </c>
    </row>
    <row r="16" spans="1:11" x14ac:dyDescent="0.2">
      <c r="A16" t="s">
        <v>16</v>
      </c>
      <c r="B16">
        <v>16633</v>
      </c>
      <c r="C16">
        <v>17006</v>
      </c>
      <c r="D16">
        <v>19565</v>
      </c>
      <c r="E16" t="s">
        <v>8</v>
      </c>
      <c r="F16">
        <v>-2.217664021</v>
      </c>
      <c r="G16">
        <v>-373</v>
      </c>
      <c r="H16" s="4">
        <f t="shared" si="0"/>
        <v>0.16199790043648821</v>
      </c>
    </row>
    <row r="17" spans="1:9" x14ac:dyDescent="0.2">
      <c r="A17" t="s">
        <v>16</v>
      </c>
      <c r="B17">
        <v>16633</v>
      </c>
      <c r="C17">
        <v>17006</v>
      </c>
      <c r="D17">
        <v>19565</v>
      </c>
      <c r="E17" t="s">
        <v>9</v>
      </c>
      <c r="F17">
        <v>-16.19979004</v>
      </c>
      <c r="G17">
        <v>-2932</v>
      </c>
      <c r="H17" s="4">
        <f t="shared" si="0"/>
        <v>0.16199790043648821</v>
      </c>
      <c r="I17" t="str">
        <f>IF(H17&gt;0,"overcount","undercount")</f>
        <v>overcount</v>
      </c>
    </row>
    <row r="18" spans="1:9" x14ac:dyDescent="0.2">
      <c r="A18" t="s">
        <v>17</v>
      </c>
      <c r="B18">
        <v>16983</v>
      </c>
      <c r="C18">
        <v>32348</v>
      </c>
      <c r="D18">
        <v>37562</v>
      </c>
      <c r="E18" t="s">
        <v>8</v>
      </c>
      <c r="F18">
        <v>-62.293486850000001</v>
      </c>
      <c r="G18">
        <v>-15365</v>
      </c>
      <c r="H18" s="4">
        <f t="shared" si="0"/>
        <v>0.7545696214135118</v>
      </c>
    </row>
    <row r="19" spans="1:9" x14ac:dyDescent="0.2">
      <c r="A19" t="s">
        <v>17</v>
      </c>
      <c r="B19">
        <v>16983</v>
      </c>
      <c r="C19">
        <v>32348</v>
      </c>
      <c r="D19">
        <v>37562</v>
      </c>
      <c r="E19" t="s">
        <v>9</v>
      </c>
      <c r="F19">
        <v>-75.456962140000002</v>
      </c>
      <c r="G19">
        <v>-20579</v>
      </c>
      <c r="H19" s="4">
        <f t="shared" si="0"/>
        <v>0.7545696214135118</v>
      </c>
      <c r="I19" t="str">
        <f>IF(H19&gt;0,"overcount","undercount")</f>
        <v>overcount</v>
      </c>
    </row>
    <row r="20" spans="1:9" x14ac:dyDescent="0.2">
      <c r="A20" t="s">
        <v>18</v>
      </c>
      <c r="B20">
        <v>296800</v>
      </c>
      <c r="C20">
        <v>289836</v>
      </c>
      <c r="D20">
        <v>356993</v>
      </c>
      <c r="E20" t="s">
        <v>8</v>
      </c>
      <c r="F20">
        <v>2.374215016</v>
      </c>
      <c r="G20">
        <v>6964</v>
      </c>
      <c r="H20" s="4">
        <f t="shared" si="0"/>
        <v>0.1841347337765929</v>
      </c>
    </row>
    <row r="21" spans="1:9" x14ac:dyDescent="0.2">
      <c r="A21" t="s">
        <v>18</v>
      </c>
      <c r="B21">
        <v>296800</v>
      </c>
      <c r="C21">
        <v>289836</v>
      </c>
      <c r="D21">
        <v>356993</v>
      </c>
      <c r="E21" t="s">
        <v>9</v>
      </c>
      <c r="F21">
        <v>-18.413473379999999</v>
      </c>
      <c r="G21">
        <v>-60193</v>
      </c>
      <c r="H21" s="4">
        <f t="shared" si="0"/>
        <v>0.1841347337765929</v>
      </c>
      <c r="I21" t="str">
        <f>IF(H21&gt;0,"overcount","undercount")</f>
        <v>overcount</v>
      </c>
    </row>
    <row r="22" spans="1:9" x14ac:dyDescent="0.2">
      <c r="A22" t="s">
        <v>19</v>
      </c>
      <c r="B22">
        <v>167167</v>
      </c>
      <c r="C22">
        <v>183704</v>
      </c>
      <c r="D22">
        <v>208685</v>
      </c>
      <c r="E22" t="s">
        <v>8</v>
      </c>
      <c r="F22">
        <v>-9.4262563729999993</v>
      </c>
      <c r="G22">
        <v>-16537</v>
      </c>
      <c r="H22" s="4">
        <f t="shared" si="0"/>
        <v>0.22092738631163331</v>
      </c>
    </row>
    <row r="23" spans="1:9" x14ac:dyDescent="0.2">
      <c r="A23" t="s">
        <v>19</v>
      </c>
      <c r="B23">
        <v>167167</v>
      </c>
      <c r="C23">
        <v>183704</v>
      </c>
      <c r="D23">
        <v>208685</v>
      </c>
      <c r="E23" t="s">
        <v>9</v>
      </c>
      <c r="F23">
        <v>-22.092738629999999</v>
      </c>
      <c r="G23">
        <v>-41518</v>
      </c>
      <c r="H23" s="4">
        <f t="shared" si="0"/>
        <v>0.22092738631163331</v>
      </c>
      <c r="I23" t="str">
        <f>IF(H23&gt;0,"overcount","undercount")</f>
        <v>overcount</v>
      </c>
    </row>
    <row r="24" spans="1:9" x14ac:dyDescent="0.2">
      <c r="A24" t="s">
        <v>20</v>
      </c>
      <c r="B24">
        <v>768660</v>
      </c>
      <c r="C24">
        <v>626808</v>
      </c>
      <c r="D24">
        <v>860345</v>
      </c>
      <c r="E24" t="s">
        <v>8</v>
      </c>
      <c r="F24">
        <v>20.330383789999999</v>
      </c>
      <c r="G24">
        <v>141852</v>
      </c>
      <c r="H24" s="4">
        <f t="shared" si="0"/>
        <v>0.1125656459004116</v>
      </c>
    </row>
    <row r="25" spans="1:9" x14ac:dyDescent="0.2">
      <c r="A25" t="s">
        <v>20</v>
      </c>
      <c r="B25">
        <v>768660</v>
      </c>
      <c r="C25">
        <v>626808</v>
      </c>
      <c r="D25">
        <v>860345</v>
      </c>
      <c r="E25" t="s">
        <v>9</v>
      </c>
      <c r="F25">
        <v>-11.25656459</v>
      </c>
      <c r="G25">
        <v>-91685</v>
      </c>
      <c r="H25" s="4">
        <f t="shared" si="0"/>
        <v>0.1125656459004116</v>
      </c>
      <c r="I25" t="str">
        <f>IF(H25&gt;0,"overcount","undercount")</f>
        <v>overcount</v>
      </c>
    </row>
    <row r="26" spans="1:9" x14ac:dyDescent="0.2">
      <c r="A26" t="s">
        <v>21</v>
      </c>
      <c r="B26">
        <v>14959</v>
      </c>
      <c r="C26">
        <v>13835</v>
      </c>
      <c r="D26">
        <v>19872</v>
      </c>
      <c r="E26" t="s">
        <v>8</v>
      </c>
      <c r="F26">
        <v>7.8071820519999999</v>
      </c>
      <c r="G26">
        <v>1124</v>
      </c>
      <c r="H26" s="4">
        <f t="shared" si="0"/>
        <v>0.28210502138899257</v>
      </c>
    </row>
    <row r="27" spans="1:9" x14ac:dyDescent="0.2">
      <c r="A27" t="s">
        <v>21</v>
      </c>
      <c r="B27">
        <v>14959</v>
      </c>
      <c r="C27">
        <v>13835</v>
      </c>
      <c r="D27">
        <v>19872</v>
      </c>
      <c r="E27" t="s">
        <v>9</v>
      </c>
      <c r="F27">
        <v>-28.210502139999999</v>
      </c>
      <c r="G27">
        <v>-4913</v>
      </c>
      <c r="H27" s="4">
        <f t="shared" si="0"/>
        <v>0.28210502138899257</v>
      </c>
      <c r="I27" t="str">
        <f>IF(H27&gt;0,"overcount","undercount")</f>
        <v>overcount</v>
      </c>
    </row>
    <row r="28" spans="1:9" x14ac:dyDescent="0.2">
      <c r="A28" t="s">
        <v>22</v>
      </c>
      <c r="B28">
        <v>430416</v>
      </c>
      <c r="C28">
        <v>442740</v>
      </c>
      <c r="D28">
        <v>487034</v>
      </c>
      <c r="E28" t="s">
        <v>8</v>
      </c>
      <c r="F28">
        <v>-2.8228632679999999</v>
      </c>
      <c r="G28">
        <v>-12324</v>
      </c>
      <c r="H28" s="4">
        <f t="shared" si="0"/>
        <v>0.12342470979344923</v>
      </c>
    </row>
    <row r="29" spans="1:9" x14ac:dyDescent="0.2">
      <c r="A29" t="s">
        <v>22</v>
      </c>
      <c r="B29">
        <v>430416</v>
      </c>
      <c r="C29">
        <v>442740</v>
      </c>
      <c r="D29">
        <v>487034</v>
      </c>
      <c r="E29" t="s">
        <v>9</v>
      </c>
      <c r="F29">
        <v>-12.34247098</v>
      </c>
      <c r="G29">
        <v>-56618</v>
      </c>
      <c r="H29" s="4">
        <f t="shared" si="0"/>
        <v>0.12342470979344923</v>
      </c>
      <c r="I29" t="str">
        <f>IF(H29&gt;0,"overcount","undercount")</f>
        <v>overcount</v>
      </c>
    </row>
    <row r="30" spans="1:9" x14ac:dyDescent="0.2">
      <c r="A30" t="s">
        <v>23</v>
      </c>
      <c r="B30">
        <v>60314</v>
      </c>
      <c r="C30">
        <v>63198</v>
      </c>
      <c r="D30">
        <v>76820</v>
      </c>
      <c r="E30" t="s">
        <v>8</v>
      </c>
      <c r="F30">
        <v>-4.6699915799999996</v>
      </c>
      <c r="G30">
        <v>-2884</v>
      </c>
      <c r="H30" s="4">
        <f t="shared" si="0"/>
        <v>0.24072804701970335</v>
      </c>
    </row>
    <row r="31" spans="1:9" x14ac:dyDescent="0.2">
      <c r="A31" t="s">
        <v>23</v>
      </c>
      <c r="B31">
        <v>60314</v>
      </c>
      <c r="C31">
        <v>63198</v>
      </c>
      <c r="D31">
        <v>76820</v>
      </c>
      <c r="E31" t="s">
        <v>9</v>
      </c>
      <c r="F31">
        <v>-24.072804699999999</v>
      </c>
      <c r="G31">
        <v>-16506</v>
      </c>
      <c r="H31" s="4">
        <f t="shared" si="0"/>
        <v>0.24072804701970335</v>
      </c>
      <c r="I31" t="str">
        <f>IF(H31&gt;0,"overcount","undercount")</f>
        <v>overcount</v>
      </c>
    </row>
    <row r="32" spans="1:9" x14ac:dyDescent="0.2">
      <c r="A32" t="s">
        <v>24</v>
      </c>
      <c r="B32">
        <v>39104</v>
      </c>
      <c r="C32">
        <v>38712</v>
      </c>
      <c r="D32">
        <v>45069</v>
      </c>
      <c r="E32" t="s">
        <v>8</v>
      </c>
      <c r="F32">
        <v>1.007504883</v>
      </c>
      <c r="G32">
        <v>392</v>
      </c>
      <c r="H32" s="4">
        <f t="shared" si="0"/>
        <v>0.14173190928207383</v>
      </c>
    </row>
    <row r="33" spans="1:9" x14ac:dyDescent="0.2">
      <c r="A33" t="s">
        <v>24</v>
      </c>
      <c r="B33">
        <v>39104</v>
      </c>
      <c r="C33">
        <v>38712</v>
      </c>
      <c r="D33">
        <v>45069</v>
      </c>
      <c r="E33" t="s">
        <v>9</v>
      </c>
      <c r="F33">
        <v>-14.173190930000001</v>
      </c>
      <c r="G33">
        <v>-5965</v>
      </c>
      <c r="H33" s="4">
        <f t="shared" si="0"/>
        <v>0.14173190928207383</v>
      </c>
      <c r="I33" t="str">
        <f>IF(H33&gt;0,"overcount","undercount")</f>
        <v>overcount</v>
      </c>
    </row>
    <row r="34" spans="1:9" x14ac:dyDescent="0.2">
      <c r="A34" t="s">
        <v>25</v>
      </c>
      <c r="B34">
        <v>49618</v>
      </c>
      <c r="C34">
        <v>49862</v>
      </c>
      <c r="D34">
        <v>58947</v>
      </c>
      <c r="E34" t="s">
        <v>8</v>
      </c>
      <c r="F34">
        <v>-0.49055086399999998</v>
      </c>
      <c r="G34">
        <v>-244</v>
      </c>
      <c r="H34" s="4">
        <f t="shared" si="0"/>
        <v>0.17186017593146963</v>
      </c>
    </row>
    <row r="35" spans="1:9" x14ac:dyDescent="0.2">
      <c r="A35" t="s">
        <v>25</v>
      </c>
      <c r="B35">
        <v>49618</v>
      </c>
      <c r="C35">
        <v>49862</v>
      </c>
      <c r="D35">
        <v>58947</v>
      </c>
      <c r="E35" t="s">
        <v>9</v>
      </c>
      <c r="F35">
        <v>-17.186017589999999</v>
      </c>
      <c r="G35">
        <v>-9329</v>
      </c>
      <c r="H35" s="4">
        <f t="shared" si="0"/>
        <v>0.17186017593146963</v>
      </c>
      <c r="I35" t="str">
        <f>IF(H35&gt;0,"overcount","undercount")</f>
        <v>overcount</v>
      </c>
    </row>
    <row r="36" spans="1:9" x14ac:dyDescent="0.2">
      <c r="A36" t="s">
        <v>26</v>
      </c>
      <c r="B36">
        <v>28996</v>
      </c>
      <c r="C36">
        <v>32077</v>
      </c>
      <c r="D36">
        <v>39720</v>
      </c>
      <c r="E36" t="s">
        <v>8</v>
      </c>
      <c r="F36">
        <v>-10.08956495</v>
      </c>
      <c r="G36">
        <v>-3081</v>
      </c>
      <c r="H36" s="4">
        <f t="shared" si="0"/>
        <v>0.31212526922405265</v>
      </c>
    </row>
    <row r="37" spans="1:9" x14ac:dyDescent="0.2">
      <c r="A37" t="s">
        <v>26</v>
      </c>
      <c r="B37">
        <v>28996</v>
      </c>
      <c r="C37">
        <v>32077</v>
      </c>
      <c r="D37">
        <v>39720</v>
      </c>
      <c r="E37" t="s">
        <v>9</v>
      </c>
      <c r="F37">
        <v>-31.212526919999998</v>
      </c>
      <c r="G37">
        <v>-10724</v>
      </c>
      <c r="H37" s="4">
        <f t="shared" si="0"/>
        <v>0.31212526922405265</v>
      </c>
      <c r="I37" t="str">
        <f>IF(H37&gt;0,"overcount","undercount")</f>
        <v>overcount</v>
      </c>
    </row>
    <row r="38" spans="1:9" x14ac:dyDescent="0.2">
      <c r="A38" t="s">
        <v>27</v>
      </c>
      <c r="B38">
        <v>57637</v>
      </c>
      <c r="C38">
        <v>57394</v>
      </c>
      <c r="D38">
        <v>66887</v>
      </c>
      <c r="E38" t="s">
        <v>8</v>
      </c>
      <c r="F38">
        <v>0.422494806</v>
      </c>
      <c r="G38">
        <v>243</v>
      </c>
      <c r="H38" s="4">
        <f t="shared" si="0"/>
        <v>0.14856573833156661</v>
      </c>
    </row>
    <row r="39" spans="1:9" x14ac:dyDescent="0.2">
      <c r="A39" t="s">
        <v>27</v>
      </c>
      <c r="B39">
        <v>57637</v>
      </c>
      <c r="C39">
        <v>57394</v>
      </c>
      <c r="D39">
        <v>66887</v>
      </c>
      <c r="E39" t="s">
        <v>9</v>
      </c>
      <c r="F39">
        <v>-14.85657383</v>
      </c>
      <c r="G39">
        <v>-9250</v>
      </c>
      <c r="H39" s="4">
        <f t="shared" si="0"/>
        <v>0.14856573833156661</v>
      </c>
      <c r="I39" t="str">
        <f>IF(H39&gt;0,"overcount","undercount")</f>
        <v>overcount</v>
      </c>
    </row>
    <row r="40" spans="1:9" x14ac:dyDescent="0.2">
      <c r="A40" t="s">
        <v>28</v>
      </c>
      <c r="B40">
        <v>9567</v>
      </c>
      <c r="C40">
        <v>9726</v>
      </c>
      <c r="D40">
        <v>12486</v>
      </c>
      <c r="E40" t="s">
        <v>8</v>
      </c>
      <c r="F40">
        <v>-1.6482662109999999</v>
      </c>
      <c r="G40">
        <v>-159</v>
      </c>
      <c r="H40" s="4">
        <f t="shared" si="0"/>
        <v>0.26472588763433547</v>
      </c>
    </row>
    <row r="41" spans="1:9" x14ac:dyDescent="0.2">
      <c r="A41" t="s">
        <v>28</v>
      </c>
      <c r="B41">
        <v>9567</v>
      </c>
      <c r="C41">
        <v>9726</v>
      </c>
      <c r="D41">
        <v>12486</v>
      </c>
      <c r="E41" t="s">
        <v>9</v>
      </c>
      <c r="F41">
        <v>-26.472588760000001</v>
      </c>
      <c r="G41">
        <v>-2919</v>
      </c>
      <c r="H41" s="4">
        <f t="shared" si="0"/>
        <v>0.26472588763433547</v>
      </c>
      <c r="I41" t="str">
        <f>IF(H41&gt;0,"overcount","undercount")</f>
        <v>overcount</v>
      </c>
    </row>
    <row r="42" spans="1:9" x14ac:dyDescent="0.2">
      <c r="A42" t="s">
        <v>29</v>
      </c>
      <c r="B42">
        <v>216997</v>
      </c>
      <c r="C42">
        <v>218742</v>
      </c>
      <c r="D42">
        <v>244430</v>
      </c>
      <c r="E42" t="s">
        <v>8</v>
      </c>
      <c r="F42">
        <v>-0.80093817599999995</v>
      </c>
      <c r="G42">
        <v>-1745</v>
      </c>
      <c r="H42" s="4">
        <f t="shared" si="0"/>
        <v>0.11890504890264332</v>
      </c>
    </row>
    <row r="43" spans="1:9" x14ac:dyDescent="0.2">
      <c r="A43" t="s">
        <v>29</v>
      </c>
      <c r="B43">
        <v>216997</v>
      </c>
      <c r="C43">
        <v>218742</v>
      </c>
      <c r="D43">
        <v>244430</v>
      </c>
      <c r="E43" t="s">
        <v>9</v>
      </c>
      <c r="F43">
        <v>-11.890504890000001</v>
      </c>
      <c r="G43">
        <v>-27433</v>
      </c>
      <c r="H43" s="4">
        <f t="shared" si="0"/>
        <v>0.11890504890264332</v>
      </c>
      <c r="I43" t="str">
        <f>IF(H43&gt;0,"overcount","undercount")</f>
        <v>overcount</v>
      </c>
    </row>
    <row r="44" spans="1:9" x14ac:dyDescent="0.2">
      <c r="A44" t="s">
        <v>30</v>
      </c>
      <c r="B44">
        <v>241084</v>
      </c>
      <c r="C44">
        <v>250777</v>
      </c>
      <c r="D44">
        <v>275425</v>
      </c>
      <c r="E44" t="s">
        <v>8</v>
      </c>
      <c r="F44">
        <v>-3.9413574159999998</v>
      </c>
      <c r="G44">
        <v>-9693</v>
      </c>
      <c r="H44" s="4">
        <f t="shared" si="0"/>
        <v>0.13297348158502562</v>
      </c>
    </row>
    <row r="45" spans="1:9" x14ac:dyDescent="0.2">
      <c r="A45" t="s">
        <v>30</v>
      </c>
      <c r="B45">
        <v>241084</v>
      </c>
      <c r="C45">
        <v>250777</v>
      </c>
      <c r="D45">
        <v>275425</v>
      </c>
      <c r="E45" t="s">
        <v>9</v>
      </c>
      <c r="F45">
        <v>-13.29734816</v>
      </c>
      <c r="G45">
        <v>-34341</v>
      </c>
      <c r="H45" s="4">
        <f t="shared" si="0"/>
        <v>0.13297348158502562</v>
      </c>
      <c r="I45" t="str">
        <f>IF(H45&gt;0,"overcount","undercount")</f>
        <v>overcount</v>
      </c>
    </row>
    <row r="46" spans="1:9" x14ac:dyDescent="0.2">
      <c r="A46" t="s">
        <v>31</v>
      </c>
      <c r="B46">
        <v>170484</v>
      </c>
      <c r="C46">
        <v>184023</v>
      </c>
      <c r="D46">
        <v>214619</v>
      </c>
      <c r="E46" t="s">
        <v>8</v>
      </c>
      <c r="F46">
        <v>-7.6382130679999998</v>
      </c>
      <c r="G46">
        <v>-13539</v>
      </c>
      <c r="H46" s="4">
        <f t="shared" si="0"/>
        <v>0.22921140577975244</v>
      </c>
    </row>
    <row r="47" spans="1:9" x14ac:dyDescent="0.2">
      <c r="A47" t="s">
        <v>31</v>
      </c>
      <c r="B47">
        <v>170484</v>
      </c>
      <c r="C47">
        <v>184023</v>
      </c>
      <c r="D47">
        <v>214619</v>
      </c>
      <c r="E47" t="s">
        <v>9</v>
      </c>
      <c r="F47">
        <v>-22.921140579999999</v>
      </c>
      <c r="G47">
        <v>-44135</v>
      </c>
      <c r="H47" s="4">
        <f t="shared" si="0"/>
        <v>0.22921140577975244</v>
      </c>
      <c r="I47" t="str">
        <f>IF(H47&gt;0,"overcount","undercount")</f>
        <v>overcount</v>
      </c>
    </row>
    <row r="48" spans="1:9" x14ac:dyDescent="0.2">
      <c r="A48" t="s">
        <v>32</v>
      </c>
      <c r="B48">
        <v>135104</v>
      </c>
      <c r="C48">
        <v>147787</v>
      </c>
      <c r="D48">
        <v>166441</v>
      </c>
      <c r="E48" t="s">
        <v>8</v>
      </c>
      <c r="F48">
        <v>-8.9667044899999997</v>
      </c>
      <c r="G48">
        <v>-12683</v>
      </c>
      <c r="H48" s="4">
        <f t="shared" si="0"/>
        <v>0.20784294218110066</v>
      </c>
    </row>
    <row r="49" spans="1:9" x14ac:dyDescent="0.2">
      <c r="A49" t="s">
        <v>32</v>
      </c>
      <c r="B49">
        <v>135104</v>
      </c>
      <c r="C49">
        <v>147787</v>
      </c>
      <c r="D49">
        <v>166441</v>
      </c>
      <c r="E49" t="s">
        <v>9</v>
      </c>
      <c r="F49">
        <v>-20.78429422</v>
      </c>
      <c r="G49">
        <v>-31337</v>
      </c>
      <c r="H49" s="4">
        <f t="shared" si="0"/>
        <v>0.20784294218110066</v>
      </c>
      <c r="I49" t="str">
        <f>IF(H49&gt;0,"overcount","undercount")</f>
        <v>overcount</v>
      </c>
    </row>
    <row r="50" spans="1:9" x14ac:dyDescent="0.2">
      <c r="A50" t="s">
        <v>33</v>
      </c>
      <c r="B50">
        <v>20576</v>
      </c>
      <c r="C50">
        <v>19795</v>
      </c>
      <c r="D50">
        <v>24707</v>
      </c>
      <c r="E50" t="s">
        <v>8</v>
      </c>
      <c r="F50">
        <v>3.8691139680000002</v>
      </c>
      <c r="G50">
        <v>781</v>
      </c>
      <c r="H50" s="4">
        <f t="shared" si="0"/>
        <v>0.18245257602190668</v>
      </c>
    </row>
    <row r="51" spans="1:9" x14ac:dyDescent="0.2">
      <c r="A51" t="s">
        <v>33</v>
      </c>
      <c r="B51">
        <v>20576</v>
      </c>
      <c r="C51">
        <v>19795</v>
      </c>
      <c r="D51">
        <v>24707</v>
      </c>
      <c r="E51" t="s">
        <v>9</v>
      </c>
      <c r="F51">
        <v>-18.245257599999999</v>
      </c>
      <c r="G51">
        <v>-4131</v>
      </c>
      <c r="H51" s="4">
        <f t="shared" si="0"/>
        <v>0.18245257602190668</v>
      </c>
      <c r="I51" t="str">
        <f>IF(H51&gt;0,"overcount","undercount")</f>
        <v>overcount</v>
      </c>
    </row>
    <row r="52" spans="1:9" x14ac:dyDescent="0.2">
      <c r="A52" t="s">
        <v>34</v>
      </c>
      <c r="B52">
        <v>64197</v>
      </c>
      <c r="C52">
        <v>66407</v>
      </c>
      <c r="D52">
        <v>81601</v>
      </c>
      <c r="E52" t="s">
        <v>8</v>
      </c>
      <c r="F52">
        <v>-3.3842761320000001</v>
      </c>
      <c r="G52">
        <v>-2210</v>
      </c>
      <c r="H52" s="4">
        <f t="shared" si="0"/>
        <v>0.23874127217108601</v>
      </c>
    </row>
    <row r="53" spans="1:9" x14ac:dyDescent="0.2">
      <c r="A53" t="s">
        <v>34</v>
      </c>
      <c r="B53">
        <v>64197</v>
      </c>
      <c r="C53">
        <v>66407</v>
      </c>
      <c r="D53">
        <v>81601</v>
      </c>
      <c r="E53" t="s">
        <v>9</v>
      </c>
      <c r="F53">
        <v>-23.874127219999998</v>
      </c>
      <c r="G53">
        <v>-17404</v>
      </c>
      <c r="H53" s="4">
        <f t="shared" si="0"/>
        <v>0.23874127217108601</v>
      </c>
      <c r="I53" t="str">
        <f>IF(H53&gt;0,"overcount","undercount")</f>
        <v>overcount</v>
      </c>
    </row>
    <row r="54" spans="1:9" x14ac:dyDescent="0.2">
      <c r="A54" t="s">
        <v>35</v>
      </c>
      <c r="B54">
        <v>5517</v>
      </c>
      <c r="C54">
        <v>5294</v>
      </c>
      <c r="D54">
        <v>7950</v>
      </c>
      <c r="E54" t="s">
        <v>8</v>
      </c>
      <c r="F54">
        <v>4.1254278050000002</v>
      </c>
      <c r="G54">
        <v>223</v>
      </c>
      <c r="H54" s="4">
        <f t="shared" si="0"/>
        <v>0.36132768990866565</v>
      </c>
    </row>
    <row r="55" spans="1:9" x14ac:dyDescent="0.2">
      <c r="A55" t="s">
        <v>35</v>
      </c>
      <c r="B55">
        <v>5517</v>
      </c>
      <c r="C55">
        <v>5294</v>
      </c>
      <c r="D55">
        <v>7950</v>
      </c>
      <c r="E55" t="s">
        <v>9</v>
      </c>
      <c r="F55">
        <v>-36.132768990000002</v>
      </c>
      <c r="G55">
        <v>-2433</v>
      </c>
      <c r="H55" s="4">
        <f t="shared" si="0"/>
        <v>0.36132768990866565</v>
      </c>
      <c r="I55" t="str">
        <f>IF(H55&gt;0,"overcount","undercount")</f>
        <v>overcount</v>
      </c>
    </row>
    <row r="56" spans="1:9" x14ac:dyDescent="0.2">
      <c r="A56" t="s">
        <v>36</v>
      </c>
      <c r="B56">
        <v>24171</v>
      </c>
      <c r="C56">
        <v>23521</v>
      </c>
      <c r="D56">
        <v>28379</v>
      </c>
      <c r="E56" t="s">
        <v>8</v>
      </c>
      <c r="F56">
        <v>2.7258240379999998</v>
      </c>
      <c r="G56">
        <v>650</v>
      </c>
      <c r="H56" s="4">
        <f t="shared" si="0"/>
        <v>0.1601522359657469</v>
      </c>
    </row>
    <row r="57" spans="1:9" x14ac:dyDescent="0.2">
      <c r="A57" t="s">
        <v>36</v>
      </c>
      <c r="B57">
        <v>24171</v>
      </c>
      <c r="C57">
        <v>23521</v>
      </c>
      <c r="D57">
        <v>28379</v>
      </c>
      <c r="E57" t="s">
        <v>9</v>
      </c>
      <c r="F57">
        <v>-16.015223599999999</v>
      </c>
      <c r="G57">
        <v>-4208</v>
      </c>
      <c r="H57" s="4">
        <f t="shared" si="0"/>
        <v>0.1601522359657469</v>
      </c>
      <c r="I57" t="str">
        <f>IF(H57&gt;0,"overcount","undercount")</f>
        <v>overcount</v>
      </c>
    </row>
    <row r="58" spans="1:9" x14ac:dyDescent="0.2">
      <c r="A58" t="s">
        <v>37</v>
      </c>
      <c r="B58">
        <v>90866</v>
      </c>
      <c r="C58">
        <v>102773</v>
      </c>
      <c r="D58">
        <v>125366</v>
      </c>
      <c r="E58" t="s">
        <v>8</v>
      </c>
      <c r="F58">
        <v>-12.29814242</v>
      </c>
      <c r="G58">
        <v>-11907</v>
      </c>
      <c r="H58" s="4">
        <f t="shared" si="0"/>
        <v>0.319101705575493</v>
      </c>
    </row>
    <row r="59" spans="1:9" x14ac:dyDescent="0.2">
      <c r="A59" t="s">
        <v>37</v>
      </c>
      <c r="B59">
        <v>90866</v>
      </c>
      <c r="C59">
        <v>102773</v>
      </c>
      <c r="D59">
        <v>125366</v>
      </c>
      <c r="E59" t="s">
        <v>9</v>
      </c>
      <c r="F59">
        <v>-31.910170560000001</v>
      </c>
      <c r="G59">
        <v>-34500</v>
      </c>
      <c r="H59" s="4">
        <f t="shared" si="0"/>
        <v>0.319101705575493</v>
      </c>
      <c r="I59" t="str">
        <f>IF(H59&gt;0,"overcount","undercount")</f>
        <v>overcount</v>
      </c>
    </row>
    <row r="60" spans="1:9" x14ac:dyDescent="0.2">
      <c r="A60" t="s">
        <v>38</v>
      </c>
      <c r="B60">
        <v>15202</v>
      </c>
      <c r="C60">
        <v>16704</v>
      </c>
      <c r="D60">
        <v>19909</v>
      </c>
      <c r="E60" t="s">
        <v>8</v>
      </c>
      <c r="F60">
        <v>-9.4151570240000009</v>
      </c>
      <c r="G60">
        <v>-1502</v>
      </c>
      <c r="H60" s="4">
        <f t="shared" si="0"/>
        <v>0.26812110164905584</v>
      </c>
    </row>
    <row r="61" spans="1:9" x14ac:dyDescent="0.2">
      <c r="A61" t="s">
        <v>38</v>
      </c>
      <c r="B61">
        <v>15202</v>
      </c>
      <c r="C61">
        <v>16704</v>
      </c>
      <c r="D61">
        <v>19909</v>
      </c>
      <c r="E61" t="s">
        <v>9</v>
      </c>
      <c r="F61">
        <v>-26.81211016</v>
      </c>
      <c r="G61">
        <v>-4707</v>
      </c>
      <c r="H61" s="4">
        <f t="shared" si="0"/>
        <v>0.26812110164905584</v>
      </c>
      <c r="I61" t="str">
        <f>IF(H61&gt;0,"overcount","undercount")</f>
        <v>overcount</v>
      </c>
    </row>
    <row r="62" spans="1:9" x14ac:dyDescent="0.2">
      <c r="A62" t="s">
        <v>39</v>
      </c>
      <c r="B62">
        <v>487378</v>
      </c>
      <c r="C62">
        <v>500062</v>
      </c>
      <c r="D62">
        <v>537427</v>
      </c>
      <c r="E62" t="s">
        <v>8</v>
      </c>
      <c r="F62">
        <v>-2.569067488</v>
      </c>
      <c r="G62">
        <v>-12684</v>
      </c>
      <c r="H62" s="4">
        <f t="shared" si="0"/>
        <v>9.76751674708847E-2</v>
      </c>
    </row>
    <row r="63" spans="1:9" x14ac:dyDescent="0.2">
      <c r="A63" t="s">
        <v>39</v>
      </c>
      <c r="B63">
        <v>487378</v>
      </c>
      <c r="C63">
        <v>500062</v>
      </c>
      <c r="D63">
        <v>537427</v>
      </c>
      <c r="E63" t="s">
        <v>9</v>
      </c>
      <c r="F63">
        <v>-9.7675167470000002</v>
      </c>
      <c r="G63">
        <v>-50049</v>
      </c>
      <c r="H63" s="4">
        <f t="shared" si="0"/>
        <v>9.76751674708847E-2</v>
      </c>
      <c r="I63" t="str">
        <f>IF(H63&gt;0,"overcount","undercount")</f>
        <v>overcount</v>
      </c>
    </row>
    <row r="64" spans="1:9" x14ac:dyDescent="0.2">
      <c r="A64" t="s">
        <v>40</v>
      </c>
      <c r="B64">
        <v>27922</v>
      </c>
      <c r="C64">
        <v>23300</v>
      </c>
      <c r="D64">
        <v>30341</v>
      </c>
      <c r="E64" t="s">
        <v>8</v>
      </c>
      <c r="F64">
        <v>18.046932959999999</v>
      </c>
      <c r="G64">
        <v>4622</v>
      </c>
      <c r="H64" s="4">
        <f t="shared" si="0"/>
        <v>8.3037262070267584E-2</v>
      </c>
    </row>
    <row r="65" spans="1:9" x14ac:dyDescent="0.2">
      <c r="A65" t="s">
        <v>40</v>
      </c>
      <c r="B65">
        <v>27922</v>
      </c>
      <c r="C65">
        <v>23300</v>
      </c>
      <c r="D65">
        <v>30341</v>
      </c>
      <c r="E65" t="s">
        <v>9</v>
      </c>
      <c r="F65">
        <v>-8.3037262070000004</v>
      </c>
      <c r="G65">
        <v>-2419</v>
      </c>
      <c r="H65" s="4">
        <f t="shared" si="0"/>
        <v>8.3037262070267584E-2</v>
      </c>
      <c r="I65" t="str">
        <f>IF(H65&gt;0,"overcount","undercount")</f>
        <v>overcount</v>
      </c>
    </row>
    <row r="66" spans="1:9" x14ac:dyDescent="0.2">
      <c r="A66" t="s">
        <v>41</v>
      </c>
      <c r="B66">
        <v>1060633</v>
      </c>
      <c r="C66">
        <v>1121559</v>
      </c>
      <c r="D66">
        <v>1217181</v>
      </c>
      <c r="E66" t="s">
        <v>8</v>
      </c>
      <c r="F66">
        <v>-5.5839266209999998</v>
      </c>
      <c r="G66">
        <v>-60926</v>
      </c>
      <c r="H66" s="4">
        <f t="shared" si="0"/>
        <v>0.13745459462449525</v>
      </c>
    </row>
    <row r="67" spans="1:9" x14ac:dyDescent="0.2">
      <c r="A67" t="s">
        <v>41</v>
      </c>
      <c r="B67">
        <v>1060633</v>
      </c>
      <c r="C67">
        <v>1121559</v>
      </c>
      <c r="D67">
        <v>1217181</v>
      </c>
      <c r="E67" t="s">
        <v>9</v>
      </c>
      <c r="F67">
        <v>-13.745459459999999</v>
      </c>
      <c r="G67">
        <v>-156548</v>
      </c>
      <c r="H67" s="4">
        <f t="shared" si="0"/>
        <v>0.13745459462449525</v>
      </c>
      <c r="I67" t="str">
        <f>IF(H67&gt;0,"overcount","undercount")</f>
        <v>overcount</v>
      </c>
    </row>
    <row r="68" spans="1:9" x14ac:dyDescent="0.2">
      <c r="A68" t="s">
        <v>42</v>
      </c>
      <c r="B68">
        <v>110086</v>
      </c>
      <c r="C68">
        <v>123000</v>
      </c>
      <c r="D68">
        <v>144018</v>
      </c>
      <c r="E68" t="s">
        <v>8</v>
      </c>
      <c r="F68">
        <v>-11.0808886</v>
      </c>
      <c r="G68">
        <v>-12914</v>
      </c>
      <c r="H68" s="4">
        <f t="shared" ref="H68:H103" si="1">((ABS(D68-B68))/((D68+B68)/2))</f>
        <v>0.2670717501495451</v>
      </c>
    </row>
    <row r="69" spans="1:9" x14ac:dyDescent="0.2">
      <c r="A69" t="s">
        <v>42</v>
      </c>
      <c r="B69">
        <v>110086</v>
      </c>
      <c r="C69">
        <v>123000</v>
      </c>
      <c r="D69">
        <v>144018</v>
      </c>
      <c r="E69" t="s">
        <v>9</v>
      </c>
      <c r="F69">
        <v>-26.70717501</v>
      </c>
      <c r="G69">
        <v>-33932</v>
      </c>
      <c r="H69" s="4">
        <f t="shared" si="1"/>
        <v>0.2670717501495451</v>
      </c>
      <c r="I69" t="str">
        <f>IF(H69&gt;0,"overcount","undercount")</f>
        <v>overcount</v>
      </c>
    </row>
    <row r="70" spans="1:9" x14ac:dyDescent="0.2">
      <c r="A70" t="s">
        <v>43</v>
      </c>
      <c r="B70">
        <v>5687</v>
      </c>
      <c r="C70">
        <v>3912</v>
      </c>
      <c r="D70">
        <v>5364</v>
      </c>
      <c r="E70" t="s">
        <v>8</v>
      </c>
      <c r="F70">
        <v>36.983019059999997</v>
      </c>
      <c r="G70">
        <v>1775</v>
      </c>
      <c r="H70" s="4">
        <f t="shared" si="1"/>
        <v>5.8456248303320968E-2</v>
      </c>
    </row>
    <row r="71" spans="1:9" x14ac:dyDescent="0.2">
      <c r="A71" t="s">
        <v>43</v>
      </c>
      <c r="B71">
        <v>5687</v>
      </c>
      <c r="C71">
        <v>3912</v>
      </c>
      <c r="D71">
        <v>5364</v>
      </c>
      <c r="E71" t="s">
        <v>9</v>
      </c>
      <c r="F71">
        <v>5.8456248300000002</v>
      </c>
      <c r="G71">
        <v>323</v>
      </c>
      <c r="H71" s="4">
        <f>((D71-B71))/((D71+B71)/2)</f>
        <v>-5.8456248303320968E-2</v>
      </c>
      <c r="I71" t="str">
        <f>IF(H71&gt;0,"overcount","undercount")</f>
        <v>undercount</v>
      </c>
    </row>
    <row r="72" spans="1:9" x14ac:dyDescent="0.2">
      <c r="A72" t="s">
        <v>44</v>
      </c>
      <c r="B72">
        <v>136382</v>
      </c>
      <c r="C72">
        <v>138776</v>
      </c>
      <c r="D72">
        <v>165673</v>
      </c>
      <c r="E72" t="s">
        <v>8</v>
      </c>
      <c r="F72">
        <v>-1.7400911480000001</v>
      </c>
      <c r="G72">
        <v>-2394</v>
      </c>
      <c r="H72" s="4">
        <f t="shared" si="1"/>
        <v>0.19394481137541175</v>
      </c>
    </row>
    <row r="73" spans="1:9" x14ac:dyDescent="0.2">
      <c r="A73" t="s">
        <v>44</v>
      </c>
      <c r="B73">
        <v>136382</v>
      </c>
      <c r="C73">
        <v>138776</v>
      </c>
      <c r="D73">
        <v>165673</v>
      </c>
      <c r="E73" t="s">
        <v>9</v>
      </c>
      <c r="F73">
        <v>-19.39448114</v>
      </c>
      <c r="G73">
        <v>-29291</v>
      </c>
      <c r="H73" s="4">
        <f t="shared" si="1"/>
        <v>0.19394481137541175</v>
      </c>
      <c r="I73" t="str">
        <f>IF(H73&gt;0,"overcount","undercount")</f>
        <v>overcount</v>
      </c>
    </row>
    <row r="74" spans="1:9" x14ac:dyDescent="0.2">
      <c r="A74" t="s">
        <v>45</v>
      </c>
      <c r="B74">
        <v>46171</v>
      </c>
      <c r="C74">
        <v>50686</v>
      </c>
      <c r="D74">
        <v>63065</v>
      </c>
      <c r="E74" t="s">
        <v>8</v>
      </c>
      <c r="F74">
        <v>-9.3230225999999998</v>
      </c>
      <c r="G74">
        <v>-4515</v>
      </c>
      <c r="H74" s="4">
        <f t="shared" si="1"/>
        <v>0.30931194844190563</v>
      </c>
    </row>
    <row r="75" spans="1:9" x14ac:dyDescent="0.2">
      <c r="A75" t="s">
        <v>45</v>
      </c>
      <c r="B75">
        <v>46171</v>
      </c>
      <c r="C75">
        <v>50686</v>
      </c>
      <c r="D75">
        <v>63065</v>
      </c>
      <c r="E75" t="s">
        <v>9</v>
      </c>
      <c r="F75">
        <v>-30.93119484</v>
      </c>
      <c r="G75">
        <v>-16894</v>
      </c>
      <c r="H75" s="4">
        <f t="shared" si="1"/>
        <v>0.30931194844190563</v>
      </c>
      <c r="I75" t="str">
        <f>IF(H75&gt;0,"overcount","undercount")</f>
        <v>overcount</v>
      </c>
    </row>
    <row r="76" spans="1:9" x14ac:dyDescent="0.2">
      <c r="A76" t="s">
        <v>46</v>
      </c>
      <c r="B76">
        <v>114202</v>
      </c>
      <c r="C76">
        <v>112637</v>
      </c>
      <c r="D76">
        <v>140344</v>
      </c>
      <c r="E76" t="s">
        <v>8</v>
      </c>
      <c r="F76">
        <v>1.3798332740000001</v>
      </c>
      <c r="G76">
        <v>1565</v>
      </c>
      <c r="H76" s="4">
        <f t="shared" si="1"/>
        <v>0.20540098842645338</v>
      </c>
    </row>
    <row r="77" spans="1:9" x14ac:dyDescent="0.2">
      <c r="A77" t="s">
        <v>46</v>
      </c>
      <c r="B77">
        <v>114202</v>
      </c>
      <c r="C77">
        <v>112637</v>
      </c>
      <c r="D77">
        <v>140344</v>
      </c>
      <c r="E77" t="s">
        <v>9</v>
      </c>
      <c r="F77">
        <v>-20.540098839999999</v>
      </c>
      <c r="G77">
        <v>-26142</v>
      </c>
      <c r="H77" s="4">
        <f t="shared" si="1"/>
        <v>0.20540098842645338</v>
      </c>
      <c r="I77" t="str">
        <f>IF(H77&gt;0,"overcount","undercount")</f>
        <v>overcount</v>
      </c>
    </row>
    <row r="78" spans="1:9" x14ac:dyDescent="0.2">
      <c r="A78" t="s">
        <v>47</v>
      </c>
      <c r="B78">
        <v>211500</v>
      </c>
      <c r="C78">
        <v>229855</v>
      </c>
      <c r="D78">
        <v>257070</v>
      </c>
      <c r="E78" t="s">
        <v>8</v>
      </c>
      <c r="F78">
        <v>-8.3175674910000001</v>
      </c>
      <c r="G78">
        <v>-18355</v>
      </c>
      <c r="H78" s="4">
        <f t="shared" si="1"/>
        <v>0.19450669056917858</v>
      </c>
    </row>
    <row r="79" spans="1:9" x14ac:dyDescent="0.2">
      <c r="A79" t="s">
        <v>47</v>
      </c>
      <c r="B79">
        <v>211500</v>
      </c>
      <c r="C79">
        <v>229855</v>
      </c>
      <c r="D79">
        <v>257070</v>
      </c>
      <c r="E79" t="s">
        <v>9</v>
      </c>
      <c r="F79">
        <v>-19.450669059999999</v>
      </c>
      <c r="G79">
        <v>-45570</v>
      </c>
      <c r="H79" s="4">
        <f t="shared" si="1"/>
        <v>0.19450669056917858</v>
      </c>
      <c r="I79" t="str">
        <f>IF(H79&gt;0,"overcount","undercount")</f>
        <v>overcount</v>
      </c>
    </row>
    <row r="80" spans="1:9" x14ac:dyDescent="0.2">
      <c r="A80" t="s">
        <v>48</v>
      </c>
      <c r="B80">
        <v>23628</v>
      </c>
      <c r="C80">
        <v>26474</v>
      </c>
      <c r="D80">
        <v>30366</v>
      </c>
      <c r="E80" t="s">
        <v>8</v>
      </c>
      <c r="F80">
        <v>-11.36082392</v>
      </c>
      <c r="G80">
        <v>-2846</v>
      </c>
      <c r="H80" s="4">
        <f t="shared" si="1"/>
        <v>0.24958328703189242</v>
      </c>
    </row>
    <row r="81" spans="1:9" x14ac:dyDescent="0.2">
      <c r="A81" t="s">
        <v>48</v>
      </c>
      <c r="B81">
        <v>23628</v>
      </c>
      <c r="C81">
        <v>26474</v>
      </c>
      <c r="D81">
        <v>30366</v>
      </c>
      <c r="E81" t="s">
        <v>9</v>
      </c>
      <c r="F81">
        <v>-24.958328699999999</v>
      </c>
      <c r="G81">
        <v>-6738</v>
      </c>
      <c r="H81" s="4">
        <f t="shared" si="1"/>
        <v>0.24958328703189242</v>
      </c>
      <c r="I81" t="str">
        <f>IF(H81&gt;0,"overcount","undercount")</f>
        <v>overcount</v>
      </c>
    </row>
    <row r="82" spans="1:9" x14ac:dyDescent="0.2">
      <c r="A82" t="s">
        <v>49</v>
      </c>
      <c r="B82">
        <v>36704</v>
      </c>
      <c r="C82">
        <v>39031</v>
      </c>
      <c r="D82">
        <v>48004</v>
      </c>
      <c r="E82" t="s">
        <v>8</v>
      </c>
      <c r="F82">
        <v>-6.1451112429999997</v>
      </c>
      <c r="G82">
        <v>-2327</v>
      </c>
      <c r="H82" s="4">
        <f t="shared" si="1"/>
        <v>0.26679888558341597</v>
      </c>
    </row>
    <row r="83" spans="1:9" x14ac:dyDescent="0.2">
      <c r="A83" t="s">
        <v>49</v>
      </c>
      <c r="B83">
        <v>36704</v>
      </c>
      <c r="C83">
        <v>39031</v>
      </c>
      <c r="D83">
        <v>48004</v>
      </c>
      <c r="E83" t="s">
        <v>9</v>
      </c>
      <c r="F83">
        <v>-26.679888559999998</v>
      </c>
      <c r="G83">
        <v>-11300</v>
      </c>
      <c r="H83" s="4">
        <f t="shared" si="1"/>
        <v>0.26679888558341597</v>
      </c>
      <c r="I83" t="str">
        <f>IF(H83&gt;0,"overcount","undercount")</f>
        <v>overcount</v>
      </c>
    </row>
    <row r="84" spans="1:9" x14ac:dyDescent="0.2">
      <c r="A84" t="s">
        <v>50</v>
      </c>
      <c r="B84">
        <v>5059</v>
      </c>
      <c r="C84">
        <v>4728</v>
      </c>
      <c r="D84">
        <v>6445</v>
      </c>
      <c r="E84" t="s">
        <v>8</v>
      </c>
      <c r="F84">
        <v>6.7640747929999998</v>
      </c>
      <c r="G84">
        <v>331</v>
      </c>
      <c r="H84" s="4">
        <f t="shared" si="1"/>
        <v>0.24095966620305981</v>
      </c>
    </row>
    <row r="85" spans="1:9" x14ac:dyDescent="0.2">
      <c r="A85" t="s">
        <v>50</v>
      </c>
      <c r="B85">
        <v>5059</v>
      </c>
      <c r="C85">
        <v>4728</v>
      </c>
      <c r="D85">
        <v>6445</v>
      </c>
      <c r="E85" t="s">
        <v>9</v>
      </c>
      <c r="F85">
        <v>-24.095966619999999</v>
      </c>
      <c r="G85">
        <v>-1386</v>
      </c>
      <c r="H85" s="4">
        <f t="shared" si="1"/>
        <v>0.24095966620305981</v>
      </c>
      <c r="I85" t="str">
        <f>IF(H85&gt;0,"overcount","undercount")</f>
        <v>overcount</v>
      </c>
    </row>
    <row r="86" spans="1:9" x14ac:dyDescent="0.2">
      <c r="A86" t="s">
        <v>51</v>
      </c>
      <c r="B86">
        <v>57150</v>
      </c>
      <c r="C86">
        <v>60770</v>
      </c>
      <c r="D86">
        <v>73008</v>
      </c>
      <c r="E86" t="s">
        <v>8</v>
      </c>
      <c r="F86">
        <v>-6.1397557669999996</v>
      </c>
      <c r="G86">
        <v>-3620</v>
      </c>
      <c r="H86" s="4">
        <f t="shared" si="1"/>
        <v>0.24367307426358734</v>
      </c>
    </row>
    <row r="87" spans="1:9" x14ac:dyDescent="0.2">
      <c r="A87" t="s">
        <v>51</v>
      </c>
      <c r="B87">
        <v>57150</v>
      </c>
      <c r="C87">
        <v>60770</v>
      </c>
      <c r="D87">
        <v>73008</v>
      </c>
      <c r="E87" t="s">
        <v>9</v>
      </c>
      <c r="F87">
        <v>-24.36730743</v>
      </c>
      <c r="G87">
        <v>-15858</v>
      </c>
      <c r="H87" s="4">
        <f t="shared" si="1"/>
        <v>0.24367307426358734</v>
      </c>
      <c r="I87" t="str">
        <f>IF(H87&gt;0,"overcount","undercount")</f>
        <v>overcount</v>
      </c>
    </row>
    <row r="88" spans="1:9" x14ac:dyDescent="0.2">
      <c r="A88" t="s">
        <v>52</v>
      </c>
      <c r="B88">
        <v>605950</v>
      </c>
      <c r="C88">
        <v>607128</v>
      </c>
      <c r="D88">
        <v>678432</v>
      </c>
      <c r="E88" t="s">
        <v>8</v>
      </c>
      <c r="F88">
        <v>-0.19421669499999999</v>
      </c>
      <c r="G88">
        <v>-1178</v>
      </c>
      <c r="H88" s="4">
        <f t="shared" si="1"/>
        <v>0.112866732794449</v>
      </c>
    </row>
    <row r="89" spans="1:9" x14ac:dyDescent="0.2">
      <c r="A89" t="s">
        <v>52</v>
      </c>
      <c r="B89">
        <v>605950</v>
      </c>
      <c r="C89">
        <v>607128</v>
      </c>
      <c r="D89">
        <v>678432</v>
      </c>
      <c r="E89" t="s">
        <v>9</v>
      </c>
      <c r="F89">
        <v>-11.28667328</v>
      </c>
      <c r="G89">
        <v>-72482</v>
      </c>
      <c r="H89" s="4">
        <f t="shared" si="1"/>
        <v>0.112866732794449</v>
      </c>
      <c r="I89" t="str">
        <f>IF(H89&gt;0,"overcount","undercount")</f>
        <v>overcount</v>
      </c>
    </row>
    <row r="90" spans="1:9" x14ac:dyDescent="0.2">
      <c r="A90" t="s">
        <v>53</v>
      </c>
      <c r="B90">
        <v>57439</v>
      </c>
      <c r="C90">
        <v>54608</v>
      </c>
      <c r="D90">
        <v>68910</v>
      </c>
      <c r="E90" t="s">
        <v>8</v>
      </c>
      <c r="F90">
        <v>5.0532365879999999</v>
      </c>
      <c r="G90">
        <v>2831</v>
      </c>
      <c r="H90" s="4">
        <f t="shared" si="1"/>
        <v>0.1815764271976826</v>
      </c>
    </row>
    <row r="91" spans="1:9" x14ac:dyDescent="0.2">
      <c r="A91" t="s">
        <v>53</v>
      </c>
      <c r="B91">
        <v>57439</v>
      </c>
      <c r="C91">
        <v>54608</v>
      </c>
      <c r="D91">
        <v>68910</v>
      </c>
      <c r="E91" t="s">
        <v>9</v>
      </c>
      <c r="F91">
        <v>-18.157642719999998</v>
      </c>
      <c r="G91">
        <v>-11471</v>
      </c>
      <c r="H91" s="4">
        <f t="shared" si="1"/>
        <v>0.1815764271976826</v>
      </c>
      <c r="I91" t="str">
        <f>IF(H91&gt;0,"overcount","undercount")</f>
        <v>overcount</v>
      </c>
    </row>
    <row r="92" spans="1:9" x14ac:dyDescent="0.2">
      <c r="A92" t="s">
        <v>54</v>
      </c>
      <c r="B92">
        <v>5345</v>
      </c>
      <c r="C92">
        <v>5509</v>
      </c>
      <c r="D92">
        <v>6882</v>
      </c>
      <c r="E92" t="s">
        <v>8</v>
      </c>
      <c r="F92">
        <v>-3.0219274</v>
      </c>
      <c r="G92">
        <v>-164</v>
      </c>
      <c r="H92" s="4">
        <f t="shared" si="1"/>
        <v>0.25141081213707367</v>
      </c>
    </row>
    <row r="93" spans="1:9" x14ac:dyDescent="0.2">
      <c r="A93" t="s">
        <v>54</v>
      </c>
      <c r="B93">
        <v>5345</v>
      </c>
      <c r="C93">
        <v>5509</v>
      </c>
      <c r="D93">
        <v>6882</v>
      </c>
      <c r="E93" t="s">
        <v>9</v>
      </c>
      <c r="F93">
        <v>-25.141081209999999</v>
      </c>
      <c r="G93">
        <v>-1537</v>
      </c>
      <c r="H93" s="4">
        <f t="shared" si="1"/>
        <v>0.25141081213707367</v>
      </c>
      <c r="I93" t="str">
        <f>IF(H93&gt;0,"overcount","undercount")</f>
        <v>overcount</v>
      </c>
    </row>
    <row r="94" spans="1:9" x14ac:dyDescent="0.2">
      <c r="A94" t="s">
        <v>55</v>
      </c>
      <c r="B94">
        <v>266189</v>
      </c>
      <c r="C94">
        <v>272283</v>
      </c>
      <c r="D94">
        <v>313284</v>
      </c>
      <c r="E94" t="s">
        <v>8</v>
      </c>
      <c r="F94">
        <v>-2.2634417390000001</v>
      </c>
      <c r="G94">
        <v>-6094</v>
      </c>
      <c r="H94" s="4">
        <f t="shared" si="1"/>
        <v>0.16254424278611773</v>
      </c>
    </row>
    <row r="95" spans="1:9" x14ac:dyDescent="0.2">
      <c r="A95" t="s">
        <v>55</v>
      </c>
      <c r="B95">
        <v>266189</v>
      </c>
      <c r="C95">
        <v>272283</v>
      </c>
      <c r="D95">
        <v>313284</v>
      </c>
      <c r="E95" t="s">
        <v>9</v>
      </c>
      <c r="F95">
        <v>-16.254424279999999</v>
      </c>
      <c r="G95">
        <v>-47095</v>
      </c>
      <c r="H95" s="4">
        <f t="shared" si="1"/>
        <v>0.16254424278611773</v>
      </c>
      <c r="I95" t="str">
        <f>IF(H95&gt;0,"overcount","undercount")</f>
        <v>overcount</v>
      </c>
    </row>
    <row r="96" spans="1:9" x14ac:dyDescent="0.2">
      <c r="A96" t="s">
        <v>56</v>
      </c>
      <c r="B96">
        <v>356394</v>
      </c>
      <c r="C96">
        <v>355805</v>
      </c>
      <c r="D96">
        <v>431337</v>
      </c>
      <c r="E96" t="s">
        <v>8</v>
      </c>
      <c r="F96">
        <v>0.165403209</v>
      </c>
      <c r="G96">
        <v>589</v>
      </c>
      <c r="H96" s="4">
        <f t="shared" si="1"/>
        <v>0.19027561439120716</v>
      </c>
    </row>
    <row r="97" spans="1:9" x14ac:dyDescent="0.2">
      <c r="A97" t="s">
        <v>56</v>
      </c>
      <c r="B97">
        <v>356394</v>
      </c>
      <c r="C97">
        <v>355805</v>
      </c>
      <c r="D97">
        <v>431337</v>
      </c>
      <c r="E97" t="s">
        <v>9</v>
      </c>
      <c r="F97">
        <v>-19.027561439999999</v>
      </c>
      <c r="G97">
        <v>-74943</v>
      </c>
      <c r="H97" s="4">
        <f t="shared" si="1"/>
        <v>0.19027561439120716</v>
      </c>
      <c r="I97" t="str">
        <f>IF(H97&gt;0,"overcount","undercount")</f>
        <v>overcount</v>
      </c>
    </row>
    <row r="98" spans="1:9" x14ac:dyDescent="0.2">
      <c r="A98" t="s">
        <v>57</v>
      </c>
      <c r="B98">
        <v>8999</v>
      </c>
      <c r="C98">
        <v>10055</v>
      </c>
      <c r="D98">
        <v>12604</v>
      </c>
      <c r="E98" t="s">
        <v>8</v>
      </c>
      <c r="F98">
        <v>-11.084286759999999</v>
      </c>
      <c r="G98">
        <v>-1056</v>
      </c>
      <c r="H98" s="4">
        <f t="shared" si="1"/>
        <v>0.33374994213766607</v>
      </c>
    </row>
    <row r="99" spans="1:9" x14ac:dyDescent="0.2">
      <c r="A99" t="s">
        <v>57</v>
      </c>
      <c r="B99">
        <v>8999</v>
      </c>
      <c r="C99">
        <v>10055</v>
      </c>
      <c r="D99">
        <v>12604</v>
      </c>
      <c r="E99" t="s">
        <v>9</v>
      </c>
      <c r="F99">
        <v>-33.374994209999997</v>
      </c>
      <c r="G99">
        <v>-3605</v>
      </c>
      <c r="H99" s="4">
        <f t="shared" si="1"/>
        <v>0.33374994213766607</v>
      </c>
      <c r="I99" t="str">
        <f>IF(H99&gt;0,"overcount","undercount")</f>
        <v>overcount</v>
      </c>
    </row>
    <row r="100" spans="1:9" x14ac:dyDescent="0.2">
      <c r="A100" t="s">
        <v>58</v>
      </c>
      <c r="B100">
        <v>86415</v>
      </c>
      <c r="C100">
        <v>92882</v>
      </c>
      <c r="D100">
        <v>105909</v>
      </c>
      <c r="E100" t="s">
        <v>8</v>
      </c>
      <c r="F100">
        <v>-7.2137291760000002</v>
      </c>
      <c r="G100">
        <v>-6467</v>
      </c>
      <c r="H100" s="4">
        <f t="shared" si="1"/>
        <v>0.20272040930929058</v>
      </c>
    </row>
    <row r="101" spans="1:9" x14ac:dyDescent="0.2">
      <c r="A101" t="s">
        <v>58</v>
      </c>
      <c r="B101">
        <v>86415</v>
      </c>
      <c r="C101">
        <v>92882</v>
      </c>
      <c r="D101">
        <v>105909</v>
      </c>
      <c r="E101" t="s">
        <v>9</v>
      </c>
      <c r="F101">
        <v>-20.272040929999999</v>
      </c>
      <c r="G101">
        <v>-19494</v>
      </c>
      <c r="H101" s="4">
        <f t="shared" si="1"/>
        <v>0.20272040930929058</v>
      </c>
      <c r="I101" t="str">
        <f>IF(H101&gt;0,"overcount","undercount")</f>
        <v>overcount</v>
      </c>
    </row>
    <row r="102" spans="1:9" x14ac:dyDescent="0.2">
      <c r="A102" t="s">
        <v>59</v>
      </c>
      <c r="B102">
        <v>4257</v>
      </c>
      <c r="C102">
        <v>3233</v>
      </c>
      <c r="D102">
        <v>4643</v>
      </c>
      <c r="E102" t="s">
        <v>8</v>
      </c>
      <c r="F102">
        <v>27.343124169999999</v>
      </c>
      <c r="G102">
        <v>1024</v>
      </c>
      <c r="H102" s="4">
        <f t="shared" si="1"/>
        <v>8.6741573033707858E-2</v>
      </c>
    </row>
    <row r="103" spans="1:9" x14ac:dyDescent="0.2">
      <c r="A103" t="s">
        <v>59</v>
      </c>
      <c r="B103">
        <v>4257</v>
      </c>
      <c r="C103">
        <v>3233</v>
      </c>
      <c r="D103">
        <v>4643</v>
      </c>
      <c r="E103" t="s">
        <v>9</v>
      </c>
      <c r="F103">
        <v>-8.6741573029999994</v>
      </c>
      <c r="G103">
        <v>-386</v>
      </c>
      <c r="H103" s="4">
        <f t="shared" si="1"/>
        <v>8.6741573033707858E-2</v>
      </c>
      <c r="I103" t="str">
        <f>IF(H103&gt;0,"overcount","undercount")</f>
        <v>overcount</v>
      </c>
    </row>
  </sheetData>
  <autoFilter ref="A1:K10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state_level_comparisons_2000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Alysha Rashid</dc:creator>
  <cp:lastModifiedBy>Alysha Rashid</cp:lastModifiedBy>
  <dcterms:created xsi:type="dcterms:W3CDTF">2023-01-25T07:07:34Z</dcterms:created>
  <dcterms:modified xsi:type="dcterms:W3CDTF">2023-01-25T07:07:34Z</dcterms:modified>
</cp:coreProperties>
</file>