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iawei/Documents/Work/finished projects/2020-2023 d18Oc-MAP/model-data/literature data/"/>
    </mc:Choice>
  </mc:AlternateContent>
  <xr:revisionPtr revIDLastSave="0" documentId="13_ncr:1_{D06639E0-4517-7D41-9EA2-924FA3FBA6BA}" xr6:coauthVersionLast="47" xr6:coauthVersionMax="47" xr10:uidLastSave="{00000000-0000-0000-0000-000000000000}"/>
  <bookViews>
    <workbookView xWindow="1580" yWindow="500" windowWidth="29080" windowHeight="15740" xr2:uid="{97438B46-B42D-40B8-B6FF-73ED2AEFCBC3}"/>
  </bookViews>
  <sheets>
    <sheet name="Sheet1" sheetId="1" r:id="rId1"/>
    <sheet name="rainfall" sheetId="2" r:id="rId2"/>
    <sheet name="Sheet4" sheetId="8" r:id="rId3"/>
    <sheet name="LMWL" sheetId="5" r:id="rId4"/>
    <sheet name="d-excess" sheetId="6" r:id="rId5"/>
    <sheet name="Sheet3" sheetId="7" r:id="rId6"/>
  </sheets>
  <definedNames>
    <definedName name="_xlnm._FilterDatabase" localSheetId="4" hidden="1">'d-excess'!$L$1:$O$121</definedName>
    <definedName name="_xlnm._FilterDatabase" localSheetId="3" hidden="1">LMWL!$A$1:$D$121</definedName>
    <definedName name="_xlnm._FilterDatabase" localSheetId="1" hidden="1">rainfall!$W$1:$Y$21</definedName>
    <definedName name="_xlchart.v1.0" hidden="1">'d-excess'!$B$2:$B$81</definedName>
    <definedName name="_xlchart.v1.1" hidden="1">'d-excess'!$C$1</definedName>
    <definedName name="_xlchart.v1.2" hidden="1">'d-excess'!$C$2:$C$81</definedName>
    <definedName name="_xlchart.v1.3" hidden="1">'d-excess'!$C$1</definedName>
    <definedName name="_xlchart.v1.4" hidden="1">'d-excess'!$M$2:$M$81</definedName>
    <definedName name="_xlchart.v1.5" hidden="1">'d-excess'!$O$2:$O$81</definedName>
    <definedName name="_xlchart.v1.6" hidden="1">Sheet3!$G$2:$G$41</definedName>
    <definedName name="_xlchart.v1.7" hidden="1">Sheet3!$I$2:$I$41</definedName>
    <definedName name="_xlchart.v1.8" hidden="1">Sheet3!$B$2:$B$41</definedName>
    <definedName name="_xlchart.v1.9" hidden="1">Sheet3!$D$2:$D$41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O3" i="1"/>
  <c r="O4" i="1"/>
  <c r="O5" i="1"/>
  <c r="O6" i="1"/>
  <c r="O7" i="1"/>
  <c r="O8" i="1"/>
  <c r="O9" i="1"/>
  <c r="O10" i="1"/>
  <c r="O11" i="1"/>
  <c r="O2" i="1"/>
  <c r="J3" i="1"/>
  <c r="J4" i="1"/>
  <c r="J5" i="1"/>
  <c r="J6" i="1"/>
  <c r="J7" i="1"/>
  <c r="J8" i="1"/>
  <c r="J9" i="1"/>
  <c r="J10" i="1"/>
  <c r="J11" i="1"/>
  <c r="J2" i="1"/>
  <c r="R2" i="1"/>
  <c r="R3" i="1"/>
  <c r="R4" i="1"/>
  <c r="R5" i="1"/>
  <c r="R6" i="1"/>
  <c r="R7" i="1"/>
  <c r="R8" i="1"/>
  <c r="R9" i="1"/>
  <c r="R10" i="1"/>
  <c r="E15" i="2"/>
  <c r="G15" i="2"/>
  <c r="I15" i="2"/>
  <c r="K15" i="2"/>
  <c r="M15" i="2"/>
  <c r="O15" i="2"/>
  <c r="Q15" i="2"/>
  <c r="S15" i="2"/>
  <c r="U15" i="2"/>
  <c r="C15" i="2"/>
  <c r="E14" i="2"/>
  <c r="G14" i="2"/>
  <c r="I14" i="2"/>
  <c r="K14" i="2"/>
  <c r="M14" i="2"/>
  <c r="O14" i="2"/>
  <c r="Q14" i="2"/>
  <c r="S14" i="2"/>
  <c r="U14" i="2"/>
  <c r="C14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2" i="5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2" i="5"/>
  <c r="T3" i="5"/>
  <c r="T4" i="5"/>
  <c r="T5" i="5"/>
  <c r="T6" i="5"/>
  <c r="T2" i="5"/>
</calcChain>
</file>

<file path=xl/sharedStrings.xml><?xml version="1.0" encoding="utf-8"?>
<sst xmlns="http://schemas.openxmlformats.org/spreadsheetml/2006/main" count="414" uniqueCount="70">
  <si>
    <t>LP01</t>
  </si>
  <si>
    <t>LP01</t>
    <phoneticPr fontId="1" type="noConversion"/>
  </si>
  <si>
    <t>LP02</t>
  </si>
  <si>
    <t>LP02</t>
    <phoneticPr fontId="1" type="noConversion"/>
  </si>
  <si>
    <t>LP03</t>
  </si>
  <si>
    <t>LP04</t>
  </si>
  <si>
    <t>LP05</t>
  </si>
  <si>
    <t>LP06</t>
  </si>
  <si>
    <t>LP07</t>
  </si>
  <si>
    <t>LP08</t>
  </si>
  <si>
    <t>LP09</t>
  </si>
  <si>
    <t>LP10</t>
  </si>
  <si>
    <t>Shapotou</t>
    <phoneticPr fontId="1" type="noConversion"/>
  </si>
  <si>
    <t>Zhongwei</t>
    <phoneticPr fontId="1" type="noConversion"/>
  </si>
  <si>
    <t>Zhongning</t>
    <phoneticPr fontId="1" type="noConversion"/>
  </si>
  <si>
    <t>Yanchi</t>
    <phoneticPr fontId="1" type="noConversion"/>
  </si>
  <si>
    <t>Wuqi</t>
    <phoneticPr fontId="1" type="noConversion"/>
  </si>
  <si>
    <t>Ansai</t>
    <phoneticPr fontId="1" type="noConversion"/>
  </si>
  <si>
    <t>Yichuan</t>
    <phoneticPr fontId="1" type="noConversion"/>
  </si>
  <si>
    <t>Yaodu</t>
    <phoneticPr fontId="1" type="noConversion"/>
  </si>
  <si>
    <t>Anze</t>
    <phoneticPr fontId="1" type="noConversion"/>
  </si>
  <si>
    <t>Lucheng</t>
    <phoneticPr fontId="1" type="noConversion"/>
  </si>
  <si>
    <t>No</t>
  </si>
  <si>
    <t>No</t>
    <phoneticPr fontId="1" type="noConversion"/>
  </si>
  <si>
    <t>Site</t>
    <phoneticPr fontId="1" type="noConversion"/>
  </si>
  <si>
    <t>Longitude</t>
    <phoneticPr fontId="1" type="noConversion"/>
  </si>
  <si>
    <t>Latitude</t>
    <phoneticPr fontId="1" type="noConversion"/>
  </si>
  <si>
    <t>Elevation</t>
    <phoneticPr fontId="1" type="noConversion"/>
  </si>
  <si>
    <t>MAT</t>
    <phoneticPr fontId="1" type="noConversion"/>
  </si>
  <si>
    <t>MAP</t>
    <phoneticPr fontId="1" type="noConversion"/>
  </si>
  <si>
    <t>RH</t>
    <phoneticPr fontId="1" type="noConversion"/>
  </si>
  <si>
    <t>PET</t>
    <phoneticPr fontId="1" type="noConversion"/>
  </si>
  <si>
    <t>D</t>
    <phoneticPr fontId="1" type="noConversion"/>
  </si>
  <si>
    <t>1σ</t>
    <phoneticPr fontId="1" type="noConversion"/>
  </si>
  <si>
    <t>18O</t>
    <phoneticPr fontId="1" type="noConversion"/>
  </si>
  <si>
    <t>rainfall D</t>
    <phoneticPr fontId="1" type="noConversion"/>
  </si>
  <si>
    <t>AUGUST</t>
    <phoneticPr fontId="1" type="noConversion"/>
  </si>
  <si>
    <t>J</t>
    <phoneticPr fontId="1" type="noConversion"/>
  </si>
  <si>
    <t>F</t>
    <phoneticPr fontId="1" type="noConversion"/>
  </si>
  <si>
    <t>M</t>
    <phoneticPr fontId="1" type="noConversion"/>
  </si>
  <si>
    <t>A</t>
    <phoneticPr fontId="1" type="noConversion"/>
  </si>
  <si>
    <t>S</t>
    <phoneticPr fontId="1" type="noConversion"/>
  </si>
  <si>
    <t>O</t>
    <phoneticPr fontId="1" type="noConversion"/>
  </si>
  <si>
    <t>N</t>
    <phoneticPr fontId="1" type="noConversion"/>
  </si>
  <si>
    <t>rainfall O</t>
    <phoneticPr fontId="1" type="noConversion"/>
  </si>
  <si>
    <t>Month</t>
    <phoneticPr fontId="1" type="noConversion"/>
  </si>
  <si>
    <t>dD</t>
    <phoneticPr fontId="1" type="noConversion"/>
  </si>
  <si>
    <t>d18O</t>
    <phoneticPr fontId="1" type="noConversion"/>
  </si>
  <si>
    <t>Site</t>
    <phoneticPr fontId="1" type="noConversion"/>
  </si>
  <si>
    <t>Shapotou</t>
    <phoneticPr fontId="1" type="noConversion"/>
  </si>
  <si>
    <t>Zhongwei</t>
    <phoneticPr fontId="1" type="noConversion"/>
  </si>
  <si>
    <t>Zhongning</t>
    <phoneticPr fontId="1" type="noConversion"/>
  </si>
  <si>
    <t>Yanchi</t>
    <phoneticPr fontId="1" type="noConversion"/>
  </si>
  <si>
    <t>Wuqi</t>
    <phoneticPr fontId="1" type="noConversion"/>
  </si>
  <si>
    <t>Ansai</t>
    <phoneticPr fontId="1" type="noConversion"/>
  </si>
  <si>
    <t>Yichuan</t>
    <phoneticPr fontId="1" type="noConversion"/>
  </si>
  <si>
    <t xml:space="preserve"> </t>
    <phoneticPr fontId="1" type="noConversion"/>
  </si>
  <si>
    <t>Yaodu</t>
    <phoneticPr fontId="1" type="noConversion"/>
  </si>
  <si>
    <t>Anze</t>
    <phoneticPr fontId="1" type="noConversion"/>
  </si>
  <si>
    <t>Lucheng</t>
    <phoneticPr fontId="1" type="noConversion"/>
  </si>
  <si>
    <t>GMWL</t>
    <phoneticPr fontId="1" type="noConversion"/>
  </si>
  <si>
    <t>JJAS</t>
    <phoneticPr fontId="1" type="noConversion"/>
  </si>
  <si>
    <t>MAON</t>
    <phoneticPr fontId="1" type="noConversion"/>
  </si>
  <si>
    <t>d-excess</t>
    <phoneticPr fontId="1" type="noConversion"/>
  </si>
  <si>
    <t>rainfall</t>
    <phoneticPr fontId="1" type="noConversion"/>
  </si>
  <si>
    <t>month</t>
    <phoneticPr fontId="1" type="noConversion"/>
  </si>
  <si>
    <t>MAP</t>
    <phoneticPr fontId="1" type="noConversion"/>
  </si>
  <si>
    <t>annual O</t>
    <phoneticPr fontId="1" type="noConversion"/>
  </si>
  <si>
    <t>growing season O</t>
    <phoneticPr fontId="1" type="noConversion"/>
  </si>
  <si>
    <t>non-growing season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</si>
</sst>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64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345002231250162"/>
                  <c:y val="-1.8899383742601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Sheet1!$G$2:$G$11</c:f>
              <c:numCache>
                <c:formatCode>General</c:formatCode>
                <c:ptCount val="10"/>
                <c:pt idx="0">
                  <c:v>189</c:v>
                </c:pt>
                <c:pt idx="1">
                  <c:v>196</c:v>
                </c:pt>
                <c:pt idx="2">
                  <c:v>222</c:v>
                </c:pt>
                <c:pt idx="3">
                  <c:v>340</c:v>
                </c:pt>
                <c:pt idx="4">
                  <c:v>424</c:v>
                </c:pt>
                <c:pt idx="5">
                  <c:v>492</c:v>
                </c:pt>
                <c:pt idx="6">
                  <c:v>519</c:v>
                </c:pt>
                <c:pt idx="7">
                  <c:v>520</c:v>
                </c:pt>
                <c:pt idx="8">
                  <c:v>549</c:v>
                </c:pt>
                <c:pt idx="9">
                  <c:v>599</c:v>
                </c:pt>
              </c:numCache>
            </c:numRef>
          </c:xVal>
          <c:yVal>
            <c:numRef>
              <c:f>Sheet1!$Q$2:$Q$11</c:f>
              <c:numCache>
                <c:formatCode>0.0_ </c:formatCode>
                <c:ptCount val="10"/>
                <c:pt idx="0">
                  <c:v>-5.2</c:v>
                </c:pt>
                <c:pt idx="1">
                  <c:v>-5</c:v>
                </c:pt>
                <c:pt idx="2">
                  <c:v>-5.0999999999999996</c:v>
                </c:pt>
                <c:pt idx="3">
                  <c:v>-5.6</c:v>
                </c:pt>
                <c:pt idx="4">
                  <c:v>-6.6</c:v>
                </c:pt>
                <c:pt idx="5">
                  <c:v>-7.3</c:v>
                </c:pt>
                <c:pt idx="6">
                  <c:v>-7.6</c:v>
                </c:pt>
                <c:pt idx="7">
                  <c:v>-7.1</c:v>
                </c:pt>
                <c:pt idx="8">
                  <c:v>-7.1</c:v>
                </c:pt>
                <c:pt idx="9">
                  <c:v>-7.1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8-4CFB-85A9-48BB2433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 val="max"/>
        <c:crossBetween val="midCat"/>
      </c:valAx>
      <c:valAx>
        <c:axId val="262839823"/>
        <c:scaling>
          <c:orientation val="maxMin"/>
        </c:scaling>
        <c:delete val="0"/>
        <c:axPos val="l"/>
        <c:numFmt formatCode="General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Sheet1!$S$2:$S$11</c:f>
              <c:numCache>
                <c:formatCode>0.0_ </c:formatCode>
                <c:ptCount val="10"/>
                <c:pt idx="0">
                  <c:v>-9.0083333333333329</c:v>
                </c:pt>
                <c:pt idx="1">
                  <c:v>-8.6166666666666671</c:v>
                </c:pt>
                <c:pt idx="2">
                  <c:v>-8.6750000000000007</c:v>
                </c:pt>
                <c:pt idx="3">
                  <c:v>-9.2833333333333332</c:v>
                </c:pt>
                <c:pt idx="4">
                  <c:v>-9.5166666666666639</c:v>
                </c:pt>
                <c:pt idx="5">
                  <c:v>-9.5166666666666675</c:v>
                </c:pt>
                <c:pt idx="6">
                  <c:v>-8.9833333333333343</c:v>
                </c:pt>
                <c:pt idx="7">
                  <c:v>-8.5750000000000011</c:v>
                </c:pt>
                <c:pt idx="8">
                  <c:v>-8.6333333333333346</c:v>
                </c:pt>
                <c:pt idx="9">
                  <c:v>-8.6666666666666661</c:v>
                </c:pt>
              </c:numCache>
            </c:numRef>
          </c:xVal>
          <c:yVal>
            <c:numRef>
              <c:f>Sheet1!$M$2:$M$11</c:f>
              <c:numCache>
                <c:formatCode>0.0_ </c:formatCode>
                <c:ptCount val="10"/>
                <c:pt idx="0">
                  <c:v>-2.97</c:v>
                </c:pt>
                <c:pt idx="1">
                  <c:v>-0.46</c:v>
                </c:pt>
                <c:pt idx="2">
                  <c:v>0.94</c:v>
                </c:pt>
                <c:pt idx="3">
                  <c:v>-5.01</c:v>
                </c:pt>
                <c:pt idx="4">
                  <c:v>-11.63</c:v>
                </c:pt>
                <c:pt idx="5">
                  <c:v>-8.6199999999999992</c:v>
                </c:pt>
                <c:pt idx="6">
                  <c:v>-7.97</c:v>
                </c:pt>
                <c:pt idx="7">
                  <c:v>-8.3699999999999992</c:v>
                </c:pt>
                <c:pt idx="8">
                  <c:v>-7.5</c:v>
                </c:pt>
                <c:pt idx="9">
                  <c:v>-8.39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9EB-8E14-63500254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  <c:max val="-8"/>
          <c:min val="-10"/>
        </c:scaling>
        <c:delete val="0"/>
        <c:axPos val="b"/>
        <c:numFmt formatCode="General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At val="-14"/>
        <c:crossBetween val="midCat"/>
      </c:valAx>
      <c:valAx>
        <c:axId val="262839823"/>
        <c:scaling>
          <c:orientation val="minMax"/>
          <c:max val="4"/>
        </c:scaling>
        <c:delete val="0"/>
        <c:axPos val="l"/>
        <c:numFmt formatCode="General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At val="-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41447944007"/>
          <c:y val="0.12813320209973753"/>
          <c:w val="0.84741885389326332"/>
          <c:h val="0.82094087197433652"/>
        </c:manualLayout>
      </c:layout>
      <c:scatterChart>
        <c:scatterStyle val="lineMarker"/>
        <c:varyColors val="0"/>
        <c:ser>
          <c:idx val="2"/>
          <c:order val="0"/>
          <c:tx>
            <c:strRef>
              <c:f>LMWL!$L$1</c:f>
              <c:strCache>
                <c:ptCount val="1"/>
                <c:pt idx="0">
                  <c:v>MAON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LMWL!$N$2:$N$41</c:f>
              <c:numCache>
                <c:formatCode>General</c:formatCode>
                <c:ptCount val="40"/>
                <c:pt idx="0">
                  <c:v>-12.2</c:v>
                </c:pt>
                <c:pt idx="1">
                  <c:v>-11.7</c:v>
                </c:pt>
                <c:pt idx="2">
                  <c:v>-11.6</c:v>
                </c:pt>
                <c:pt idx="3">
                  <c:v>-12</c:v>
                </c:pt>
                <c:pt idx="4">
                  <c:v>-11.8</c:v>
                </c:pt>
                <c:pt idx="5">
                  <c:v>-11.3</c:v>
                </c:pt>
                <c:pt idx="6">
                  <c:v>-10.3</c:v>
                </c:pt>
                <c:pt idx="7">
                  <c:v>-9.9</c:v>
                </c:pt>
                <c:pt idx="8">
                  <c:v>-9.9</c:v>
                </c:pt>
                <c:pt idx="9">
                  <c:v>-9.9</c:v>
                </c:pt>
                <c:pt idx="10">
                  <c:v>-7.3</c:v>
                </c:pt>
                <c:pt idx="11">
                  <c:v>-6.7</c:v>
                </c:pt>
                <c:pt idx="12">
                  <c:v>-6.5</c:v>
                </c:pt>
                <c:pt idx="13">
                  <c:v>-7</c:v>
                </c:pt>
                <c:pt idx="14">
                  <c:v>-7</c:v>
                </c:pt>
                <c:pt idx="15">
                  <c:v>-6.8</c:v>
                </c:pt>
                <c:pt idx="16">
                  <c:v>-6.1</c:v>
                </c:pt>
                <c:pt idx="17">
                  <c:v>-5.7</c:v>
                </c:pt>
                <c:pt idx="18">
                  <c:v>-5.8</c:v>
                </c:pt>
                <c:pt idx="19">
                  <c:v>-5.8</c:v>
                </c:pt>
                <c:pt idx="20">
                  <c:v>-7.5</c:v>
                </c:pt>
                <c:pt idx="21">
                  <c:v>-7.2</c:v>
                </c:pt>
                <c:pt idx="22">
                  <c:v>-7.6</c:v>
                </c:pt>
                <c:pt idx="23">
                  <c:v>-8.4</c:v>
                </c:pt>
                <c:pt idx="24">
                  <c:v>-8.6999999999999993</c:v>
                </c:pt>
                <c:pt idx="25">
                  <c:v>-8.6999999999999993</c:v>
                </c:pt>
                <c:pt idx="26">
                  <c:v>-8.1</c:v>
                </c:pt>
                <c:pt idx="27">
                  <c:v>-7.7</c:v>
                </c:pt>
                <c:pt idx="28">
                  <c:v>-7.7</c:v>
                </c:pt>
                <c:pt idx="29">
                  <c:v>-7.6</c:v>
                </c:pt>
                <c:pt idx="30">
                  <c:v>-12.8</c:v>
                </c:pt>
                <c:pt idx="31">
                  <c:v>-12</c:v>
                </c:pt>
                <c:pt idx="32">
                  <c:v>-11.5</c:v>
                </c:pt>
                <c:pt idx="33">
                  <c:v>-11.6</c:v>
                </c:pt>
                <c:pt idx="34">
                  <c:v>-11.6</c:v>
                </c:pt>
                <c:pt idx="35">
                  <c:v>-11.2</c:v>
                </c:pt>
                <c:pt idx="36">
                  <c:v>-10.4</c:v>
                </c:pt>
                <c:pt idx="37">
                  <c:v>-9.9</c:v>
                </c:pt>
                <c:pt idx="38">
                  <c:v>-9.9</c:v>
                </c:pt>
                <c:pt idx="39">
                  <c:v>-9.6999999999999993</c:v>
                </c:pt>
              </c:numCache>
            </c:numRef>
          </c:xVal>
          <c:yVal>
            <c:numRef>
              <c:f>LMWL!$M$2:$M$41</c:f>
              <c:numCache>
                <c:formatCode>General</c:formatCode>
                <c:ptCount val="40"/>
                <c:pt idx="0">
                  <c:v>-90</c:v>
                </c:pt>
                <c:pt idx="1">
                  <c:v>-84</c:v>
                </c:pt>
                <c:pt idx="2">
                  <c:v>-81</c:v>
                </c:pt>
                <c:pt idx="3">
                  <c:v>-82</c:v>
                </c:pt>
                <c:pt idx="4">
                  <c:v>-81</c:v>
                </c:pt>
                <c:pt idx="5">
                  <c:v>-78</c:v>
                </c:pt>
                <c:pt idx="6">
                  <c:v>-70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-50</c:v>
                </c:pt>
                <c:pt idx="11">
                  <c:v>-44</c:v>
                </c:pt>
                <c:pt idx="12">
                  <c:v>-42</c:v>
                </c:pt>
                <c:pt idx="13">
                  <c:v>-46</c:v>
                </c:pt>
                <c:pt idx="14">
                  <c:v>-47</c:v>
                </c:pt>
                <c:pt idx="15">
                  <c:v>-46</c:v>
                </c:pt>
                <c:pt idx="16">
                  <c:v>-40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-49</c:v>
                </c:pt>
                <c:pt idx="21">
                  <c:v>-47</c:v>
                </c:pt>
                <c:pt idx="22">
                  <c:v>-50</c:v>
                </c:pt>
                <c:pt idx="23">
                  <c:v>-56</c:v>
                </c:pt>
                <c:pt idx="24">
                  <c:v>-60</c:v>
                </c:pt>
                <c:pt idx="25">
                  <c:v>-59</c:v>
                </c:pt>
                <c:pt idx="26">
                  <c:v>-54</c:v>
                </c:pt>
                <c:pt idx="27">
                  <c:v>-50</c:v>
                </c:pt>
                <c:pt idx="28">
                  <c:v>-50</c:v>
                </c:pt>
                <c:pt idx="29">
                  <c:v>-49</c:v>
                </c:pt>
                <c:pt idx="30">
                  <c:v>-93</c:v>
                </c:pt>
                <c:pt idx="31">
                  <c:v>-86</c:v>
                </c:pt>
                <c:pt idx="32">
                  <c:v>-82</c:v>
                </c:pt>
                <c:pt idx="33">
                  <c:v>-82</c:v>
                </c:pt>
                <c:pt idx="34">
                  <c:v>-83</c:v>
                </c:pt>
                <c:pt idx="35">
                  <c:v>-79</c:v>
                </c:pt>
                <c:pt idx="36">
                  <c:v>-73</c:v>
                </c:pt>
                <c:pt idx="37">
                  <c:v>-67</c:v>
                </c:pt>
                <c:pt idx="38">
                  <c:v>-67</c:v>
                </c:pt>
                <c:pt idx="39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C-4923-93F4-D73B401AA28E}"/>
            </c:ext>
          </c:extLst>
        </c:ser>
        <c:ser>
          <c:idx val="1"/>
          <c:order val="1"/>
          <c:tx>
            <c:strRef>
              <c:f>LMWL!$G$1</c:f>
              <c:strCache>
                <c:ptCount val="1"/>
                <c:pt idx="0">
                  <c:v>JJAS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LMWL!$I$2:$I$41</c:f>
              <c:numCache>
                <c:formatCode>General</c:formatCode>
                <c:ptCount val="40"/>
                <c:pt idx="0">
                  <c:v>-3.8</c:v>
                </c:pt>
                <c:pt idx="1">
                  <c:v>-3.6</c:v>
                </c:pt>
                <c:pt idx="2">
                  <c:v>-4.2</c:v>
                </c:pt>
                <c:pt idx="3">
                  <c:v>-5.6</c:v>
                </c:pt>
                <c:pt idx="4">
                  <c:v>-6.3</c:v>
                </c:pt>
                <c:pt idx="5">
                  <c:v>-6.8</c:v>
                </c:pt>
                <c:pt idx="6">
                  <c:v>-6.5</c:v>
                </c:pt>
                <c:pt idx="7">
                  <c:v>-6.5</c:v>
                </c:pt>
                <c:pt idx="8">
                  <c:v>-6.7</c:v>
                </c:pt>
                <c:pt idx="9">
                  <c:v>-6.8</c:v>
                </c:pt>
                <c:pt idx="10">
                  <c:v>-3.7</c:v>
                </c:pt>
                <c:pt idx="11">
                  <c:v>-3.9</c:v>
                </c:pt>
                <c:pt idx="12">
                  <c:v>-4.7</c:v>
                </c:pt>
                <c:pt idx="13">
                  <c:v>-6</c:v>
                </c:pt>
                <c:pt idx="14">
                  <c:v>-6.7</c:v>
                </c:pt>
                <c:pt idx="15">
                  <c:v>-7.2</c:v>
                </c:pt>
                <c:pt idx="16">
                  <c:v>-7.2</c:v>
                </c:pt>
                <c:pt idx="17">
                  <c:v>-7.1</c:v>
                </c:pt>
                <c:pt idx="18">
                  <c:v>-7.2</c:v>
                </c:pt>
                <c:pt idx="19">
                  <c:v>-7.3</c:v>
                </c:pt>
                <c:pt idx="20">
                  <c:v>-5.2</c:v>
                </c:pt>
                <c:pt idx="21">
                  <c:v>-5</c:v>
                </c:pt>
                <c:pt idx="22">
                  <c:v>-5.0999999999999996</c:v>
                </c:pt>
                <c:pt idx="23">
                  <c:v>-5.6</c:v>
                </c:pt>
                <c:pt idx="24">
                  <c:v>-6.6</c:v>
                </c:pt>
                <c:pt idx="25">
                  <c:v>-7.3</c:v>
                </c:pt>
                <c:pt idx="26">
                  <c:v>-7.6</c:v>
                </c:pt>
                <c:pt idx="27">
                  <c:v>-7.1</c:v>
                </c:pt>
                <c:pt idx="28">
                  <c:v>-7.1</c:v>
                </c:pt>
                <c:pt idx="29">
                  <c:v>-7.1</c:v>
                </c:pt>
                <c:pt idx="30">
                  <c:v>-4.3</c:v>
                </c:pt>
                <c:pt idx="31">
                  <c:v>-4.2</c:v>
                </c:pt>
                <c:pt idx="32">
                  <c:v>-4.7</c:v>
                </c:pt>
                <c:pt idx="33">
                  <c:v>-5.6</c:v>
                </c:pt>
                <c:pt idx="34">
                  <c:v>-6.5</c:v>
                </c:pt>
                <c:pt idx="35">
                  <c:v>-7</c:v>
                </c:pt>
                <c:pt idx="36">
                  <c:v>-7</c:v>
                </c:pt>
                <c:pt idx="37">
                  <c:v>-6.6</c:v>
                </c:pt>
                <c:pt idx="38">
                  <c:v>-6.6</c:v>
                </c:pt>
                <c:pt idx="39">
                  <c:v>-6.6</c:v>
                </c:pt>
              </c:numCache>
            </c:numRef>
          </c:xVal>
          <c:yVal>
            <c:numRef>
              <c:f>LMWL!$H$2:$H$41</c:f>
              <c:numCache>
                <c:formatCode>General</c:formatCode>
                <c:ptCount val="40"/>
                <c:pt idx="0">
                  <c:v>-23</c:v>
                </c:pt>
                <c:pt idx="1">
                  <c:v>-22</c:v>
                </c:pt>
                <c:pt idx="2">
                  <c:v>-26</c:v>
                </c:pt>
                <c:pt idx="3">
                  <c:v>-37</c:v>
                </c:pt>
                <c:pt idx="4">
                  <c:v>-43</c:v>
                </c:pt>
                <c:pt idx="5">
                  <c:v>-46</c:v>
                </c:pt>
                <c:pt idx="6">
                  <c:v>-44</c:v>
                </c:pt>
                <c:pt idx="7">
                  <c:v>-44</c:v>
                </c:pt>
                <c:pt idx="8">
                  <c:v>-46</c:v>
                </c:pt>
                <c:pt idx="9">
                  <c:v>-47</c:v>
                </c:pt>
                <c:pt idx="10">
                  <c:v>-26</c:v>
                </c:pt>
                <c:pt idx="11">
                  <c:v>-27</c:v>
                </c:pt>
                <c:pt idx="12">
                  <c:v>-34</c:v>
                </c:pt>
                <c:pt idx="13">
                  <c:v>-43</c:v>
                </c:pt>
                <c:pt idx="14">
                  <c:v>-49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-54</c:v>
                </c:pt>
                <c:pt idx="19">
                  <c:v>-54</c:v>
                </c:pt>
                <c:pt idx="20">
                  <c:v>-37</c:v>
                </c:pt>
                <c:pt idx="21">
                  <c:v>-36</c:v>
                </c:pt>
                <c:pt idx="22">
                  <c:v>-36</c:v>
                </c:pt>
                <c:pt idx="23">
                  <c:v>-40</c:v>
                </c:pt>
                <c:pt idx="24">
                  <c:v>-47</c:v>
                </c:pt>
                <c:pt idx="25">
                  <c:v>-50</c:v>
                </c:pt>
                <c:pt idx="26">
                  <c:v>-51</c:v>
                </c:pt>
                <c:pt idx="27">
                  <c:v>-49</c:v>
                </c:pt>
                <c:pt idx="28">
                  <c:v>-50</c:v>
                </c:pt>
                <c:pt idx="29">
                  <c:v>-49</c:v>
                </c:pt>
                <c:pt idx="30">
                  <c:v>-24</c:v>
                </c:pt>
                <c:pt idx="31">
                  <c:v>-23</c:v>
                </c:pt>
                <c:pt idx="32">
                  <c:v>-27</c:v>
                </c:pt>
                <c:pt idx="33">
                  <c:v>-34</c:v>
                </c:pt>
                <c:pt idx="34">
                  <c:v>-43</c:v>
                </c:pt>
                <c:pt idx="35">
                  <c:v>-47</c:v>
                </c:pt>
                <c:pt idx="36">
                  <c:v>-48</c:v>
                </c:pt>
                <c:pt idx="37">
                  <c:v>-43</c:v>
                </c:pt>
                <c:pt idx="38">
                  <c:v>-43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C-4923-93F4-D73B401AA28E}"/>
            </c:ext>
          </c:extLst>
        </c:ser>
        <c:ser>
          <c:idx val="3"/>
          <c:order val="2"/>
          <c:tx>
            <c:v>GMWL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LMWL!$S$2:$S$6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LMWL!$T$2:$T$6</c:f>
              <c:numCache>
                <c:formatCode>General</c:formatCode>
                <c:ptCount val="5"/>
                <c:pt idx="0">
                  <c:v>10</c:v>
                </c:pt>
                <c:pt idx="1">
                  <c:v>-30</c:v>
                </c:pt>
                <c:pt idx="2">
                  <c:v>-70</c:v>
                </c:pt>
                <c:pt idx="3">
                  <c:v>-110</c:v>
                </c:pt>
                <c:pt idx="4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2C-4923-93F4-D73B401A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43"/>
        <c:axId val="83989295"/>
      </c:scatterChart>
      <c:valAx>
        <c:axId val="5756943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89295"/>
        <c:crossesAt val="20"/>
        <c:crossBetween val="midCat"/>
      </c:valAx>
      <c:valAx>
        <c:axId val="83989295"/>
        <c:scaling>
          <c:orientation val="minMax"/>
        </c:scaling>
        <c:delete val="0"/>
        <c:axPos val="l"/>
        <c:numFmt formatCode="General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6943"/>
        <c:crossesAt val="2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22623456790116"/>
          <c:y val="0.66732376543209881"/>
          <c:w val="0.21623364197530864"/>
          <c:h val="0.19843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259567901234567E-2"/>
          <c:y val="0.1398925925925926"/>
          <c:w val="0.77604135802469132"/>
          <c:h val="0.8091814814814815"/>
        </c:manualLayout>
      </c:layout>
      <c:scatterChart>
        <c:scatterStyle val="lineMarker"/>
        <c:varyColors val="0"/>
        <c:ser>
          <c:idx val="2"/>
          <c:order val="0"/>
          <c:tx>
            <c:strRef>
              <c:f>LMWL!$L$1</c:f>
              <c:strCache>
                <c:ptCount val="1"/>
                <c:pt idx="0">
                  <c:v>MAON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noFill/>
              </a:ln>
              <a:effectLst/>
            </c:spPr>
          </c:marker>
          <c:xVal>
            <c:numRef>
              <c:f>LMWL!$N$2:$N$41</c:f>
              <c:numCache>
                <c:formatCode>General</c:formatCode>
                <c:ptCount val="40"/>
                <c:pt idx="0">
                  <c:v>-12.2</c:v>
                </c:pt>
                <c:pt idx="1">
                  <c:v>-11.7</c:v>
                </c:pt>
                <c:pt idx="2">
                  <c:v>-11.6</c:v>
                </c:pt>
                <c:pt idx="3">
                  <c:v>-12</c:v>
                </c:pt>
                <c:pt idx="4">
                  <c:v>-11.8</c:v>
                </c:pt>
                <c:pt idx="5">
                  <c:v>-11.3</c:v>
                </c:pt>
                <c:pt idx="6">
                  <c:v>-10.3</c:v>
                </c:pt>
                <c:pt idx="7">
                  <c:v>-9.9</c:v>
                </c:pt>
                <c:pt idx="8">
                  <c:v>-9.9</c:v>
                </c:pt>
                <c:pt idx="9">
                  <c:v>-9.9</c:v>
                </c:pt>
                <c:pt idx="10">
                  <c:v>-7.3</c:v>
                </c:pt>
                <c:pt idx="11">
                  <c:v>-6.7</c:v>
                </c:pt>
                <c:pt idx="12">
                  <c:v>-6.5</c:v>
                </c:pt>
                <c:pt idx="13">
                  <c:v>-7</c:v>
                </c:pt>
                <c:pt idx="14">
                  <c:v>-7</c:v>
                </c:pt>
                <c:pt idx="15">
                  <c:v>-6.8</c:v>
                </c:pt>
                <c:pt idx="16">
                  <c:v>-6.1</c:v>
                </c:pt>
                <c:pt idx="17">
                  <c:v>-5.7</c:v>
                </c:pt>
                <c:pt idx="18">
                  <c:v>-5.8</c:v>
                </c:pt>
                <c:pt idx="19">
                  <c:v>-5.8</c:v>
                </c:pt>
                <c:pt idx="20">
                  <c:v>-7.5</c:v>
                </c:pt>
                <c:pt idx="21">
                  <c:v>-7.2</c:v>
                </c:pt>
                <c:pt idx="22">
                  <c:v>-7.6</c:v>
                </c:pt>
                <c:pt idx="23">
                  <c:v>-8.4</c:v>
                </c:pt>
                <c:pt idx="24">
                  <c:v>-8.6999999999999993</c:v>
                </c:pt>
                <c:pt idx="25">
                  <c:v>-8.6999999999999993</c:v>
                </c:pt>
                <c:pt idx="26">
                  <c:v>-8.1</c:v>
                </c:pt>
                <c:pt idx="27">
                  <c:v>-7.7</c:v>
                </c:pt>
                <c:pt idx="28">
                  <c:v>-7.7</c:v>
                </c:pt>
                <c:pt idx="29">
                  <c:v>-7.6</c:v>
                </c:pt>
                <c:pt idx="30">
                  <c:v>-12.8</c:v>
                </c:pt>
                <c:pt idx="31">
                  <c:v>-12</c:v>
                </c:pt>
                <c:pt idx="32">
                  <c:v>-11.5</c:v>
                </c:pt>
                <c:pt idx="33">
                  <c:v>-11.6</c:v>
                </c:pt>
                <c:pt idx="34">
                  <c:v>-11.6</c:v>
                </c:pt>
                <c:pt idx="35">
                  <c:v>-11.2</c:v>
                </c:pt>
                <c:pt idx="36">
                  <c:v>-10.4</c:v>
                </c:pt>
                <c:pt idx="37">
                  <c:v>-9.9</c:v>
                </c:pt>
                <c:pt idx="38">
                  <c:v>-9.9</c:v>
                </c:pt>
                <c:pt idx="39">
                  <c:v>-9.6999999999999993</c:v>
                </c:pt>
              </c:numCache>
            </c:numRef>
          </c:xVal>
          <c:yVal>
            <c:numRef>
              <c:f>LMWL!$M$2:$M$41</c:f>
              <c:numCache>
                <c:formatCode>General</c:formatCode>
                <c:ptCount val="40"/>
                <c:pt idx="0">
                  <c:v>-90</c:v>
                </c:pt>
                <c:pt idx="1">
                  <c:v>-84</c:v>
                </c:pt>
                <c:pt idx="2">
                  <c:v>-81</c:v>
                </c:pt>
                <c:pt idx="3">
                  <c:v>-82</c:v>
                </c:pt>
                <c:pt idx="4">
                  <c:v>-81</c:v>
                </c:pt>
                <c:pt idx="5">
                  <c:v>-78</c:v>
                </c:pt>
                <c:pt idx="6">
                  <c:v>-70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-50</c:v>
                </c:pt>
                <c:pt idx="11">
                  <c:v>-44</c:v>
                </c:pt>
                <c:pt idx="12">
                  <c:v>-42</c:v>
                </c:pt>
                <c:pt idx="13">
                  <c:v>-46</c:v>
                </c:pt>
                <c:pt idx="14">
                  <c:v>-47</c:v>
                </c:pt>
                <c:pt idx="15">
                  <c:v>-46</c:v>
                </c:pt>
                <c:pt idx="16">
                  <c:v>-40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-49</c:v>
                </c:pt>
                <c:pt idx="21">
                  <c:v>-47</c:v>
                </c:pt>
                <c:pt idx="22">
                  <c:v>-50</c:v>
                </c:pt>
                <c:pt idx="23">
                  <c:v>-56</c:v>
                </c:pt>
                <c:pt idx="24">
                  <c:v>-60</c:v>
                </c:pt>
                <c:pt idx="25">
                  <c:v>-59</c:v>
                </c:pt>
                <c:pt idx="26">
                  <c:v>-54</c:v>
                </c:pt>
                <c:pt idx="27">
                  <c:v>-50</c:v>
                </c:pt>
                <c:pt idx="28">
                  <c:v>-50</c:v>
                </c:pt>
                <c:pt idx="29">
                  <c:v>-49</c:v>
                </c:pt>
                <c:pt idx="30">
                  <c:v>-93</c:v>
                </c:pt>
                <c:pt idx="31">
                  <c:v>-86</c:v>
                </c:pt>
                <c:pt idx="32">
                  <c:v>-82</c:v>
                </c:pt>
                <c:pt idx="33">
                  <c:v>-82</c:v>
                </c:pt>
                <c:pt idx="34">
                  <c:v>-83</c:v>
                </c:pt>
                <c:pt idx="35">
                  <c:v>-79</c:v>
                </c:pt>
                <c:pt idx="36">
                  <c:v>-73</c:v>
                </c:pt>
                <c:pt idx="37">
                  <c:v>-67</c:v>
                </c:pt>
                <c:pt idx="38">
                  <c:v>-67</c:v>
                </c:pt>
                <c:pt idx="39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F-40B8-A1DD-FC5F76357AD9}"/>
            </c:ext>
          </c:extLst>
        </c:ser>
        <c:ser>
          <c:idx val="1"/>
          <c:order val="1"/>
          <c:tx>
            <c:strRef>
              <c:f>LMWL!$G$1</c:f>
              <c:strCache>
                <c:ptCount val="1"/>
                <c:pt idx="0">
                  <c:v>JJAS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10CF9B"/>
              </a:solidFill>
              <a:ln w="9525">
                <a:noFill/>
              </a:ln>
              <a:effectLst/>
            </c:spPr>
          </c:marker>
          <c:xVal>
            <c:numRef>
              <c:f>LMWL!$I$2:$I$41</c:f>
              <c:numCache>
                <c:formatCode>General</c:formatCode>
                <c:ptCount val="40"/>
                <c:pt idx="0">
                  <c:v>-3.8</c:v>
                </c:pt>
                <c:pt idx="1">
                  <c:v>-3.6</c:v>
                </c:pt>
                <c:pt idx="2">
                  <c:v>-4.2</c:v>
                </c:pt>
                <c:pt idx="3">
                  <c:v>-5.6</c:v>
                </c:pt>
                <c:pt idx="4">
                  <c:v>-6.3</c:v>
                </c:pt>
                <c:pt idx="5">
                  <c:v>-6.8</c:v>
                </c:pt>
                <c:pt idx="6">
                  <c:v>-6.5</c:v>
                </c:pt>
                <c:pt idx="7">
                  <c:v>-6.5</c:v>
                </c:pt>
                <c:pt idx="8">
                  <c:v>-6.7</c:v>
                </c:pt>
                <c:pt idx="9">
                  <c:v>-6.8</c:v>
                </c:pt>
                <c:pt idx="10">
                  <c:v>-3.7</c:v>
                </c:pt>
                <c:pt idx="11">
                  <c:v>-3.9</c:v>
                </c:pt>
                <c:pt idx="12">
                  <c:v>-4.7</c:v>
                </c:pt>
                <c:pt idx="13">
                  <c:v>-6</c:v>
                </c:pt>
                <c:pt idx="14">
                  <c:v>-6.7</c:v>
                </c:pt>
                <c:pt idx="15">
                  <c:v>-7.2</c:v>
                </c:pt>
                <c:pt idx="16">
                  <c:v>-7.2</c:v>
                </c:pt>
                <c:pt idx="17">
                  <c:v>-7.1</c:v>
                </c:pt>
                <c:pt idx="18">
                  <c:v>-7.2</c:v>
                </c:pt>
                <c:pt idx="19">
                  <c:v>-7.3</c:v>
                </c:pt>
                <c:pt idx="20">
                  <c:v>-5.2</c:v>
                </c:pt>
                <c:pt idx="21">
                  <c:v>-5</c:v>
                </c:pt>
                <c:pt idx="22">
                  <c:v>-5.0999999999999996</c:v>
                </c:pt>
                <c:pt idx="23">
                  <c:v>-5.6</c:v>
                </c:pt>
                <c:pt idx="24">
                  <c:v>-6.6</c:v>
                </c:pt>
                <c:pt idx="25">
                  <c:v>-7.3</c:v>
                </c:pt>
                <c:pt idx="26">
                  <c:v>-7.6</c:v>
                </c:pt>
                <c:pt idx="27">
                  <c:v>-7.1</c:v>
                </c:pt>
                <c:pt idx="28">
                  <c:v>-7.1</c:v>
                </c:pt>
                <c:pt idx="29">
                  <c:v>-7.1</c:v>
                </c:pt>
                <c:pt idx="30">
                  <c:v>-4.3</c:v>
                </c:pt>
                <c:pt idx="31">
                  <c:v>-4.2</c:v>
                </c:pt>
                <c:pt idx="32">
                  <c:v>-4.7</c:v>
                </c:pt>
                <c:pt idx="33">
                  <c:v>-5.6</c:v>
                </c:pt>
                <c:pt idx="34">
                  <c:v>-6.5</c:v>
                </c:pt>
                <c:pt idx="35">
                  <c:v>-7</c:v>
                </c:pt>
                <c:pt idx="36">
                  <c:v>-7</c:v>
                </c:pt>
                <c:pt idx="37">
                  <c:v>-6.6</c:v>
                </c:pt>
                <c:pt idx="38">
                  <c:v>-6.6</c:v>
                </c:pt>
                <c:pt idx="39">
                  <c:v>-6.6</c:v>
                </c:pt>
              </c:numCache>
            </c:numRef>
          </c:xVal>
          <c:yVal>
            <c:numRef>
              <c:f>LMWL!$H$2:$H$41</c:f>
              <c:numCache>
                <c:formatCode>General</c:formatCode>
                <c:ptCount val="40"/>
                <c:pt idx="0">
                  <c:v>-23</c:v>
                </c:pt>
                <c:pt idx="1">
                  <c:v>-22</c:v>
                </c:pt>
                <c:pt idx="2">
                  <c:v>-26</c:v>
                </c:pt>
                <c:pt idx="3">
                  <c:v>-37</c:v>
                </c:pt>
                <c:pt idx="4">
                  <c:v>-43</c:v>
                </c:pt>
                <c:pt idx="5">
                  <c:v>-46</c:v>
                </c:pt>
                <c:pt idx="6">
                  <c:v>-44</c:v>
                </c:pt>
                <c:pt idx="7">
                  <c:v>-44</c:v>
                </c:pt>
                <c:pt idx="8">
                  <c:v>-46</c:v>
                </c:pt>
                <c:pt idx="9">
                  <c:v>-47</c:v>
                </c:pt>
                <c:pt idx="10">
                  <c:v>-26</c:v>
                </c:pt>
                <c:pt idx="11">
                  <c:v>-27</c:v>
                </c:pt>
                <c:pt idx="12">
                  <c:v>-34</c:v>
                </c:pt>
                <c:pt idx="13">
                  <c:v>-43</c:v>
                </c:pt>
                <c:pt idx="14">
                  <c:v>-49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-54</c:v>
                </c:pt>
                <c:pt idx="19">
                  <c:v>-54</c:v>
                </c:pt>
                <c:pt idx="20">
                  <c:v>-37</c:v>
                </c:pt>
                <c:pt idx="21">
                  <c:v>-36</c:v>
                </c:pt>
                <c:pt idx="22">
                  <c:v>-36</c:v>
                </c:pt>
                <c:pt idx="23">
                  <c:v>-40</c:v>
                </c:pt>
                <c:pt idx="24">
                  <c:v>-47</c:v>
                </c:pt>
                <c:pt idx="25">
                  <c:v>-50</c:v>
                </c:pt>
                <c:pt idx="26">
                  <c:v>-51</c:v>
                </c:pt>
                <c:pt idx="27">
                  <c:v>-49</c:v>
                </c:pt>
                <c:pt idx="28">
                  <c:v>-50</c:v>
                </c:pt>
                <c:pt idx="29">
                  <c:v>-49</c:v>
                </c:pt>
                <c:pt idx="30">
                  <c:v>-24</c:v>
                </c:pt>
                <c:pt idx="31">
                  <c:v>-23</c:v>
                </c:pt>
                <c:pt idx="32">
                  <c:v>-27</c:v>
                </c:pt>
                <c:pt idx="33">
                  <c:v>-34</c:v>
                </c:pt>
                <c:pt idx="34">
                  <c:v>-43</c:v>
                </c:pt>
                <c:pt idx="35">
                  <c:v>-47</c:v>
                </c:pt>
                <c:pt idx="36">
                  <c:v>-48</c:v>
                </c:pt>
                <c:pt idx="37">
                  <c:v>-43</c:v>
                </c:pt>
                <c:pt idx="38">
                  <c:v>-43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F-40B8-A1DD-FC5F76357AD9}"/>
            </c:ext>
          </c:extLst>
        </c:ser>
        <c:ser>
          <c:idx val="0"/>
          <c:order val="2"/>
          <c:tx>
            <c:v>soil water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9DD9"/>
              </a:solidFill>
              <a:ln w="9525">
                <a:noFill/>
              </a:ln>
              <a:effectLst/>
            </c:spPr>
          </c:marker>
          <c:xVal>
            <c:numRef>
              <c:f>Sheet1!$M$2:$M$11</c:f>
              <c:numCache>
                <c:formatCode>0.0_ </c:formatCode>
                <c:ptCount val="10"/>
                <c:pt idx="0">
                  <c:v>-2.97</c:v>
                </c:pt>
                <c:pt idx="1">
                  <c:v>-0.46</c:v>
                </c:pt>
                <c:pt idx="2">
                  <c:v>0.94</c:v>
                </c:pt>
                <c:pt idx="3">
                  <c:v>-5.01</c:v>
                </c:pt>
                <c:pt idx="4">
                  <c:v>-11.63</c:v>
                </c:pt>
                <c:pt idx="5">
                  <c:v>-8.6199999999999992</c:v>
                </c:pt>
                <c:pt idx="6">
                  <c:v>-7.97</c:v>
                </c:pt>
                <c:pt idx="7">
                  <c:v>-8.3699999999999992</c:v>
                </c:pt>
                <c:pt idx="8">
                  <c:v>-7.5</c:v>
                </c:pt>
                <c:pt idx="9">
                  <c:v>-8.39</c:v>
                </c:pt>
              </c:numCache>
            </c:numRef>
          </c:xVal>
          <c:yVal>
            <c:numRef>
              <c:f>Sheet1!$K$2:$K$11</c:f>
              <c:numCache>
                <c:formatCode>0.0_ </c:formatCode>
                <c:ptCount val="10"/>
                <c:pt idx="0">
                  <c:v>-44.19</c:v>
                </c:pt>
                <c:pt idx="1">
                  <c:v>-39.090000000000003</c:v>
                </c:pt>
                <c:pt idx="2">
                  <c:v>-30.9</c:v>
                </c:pt>
                <c:pt idx="3">
                  <c:v>-51.98</c:v>
                </c:pt>
                <c:pt idx="4">
                  <c:v>-87.53</c:v>
                </c:pt>
                <c:pt idx="5">
                  <c:v>-64.7</c:v>
                </c:pt>
                <c:pt idx="6">
                  <c:v>-61.02</c:v>
                </c:pt>
                <c:pt idx="7">
                  <c:v>-64.84</c:v>
                </c:pt>
                <c:pt idx="8">
                  <c:v>-61.65</c:v>
                </c:pt>
                <c:pt idx="9">
                  <c:v>-60.88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F-40B8-A1DD-FC5F76357AD9}"/>
            </c:ext>
          </c:extLst>
        </c:ser>
        <c:ser>
          <c:idx val="3"/>
          <c:order val="3"/>
          <c:tx>
            <c:v>GMWL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LMWL!$S$2:$S$6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LMWL!$T$2:$T$6</c:f>
              <c:numCache>
                <c:formatCode>General</c:formatCode>
                <c:ptCount val="5"/>
                <c:pt idx="0">
                  <c:v>10</c:v>
                </c:pt>
                <c:pt idx="1">
                  <c:v>-30</c:v>
                </c:pt>
                <c:pt idx="2">
                  <c:v>-70</c:v>
                </c:pt>
                <c:pt idx="3">
                  <c:v>-110</c:v>
                </c:pt>
                <c:pt idx="4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F-40B8-A1DD-FC5F7635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43"/>
        <c:axId val="83989295"/>
      </c:scatterChart>
      <c:valAx>
        <c:axId val="57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050" b="1">
                    <a:solidFill>
                      <a:sysClr val="windowText" lastClr="000000"/>
                    </a:solidFill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altLang="zh-CN" sz="105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18</a:t>
                </a:r>
                <a:r>
                  <a:rPr lang="en-US" altLang="zh-CN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 (‰)</a:t>
                </a:r>
                <a:endParaRPr lang="zh-CN" alt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8456790123455"/>
              <c:y val="2.226851851851813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89295"/>
        <c:crossesAt val="20"/>
        <c:crossBetween val="midCat"/>
      </c:valAx>
      <c:valAx>
        <c:axId val="839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050" b="1" i="0" baseline="0">
                    <a:solidFill>
                      <a:sysClr val="windowText" lastClr="000000"/>
                    </a:solidFill>
                    <a:effectLst/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altLang="zh-CN" sz="105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 (‰)</a:t>
                </a:r>
                <a:endParaRPr lang="zh-CN" altLang="zh-CN" sz="105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3290123456790119"/>
              <c:y val="0.41513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6943"/>
        <c:crossesAt val="2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407191358024686"/>
          <c:y val="0.66732376543209881"/>
          <c:w val="0.28627993827160492"/>
          <c:h val="0.293067901234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345002231250162"/>
                  <c:y val="-1.8899383742601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Sheet1!$J$2:$J$11</c:f>
              <c:numCache>
                <c:formatCode>General</c:formatCode>
                <c:ptCount val="10"/>
                <c:pt idx="0">
                  <c:v>0.1282225237449118</c:v>
                </c:pt>
                <c:pt idx="1">
                  <c:v>0.13225371120107962</c:v>
                </c:pt>
                <c:pt idx="2">
                  <c:v>0.14979757085020243</c:v>
                </c:pt>
                <c:pt idx="3">
                  <c:v>0.24566473988439305</c:v>
                </c:pt>
                <c:pt idx="4">
                  <c:v>0.32341723874904654</c:v>
                </c:pt>
                <c:pt idx="5">
                  <c:v>0.35446685878962536</c:v>
                </c:pt>
                <c:pt idx="6">
                  <c:v>0.36782423812898651</c:v>
                </c:pt>
                <c:pt idx="7">
                  <c:v>0.36414565826330531</c:v>
                </c:pt>
                <c:pt idx="8">
                  <c:v>0.39840348330914371</c:v>
                </c:pt>
                <c:pt idx="9">
                  <c:v>0.42572850035536602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-20.429999999999996</c:v>
                </c:pt>
                <c:pt idx="1">
                  <c:v>-35.410000000000004</c:v>
                </c:pt>
                <c:pt idx="2">
                  <c:v>-38.42</c:v>
                </c:pt>
                <c:pt idx="3">
                  <c:v>-11.899999999999999</c:v>
                </c:pt>
                <c:pt idx="4">
                  <c:v>5.5100000000000051</c:v>
                </c:pt>
                <c:pt idx="5">
                  <c:v>4.2599999999999909</c:v>
                </c:pt>
                <c:pt idx="6">
                  <c:v>2.7399999999999949</c:v>
                </c:pt>
                <c:pt idx="7">
                  <c:v>2.1199999999999903</c:v>
                </c:pt>
                <c:pt idx="8">
                  <c:v>-1.6499999999999986</c:v>
                </c:pt>
                <c:pt idx="9">
                  <c:v>6.240000000000002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2-0040-8CEA-604E9417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</c:scaling>
        <c:delete val="0"/>
        <c:axPos val="t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 val="max"/>
        <c:crossBetween val="midCat"/>
      </c:valAx>
      <c:valAx>
        <c:axId val="262839823"/>
        <c:scaling>
          <c:orientation val="minMax"/>
        </c:scaling>
        <c:delete val="0"/>
        <c:axPos val="l"/>
        <c:numFmt formatCode="General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rainfall!$C$2:$C$13</c:f>
              <c:numCache>
                <c:formatCode>General</c:formatCode>
                <c:ptCount val="12"/>
                <c:pt idx="0">
                  <c:v>-16.399999999999999</c:v>
                </c:pt>
                <c:pt idx="1">
                  <c:v>-14.3</c:v>
                </c:pt>
                <c:pt idx="2">
                  <c:v>-12.2</c:v>
                </c:pt>
                <c:pt idx="3">
                  <c:v>-7.3</c:v>
                </c:pt>
                <c:pt idx="4">
                  <c:v>-4.9000000000000004</c:v>
                </c:pt>
                <c:pt idx="5">
                  <c:v>-3.8</c:v>
                </c:pt>
                <c:pt idx="6">
                  <c:v>-3.7</c:v>
                </c:pt>
                <c:pt idx="7">
                  <c:v>-5.2</c:v>
                </c:pt>
                <c:pt idx="8">
                  <c:v>-4.3</c:v>
                </c:pt>
                <c:pt idx="9">
                  <c:v>-7.5</c:v>
                </c:pt>
                <c:pt idx="10">
                  <c:v>-12.8</c:v>
                </c:pt>
                <c:pt idx="11">
                  <c:v>-15.7</c:v>
                </c:pt>
              </c:numCache>
            </c:numRef>
          </c:xVal>
          <c:yVal>
            <c:numRef>
              <c:f>rainfall!$B$2:$B$13</c:f>
              <c:numCache>
                <c:formatCode>General</c:formatCode>
                <c:ptCount val="12"/>
                <c:pt idx="0">
                  <c:v>-122</c:v>
                </c:pt>
                <c:pt idx="1">
                  <c:v>-102</c:v>
                </c:pt>
                <c:pt idx="2">
                  <c:v>-90</c:v>
                </c:pt>
                <c:pt idx="3">
                  <c:v>-50</c:v>
                </c:pt>
                <c:pt idx="4">
                  <c:v>-35</c:v>
                </c:pt>
                <c:pt idx="5">
                  <c:v>-23</c:v>
                </c:pt>
                <c:pt idx="6">
                  <c:v>-26</c:v>
                </c:pt>
                <c:pt idx="7">
                  <c:v>-37</c:v>
                </c:pt>
                <c:pt idx="8">
                  <c:v>-24</c:v>
                </c:pt>
                <c:pt idx="9">
                  <c:v>-49</c:v>
                </c:pt>
                <c:pt idx="10">
                  <c:v>-93</c:v>
                </c:pt>
                <c:pt idx="11">
                  <c:v>-112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F-4587-AB46-8523B200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 val="autoZero"/>
        <c:crossBetween val="midCat"/>
      </c:valAx>
      <c:valAx>
        <c:axId val="262839823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41447944007"/>
          <c:y val="0.12813320209973753"/>
          <c:w val="0.84741885389326332"/>
          <c:h val="0.820940871974336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yVal>
            <c:numRef>
              <c:f>rainfall!$C$2:$C$13</c:f>
              <c:numCache>
                <c:formatCode>General</c:formatCode>
                <c:ptCount val="12"/>
                <c:pt idx="0">
                  <c:v>-16.399999999999999</c:v>
                </c:pt>
                <c:pt idx="1">
                  <c:v>-14.3</c:v>
                </c:pt>
                <c:pt idx="2">
                  <c:v>-12.2</c:v>
                </c:pt>
                <c:pt idx="3">
                  <c:v>-7.3</c:v>
                </c:pt>
                <c:pt idx="4">
                  <c:v>-4.9000000000000004</c:v>
                </c:pt>
                <c:pt idx="5">
                  <c:v>-3.8</c:v>
                </c:pt>
                <c:pt idx="6">
                  <c:v>-3.7</c:v>
                </c:pt>
                <c:pt idx="7">
                  <c:v>-5.2</c:v>
                </c:pt>
                <c:pt idx="8">
                  <c:v>-4.3</c:v>
                </c:pt>
                <c:pt idx="9">
                  <c:v>-7.5</c:v>
                </c:pt>
                <c:pt idx="10">
                  <c:v>-12.8</c:v>
                </c:pt>
                <c:pt idx="11">
                  <c:v>-15.7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E-4B61-9DDF-CD69D2EAA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rainfall!$U$2:$U$13</c:f>
              <c:numCache>
                <c:formatCode>General</c:formatCode>
                <c:ptCount val="12"/>
                <c:pt idx="0">
                  <c:v>-13.6</c:v>
                </c:pt>
                <c:pt idx="1">
                  <c:v>-12</c:v>
                </c:pt>
                <c:pt idx="2">
                  <c:v>-9.9</c:v>
                </c:pt>
                <c:pt idx="3">
                  <c:v>-5.8</c:v>
                </c:pt>
                <c:pt idx="4">
                  <c:v>-5.4</c:v>
                </c:pt>
                <c:pt idx="5">
                  <c:v>-6.8</c:v>
                </c:pt>
                <c:pt idx="6">
                  <c:v>-7.3</c:v>
                </c:pt>
                <c:pt idx="7">
                  <c:v>-7.1</c:v>
                </c:pt>
                <c:pt idx="8">
                  <c:v>-6.6</c:v>
                </c:pt>
                <c:pt idx="9">
                  <c:v>-7.6</c:v>
                </c:pt>
                <c:pt idx="10">
                  <c:v>-9.6999999999999993</c:v>
                </c:pt>
                <c:pt idx="11">
                  <c:v>-12.2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4-4B73-8308-C3456B86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43"/>
        <c:axId val="83989295"/>
      </c:scatterChart>
      <c:valAx>
        <c:axId val="5756943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89295"/>
        <c:crosses val="autoZero"/>
        <c:crossBetween val="midCat"/>
      </c:valAx>
      <c:valAx>
        <c:axId val="83989295"/>
        <c:scaling>
          <c:orientation val="minMax"/>
        </c:scaling>
        <c:delete val="0"/>
        <c:axPos val="l"/>
        <c:numFmt formatCode="General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874015748032"/>
          <c:y val="0.16724482356372125"/>
          <c:w val="0.106795931758530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259567901234567E-2"/>
          <c:y val="0.1398925925925926"/>
          <c:w val="0.77604135802469132"/>
          <c:h val="0.8091814814814815"/>
        </c:manualLayout>
      </c:layout>
      <c:scatterChart>
        <c:scatterStyle val="lineMarker"/>
        <c:varyColors val="0"/>
        <c:ser>
          <c:idx val="2"/>
          <c:order val="0"/>
          <c:tx>
            <c:strRef>
              <c:f>LMWL!$L$1</c:f>
              <c:strCache>
                <c:ptCount val="1"/>
                <c:pt idx="0">
                  <c:v>MAON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noFill/>
              </a:ln>
              <a:effectLst/>
            </c:spPr>
          </c:marker>
          <c:xVal>
            <c:numRef>
              <c:f>LMWL!$N$2:$N$41</c:f>
              <c:numCache>
                <c:formatCode>General</c:formatCode>
                <c:ptCount val="40"/>
                <c:pt idx="0">
                  <c:v>-12.2</c:v>
                </c:pt>
                <c:pt idx="1">
                  <c:v>-11.7</c:v>
                </c:pt>
                <c:pt idx="2">
                  <c:v>-11.6</c:v>
                </c:pt>
                <c:pt idx="3">
                  <c:v>-12</c:v>
                </c:pt>
                <c:pt idx="4">
                  <c:v>-11.8</c:v>
                </c:pt>
                <c:pt idx="5">
                  <c:v>-11.3</c:v>
                </c:pt>
                <c:pt idx="6">
                  <c:v>-10.3</c:v>
                </c:pt>
                <c:pt idx="7">
                  <c:v>-9.9</c:v>
                </c:pt>
                <c:pt idx="8">
                  <c:v>-9.9</c:v>
                </c:pt>
                <c:pt idx="9">
                  <c:v>-9.9</c:v>
                </c:pt>
                <c:pt idx="10">
                  <c:v>-7.3</c:v>
                </c:pt>
                <c:pt idx="11">
                  <c:v>-6.7</c:v>
                </c:pt>
                <c:pt idx="12">
                  <c:v>-6.5</c:v>
                </c:pt>
                <c:pt idx="13">
                  <c:v>-7</c:v>
                </c:pt>
                <c:pt idx="14">
                  <c:v>-7</c:v>
                </c:pt>
                <c:pt idx="15">
                  <c:v>-6.8</c:v>
                </c:pt>
                <c:pt idx="16">
                  <c:v>-6.1</c:v>
                </c:pt>
                <c:pt idx="17">
                  <c:v>-5.7</c:v>
                </c:pt>
                <c:pt idx="18">
                  <c:v>-5.8</c:v>
                </c:pt>
                <c:pt idx="19">
                  <c:v>-5.8</c:v>
                </c:pt>
                <c:pt idx="20">
                  <c:v>-7.5</c:v>
                </c:pt>
                <c:pt idx="21">
                  <c:v>-7.2</c:v>
                </c:pt>
                <c:pt idx="22">
                  <c:v>-7.6</c:v>
                </c:pt>
                <c:pt idx="23">
                  <c:v>-8.4</c:v>
                </c:pt>
                <c:pt idx="24">
                  <c:v>-8.6999999999999993</c:v>
                </c:pt>
                <c:pt idx="25">
                  <c:v>-8.6999999999999993</c:v>
                </c:pt>
                <c:pt idx="26">
                  <c:v>-8.1</c:v>
                </c:pt>
                <c:pt idx="27">
                  <c:v>-7.7</c:v>
                </c:pt>
                <c:pt idx="28">
                  <c:v>-7.7</c:v>
                </c:pt>
                <c:pt idx="29">
                  <c:v>-7.6</c:v>
                </c:pt>
                <c:pt idx="30">
                  <c:v>-12.8</c:v>
                </c:pt>
                <c:pt idx="31">
                  <c:v>-12</c:v>
                </c:pt>
                <c:pt idx="32">
                  <c:v>-11.5</c:v>
                </c:pt>
                <c:pt idx="33">
                  <c:v>-11.6</c:v>
                </c:pt>
                <c:pt idx="34">
                  <c:v>-11.6</c:v>
                </c:pt>
                <c:pt idx="35">
                  <c:v>-11.2</c:v>
                </c:pt>
                <c:pt idx="36">
                  <c:v>-10.4</c:v>
                </c:pt>
                <c:pt idx="37">
                  <c:v>-9.9</c:v>
                </c:pt>
                <c:pt idx="38">
                  <c:v>-9.9</c:v>
                </c:pt>
                <c:pt idx="39">
                  <c:v>-9.6999999999999993</c:v>
                </c:pt>
              </c:numCache>
            </c:numRef>
          </c:xVal>
          <c:yVal>
            <c:numRef>
              <c:f>LMWL!$M$2:$M$41</c:f>
              <c:numCache>
                <c:formatCode>General</c:formatCode>
                <c:ptCount val="40"/>
                <c:pt idx="0">
                  <c:v>-90</c:v>
                </c:pt>
                <c:pt idx="1">
                  <c:v>-84</c:v>
                </c:pt>
                <c:pt idx="2">
                  <c:v>-81</c:v>
                </c:pt>
                <c:pt idx="3">
                  <c:v>-82</c:v>
                </c:pt>
                <c:pt idx="4">
                  <c:v>-81</c:v>
                </c:pt>
                <c:pt idx="5">
                  <c:v>-78</c:v>
                </c:pt>
                <c:pt idx="6">
                  <c:v>-70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-50</c:v>
                </c:pt>
                <c:pt idx="11">
                  <c:v>-44</c:v>
                </c:pt>
                <c:pt idx="12">
                  <c:v>-42</c:v>
                </c:pt>
                <c:pt idx="13">
                  <c:v>-46</c:v>
                </c:pt>
                <c:pt idx="14">
                  <c:v>-47</c:v>
                </c:pt>
                <c:pt idx="15">
                  <c:v>-46</c:v>
                </c:pt>
                <c:pt idx="16">
                  <c:v>-40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-49</c:v>
                </c:pt>
                <c:pt idx="21">
                  <c:v>-47</c:v>
                </c:pt>
                <c:pt idx="22">
                  <c:v>-50</c:v>
                </c:pt>
                <c:pt idx="23">
                  <c:v>-56</c:v>
                </c:pt>
                <c:pt idx="24">
                  <c:v>-60</c:v>
                </c:pt>
                <c:pt idx="25">
                  <c:v>-59</c:v>
                </c:pt>
                <c:pt idx="26">
                  <c:v>-54</c:v>
                </c:pt>
                <c:pt idx="27">
                  <c:v>-50</c:v>
                </c:pt>
                <c:pt idx="28">
                  <c:v>-50</c:v>
                </c:pt>
                <c:pt idx="29">
                  <c:v>-49</c:v>
                </c:pt>
                <c:pt idx="30">
                  <c:v>-93</c:v>
                </c:pt>
                <c:pt idx="31">
                  <c:v>-86</c:v>
                </c:pt>
                <c:pt idx="32">
                  <c:v>-82</c:v>
                </c:pt>
                <c:pt idx="33">
                  <c:v>-82</c:v>
                </c:pt>
                <c:pt idx="34">
                  <c:v>-83</c:v>
                </c:pt>
                <c:pt idx="35">
                  <c:v>-79</c:v>
                </c:pt>
                <c:pt idx="36">
                  <c:v>-73</c:v>
                </c:pt>
                <c:pt idx="37">
                  <c:v>-67</c:v>
                </c:pt>
                <c:pt idx="38">
                  <c:v>-67</c:v>
                </c:pt>
                <c:pt idx="39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9-44EF-927D-E491126915EC}"/>
            </c:ext>
          </c:extLst>
        </c:ser>
        <c:ser>
          <c:idx val="1"/>
          <c:order val="1"/>
          <c:tx>
            <c:strRef>
              <c:f>LMWL!$G$1</c:f>
              <c:strCache>
                <c:ptCount val="1"/>
                <c:pt idx="0">
                  <c:v>JJAS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10CF9B"/>
              </a:solidFill>
              <a:ln w="9525">
                <a:noFill/>
              </a:ln>
              <a:effectLst/>
            </c:spPr>
          </c:marker>
          <c:xVal>
            <c:numRef>
              <c:f>LMWL!$I$2:$I$41</c:f>
              <c:numCache>
                <c:formatCode>General</c:formatCode>
                <c:ptCount val="40"/>
                <c:pt idx="0">
                  <c:v>-3.8</c:v>
                </c:pt>
                <c:pt idx="1">
                  <c:v>-3.6</c:v>
                </c:pt>
                <c:pt idx="2">
                  <c:v>-4.2</c:v>
                </c:pt>
                <c:pt idx="3">
                  <c:v>-5.6</c:v>
                </c:pt>
                <c:pt idx="4">
                  <c:v>-6.3</c:v>
                </c:pt>
                <c:pt idx="5">
                  <c:v>-6.8</c:v>
                </c:pt>
                <c:pt idx="6">
                  <c:v>-6.5</c:v>
                </c:pt>
                <c:pt idx="7">
                  <c:v>-6.5</c:v>
                </c:pt>
                <c:pt idx="8">
                  <c:v>-6.7</c:v>
                </c:pt>
                <c:pt idx="9">
                  <c:v>-6.8</c:v>
                </c:pt>
                <c:pt idx="10">
                  <c:v>-3.7</c:v>
                </c:pt>
                <c:pt idx="11">
                  <c:v>-3.9</c:v>
                </c:pt>
                <c:pt idx="12">
                  <c:v>-4.7</c:v>
                </c:pt>
                <c:pt idx="13">
                  <c:v>-6</c:v>
                </c:pt>
                <c:pt idx="14">
                  <c:v>-6.7</c:v>
                </c:pt>
                <c:pt idx="15">
                  <c:v>-7.2</c:v>
                </c:pt>
                <c:pt idx="16">
                  <c:v>-7.2</c:v>
                </c:pt>
                <c:pt idx="17">
                  <c:v>-7.1</c:v>
                </c:pt>
                <c:pt idx="18">
                  <c:v>-7.2</c:v>
                </c:pt>
                <c:pt idx="19">
                  <c:v>-7.3</c:v>
                </c:pt>
                <c:pt idx="20">
                  <c:v>-5.2</c:v>
                </c:pt>
                <c:pt idx="21">
                  <c:v>-5</c:v>
                </c:pt>
                <c:pt idx="22">
                  <c:v>-5.0999999999999996</c:v>
                </c:pt>
                <c:pt idx="23">
                  <c:v>-5.6</c:v>
                </c:pt>
                <c:pt idx="24">
                  <c:v>-6.6</c:v>
                </c:pt>
                <c:pt idx="25">
                  <c:v>-7.3</c:v>
                </c:pt>
                <c:pt idx="26">
                  <c:v>-7.6</c:v>
                </c:pt>
                <c:pt idx="27">
                  <c:v>-7.1</c:v>
                </c:pt>
                <c:pt idx="28">
                  <c:v>-7.1</c:v>
                </c:pt>
                <c:pt idx="29">
                  <c:v>-7.1</c:v>
                </c:pt>
                <c:pt idx="30">
                  <c:v>-4.3</c:v>
                </c:pt>
                <c:pt idx="31">
                  <c:v>-4.2</c:v>
                </c:pt>
                <c:pt idx="32">
                  <c:v>-4.7</c:v>
                </c:pt>
                <c:pt idx="33">
                  <c:v>-5.6</c:v>
                </c:pt>
                <c:pt idx="34">
                  <c:v>-6.5</c:v>
                </c:pt>
                <c:pt idx="35">
                  <c:v>-7</c:v>
                </c:pt>
                <c:pt idx="36">
                  <c:v>-7</c:v>
                </c:pt>
                <c:pt idx="37">
                  <c:v>-6.6</c:v>
                </c:pt>
                <c:pt idx="38">
                  <c:v>-6.6</c:v>
                </c:pt>
                <c:pt idx="39">
                  <c:v>-6.6</c:v>
                </c:pt>
              </c:numCache>
            </c:numRef>
          </c:xVal>
          <c:yVal>
            <c:numRef>
              <c:f>LMWL!$H$2:$H$41</c:f>
              <c:numCache>
                <c:formatCode>General</c:formatCode>
                <c:ptCount val="40"/>
                <c:pt idx="0">
                  <c:v>-23</c:v>
                </c:pt>
                <c:pt idx="1">
                  <c:v>-22</c:v>
                </c:pt>
                <c:pt idx="2">
                  <c:v>-26</c:v>
                </c:pt>
                <c:pt idx="3">
                  <c:v>-37</c:v>
                </c:pt>
                <c:pt idx="4">
                  <c:v>-43</c:v>
                </c:pt>
                <c:pt idx="5">
                  <c:v>-46</c:v>
                </c:pt>
                <c:pt idx="6">
                  <c:v>-44</c:v>
                </c:pt>
                <c:pt idx="7">
                  <c:v>-44</c:v>
                </c:pt>
                <c:pt idx="8">
                  <c:v>-46</c:v>
                </c:pt>
                <c:pt idx="9">
                  <c:v>-47</c:v>
                </c:pt>
                <c:pt idx="10">
                  <c:v>-26</c:v>
                </c:pt>
                <c:pt idx="11">
                  <c:v>-27</c:v>
                </c:pt>
                <c:pt idx="12">
                  <c:v>-34</c:v>
                </c:pt>
                <c:pt idx="13">
                  <c:v>-43</c:v>
                </c:pt>
                <c:pt idx="14">
                  <c:v>-49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-54</c:v>
                </c:pt>
                <c:pt idx="19">
                  <c:v>-54</c:v>
                </c:pt>
                <c:pt idx="20">
                  <c:v>-37</c:v>
                </c:pt>
                <c:pt idx="21">
                  <c:v>-36</c:v>
                </c:pt>
                <c:pt idx="22">
                  <c:v>-36</c:v>
                </c:pt>
                <c:pt idx="23">
                  <c:v>-40</c:v>
                </c:pt>
                <c:pt idx="24">
                  <c:v>-47</c:v>
                </c:pt>
                <c:pt idx="25">
                  <c:v>-50</c:v>
                </c:pt>
                <c:pt idx="26">
                  <c:v>-51</c:v>
                </c:pt>
                <c:pt idx="27">
                  <c:v>-49</c:v>
                </c:pt>
                <c:pt idx="28">
                  <c:v>-50</c:v>
                </c:pt>
                <c:pt idx="29">
                  <c:v>-49</c:v>
                </c:pt>
                <c:pt idx="30">
                  <c:v>-24</c:v>
                </c:pt>
                <c:pt idx="31">
                  <c:v>-23</c:v>
                </c:pt>
                <c:pt idx="32">
                  <c:v>-27</c:v>
                </c:pt>
                <c:pt idx="33">
                  <c:v>-34</c:v>
                </c:pt>
                <c:pt idx="34">
                  <c:v>-43</c:v>
                </c:pt>
                <c:pt idx="35">
                  <c:v>-47</c:v>
                </c:pt>
                <c:pt idx="36">
                  <c:v>-48</c:v>
                </c:pt>
                <c:pt idx="37">
                  <c:v>-43</c:v>
                </c:pt>
                <c:pt idx="38">
                  <c:v>-43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9-44EF-927D-E491126915EC}"/>
            </c:ext>
          </c:extLst>
        </c:ser>
        <c:ser>
          <c:idx val="0"/>
          <c:order val="2"/>
          <c:tx>
            <c:v>soil water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9DD9"/>
              </a:solidFill>
              <a:ln w="9525">
                <a:noFill/>
              </a:ln>
              <a:effectLst/>
            </c:spPr>
          </c:marker>
          <c:xVal>
            <c:numRef>
              <c:f>Sheet1!$M$2:$M$11</c:f>
              <c:numCache>
                <c:formatCode>0.0_ </c:formatCode>
                <c:ptCount val="10"/>
                <c:pt idx="0">
                  <c:v>-2.97</c:v>
                </c:pt>
                <c:pt idx="1">
                  <c:v>-0.46</c:v>
                </c:pt>
                <c:pt idx="2">
                  <c:v>0.94</c:v>
                </c:pt>
                <c:pt idx="3">
                  <c:v>-5.01</c:v>
                </c:pt>
                <c:pt idx="4">
                  <c:v>-11.63</c:v>
                </c:pt>
                <c:pt idx="5">
                  <c:v>-8.6199999999999992</c:v>
                </c:pt>
                <c:pt idx="6">
                  <c:v>-7.97</c:v>
                </c:pt>
                <c:pt idx="7">
                  <c:v>-8.3699999999999992</c:v>
                </c:pt>
                <c:pt idx="8">
                  <c:v>-7.5</c:v>
                </c:pt>
                <c:pt idx="9">
                  <c:v>-8.39</c:v>
                </c:pt>
              </c:numCache>
            </c:numRef>
          </c:xVal>
          <c:yVal>
            <c:numRef>
              <c:f>Sheet1!$K$2:$K$11</c:f>
              <c:numCache>
                <c:formatCode>0.0_ </c:formatCode>
                <c:ptCount val="10"/>
                <c:pt idx="0">
                  <c:v>-44.19</c:v>
                </c:pt>
                <c:pt idx="1">
                  <c:v>-39.090000000000003</c:v>
                </c:pt>
                <c:pt idx="2">
                  <c:v>-30.9</c:v>
                </c:pt>
                <c:pt idx="3">
                  <c:v>-51.98</c:v>
                </c:pt>
                <c:pt idx="4">
                  <c:v>-87.53</c:v>
                </c:pt>
                <c:pt idx="5">
                  <c:v>-64.7</c:v>
                </c:pt>
                <c:pt idx="6">
                  <c:v>-61.02</c:v>
                </c:pt>
                <c:pt idx="7">
                  <c:v>-64.84</c:v>
                </c:pt>
                <c:pt idx="8">
                  <c:v>-61.65</c:v>
                </c:pt>
                <c:pt idx="9">
                  <c:v>-60.88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9-44EF-927D-E491126915EC}"/>
            </c:ext>
          </c:extLst>
        </c:ser>
        <c:ser>
          <c:idx val="3"/>
          <c:order val="3"/>
          <c:tx>
            <c:v>GMWL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LMWL!$S$2:$S$6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LMWL!$T$2:$T$6</c:f>
              <c:numCache>
                <c:formatCode>General</c:formatCode>
                <c:ptCount val="5"/>
                <c:pt idx="0">
                  <c:v>10</c:v>
                </c:pt>
                <c:pt idx="1">
                  <c:v>-30</c:v>
                </c:pt>
                <c:pt idx="2">
                  <c:v>-70</c:v>
                </c:pt>
                <c:pt idx="3">
                  <c:v>-110</c:v>
                </c:pt>
                <c:pt idx="4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9-44EF-927D-E4911269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43"/>
        <c:axId val="83989295"/>
      </c:scatterChart>
      <c:valAx>
        <c:axId val="57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050" b="1">
                    <a:solidFill>
                      <a:sysClr val="windowText" lastClr="000000"/>
                    </a:solidFill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altLang="zh-CN" sz="105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18</a:t>
                </a:r>
                <a:r>
                  <a:rPr lang="en-US" altLang="zh-CN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 (‰)</a:t>
                </a:r>
                <a:endParaRPr lang="zh-CN" alt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8456790123455"/>
              <c:y val="2.226851851851813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89295"/>
        <c:crossesAt val="20"/>
        <c:crossBetween val="midCat"/>
      </c:valAx>
      <c:valAx>
        <c:axId val="839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050" b="1" i="0" baseline="0">
                    <a:solidFill>
                      <a:sysClr val="windowText" lastClr="000000"/>
                    </a:solidFill>
                    <a:effectLst/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altLang="zh-CN" sz="105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 (‰)</a:t>
                </a:r>
                <a:endParaRPr lang="zh-CN" altLang="zh-CN" sz="105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3290123456790119"/>
              <c:y val="0.41513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6943"/>
        <c:crossesAt val="2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407191358024686"/>
          <c:y val="0.66732376543209881"/>
          <c:w val="0.28627993827160492"/>
          <c:h val="0.293067901234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468369519733053"/>
                  <c:y val="-9.9415242604061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Sheet1!$L$2:$L$11</c:f>
                <c:numCache>
                  <c:formatCode>General</c:formatCode>
                  <c:ptCount val="10"/>
                  <c:pt idx="0">
                    <c:v>3.21</c:v>
                  </c:pt>
                  <c:pt idx="1">
                    <c:v>2.08</c:v>
                  </c:pt>
                  <c:pt idx="2">
                    <c:v>1.32</c:v>
                  </c:pt>
                  <c:pt idx="3">
                    <c:v>1.48</c:v>
                  </c:pt>
                  <c:pt idx="4">
                    <c:v>2.41</c:v>
                  </c:pt>
                  <c:pt idx="5">
                    <c:v>1.46</c:v>
                  </c:pt>
                  <c:pt idx="6">
                    <c:v>1.36</c:v>
                  </c:pt>
                  <c:pt idx="7">
                    <c:v>2.2599999999999998</c:v>
                  </c:pt>
                  <c:pt idx="8">
                    <c:v>1.66</c:v>
                  </c:pt>
                  <c:pt idx="9">
                    <c:v>2.85</c:v>
                  </c:pt>
                </c:numCache>
              </c:numRef>
            </c:plus>
            <c:minus>
              <c:numRef>
                <c:f>Sheet1!$L$2:$L$11</c:f>
                <c:numCache>
                  <c:formatCode>General</c:formatCode>
                  <c:ptCount val="10"/>
                  <c:pt idx="0">
                    <c:v>3.21</c:v>
                  </c:pt>
                  <c:pt idx="1">
                    <c:v>2.08</c:v>
                  </c:pt>
                  <c:pt idx="2">
                    <c:v>1.32</c:v>
                  </c:pt>
                  <c:pt idx="3">
                    <c:v>1.48</c:v>
                  </c:pt>
                  <c:pt idx="4">
                    <c:v>2.41</c:v>
                  </c:pt>
                  <c:pt idx="5">
                    <c:v>1.46</c:v>
                  </c:pt>
                  <c:pt idx="6">
                    <c:v>1.36</c:v>
                  </c:pt>
                  <c:pt idx="7">
                    <c:v>2.2599999999999998</c:v>
                  </c:pt>
                  <c:pt idx="8">
                    <c:v>1.66</c:v>
                  </c:pt>
                  <c:pt idx="9">
                    <c:v>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Sheet1!$P$2:$P$11</c:f>
              <c:numCache>
                <c:formatCode>0.0_ </c:formatCode>
                <c:ptCount val="10"/>
                <c:pt idx="0">
                  <c:v>-37</c:v>
                </c:pt>
                <c:pt idx="1">
                  <c:v>-36</c:v>
                </c:pt>
                <c:pt idx="2">
                  <c:v>-36</c:v>
                </c:pt>
                <c:pt idx="3">
                  <c:v>-40</c:v>
                </c:pt>
                <c:pt idx="4">
                  <c:v>-47</c:v>
                </c:pt>
                <c:pt idx="5">
                  <c:v>-50</c:v>
                </c:pt>
                <c:pt idx="6">
                  <c:v>-51</c:v>
                </c:pt>
                <c:pt idx="7">
                  <c:v>-49</c:v>
                </c:pt>
                <c:pt idx="8">
                  <c:v>-50</c:v>
                </c:pt>
                <c:pt idx="9">
                  <c:v>-49</c:v>
                </c:pt>
              </c:numCache>
            </c:numRef>
          </c:xVal>
          <c:yVal>
            <c:numRef>
              <c:f>Sheet1!$K$2:$K$11</c:f>
              <c:numCache>
                <c:formatCode>0.0_ </c:formatCode>
                <c:ptCount val="10"/>
                <c:pt idx="0">
                  <c:v>-44.19</c:v>
                </c:pt>
                <c:pt idx="1">
                  <c:v>-39.090000000000003</c:v>
                </c:pt>
                <c:pt idx="2">
                  <c:v>-30.9</c:v>
                </c:pt>
                <c:pt idx="3">
                  <c:v>-51.98</c:v>
                </c:pt>
                <c:pt idx="4">
                  <c:v>-87.53</c:v>
                </c:pt>
                <c:pt idx="5">
                  <c:v>-64.7</c:v>
                </c:pt>
                <c:pt idx="6">
                  <c:v>-61.02</c:v>
                </c:pt>
                <c:pt idx="7">
                  <c:v>-64.84</c:v>
                </c:pt>
                <c:pt idx="8">
                  <c:v>-61.65</c:v>
                </c:pt>
                <c:pt idx="9">
                  <c:v>-60.88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3-4DAF-8952-7D11B5A06DB8}"/>
            </c:ext>
          </c:extLst>
        </c:ser>
        <c:ser>
          <c:idx val="0"/>
          <c:order val="1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Sheet4!$L$2:$L$9</c:f>
              <c:numCache>
                <c:formatCode>General</c:formatCode>
                <c:ptCount val="8"/>
                <c:pt idx="0">
                  <c:v>-20</c:v>
                </c:pt>
                <c:pt idx="1">
                  <c:v>-30</c:v>
                </c:pt>
                <c:pt idx="2">
                  <c:v>-40</c:v>
                </c:pt>
                <c:pt idx="3">
                  <c:v>-50</c:v>
                </c:pt>
                <c:pt idx="4">
                  <c:v>-60</c:v>
                </c:pt>
                <c:pt idx="5">
                  <c:v>-70</c:v>
                </c:pt>
                <c:pt idx="6">
                  <c:v>-80</c:v>
                </c:pt>
                <c:pt idx="7">
                  <c:v>-90</c:v>
                </c:pt>
              </c:numCache>
            </c:numRef>
          </c:xVal>
          <c:yVal>
            <c:numRef>
              <c:f>Sheet4!$L$2:$L$9</c:f>
              <c:numCache>
                <c:formatCode>General</c:formatCode>
                <c:ptCount val="8"/>
                <c:pt idx="0">
                  <c:v>-20</c:v>
                </c:pt>
                <c:pt idx="1">
                  <c:v>-30</c:v>
                </c:pt>
                <c:pt idx="2">
                  <c:v>-40</c:v>
                </c:pt>
                <c:pt idx="3">
                  <c:v>-50</c:v>
                </c:pt>
                <c:pt idx="4">
                  <c:v>-60</c:v>
                </c:pt>
                <c:pt idx="5">
                  <c:v>-70</c:v>
                </c:pt>
                <c:pt idx="6">
                  <c:v>-80</c:v>
                </c:pt>
                <c:pt idx="7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3-4DAF-8952-7D11B5A0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  <c:max val="-30"/>
          <c:min val="-55"/>
        </c:scaling>
        <c:delete val="0"/>
        <c:axPos val="b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 val="autoZero"/>
        <c:crossBetween val="midCat"/>
      </c:valAx>
      <c:valAx>
        <c:axId val="262839823"/>
        <c:scaling>
          <c:orientation val="minMax"/>
          <c:max val="-20"/>
        </c:scaling>
        <c:delete val="0"/>
        <c:axPos val="l"/>
        <c:numFmt formatCode="General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028055075592285"/>
                  <c:y val="-8.73427123046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Sheet1!$Q$2:$Q$11</c:f>
              <c:numCache>
                <c:formatCode>0.0_ </c:formatCode>
                <c:ptCount val="10"/>
                <c:pt idx="0">
                  <c:v>-5.2</c:v>
                </c:pt>
                <c:pt idx="1">
                  <c:v>-5</c:v>
                </c:pt>
                <c:pt idx="2">
                  <c:v>-5.0999999999999996</c:v>
                </c:pt>
                <c:pt idx="3">
                  <c:v>-5.6</c:v>
                </c:pt>
                <c:pt idx="4">
                  <c:v>-6.6</c:v>
                </c:pt>
                <c:pt idx="5">
                  <c:v>-7.3</c:v>
                </c:pt>
                <c:pt idx="6">
                  <c:v>-7.6</c:v>
                </c:pt>
                <c:pt idx="7">
                  <c:v>-7.1</c:v>
                </c:pt>
                <c:pt idx="8">
                  <c:v>-7.1</c:v>
                </c:pt>
                <c:pt idx="9">
                  <c:v>-7.1</c:v>
                </c:pt>
              </c:numCache>
            </c:numRef>
          </c:xVal>
          <c:yVal>
            <c:numRef>
              <c:f>Sheet1!$M$2:$M$11</c:f>
              <c:numCache>
                <c:formatCode>0.0_ </c:formatCode>
                <c:ptCount val="10"/>
                <c:pt idx="0">
                  <c:v>-2.97</c:v>
                </c:pt>
                <c:pt idx="1">
                  <c:v>-0.46</c:v>
                </c:pt>
                <c:pt idx="2">
                  <c:v>0.94</c:v>
                </c:pt>
                <c:pt idx="3">
                  <c:v>-5.01</c:v>
                </c:pt>
                <c:pt idx="4">
                  <c:v>-11.63</c:v>
                </c:pt>
                <c:pt idx="5">
                  <c:v>-8.6199999999999992</c:v>
                </c:pt>
                <c:pt idx="6">
                  <c:v>-7.97</c:v>
                </c:pt>
                <c:pt idx="7">
                  <c:v>-8.3699999999999992</c:v>
                </c:pt>
                <c:pt idx="8">
                  <c:v>-7.5</c:v>
                </c:pt>
                <c:pt idx="9">
                  <c:v>-8.39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E-40CB-A2CB-DC0968048F16}"/>
            </c:ext>
          </c:extLst>
        </c:ser>
        <c:ser>
          <c:idx val="0"/>
          <c:order val="1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Sheet4!$L$22:$L$29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  <c:pt idx="5">
                  <c:v>-6</c:v>
                </c:pt>
                <c:pt idx="6">
                  <c:v>-8</c:v>
                </c:pt>
                <c:pt idx="7">
                  <c:v>-10</c:v>
                </c:pt>
              </c:numCache>
            </c:numRef>
          </c:xVal>
          <c:yVal>
            <c:numRef>
              <c:f>Sheet4!$L$22:$L$29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  <c:pt idx="5">
                  <c:v>-6</c:v>
                </c:pt>
                <c:pt idx="6">
                  <c:v>-8</c:v>
                </c:pt>
                <c:pt idx="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E-40CB-A2CB-DC09680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  <c:max val="-4"/>
          <c:min val="-8"/>
        </c:scaling>
        <c:delete val="0"/>
        <c:axPos val="t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 val="max"/>
        <c:crossBetween val="midCat"/>
      </c:valAx>
      <c:valAx>
        <c:axId val="262839823"/>
        <c:scaling>
          <c:orientation val="minMax"/>
          <c:max val="4"/>
        </c:scaling>
        <c:delete val="0"/>
        <c:axPos val="l"/>
        <c:numFmt formatCode="General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7406D"/>
              </a:solidFill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rgbClr val="17406D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028055075592285"/>
                  <c:y val="-8.73427123046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1.1299999999999999</c:v>
                  </c:pt>
                  <c:pt idx="1">
                    <c:v>0.63</c:v>
                  </c:pt>
                  <c:pt idx="2">
                    <c:v>0.34</c:v>
                  </c:pt>
                  <c:pt idx="3">
                    <c:v>0.31</c:v>
                  </c:pt>
                  <c:pt idx="4">
                    <c:v>0.21</c:v>
                  </c:pt>
                  <c:pt idx="5">
                    <c:v>0.59</c:v>
                  </c:pt>
                  <c:pt idx="6">
                    <c:v>0.21</c:v>
                  </c:pt>
                  <c:pt idx="7">
                    <c:v>0.62</c:v>
                  </c:pt>
                  <c:pt idx="8">
                    <c:v>0.26</c:v>
                  </c:pt>
                  <c:pt idx="9">
                    <c:v>0.54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Sheet1!$U$2:$U$11</c:f>
              <c:numCache>
                <c:formatCode>0.0_ </c:formatCode>
                <c:ptCount val="10"/>
                <c:pt idx="0">
                  <c:v>-4.25</c:v>
                </c:pt>
                <c:pt idx="1">
                  <c:v>-5.0750000000000002</c:v>
                </c:pt>
                <c:pt idx="2">
                  <c:v>-4.6749999999999998</c:v>
                </c:pt>
                <c:pt idx="3">
                  <c:v>-5.6999999999999993</c:v>
                </c:pt>
                <c:pt idx="4">
                  <c:v>-6.5250000000000004</c:v>
                </c:pt>
                <c:pt idx="5">
                  <c:v>-7.0750000000000002</c:v>
                </c:pt>
                <c:pt idx="6">
                  <c:v>-7.0749999999999993</c:v>
                </c:pt>
                <c:pt idx="7">
                  <c:v>-6.8249999999999993</c:v>
                </c:pt>
                <c:pt idx="8">
                  <c:v>-6.9</c:v>
                </c:pt>
                <c:pt idx="9">
                  <c:v>-6.9499999999999993</c:v>
                </c:pt>
              </c:numCache>
            </c:numRef>
          </c:xVal>
          <c:yVal>
            <c:numRef>
              <c:f>Sheet1!$M$2:$M$11</c:f>
              <c:numCache>
                <c:formatCode>0.0_ </c:formatCode>
                <c:ptCount val="10"/>
                <c:pt idx="0">
                  <c:v>-2.97</c:v>
                </c:pt>
                <c:pt idx="1">
                  <c:v>-0.46</c:v>
                </c:pt>
                <c:pt idx="2">
                  <c:v>0.94</c:v>
                </c:pt>
                <c:pt idx="3">
                  <c:v>-5.01</c:v>
                </c:pt>
                <c:pt idx="4">
                  <c:v>-11.63</c:v>
                </c:pt>
                <c:pt idx="5">
                  <c:v>-8.6199999999999992</c:v>
                </c:pt>
                <c:pt idx="6">
                  <c:v>-7.97</c:v>
                </c:pt>
                <c:pt idx="7">
                  <c:v>-8.3699999999999992</c:v>
                </c:pt>
                <c:pt idx="8">
                  <c:v>-7.5</c:v>
                </c:pt>
                <c:pt idx="9">
                  <c:v>-8.39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4-446B-A64F-E62D340A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56367"/>
        <c:axId val="262839823"/>
      </c:scatterChart>
      <c:valAx>
        <c:axId val="1946656367"/>
        <c:scaling>
          <c:orientation val="minMax"/>
          <c:max val="-3"/>
        </c:scaling>
        <c:delete val="0"/>
        <c:axPos val="b"/>
        <c:numFmt formatCode="General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839823"/>
        <c:crossesAt val="4"/>
        <c:crossBetween val="midCat"/>
      </c:valAx>
      <c:valAx>
        <c:axId val="262839823"/>
        <c:scaling>
          <c:orientation val="minMax"/>
          <c:max val="4"/>
        </c:scaling>
        <c:delete val="0"/>
        <c:axPos val="l"/>
        <c:numFmt formatCode="General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6656367"/>
        <c:crossesAt val="-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832F7254-2924-4EEF-A0EF-080E3A161E0B}">
          <cx:tx>
            <cx:txData>
              <cx:f>_xlchart.v1.1</cx:f>
              <cx:v>d-excess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d-excess (‰)</a:t>
                </a:r>
                <a:endParaRPr lang="zh-CN" altLang="en-US" sz="1100" b="1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ajorTickMarks type="out"/>
        <cx:min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832F7254-2924-4EEF-A0EF-080E3A161E0B}">
          <cx:tx>
            <cx:txData>
              <cx:f>_xlchart.v1.3</cx:f>
              <cx:v>d-excess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d-excess (‰)</a:t>
                </a:r>
                <a:endParaRPr lang="zh-CN" altLang="en-US" sz="1100" b="1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ajorTickMarks type="out"/>
        <cx:min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boxWhisker" uniqueId="{832F7254-2924-4EEF-A0EF-080E3A161E0B}">
          <cx:tx>
            <cx:txData>
              <cx:f/>
              <cx:v>non-growing season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d-excess (‰)</a:t>
                </a:r>
                <a:endParaRPr lang="zh-CN" altLang="en-US" sz="1100" b="1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ajorTickMarks type="out"/>
        <cx:min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boxWhisker" uniqueId="{832F7254-2924-4EEF-A0EF-080E3A161E0B}">
          <cx:tx>
            <cx:txData>
              <cx:f/>
              <cx:v>growing season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d-excess (‰)</a:t>
                </a:r>
                <a:endParaRPr lang="zh-CN" altLang="en-US" sz="1100" b="1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ajorTickMarks type="out"/>
        <cx:min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zh-CN" sz="105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 sz="105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123825</xdr:rowOff>
    </xdr:from>
    <xdr:to>
      <xdr:col>6</xdr:col>
      <xdr:colOff>618720</xdr:colOff>
      <xdr:row>28</xdr:row>
      <xdr:rowOff>123420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387361-9B4D-4EA5-B737-23ACBC60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98425</xdr:colOff>
      <xdr:row>13</xdr:row>
      <xdr:rowOff>6350</xdr:rowOff>
    </xdr:from>
    <xdr:to>
      <xdr:col>17</xdr:col>
      <xdr:colOff>23725</xdr:colOff>
      <xdr:row>30</xdr:row>
      <xdr:rowOff>7850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230E0F-6EE3-41F7-99C4-FF650BFDA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393700</xdr:colOff>
      <xdr:row>12</xdr:row>
      <xdr:rowOff>12700</xdr:rowOff>
    </xdr:from>
    <xdr:to>
      <xdr:col>22</xdr:col>
      <xdr:colOff>202795</xdr:colOff>
      <xdr:row>29</xdr:row>
      <xdr:rowOff>12295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5731618D-B203-5847-8058-CCEDF9D63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405765</xdr:colOff>
      <xdr:row>16</xdr:row>
      <xdr:rowOff>38100</xdr:rowOff>
    </xdr:from>
    <xdr:to>
      <xdr:col>13</xdr:col>
      <xdr:colOff>216765</xdr:colOff>
      <xdr:row>33</xdr:row>
      <xdr:rowOff>39600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B50A7F-459D-41F4-848B-490098BA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</xdr:colOff>
      <xdr:row>16</xdr:row>
      <xdr:rowOff>33337</xdr:rowOff>
    </xdr:from>
    <xdr:to>
      <xdr:col>8</xdr:col>
      <xdr:colOff>166687</xdr:colOff>
      <xdr:row>30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2D1E45-A6C2-4454-A35C-0C6ACF51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496800</xdr:colOff>
      <xdr:row>18</xdr:row>
      <xdr:rowOff>153900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5B1FAA-7073-42C9-9147-3C648CBFF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494895</xdr:colOff>
      <xdr:row>18</xdr:row>
      <xdr:rowOff>151995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A21056-82A9-4479-B2CE-E553EB866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0</xdr:row>
      <xdr:rowOff>28575</xdr:rowOff>
    </xdr:from>
    <xdr:to>
      <xdr:col>17</xdr:col>
      <xdr:colOff>104370</xdr:colOff>
      <xdr:row>19</xdr:row>
      <xdr:rowOff>9120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594C1D-741C-4BD3-AA4E-431DF3CC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19</xdr:row>
      <xdr:rowOff>28575</xdr:rowOff>
    </xdr:from>
    <xdr:to>
      <xdr:col>9</xdr:col>
      <xdr:colOff>504420</xdr:colOff>
      <xdr:row>38</xdr:row>
      <xdr:rowOff>9120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188938-44AE-4D53-8DF8-17D6993C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16</xdr:col>
      <xdr:colOff>494895</xdr:colOff>
      <xdr:row>38</xdr:row>
      <xdr:rowOff>151995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5F1E16-9BB3-4016-A40D-B5C17EF0E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61912</xdr:colOff>
      <xdr:row>1</xdr:row>
      <xdr:rowOff>61912</xdr:rowOff>
    </xdr:from>
    <xdr:to>
      <xdr:col>21</xdr:col>
      <xdr:colOff>558712</xdr:colOff>
      <xdr:row>18</xdr:row>
      <xdr:rowOff>63412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6B9207-B99B-4B54-8A91-54020084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10</xdr:col>
      <xdr:colOff>161925</xdr:colOff>
      <xdr:row>16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34424A0-4B1B-42C7-A18E-767535A903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452437"/>
              <a:ext cx="4381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657225</xdr:colOff>
      <xdr:row>4</xdr:row>
      <xdr:rowOff>180975</xdr:rowOff>
    </xdr:from>
    <xdr:to>
      <xdr:col>22</xdr:col>
      <xdr:colOff>238125</xdr:colOff>
      <xdr:row>19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77D5B6B6-C510-45AB-8738-2CCA2EF20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4225" y="942975"/>
              <a:ext cx="4381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114300</xdr:rowOff>
    </xdr:from>
    <xdr:to>
      <xdr:col>16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C223C0E-8D24-4C78-AFCD-1A00C5AFDD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9100" y="114300"/>
              <a:ext cx="4305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57150</xdr:colOff>
      <xdr:row>15</xdr:row>
      <xdr:rowOff>47625</xdr:rowOff>
    </xdr:from>
    <xdr:to>
      <xdr:col>16</xdr:col>
      <xdr:colOff>323850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79B267F-3F72-4D73-86CD-689D1DB477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8150" y="2905125"/>
              <a:ext cx="4305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B4A5-D10B-493D-B6B1-DC8692241310}">
  <dimension ref="A1:X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1" sqref="A1:X11"/>
    </sheetView>
  </sheetViews>
  <sheetFormatPr baseColWidth="10" defaultColWidth="9" defaultRowHeight="15" x14ac:dyDescent="0.2"/>
  <cols>
    <col min="1" max="10" width="9" style="1"/>
    <col min="11" max="11" width="6.5" style="1" bestFit="1" customWidth="1"/>
    <col min="12" max="12" width="5" style="1" bestFit="1" customWidth="1"/>
    <col min="13" max="13" width="6.5" style="1" bestFit="1" customWidth="1"/>
    <col min="14" max="14" width="5" style="1" bestFit="1" customWidth="1"/>
    <col min="15" max="21" width="9" style="1"/>
    <col min="22" max="23" width="9" style="3"/>
    <col min="24" max="16384" width="9" style="1"/>
  </cols>
  <sheetData>
    <row r="1" spans="1:24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K1" s="1" t="s">
        <v>32</v>
      </c>
      <c r="L1" s="1" t="s">
        <v>33</v>
      </c>
      <c r="M1" s="1" t="s">
        <v>34</v>
      </c>
      <c r="N1" s="1" t="s">
        <v>33</v>
      </c>
      <c r="O1" s="1" t="s">
        <v>63</v>
      </c>
      <c r="P1" s="1" t="s">
        <v>35</v>
      </c>
      <c r="Q1" s="1" t="s">
        <v>44</v>
      </c>
      <c r="R1" s="1" t="s">
        <v>63</v>
      </c>
      <c r="S1" s="1" t="s">
        <v>67</v>
      </c>
      <c r="T1" s="1" t="s">
        <v>33</v>
      </c>
      <c r="U1" s="1" t="s">
        <v>68</v>
      </c>
      <c r="V1" s="1" t="s">
        <v>33</v>
      </c>
      <c r="W1" s="3" t="s">
        <v>69</v>
      </c>
      <c r="X1" s="3" t="s">
        <v>33</v>
      </c>
    </row>
    <row r="2" spans="1:24" x14ac:dyDescent="0.2">
      <c r="A2" s="1" t="s">
        <v>1</v>
      </c>
      <c r="B2" s="1" t="s">
        <v>12</v>
      </c>
      <c r="C2" s="1">
        <v>104.44</v>
      </c>
      <c r="D2" s="1">
        <v>37.46</v>
      </c>
      <c r="E2" s="1">
        <v>1714</v>
      </c>
      <c r="F2" s="1">
        <v>7.68</v>
      </c>
      <c r="G2" s="1">
        <v>189</v>
      </c>
      <c r="H2" s="1">
        <v>42.37</v>
      </c>
      <c r="I2" s="1">
        <v>1474</v>
      </c>
      <c r="J2" s="1">
        <f>G2/I2</f>
        <v>0.1282225237449118</v>
      </c>
      <c r="K2" s="3">
        <v>-44.19</v>
      </c>
      <c r="L2" s="3">
        <v>3.21</v>
      </c>
      <c r="M2" s="3">
        <v>-2.97</v>
      </c>
      <c r="N2" s="3">
        <v>1.1299999999999999</v>
      </c>
      <c r="O2" s="1">
        <f>K2-8*M2</f>
        <v>-20.429999999999996</v>
      </c>
      <c r="P2" s="3">
        <v>-37</v>
      </c>
      <c r="Q2" s="3">
        <v>-5.2</v>
      </c>
      <c r="R2" s="1">
        <f>P2-8*Q2</f>
        <v>4.6000000000000014</v>
      </c>
      <c r="S2" s="3">
        <v>-9.0083333333333329</v>
      </c>
      <c r="T2" s="3">
        <v>4.917770805656736</v>
      </c>
      <c r="U2" s="3">
        <v>-4.25</v>
      </c>
      <c r="V2" s="3">
        <v>0.68556546004010355</v>
      </c>
      <c r="W2" s="3">
        <v>-7.8250000000000002</v>
      </c>
      <c r="X2" s="3">
        <v>3.2633060945407286</v>
      </c>
    </row>
    <row r="3" spans="1:24" x14ac:dyDescent="0.2">
      <c r="A3" s="1" t="s">
        <v>3</v>
      </c>
      <c r="B3" s="1" t="s">
        <v>13</v>
      </c>
      <c r="C3" s="1">
        <v>104.92</v>
      </c>
      <c r="D3" s="1">
        <v>37.44</v>
      </c>
      <c r="E3" s="1">
        <v>1378</v>
      </c>
      <c r="F3" s="1">
        <v>8.77</v>
      </c>
      <c r="G3" s="1">
        <v>196</v>
      </c>
      <c r="H3" s="1">
        <v>50.15</v>
      </c>
      <c r="I3" s="1">
        <v>1482</v>
      </c>
      <c r="J3" s="1">
        <f t="shared" ref="J3:J11" si="0">G3/I3</f>
        <v>0.13225371120107962</v>
      </c>
      <c r="K3" s="3">
        <v>-39.090000000000003</v>
      </c>
      <c r="L3" s="3">
        <v>2.08</v>
      </c>
      <c r="M3" s="3">
        <v>-0.46</v>
      </c>
      <c r="N3" s="3">
        <v>0.63</v>
      </c>
      <c r="O3" s="1">
        <f t="shared" ref="O3:O11" si="1">K3-8*M3</f>
        <v>-35.410000000000004</v>
      </c>
      <c r="P3" s="3">
        <v>-36</v>
      </c>
      <c r="Q3" s="3">
        <v>-5</v>
      </c>
      <c r="R3" s="1">
        <f t="shared" ref="R3:R10" si="2">P3-8*Q3</f>
        <v>4</v>
      </c>
      <c r="S3" s="3">
        <v>-8.6166666666666671</v>
      </c>
      <c r="T3" s="3">
        <v>4.6944519155998163</v>
      </c>
      <c r="U3" s="3">
        <v>-5.0750000000000002</v>
      </c>
      <c r="V3" s="3">
        <v>0.60207972893961637</v>
      </c>
      <c r="W3" s="3">
        <v>-7.4499999999999993</v>
      </c>
      <c r="X3" s="3">
        <v>3.1224989991991992</v>
      </c>
    </row>
    <row r="4" spans="1:24" x14ac:dyDescent="0.2">
      <c r="A4" s="1" t="s">
        <v>4</v>
      </c>
      <c r="B4" s="1" t="s">
        <v>14</v>
      </c>
      <c r="C4" s="1">
        <v>105.78</v>
      </c>
      <c r="D4" s="1">
        <v>37.42</v>
      </c>
      <c r="E4" s="1">
        <v>1293</v>
      </c>
      <c r="F4" s="1">
        <v>9.1199999999999992</v>
      </c>
      <c r="G4" s="1">
        <v>222</v>
      </c>
      <c r="H4" s="1">
        <v>48.12</v>
      </c>
      <c r="I4" s="1">
        <v>1482</v>
      </c>
      <c r="J4" s="1">
        <f t="shared" si="0"/>
        <v>0.14979757085020243</v>
      </c>
      <c r="K4" s="3">
        <v>-30.9</v>
      </c>
      <c r="L4" s="3">
        <v>1.32</v>
      </c>
      <c r="M4" s="3">
        <v>0.94</v>
      </c>
      <c r="N4" s="3">
        <v>0.34</v>
      </c>
      <c r="O4" s="1">
        <f t="shared" si="1"/>
        <v>-38.42</v>
      </c>
      <c r="P4" s="3">
        <v>-36</v>
      </c>
      <c r="Q4" s="3">
        <v>-5.0999999999999996</v>
      </c>
      <c r="R4" s="1">
        <f t="shared" si="2"/>
        <v>4.7999999999999972</v>
      </c>
      <c r="S4" s="3">
        <v>-8.6750000000000007</v>
      </c>
      <c r="T4" s="3">
        <v>4.3380190284171274</v>
      </c>
      <c r="U4" s="3">
        <v>-4.6749999999999998</v>
      </c>
      <c r="V4" s="3">
        <v>0.3685557397915995</v>
      </c>
      <c r="W4" s="3">
        <v>-7.6</v>
      </c>
      <c r="X4" s="3">
        <v>2.9223278392404937</v>
      </c>
    </row>
    <row r="5" spans="1:24" x14ac:dyDescent="0.2">
      <c r="A5" s="1" t="s">
        <v>5</v>
      </c>
      <c r="B5" s="1" t="s">
        <v>15</v>
      </c>
      <c r="C5" s="1">
        <v>107.19</v>
      </c>
      <c r="D5" s="1">
        <v>37.58</v>
      </c>
      <c r="E5" s="1">
        <v>1535</v>
      </c>
      <c r="F5" s="1">
        <v>7.91</v>
      </c>
      <c r="G5" s="1">
        <v>340</v>
      </c>
      <c r="H5" s="1">
        <v>49.74</v>
      </c>
      <c r="I5" s="1">
        <v>1384</v>
      </c>
      <c r="J5" s="1">
        <f t="shared" si="0"/>
        <v>0.24566473988439305</v>
      </c>
      <c r="K5" s="3">
        <v>-51.98</v>
      </c>
      <c r="L5" s="3">
        <v>1.48</v>
      </c>
      <c r="M5" s="3">
        <v>-5.01</v>
      </c>
      <c r="N5" s="3">
        <v>0.31</v>
      </c>
      <c r="O5" s="1">
        <f t="shared" si="1"/>
        <v>-11.899999999999999</v>
      </c>
      <c r="P5" s="3">
        <v>-40</v>
      </c>
      <c r="Q5" s="3">
        <v>-5.6</v>
      </c>
      <c r="R5" s="1">
        <f t="shared" si="2"/>
        <v>4.7999999999999972</v>
      </c>
      <c r="S5" s="3">
        <v>-9.2833333333333332</v>
      </c>
      <c r="T5" s="3">
        <v>3.8059045036507526</v>
      </c>
      <c r="U5" s="3">
        <v>-5.6999999999999993</v>
      </c>
      <c r="V5" s="3">
        <v>0.20000000000000018</v>
      </c>
      <c r="W5" s="3">
        <v>-8.25</v>
      </c>
      <c r="X5" s="3">
        <v>2.7489391893358888</v>
      </c>
    </row>
    <row r="6" spans="1:24" x14ac:dyDescent="0.2">
      <c r="A6" s="1" t="s">
        <v>6</v>
      </c>
      <c r="B6" s="1" t="s">
        <v>16</v>
      </c>
      <c r="C6" s="1">
        <v>107.92</v>
      </c>
      <c r="D6" s="1">
        <v>36.93</v>
      </c>
      <c r="E6" s="1">
        <v>1383</v>
      </c>
      <c r="F6" s="1">
        <v>8.2200000000000006</v>
      </c>
      <c r="G6" s="1">
        <v>424</v>
      </c>
      <c r="H6" s="1">
        <v>59.94</v>
      </c>
      <c r="I6" s="1">
        <v>1311</v>
      </c>
      <c r="J6" s="1">
        <f t="shared" si="0"/>
        <v>0.32341723874904654</v>
      </c>
      <c r="K6" s="3">
        <v>-87.53</v>
      </c>
      <c r="L6" s="3">
        <v>2.41</v>
      </c>
      <c r="M6" s="3">
        <v>-11.63</v>
      </c>
      <c r="N6" s="3">
        <v>0.21</v>
      </c>
      <c r="O6" s="1">
        <f t="shared" si="1"/>
        <v>5.5100000000000051</v>
      </c>
      <c r="P6" s="3">
        <v>-47</v>
      </c>
      <c r="Q6" s="3">
        <v>-6.6</v>
      </c>
      <c r="R6" s="1">
        <f t="shared" si="2"/>
        <v>5.7999999999999972</v>
      </c>
      <c r="S6" s="3">
        <v>-9.5166666666666639</v>
      </c>
      <c r="T6" s="3">
        <v>3.5189960689567923</v>
      </c>
      <c r="U6" s="3">
        <v>-6.5250000000000004</v>
      </c>
      <c r="V6" s="3">
        <v>0.17078251276599341</v>
      </c>
      <c r="W6" s="3">
        <v>-8.5</v>
      </c>
      <c r="X6" s="3">
        <v>2.3930454794396763</v>
      </c>
    </row>
    <row r="7" spans="1:24" x14ac:dyDescent="0.2">
      <c r="A7" s="1" t="s">
        <v>7</v>
      </c>
      <c r="B7" s="1" t="s">
        <v>17</v>
      </c>
      <c r="C7" s="1">
        <v>109.24</v>
      </c>
      <c r="D7" s="1">
        <v>36.74</v>
      </c>
      <c r="E7" s="1">
        <v>1268</v>
      </c>
      <c r="F7" s="1">
        <v>9.41</v>
      </c>
      <c r="G7" s="1">
        <v>492</v>
      </c>
      <c r="H7" s="1">
        <v>61.44</v>
      </c>
      <c r="I7" s="1">
        <v>1388</v>
      </c>
      <c r="J7" s="1">
        <f t="shared" si="0"/>
        <v>0.35446685878962536</v>
      </c>
      <c r="K7" s="3">
        <v>-64.7</v>
      </c>
      <c r="L7" s="3">
        <v>1.46</v>
      </c>
      <c r="M7" s="3">
        <v>-8.6199999999999992</v>
      </c>
      <c r="N7" s="3">
        <v>0.59</v>
      </c>
      <c r="O7" s="1">
        <f t="shared" si="1"/>
        <v>4.2599999999999909</v>
      </c>
      <c r="P7" s="3">
        <v>-50</v>
      </c>
      <c r="Q7" s="3">
        <v>-7.3</v>
      </c>
      <c r="R7" s="1">
        <f t="shared" si="2"/>
        <v>8.3999999999999986</v>
      </c>
      <c r="S7" s="3">
        <v>-9.5166666666666675</v>
      </c>
      <c r="T7" s="3">
        <v>3.1625172175839817</v>
      </c>
      <c r="U7" s="3">
        <v>-7.0750000000000002</v>
      </c>
      <c r="V7" s="3">
        <v>0.22173557826083456</v>
      </c>
      <c r="W7" s="3">
        <v>-8.4499999999999993</v>
      </c>
      <c r="X7" s="3">
        <v>2.0824664863249738</v>
      </c>
    </row>
    <row r="8" spans="1:24" x14ac:dyDescent="0.2">
      <c r="A8" s="1" t="s">
        <v>8</v>
      </c>
      <c r="B8" s="1" t="s">
        <v>18</v>
      </c>
      <c r="C8" s="1">
        <v>110.18</v>
      </c>
      <c r="D8" s="1">
        <v>36.07</v>
      </c>
      <c r="E8" s="1">
        <v>966</v>
      </c>
      <c r="F8" s="1">
        <v>10.55</v>
      </c>
      <c r="G8" s="1">
        <v>519</v>
      </c>
      <c r="H8" s="1">
        <v>59.06</v>
      </c>
      <c r="I8" s="1">
        <v>1411</v>
      </c>
      <c r="J8" s="1">
        <f t="shared" si="0"/>
        <v>0.36782423812898651</v>
      </c>
      <c r="K8" s="3">
        <v>-61.02</v>
      </c>
      <c r="L8" s="3">
        <v>1.36</v>
      </c>
      <c r="M8" s="3">
        <v>-7.97</v>
      </c>
      <c r="N8" s="3">
        <v>0.21</v>
      </c>
      <c r="O8" s="1">
        <f t="shared" si="1"/>
        <v>2.7399999999999949</v>
      </c>
      <c r="P8" s="3">
        <v>-51</v>
      </c>
      <c r="Q8" s="3">
        <v>-7.6</v>
      </c>
      <c r="R8" s="1">
        <f t="shared" si="2"/>
        <v>9.7999999999999972</v>
      </c>
      <c r="S8" s="3">
        <v>-8.9833333333333343</v>
      </c>
      <c r="T8" s="3">
        <v>2.8074036317414577</v>
      </c>
      <c r="U8" s="3">
        <v>-7.0749999999999993</v>
      </c>
      <c r="V8" s="3">
        <v>0.4573474244670746</v>
      </c>
      <c r="W8" s="3">
        <v>-7.875</v>
      </c>
      <c r="X8" s="3">
        <v>1.8117670931993461</v>
      </c>
    </row>
    <row r="9" spans="1:24" x14ac:dyDescent="0.2">
      <c r="A9" s="1" t="s">
        <v>9</v>
      </c>
      <c r="B9" s="1" t="s">
        <v>19</v>
      </c>
      <c r="C9" s="1">
        <v>111.64</v>
      </c>
      <c r="D9" s="1">
        <v>35.99</v>
      </c>
      <c r="E9" s="1">
        <v>833</v>
      </c>
      <c r="F9" s="1">
        <v>11.27</v>
      </c>
      <c r="G9" s="1">
        <v>520</v>
      </c>
      <c r="H9" s="1">
        <v>52.26</v>
      </c>
      <c r="I9" s="1">
        <v>1428</v>
      </c>
      <c r="J9" s="1">
        <f t="shared" si="0"/>
        <v>0.36414565826330531</v>
      </c>
      <c r="K9" s="3">
        <v>-64.84</v>
      </c>
      <c r="L9" s="3">
        <v>2.2599999999999998</v>
      </c>
      <c r="M9" s="3">
        <v>-8.3699999999999992</v>
      </c>
      <c r="N9" s="3">
        <v>0.62</v>
      </c>
      <c r="O9" s="1">
        <f t="shared" si="1"/>
        <v>2.1199999999999903</v>
      </c>
      <c r="P9" s="3">
        <v>-49</v>
      </c>
      <c r="Q9" s="3">
        <v>-7.1</v>
      </c>
      <c r="R9" s="1">
        <f t="shared" si="2"/>
        <v>7.7999999999999972</v>
      </c>
      <c r="S9" s="3">
        <v>-8.5750000000000011</v>
      </c>
      <c r="T9" s="3">
        <v>2.690091245495378</v>
      </c>
      <c r="U9" s="3">
        <v>-6.8249999999999993</v>
      </c>
      <c r="V9" s="3">
        <v>0.32015621187164234</v>
      </c>
      <c r="W9" s="3">
        <v>-7.4750000000000005</v>
      </c>
      <c r="X9" s="3">
        <v>1.8117670931993435</v>
      </c>
    </row>
    <row r="10" spans="1:24" x14ac:dyDescent="0.2">
      <c r="A10" s="1" t="s">
        <v>10</v>
      </c>
      <c r="B10" s="1" t="s">
        <v>20</v>
      </c>
      <c r="C10" s="1">
        <v>112.29</v>
      </c>
      <c r="D10" s="1">
        <v>35.99</v>
      </c>
      <c r="E10" s="1">
        <v>894</v>
      </c>
      <c r="F10" s="1">
        <v>10.220000000000001</v>
      </c>
      <c r="G10" s="1">
        <v>549</v>
      </c>
      <c r="H10" s="1">
        <v>64.55</v>
      </c>
      <c r="I10" s="1">
        <v>1378</v>
      </c>
      <c r="J10" s="1">
        <f t="shared" si="0"/>
        <v>0.39840348330914371</v>
      </c>
      <c r="K10" s="3">
        <v>-61.65</v>
      </c>
      <c r="L10" s="3">
        <v>1.66</v>
      </c>
      <c r="M10" s="3">
        <v>-7.5</v>
      </c>
      <c r="N10" s="3">
        <v>0.26</v>
      </c>
      <c r="O10" s="1">
        <f t="shared" si="1"/>
        <v>-1.6499999999999986</v>
      </c>
      <c r="P10" s="3">
        <v>-50</v>
      </c>
      <c r="Q10" s="3">
        <v>-7.1</v>
      </c>
      <c r="R10" s="1">
        <f t="shared" si="2"/>
        <v>6.7999999999999972</v>
      </c>
      <c r="S10" s="3">
        <v>-8.6333333333333346</v>
      </c>
      <c r="T10" s="3">
        <v>2.681361029346284</v>
      </c>
      <c r="U10" s="3">
        <v>-6.9</v>
      </c>
      <c r="V10" s="3">
        <v>0.29439202887759497</v>
      </c>
      <c r="W10" s="3">
        <v>-7.4999999999999991</v>
      </c>
      <c r="X10" s="3">
        <v>1.7795130420052239</v>
      </c>
    </row>
    <row r="11" spans="1:24" x14ac:dyDescent="0.2">
      <c r="A11" s="1" t="s">
        <v>11</v>
      </c>
      <c r="B11" s="1" t="s">
        <v>21</v>
      </c>
      <c r="C11" s="1">
        <v>113.36</v>
      </c>
      <c r="D11" s="1">
        <v>36.29</v>
      </c>
      <c r="E11" s="1">
        <v>804</v>
      </c>
      <c r="F11" s="1">
        <v>10.73</v>
      </c>
      <c r="G11" s="1">
        <v>599</v>
      </c>
      <c r="H11" s="1">
        <v>60.62</v>
      </c>
      <c r="I11" s="1">
        <v>1407</v>
      </c>
      <c r="J11" s="1">
        <f t="shared" si="0"/>
        <v>0.42572850035536602</v>
      </c>
      <c r="K11" s="3">
        <v>-60.88</v>
      </c>
      <c r="L11" s="3">
        <v>2.85</v>
      </c>
      <c r="M11" s="3">
        <v>-8.39</v>
      </c>
      <c r="N11" s="3">
        <v>0.54</v>
      </c>
      <c r="O11" s="1">
        <f t="shared" si="1"/>
        <v>6.240000000000002</v>
      </c>
      <c r="P11" s="3">
        <v>-49</v>
      </c>
      <c r="Q11" s="3">
        <v>-7.1</v>
      </c>
      <c r="R11" s="1">
        <f>P11-8*Q11</f>
        <v>7.7999999999999972</v>
      </c>
      <c r="S11" s="3">
        <v>-8.6666666666666661</v>
      </c>
      <c r="T11" s="3">
        <v>2.7407143505872993</v>
      </c>
      <c r="U11" s="3">
        <v>-6.9499999999999993</v>
      </c>
      <c r="V11" s="3">
        <v>0.31091263510296052</v>
      </c>
      <c r="W11" s="3">
        <v>-7.4749999999999996</v>
      </c>
      <c r="X11" s="3">
        <v>1.7764665303161056</v>
      </c>
    </row>
    <row r="13" spans="1:24" x14ac:dyDescent="0.2">
      <c r="A13" s="2" t="s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3399-8DCC-4EC2-A7C9-66C53F87D77A}">
  <dimension ref="A1:Y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ColWidth="9" defaultRowHeight="15" x14ac:dyDescent="0.2"/>
  <cols>
    <col min="1" max="16384" width="9" style="1"/>
  </cols>
  <sheetData>
    <row r="1" spans="1:25" x14ac:dyDescent="0.2">
      <c r="A1" s="1" t="s">
        <v>22</v>
      </c>
      <c r="B1" s="1" t="s">
        <v>0</v>
      </c>
      <c r="D1" s="1" t="s">
        <v>2</v>
      </c>
      <c r="F1" s="1" t="s">
        <v>4</v>
      </c>
      <c r="H1" s="1" t="s">
        <v>5</v>
      </c>
      <c r="J1" s="1" t="s">
        <v>6</v>
      </c>
      <c r="L1" s="1" t="s">
        <v>7</v>
      </c>
      <c r="N1" s="1" t="s">
        <v>8</v>
      </c>
      <c r="P1" s="1" t="s">
        <v>9</v>
      </c>
      <c r="R1" s="1" t="s">
        <v>10</v>
      </c>
      <c r="T1" s="1" t="s">
        <v>11</v>
      </c>
    </row>
    <row r="2" spans="1:25" x14ac:dyDescent="0.2">
      <c r="A2" s="1" t="s">
        <v>37</v>
      </c>
      <c r="B2" s="1">
        <v>-122</v>
      </c>
      <c r="C2" s="1">
        <v>-16.399999999999999</v>
      </c>
      <c r="D2" s="1">
        <v>-115</v>
      </c>
      <c r="E2" s="1">
        <v>-15.7</v>
      </c>
      <c r="F2" s="1">
        <v>-109</v>
      </c>
      <c r="G2" s="1">
        <v>-15.1</v>
      </c>
      <c r="H2" s="1">
        <v>-106</v>
      </c>
      <c r="I2" s="1">
        <v>-15</v>
      </c>
      <c r="J2" s="1">
        <v>-103</v>
      </c>
      <c r="K2" s="1">
        <v>-14.6</v>
      </c>
      <c r="L2" s="1">
        <v>-100</v>
      </c>
      <c r="M2" s="1">
        <v>-14.3</v>
      </c>
      <c r="N2" s="1">
        <v>-92</v>
      </c>
      <c r="O2" s="1">
        <v>-13.4</v>
      </c>
      <c r="P2" s="1">
        <v>-88</v>
      </c>
      <c r="Q2" s="1">
        <v>-13</v>
      </c>
      <c r="R2" s="1">
        <v>-89</v>
      </c>
      <c r="S2" s="1">
        <v>-13.2</v>
      </c>
      <c r="T2" s="1">
        <v>-91</v>
      </c>
      <c r="U2" s="1">
        <v>-13.6</v>
      </c>
      <c r="W2" s="1">
        <v>-7.8250000000000002</v>
      </c>
      <c r="X2" s="1">
        <v>3.2633060945407286</v>
      </c>
      <c r="Y2" s="1">
        <v>1</v>
      </c>
    </row>
    <row r="3" spans="1:25" x14ac:dyDescent="0.2">
      <c r="A3" s="1" t="s">
        <v>38</v>
      </c>
      <c r="B3" s="1">
        <v>-102</v>
      </c>
      <c r="C3" s="1">
        <v>-14.3</v>
      </c>
      <c r="D3" s="1">
        <v>-98</v>
      </c>
      <c r="E3" s="1">
        <v>-13.9</v>
      </c>
      <c r="F3" s="1">
        <v>-99</v>
      </c>
      <c r="G3" s="1">
        <v>-14</v>
      </c>
      <c r="H3" s="1">
        <v>-103</v>
      </c>
      <c r="I3" s="1">
        <v>-14.7</v>
      </c>
      <c r="J3" s="1">
        <v>-101</v>
      </c>
      <c r="K3" s="1">
        <v>-14.4</v>
      </c>
      <c r="L3" s="1">
        <v>-96</v>
      </c>
      <c r="M3" s="1">
        <v>-13.9</v>
      </c>
      <c r="N3" s="1">
        <v>-86</v>
      </c>
      <c r="O3" s="1">
        <v>-12.7</v>
      </c>
      <c r="P3" s="1">
        <v>-80</v>
      </c>
      <c r="Q3" s="1">
        <v>-11.9</v>
      </c>
      <c r="R3" s="1">
        <v>-80</v>
      </c>
      <c r="S3" s="1">
        <v>-11.9</v>
      </c>
      <c r="T3" s="1">
        <v>-81</v>
      </c>
      <c r="U3" s="1">
        <v>-12</v>
      </c>
      <c r="W3" s="1">
        <v>-7.4499999999999993</v>
      </c>
      <c r="X3" s="1">
        <v>3.1224989991991992</v>
      </c>
      <c r="Y3" s="1">
        <v>2</v>
      </c>
    </row>
    <row r="4" spans="1:25" x14ac:dyDescent="0.2">
      <c r="A4" s="1" t="s">
        <v>39</v>
      </c>
      <c r="B4" s="1">
        <v>-90</v>
      </c>
      <c r="C4" s="1">
        <v>-12.2</v>
      </c>
      <c r="D4" s="1">
        <v>-84</v>
      </c>
      <c r="E4" s="1">
        <v>-11.7</v>
      </c>
      <c r="F4" s="1">
        <v>-81</v>
      </c>
      <c r="G4" s="1">
        <v>-11.6</v>
      </c>
      <c r="H4" s="1">
        <v>-82</v>
      </c>
      <c r="I4" s="1">
        <v>-12</v>
      </c>
      <c r="J4" s="1">
        <v>-81</v>
      </c>
      <c r="K4" s="1">
        <v>-11.8</v>
      </c>
      <c r="L4" s="1">
        <v>-78</v>
      </c>
      <c r="M4" s="1">
        <v>-11.3</v>
      </c>
      <c r="N4" s="1">
        <v>-70</v>
      </c>
      <c r="O4" s="1">
        <v>-10.3</v>
      </c>
      <c r="P4" s="1">
        <v>-66</v>
      </c>
      <c r="Q4" s="1">
        <v>-9.9</v>
      </c>
      <c r="R4" s="1">
        <v>-66</v>
      </c>
      <c r="S4" s="1">
        <v>-9.9</v>
      </c>
      <c r="T4" s="1">
        <v>-67</v>
      </c>
      <c r="U4" s="1">
        <v>-9.9</v>
      </c>
      <c r="W4" s="1">
        <v>-7.6</v>
      </c>
      <c r="X4" s="1">
        <v>2.9223278392404937</v>
      </c>
      <c r="Y4" s="1">
        <v>3</v>
      </c>
    </row>
    <row r="5" spans="1:25" x14ac:dyDescent="0.2">
      <c r="A5" s="1" t="s">
        <v>40</v>
      </c>
      <c r="B5" s="1">
        <v>-50</v>
      </c>
      <c r="C5" s="1">
        <v>-7.3</v>
      </c>
      <c r="D5" s="1">
        <v>-44</v>
      </c>
      <c r="E5" s="1">
        <v>-6.7</v>
      </c>
      <c r="F5" s="1">
        <v>-42</v>
      </c>
      <c r="G5" s="1">
        <v>-6.5</v>
      </c>
      <c r="H5" s="1">
        <v>-46</v>
      </c>
      <c r="I5" s="1">
        <v>-7</v>
      </c>
      <c r="J5" s="1">
        <v>-47</v>
      </c>
      <c r="K5" s="1">
        <v>-7</v>
      </c>
      <c r="L5" s="1">
        <v>-46</v>
      </c>
      <c r="M5" s="1">
        <v>-6.8</v>
      </c>
      <c r="N5" s="1">
        <v>-40</v>
      </c>
      <c r="O5" s="1">
        <v>-6.1</v>
      </c>
      <c r="P5" s="1">
        <v>-37</v>
      </c>
      <c r="Q5" s="1">
        <v>-5.7</v>
      </c>
      <c r="R5" s="1">
        <v>-37</v>
      </c>
      <c r="S5" s="1">
        <v>-5.8</v>
      </c>
      <c r="T5" s="1">
        <v>-37</v>
      </c>
      <c r="U5" s="1">
        <v>-5.8</v>
      </c>
      <c r="W5" s="1">
        <v>-8.25</v>
      </c>
      <c r="X5" s="1">
        <v>2.7489391893358888</v>
      </c>
      <c r="Y5" s="1">
        <v>4</v>
      </c>
    </row>
    <row r="6" spans="1:25" x14ac:dyDescent="0.2">
      <c r="A6" s="1" t="s">
        <v>39</v>
      </c>
      <c r="B6" s="1">
        <v>-35</v>
      </c>
      <c r="C6" s="1">
        <v>-4.9000000000000004</v>
      </c>
      <c r="D6" s="1">
        <v>-31</v>
      </c>
      <c r="E6" s="1">
        <v>-4.5</v>
      </c>
      <c r="F6" s="1">
        <v>-32</v>
      </c>
      <c r="G6" s="1">
        <v>-4.5999999999999996</v>
      </c>
      <c r="H6" s="1">
        <v>-39</v>
      </c>
      <c r="I6" s="1">
        <v>-5.4</v>
      </c>
      <c r="J6" s="1">
        <v>-42</v>
      </c>
      <c r="K6" s="1">
        <v>-5.9</v>
      </c>
      <c r="L6" s="1">
        <v>-43</v>
      </c>
      <c r="M6" s="1">
        <v>-6</v>
      </c>
      <c r="N6" s="1">
        <v>-39</v>
      </c>
      <c r="O6" s="1">
        <v>-5.7</v>
      </c>
      <c r="P6" s="1">
        <v>-36</v>
      </c>
      <c r="Q6" s="1">
        <v>-5.3</v>
      </c>
      <c r="R6" s="1">
        <v>-37</v>
      </c>
      <c r="S6" s="1">
        <v>-5.4</v>
      </c>
      <c r="T6" s="1">
        <v>-37</v>
      </c>
      <c r="U6" s="1">
        <v>-5.4</v>
      </c>
      <c r="W6" s="1">
        <v>-8.5</v>
      </c>
      <c r="X6" s="1">
        <v>2.3930454794396763</v>
      </c>
      <c r="Y6" s="1">
        <v>5</v>
      </c>
    </row>
    <row r="7" spans="1:25" x14ac:dyDescent="0.2">
      <c r="A7" s="1" t="s">
        <v>37</v>
      </c>
      <c r="B7" s="1">
        <v>-23</v>
      </c>
      <c r="C7" s="1">
        <v>-3.8</v>
      </c>
      <c r="D7" s="1">
        <v>-22</v>
      </c>
      <c r="E7" s="1">
        <v>-3.6</v>
      </c>
      <c r="F7" s="1">
        <v>-26</v>
      </c>
      <c r="G7" s="1">
        <v>-4.2</v>
      </c>
      <c r="H7" s="1">
        <v>-37</v>
      </c>
      <c r="I7" s="1">
        <v>-5.6</v>
      </c>
      <c r="J7" s="1">
        <v>-43</v>
      </c>
      <c r="K7" s="1">
        <v>-6.3</v>
      </c>
      <c r="L7" s="1">
        <v>-46</v>
      </c>
      <c r="M7" s="1">
        <v>-6.8</v>
      </c>
      <c r="N7" s="1">
        <v>-44</v>
      </c>
      <c r="O7" s="1">
        <v>-6.5</v>
      </c>
      <c r="P7" s="1">
        <v>-44</v>
      </c>
      <c r="Q7" s="1">
        <v>-6.5</v>
      </c>
      <c r="R7" s="1">
        <v>-46</v>
      </c>
      <c r="S7" s="1">
        <v>-6.7</v>
      </c>
      <c r="T7" s="1">
        <v>-47</v>
      </c>
      <c r="U7" s="1">
        <v>-6.8</v>
      </c>
      <c r="W7" s="1">
        <v>-8.4499999999999993</v>
      </c>
      <c r="X7" s="1">
        <v>2.0824664863249738</v>
      </c>
      <c r="Y7" s="1">
        <v>6</v>
      </c>
    </row>
    <row r="8" spans="1:25" x14ac:dyDescent="0.2">
      <c r="A8" s="1" t="s">
        <v>37</v>
      </c>
      <c r="B8" s="1">
        <v>-26</v>
      </c>
      <c r="C8" s="1">
        <v>-3.7</v>
      </c>
      <c r="D8" s="1">
        <v>-27</v>
      </c>
      <c r="E8" s="1">
        <v>-3.9</v>
      </c>
      <c r="F8" s="1">
        <v>-34</v>
      </c>
      <c r="G8" s="1">
        <v>-4.7</v>
      </c>
      <c r="H8" s="1">
        <v>-43</v>
      </c>
      <c r="I8" s="1">
        <v>-6</v>
      </c>
      <c r="J8" s="1">
        <v>-49</v>
      </c>
      <c r="K8" s="1">
        <v>-6.7</v>
      </c>
      <c r="L8" s="1">
        <v>-53</v>
      </c>
      <c r="M8" s="1">
        <v>-7.2</v>
      </c>
      <c r="N8" s="1">
        <v>-53</v>
      </c>
      <c r="O8" s="1">
        <v>-7.2</v>
      </c>
      <c r="P8" s="1">
        <v>-53</v>
      </c>
      <c r="Q8" s="1">
        <v>-7.1</v>
      </c>
      <c r="R8" s="1">
        <v>-54</v>
      </c>
      <c r="S8" s="1">
        <v>-7.2</v>
      </c>
      <c r="T8" s="1">
        <v>-54</v>
      </c>
      <c r="U8" s="1">
        <v>-7.3</v>
      </c>
      <c r="W8" s="1">
        <v>-7.875</v>
      </c>
      <c r="X8" s="1">
        <v>1.8117670931993461</v>
      </c>
      <c r="Y8" s="1">
        <v>7</v>
      </c>
    </row>
    <row r="9" spans="1:25" s="2" customFormat="1" x14ac:dyDescent="0.2">
      <c r="A9" s="2" t="s">
        <v>40</v>
      </c>
      <c r="B9" s="2">
        <v>-37</v>
      </c>
      <c r="C9" s="2">
        <v>-5.2</v>
      </c>
      <c r="D9" s="2">
        <v>-36</v>
      </c>
      <c r="E9" s="2">
        <v>-5</v>
      </c>
      <c r="F9" s="2">
        <v>-36</v>
      </c>
      <c r="G9" s="2">
        <v>-5.0999999999999996</v>
      </c>
      <c r="H9" s="2">
        <v>-40</v>
      </c>
      <c r="I9" s="2">
        <v>-5.6</v>
      </c>
      <c r="J9" s="2">
        <v>-47</v>
      </c>
      <c r="K9" s="2">
        <v>-6.6</v>
      </c>
      <c r="L9" s="2">
        <v>-50</v>
      </c>
      <c r="M9" s="2">
        <v>-7.3</v>
      </c>
      <c r="N9" s="2">
        <v>-51</v>
      </c>
      <c r="O9" s="2">
        <v>-7.6</v>
      </c>
      <c r="P9" s="2">
        <v>-49</v>
      </c>
      <c r="Q9" s="2">
        <v>-7.1</v>
      </c>
      <c r="R9" s="2">
        <v>-50</v>
      </c>
      <c r="S9" s="2">
        <v>-7.1</v>
      </c>
      <c r="T9" s="2">
        <v>-49</v>
      </c>
      <c r="U9" s="2">
        <v>-7.1</v>
      </c>
      <c r="W9" s="1">
        <v>-7.4750000000000005</v>
      </c>
      <c r="X9" s="1">
        <v>1.8117670931993435</v>
      </c>
      <c r="Y9" s="1">
        <v>8</v>
      </c>
    </row>
    <row r="10" spans="1:25" x14ac:dyDescent="0.2">
      <c r="A10" s="1" t="s">
        <v>41</v>
      </c>
      <c r="B10" s="1">
        <v>-24</v>
      </c>
      <c r="C10" s="1">
        <v>-4.3</v>
      </c>
      <c r="D10" s="1">
        <v>-23</v>
      </c>
      <c r="E10" s="1">
        <v>-4.2</v>
      </c>
      <c r="F10" s="1">
        <v>-27</v>
      </c>
      <c r="G10" s="1">
        <v>-4.7</v>
      </c>
      <c r="H10" s="1">
        <v>-34</v>
      </c>
      <c r="I10" s="1">
        <v>-5.6</v>
      </c>
      <c r="J10" s="1">
        <v>-43</v>
      </c>
      <c r="K10" s="1">
        <v>-6.5</v>
      </c>
      <c r="L10" s="1">
        <v>-47</v>
      </c>
      <c r="M10" s="1">
        <v>-7</v>
      </c>
      <c r="N10" s="1">
        <v>-48</v>
      </c>
      <c r="O10" s="1">
        <v>-7</v>
      </c>
      <c r="P10" s="1">
        <v>-43</v>
      </c>
      <c r="Q10" s="1">
        <v>-6.6</v>
      </c>
      <c r="R10" s="1">
        <v>-43</v>
      </c>
      <c r="S10" s="1">
        <v>-6.6</v>
      </c>
      <c r="T10" s="1">
        <v>-42</v>
      </c>
      <c r="U10" s="1">
        <v>-6.6</v>
      </c>
      <c r="W10" s="1">
        <v>-7.4999999999999991</v>
      </c>
      <c r="X10" s="1">
        <v>1.7795130420052239</v>
      </c>
      <c r="Y10" s="1">
        <v>9</v>
      </c>
    </row>
    <row r="11" spans="1:25" x14ac:dyDescent="0.2">
      <c r="A11" s="1" t="s">
        <v>42</v>
      </c>
      <c r="B11" s="1">
        <v>-49</v>
      </c>
      <c r="C11" s="1">
        <v>-7.5</v>
      </c>
      <c r="D11" s="1">
        <v>-47</v>
      </c>
      <c r="E11" s="1">
        <v>-7.2</v>
      </c>
      <c r="F11" s="1">
        <v>-50</v>
      </c>
      <c r="G11" s="1">
        <v>-7.6</v>
      </c>
      <c r="H11" s="1">
        <v>-56</v>
      </c>
      <c r="I11" s="1">
        <v>-8.4</v>
      </c>
      <c r="J11" s="1">
        <v>-60</v>
      </c>
      <c r="K11" s="1">
        <v>-8.6999999999999993</v>
      </c>
      <c r="L11" s="1">
        <v>-59</v>
      </c>
      <c r="M11" s="1">
        <v>-8.6999999999999993</v>
      </c>
      <c r="N11" s="1">
        <v>-54</v>
      </c>
      <c r="O11" s="1">
        <v>-8.1</v>
      </c>
      <c r="P11" s="1">
        <v>-50</v>
      </c>
      <c r="Q11" s="1">
        <v>-7.7</v>
      </c>
      <c r="R11" s="1">
        <v>-50</v>
      </c>
      <c r="S11" s="1">
        <v>-7.7</v>
      </c>
      <c r="T11" s="1">
        <v>-49</v>
      </c>
      <c r="U11" s="1">
        <v>-7.6</v>
      </c>
      <c r="W11" s="1">
        <v>-7.4749999999999996</v>
      </c>
      <c r="X11" s="1">
        <v>1.7764665303161056</v>
      </c>
      <c r="Y11" s="1">
        <v>10</v>
      </c>
    </row>
    <row r="12" spans="1:25" x14ac:dyDescent="0.2">
      <c r="A12" s="1" t="s">
        <v>43</v>
      </c>
      <c r="B12" s="1">
        <v>-93</v>
      </c>
      <c r="C12" s="1">
        <v>-12.8</v>
      </c>
      <c r="D12" s="1">
        <v>-86</v>
      </c>
      <c r="E12" s="1">
        <v>-12</v>
      </c>
      <c r="F12" s="1">
        <v>-82</v>
      </c>
      <c r="G12" s="1">
        <v>-11.5</v>
      </c>
      <c r="H12" s="1">
        <v>-82</v>
      </c>
      <c r="I12" s="1">
        <v>-11.6</v>
      </c>
      <c r="J12" s="1">
        <v>-83</v>
      </c>
      <c r="K12" s="1">
        <v>-11.6</v>
      </c>
      <c r="L12" s="1">
        <v>-79</v>
      </c>
      <c r="M12" s="1">
        <v>-11.2</v>
      </c>
      <c r="N12" s="1">
        <v>-73</v>
      </c>
      <c r="O12" s="1">
        <v>-10.4</v>
      </c>
      <c r="P12" s="1">
        <v>-67</v>
      </c>
      <c r="Q12" s="1">
        <v>-9.9</v>
      </c>
      <c r="R12" s="1">
        <v>-67</v>
      </c>
      <c r="S12" s="1">
        <v>-9.9</v>
      </c>
      <c r="T12" s="1">
        <v>-65</v>
      </c>
      <c r="U12" s="1">
        <v>-9.6999999999999993</v>
      </c>
    </row>
    <row r="13" spans="1:25" x14ac:dyDescent="0.2">
      <c r="A13" s="1" t="s">
        <v>32</v>
      </c>
      <c r="B13" s="1">
        <v>-112</v>
      </c>
      <c r="C13" s="1">
        <v>-15.7</v>
      </c>
      <c r="D13" s="1">
        <v>-106</v>
      </c>
      <c r="E13" s="1">
        <v>-15</v>
      </c>
      <c r="F13" s="1">
        <v>-102</v>
      </c>
      <c r="G13" s="1">
        <v>-14.5</v>
      </c>
      <c r="H13" s="1">
        <v>-101</v>
      </c>
      <c r="I13" s="1">
        <v>-14.5</v>
      </c>
      <c r="J13" s="1">
        <v>-99</v>
      </c>
      <c r="K13" s="1">
        <v>-14.1</v>
      </c>
      <c r="L13" s="1">
        <v>-95</v>
      </c>
      <c r="M13" s="1">
        <v>-13.7</v>
      </c>
      <c r="N13" s="1">
        <v>-87</v>
      </c>
      <c r="O13" s="1">
        <v>-12.8</v>
      </c>
      <c r="P13" s="1">
        <v>-81</v>
      </c>
      <c r="Q13" s="1">
        <v>-12.2</v>
      </c>
      <c r="R13" s="1">
        <v>-81</v>
      </c>
      <c r="S13" s="1">
        <v>-12.2</v>
      </c>
      <c r="T13" s="1">
        <v>-80</v>
      </c>
      <c r="U13" s="1">
        <v>-12.2</v>
      </c>
    </row>
    <row r="14" spans="1:25" ht="14.25" customHeight="1" x14ac:dyDescent="0.2">
      <c r="C14" s="1">
        <f>AVERAGE(C4:C5,C10:C11)</f>
        <v>-7.8250000000000002</v>
      </c>
      <c r="E14" s="1">
        <f t="shared" ref="E14" si="0">AVERAGE(E4:E5,E10:E11)</f>
        <v>-7.4499999999999993</v>
      </c>
      <c r="G14" s="1">
        <f t="shared" ref="G14" si="1">AVERAGE(G4:G5,G10:G11)</f>
        <v>-7.6</v>
      </c>
      <c r="I14" s="1">
        <f t="shared" ref="I14" si="2">AVERAGE(I4:I5,I10:I11)</f>
        <v>-8.25</v>
      </c>
      <c r="K14" s="1">
        <f t="shared" ref="K14" si="3">AVERAGE(K4:K5,K10:K11)</f>
        <v>-8.5</v>
      </c>
      <c r="M14" s="1">
        <f t="shared" ref="M14" si="4">AVERAGE(M4:M5,M10:M11)</f>
        <v>-8.4499999999999993</v>
      </c>
      <c r="O14" s="1">
        <f t="shared" ref="O14" si="5">AVERAGE(O4:O5,O10:O11)</f>
        <v>-7.875</v>
      </c>
      <c r="Q14" s="1">
        <f t="shared" ref="Q14" si="6">AVERAGE(Q4:Q5,Q10:Q11)</f>
        <v>-7.4750000000000005</v>
      </c>
      <c r="S14" s="1">
        <f t="shared" ref="S14" si="7">AVERAGE(S4:S5,S10:S11)</f>
        <v>-7.4999999999999991</v>
      </c>
      <c r="U14" s="1">
        <f t="shared" ref="U14" si="8">AVERAGE(U4:U5,U10:U11)</f>
        <v>-7.4749999999999996</v>
      </c>
    </row>
    <row r="15" spans="1:25" x14ac:dyDescent="0.2">
      <c r="C15" s="1">
        <f>_xlfn.STDEV.S(C4:C5,C10:C11)</f>
        <v>3.2633060945407286</v>
      </c>
      <c r="E15" s="1">
        <f t="shared" ref="E15" si="9">_xlfn.STDEV.S(E4:E5,E10:E11)</f>
        <v>3.1224989991991992</v>
      </c>
      <c r="G15" s="1">
        <f t="shared" ref="G15" si="10">_xlfn.STDEV.S(G4:G5,G10:G11)</f>
        <v>2.9223278392404937</v>
      </c>
      <c r="I15" s="1">
        <f t="shared" ref="I15" si="11">_xlfn.STDEV.S(I4:I5,I10:I11)</f>
        <v>2.7489391893358888</v>
      </c>
      <c r="K15" s="1">
        <f t="shared" ref="K15" si="12">_xlfn.STDEV.S(K4:K5,K10:K11)</f>
        <v>2.3930454794396763</v>
      </c>
      <c r="M15" s="1">
        <f t="shared" ref="M15" si="13">_xlfn.STDEV.S(M4:M5,M10:M11)</f>
        <v>2.0824664863249738</v>
      </c>
      <c r="O15" s="1">
        <f t="shared" ref="O15" si="14">_xlfn.STDEV.S(O4:O5,O10:O11)</f>
        <v>1.8117670931993461</v>
      </c>
      <c r="Q15" s="1">
        <f t="shared" ref="Q15" si="15">_xlfn.STDEV.S(Q4:Q5,Q10:Q11)</f>
        <v>1.8117670931993435</v>
      </c>
      <c r="S15" s="1">
        <f t="shared" ref="S15" si="16">_xlfn.STDEV.S(S4:S5,S10:S11)</f>
        <v>1.7795130420052239</v>
      </c>
      <c r="U15" s="1">
        <f t="shared" ref="U15" si="17">_xlfn.STDEV.S(U4:U5,U10:U11)</f>
        <v>1.7764665303161056</v>
      </c>
    </row>
  </sheetData>
  <autoFilter ref="W1:Y21" xr:uid="{4933152F-B99B-4C58-806F-2101E3C20949}">
    <sortState xmlns:xlrd2="http://schemas.microsoft.com/office/spreadsheetml/2017/richdata2" ref="W2:Y21">
      <sortCondition ref="Y1:Y2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06A0-05DC-40CB-88A5-19F52E530206}">
  <dimension ref="L2:L29"/>
  <sheetViews>
    <sheetView workbookViewId="0">
      <selection activeCell="C29" sqref="C29"/>
    </sheetView>
  </sheetViews>
  <sheetFormatPr baseColWidth="10" defaultColWidth="8.83203125" defaultRowHeight="15" x14ac:dyDescent="0.2"/>
  <sheetData>
    <row r="2" spans="12:12" x14ac:dyDescent="0.2">
      <c r="L2">
        <v>-20</v>
      </c>
    </row>
    <row r="3" spans="12:12" x14ac:dyDescent="0.2">
      <c r="L3">
        <v>-30</v>
      </c>
    </row>
    <row r="4" spans="12:12" x14ac:dyDescent="0.2">
      <c r="L4">
        <v>-40</v>
      </c>
    </row>
    <row r="5" spans="12:12" x14ac:dyDescent="0.2">
      <c r="L5">
        <v>-50</v>
      </c>
    </row>
    <row r="6" spans="12:12" x14ac:dyDescent="0.2">
      <c r="L6">
        <v>-60</v>
      </c>
    </row>
    <row r="7" spans="12:12" x14ac:dyDescent="0.2">
      <c r="L7">
        <v>-70</v>
      </c>
    </row>
    <row r="8" spans="12:12" x14ac:dyDescent="0.2">
      <c r="L8">
        <v>-80</v>
      </c>
    </row>
    <row r="9" spans="12:12" x14ac:dyDescent="0.2">
      <c r="L9">
        <v>-90</v>
      </c>
    </row>
    <row r="22" spans="12:12" x14ac:dyDescent="0.2">
      <c r="L22">
        <v>4</v>
      </c>
    </row>
    <row r="23" spans="12:12" x14ac:dyDescent="0.2">
      <c r="L23">
        <v>2</v>
      </c>
    </row>
    <row r="24" spans="12:12" x14ac:dyDescent="0.2">
      <c r="L24">
        <v>0</v>
      </c>
    </row>
    <row r="25" spans="12:12" x14ac:dyDescent="0.2">
      <c r="L25">
        <v>-2</v>
      </c>
    </row>
    <row r="26" spans="12:12" x14ac:dyDescent="0.2">
      <c r="L26">
        <v>-4</v>
      </c>
    </row>
    <row r="27" spans="12:12" x14ac:dyDescent="0.2">
      <c r="L27">
        <v>-6</v>
      </c>
    </row>
    <row r="28" spans="12:12" x14ac:dyDescent="0.2">
      <c r="L28">
        <v>-8</v>
      </c>
    </row>
    <row r="29" spans="12:12" x14ac:dyDescent="0.2">
      <c r="L29">
        <v>-10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7DCF-FCFF-4753-9E45-D47A556E1F8B}">
  <dimension ref="A1:T121"/>
  <sheetViews>
    <sheetView workbookViewId="0">
      <selection activeCell="B1" sqref="B1:B1048576"/>
    </sheetView>
  </sheetViews>
  <sheetFormatPr baseColWidth="10" defaultColWidth="9" defaultRowHeight="15" x14ac:dyDescent="0.2"/>
  <cols>
    <col min="1" max="16384" width="9" style="1"/>
  </cols>
  <sheetData>
    <row r="1" spans="1:20" x14ac:dyDescent="0.2">
      <c r="A1" s="1" t="s">
        <v>48</v>
      </c>
      <c r="B1" s="1" t="s">
        <v>45</v>
      </c>
      <c r="C1" s="1" t="s">
        <v>46</v>
      </c>
      <c r="D1" s="1" t="s">
        <v>47</v>
      </c>
      <c r="E1" s="1" t="s">
        <v>63</v>
      </c>
      <c r="G1" s="1" t="s">
        <v>61</v>
      </c>
      <c r="J1" s="1" t="s">
        <v>63</v>
      </c>
      <c r="L1" s="1" t="s">
        <v>62</v>
      </c>
      <c r="O1" s="1" t="s">
        <v>63</v>
      </c>
      <c r="S1" s="1" t="s">
        <v>60</v>
      </c>
      <c r="T1" s="1" t="s">
        <v>46</v>
      </c>
    </row>
    <row r="2" spans="1:20" x14ac:dyDescent="0.2">
      <c r="A2" s="1" t="s">
        <v>49</v>
      </c>
      <c r="B2" s="1">
        <v>1</v>
      </c>
      <c r="C2" s="1">
        <v>-122</v>
      </c>
      <c r="D2" s="1">
        <v>-16.399999999999999</v>
      </c>
      <c r="E2" s="1">
        <f>C2-8*D2</f>
        <v>9.1999999999999886</v>
      </c>
      <c r="G2" s="1">
        <v>6</v>
      </c>
      <c r="H2" s="1">
        <v>-23</v>
      </c>
      <c r="I2" s="1">
        <v>-3.8</v>
      </c>
      <c r="J2" s="1">
        <f>H2-8*I2</f>
        <v>7.3999999999999986</v>
      </c>
      <c r="L2" s="1">
        <v>3</v>
      </c>
      <c r="M2" s="1">
        <v>-90</v>
      </c>
      <c r="N2" s="1">
        <v>-12.2</v>
      </c>
      <c r="O2" s="1">
        <f>M2-8*N2</f>
        <v>7.5999999999999943</v>
      </c>
      <c r="S2" s="1">
        <v>0</v>
      </c>
      <c r="T2" s="1">
        <f>8*S2+10</f>
        <v>10</v>
      </c>
    </row>
    <row r="3" spans="1:20" x14ac:dyDescent="0.2">
      <c r="A3" s="1" t="s">
        <v>50</v>
      </c>
      <c r="B3" s="1">
        <v>1</v>
      </c>
      <c r="C3" s="1">
        <v>-115</v>
      </c>
      <c r="D3" s="1">
        <v>-15.7</v>
      </c>
      <c r="E3" s="1">
        <f t="shared" ref="E3:E66" si="0">C3-8*D3</f>
        <v>10.599999999999994</v>
      </c>
      <c r="G3" s="1">
        <v>6</v>
      </c>
      <c r="H3" s="1">
        <v>-22</v>
      </c>
      <c r="I3" s="1">
        <v>-3.6</v>
      </c>
      <c r="J3" s="1">
        <f t="shared" ref="J3:J41" si="1">H3-8*I3</f>
        <v>6.8000000000000007</v>
      </c>
      <c r="L3" s="1">
        <v>3</v>
      </c>
      <c r="M3" s="1">
        <v>-84</v>
      </c>
      <c r="N3" s="1">
        <v>-11.7</v>
      </c>
      <c r="O3" s="1">
        <f t="shared" ref="O3:O41" si="2">M3-8*N3</f>
        <v>9.5999999999999943</v>
      </c>
      <c r="S3" s="1">
        <v>-5</v>
      </c>
      <c r="T3" s="1">
        <f t="shared" ref="T3:T6" si="3">8*S3+10</f>
        <v>-30</v>
      </c>
    </row>
    <row r="4" spans="1:20" x14ac:dyDescent="0.2">
      <c r="A4" s="1" t="s">
        <v>51</v>
      </c>
      <c r="B4" s="1">
        <v>1</v>
      </c>
      <c r="C4" s="1">
        <v>-109</v>
      </c>
      <c r="D4" s="1">
        <v>-15.1</v>
      </c>
      <c r="E4" s="1">
        <f t="shared" si="0"/>
        <v>11.799999999999997</v>
      </c>
      <c r="G4" s="1">
        <v>6</v>
      </c>
      <c r="H4" s="1">
        <v>-26</v>
      </c>
      <c r="I4" s="1">
        <v>-4.2</v>
      </c>
      <c r="J4" s="1">
        <f t="shared" si="1"/>
        <v>7.6000000000000014</v>
      </c>
      <c r="L4" s="1">
        <v>3</v>
      </c>
      <c r="M4" s="1">
        <v>-81</v>
      </c>
      <c r="N4" s="1">
        <v>-11.6</v>
      </c>
      <c r="O4" s="1">
        <f t="shared" si="2"/>
        <v>11.799999999999997</v>
      </c>
      <c r="S4" s="1">
        <v>-10</v>
      </c>
      <c r="T4" s="1">
        <f t="shared" si="3"/>
        <v>-70</v>
      </c>
    </row>
    <row r="5" spans="1:20" x14ac:dyDescent="0.2">
      <c r="A5" s="1" t="s">
        <v>52</v>
      </c>
      <c r="B5" s="1">
        <v>1</v>
      </c>
      <c r="C5" s="1">
        <v>-106</v>
      </c>
      <c r="D5" s="1">
        <v>-15</v>
      </c>
      <c r="E5" s="1">
        <f t="shared" si="0"/>
        <v>14</v>
      </c>
      <c r="G5" s="1">
        <v>6</v>
      </c>
      <c r="H5" s="1">
        <v>-37</v>
      </c>
      <c r="I5" s="1">
        <v>-5.6</v>
      </c>
      <c r="J5" s="1">
        <f t="shared" si="1"/>
        <v>7.7999999999999972</v>
      </c>
      <c r="L5" s="1">
        <v>3</v>
      </c>
      <c r="M5" s="1">
        <v>-82</v>
      </c>
      <c r="N5" s="1">
        <v>-12</v>
      </c>
      <c r="O5" s="1">
        <f t="shared" si="2"/>
        <v>14</v>
      </c>
      <c r="S5" s="1">
        <v>-15</v>
      </c>
      <c r="T5" s="1">
        <f t="shared" si="3"/>
        <v>-110</v>
      </c>
    </row>
    <row r="6" spans="1:20" x14ac:dyDescent="0.2">
      <c r="A6" s="1" t="s">
        <v>53</v>
      </c>
      <c r="B6" s="1">
        <v>1</v>
      </c>
      <c r="C6" s="1">
        <v>-103</v>
      </c>
      <c r="D6" s="1">
        <v>-14.6</v>
      </c>
      <c r="E6" s="1">
        <f t="shared" si="0"/>
        <v>13.799999999999997</v>
      </c>
      <c r="G6" s="1">
        <v>6</v>
      </c>
      <c r="H6" s="1">
        <v>-43</v>
      </c>
      <c r="I6" s="1">
        <v>-6.3</v>
      </c>
      <c r="J6" s="1">
        <f t="shared" si="1"/>
        <v>7.3999999999999986</v>
      </c>
      <c r="L6" s="1">
        <v>3</v>
      </c>
      <c r="M6" s="1">
        <v>-81</v>
      </c>
      <c r="N6" s="1">
        <v>-11.8</v>
      </c>
      <c r="O6" s="1">
        <f t="shared" si="2"/>
        <v>13.400000000000006</v>
      </c>
      <c r="S6" s="1">
        <v>-20</v>
      </c>
      <c r="T6" s="1">
        <f t="shared" si="3"/>
        <v>-150</v>
      </c>
    </row>
    <row r="7" spans="1:20" x14ac:dyDescent="0.2">
      <c r="A7" s="1" t="s">
        <v>54</v>
      </c>
      <c r="B7" s="1">
        <v>1</v>
      </c>
      <c r="C7" s="1">
        <v>-100</v>
      </c>
      <c r="D7" s="1">
        <v>-14.3</v>
      </c>
      <c r="E7" s="1">
        <f t="shared" si="0"/>
        <v>14.400000000000006</v>
      </c>
      <c r="G7" s="1">
        <v>6</v>
      </c>
      <c r="H7" s="1">
        <v>-46</v>
      </c>
      <c r="I7" s="1">
        <v>-6.8</v>
      </c>
      <c r="J7" s="1">
        <f t="shared" si="1"/>
        <v>8.3999999999999986</v>
      </c>
      <c r="L7" s="1">
        <v>3</v>
      </c>
      <c r="M7" s="1">
        <v>-78</v>
      </c>
      <c r="N7" s="1">
        <v>-11.3</v>
      </c>
      <c r="O7" s="1">
        <f t="shared" si="2"/>
        <v>12.400000000000006</v>
      </c>
    </row>
    <row r="8" spans="1:20" x14ac:dyDescent="0.2">
      <c r="A8" s="1" t="s">
        <v>55</v>
      </c>
      <c r="B8" s="1">
        <v>1</v>
      </c>
      <c r="C8" s="1">
        <v>-92</v>
      </c>
      <c r="D8" s="1">
        <v>-13.4</v>
      </c>
      <c r="E8" s="1">
        <f t="shared" si="0"/>
        <v>15.200000000000003</v>
      </c>
      <c r="G8" s="1">
        <v>6</v>
      </c>
      <c r="H8" s="1">
        <v>-44</v>
      </c>
      <c r="I8" s="1">
        <v>-6.5</v>
      </c>
      <c r="J8" s="1">
        <f t="shared" si="1"/>
        <v>8</v>
      </c>
      <c r="L8" s="1">
        <v>3</v>
      </c>
      <c r="M8" s="1">
        <v>-70</v>
      </c>
      <c r="N8" s="1">
        <v>-10.3</v>
      </c>
      <c r="O8" s="1">
        <f t="shared" si="2"/>
        <v>12.400000000000006</v>
      </c>
    </row>
    <row r="9" spans="1:20" x14ac:dyDescent="0.2">
      <c r="A9" s="1" t="s">
        <v>57</v>
      </c>
      <c r="B9" s="1">
        <v>1</v>
      </c>
      <c r="C9" s="1">
        <v>-88</v>
      </c>
      <c r="D9" s="1">
        <v>-13</v>
      </c>
      <c r="E9" s="1">
        <f t="shared" si="0"/>
        <v>16</v>
      </c>
      <c r="G9" s="1">
        <v>6</v>
      </c>
      <c r="H9" s="1">
        <v>-44</v>
      </c>
      <c r="I9" s="1">
        <v>-6.5</v>
      </c>
      <c r="J9" s="1">
        <f t="shared" si="1"/>
        <v>8</v>
      </c>
      <c r="L9" s="1">
        <v>3</v>
      </c>
      <c r="M9" s="1">
        <v>-66</v>
      </c>
      <c r="N9" s="1">
        <v>-9.9</v>
      </c>
      <c r="O9" s="1">
        <f t="shared" si="2"/>
        <v>13.200000000000003</v>
      </c>
    </row>
    <row r="10" spans="1:20" x14ac:dyDescent="0.2">
      <c r="A10" s="1" t="s">
        <v>58</v>
      </c>
      <c r="B10" s="1">
        <v>1</v>
      </c>
      <c r="C10" s="1">
        <v>-89</v>
      </c>
      <c r="D10" s="1">
        <v>-13.2</v>
      </c>
      <c r="E10" s="1">
        <f t="shared" si="0"/>
        <v>16.599999999999994</v>
      </c>
      <c r="G10" s="1">
        <v>6</v>
      </c>
      <c r="H10" s="1">
        <v>-46</v>
      </c>
      <c r="I10" s="1">
        <v>-6.7</v>
      </c>
      <c r="J10" s="1">
        <f t="shared" si="1"/>
        <v>7.6000000000000014</v>
      </c>
      <c r="L10" s="1">
        <v>3</v>
      </c>
      <c r="M10" s="1">
        <v>-66</v>
      </c>
      <c r="N10" s="1">
        <v>-9.9</v>
      </c>
      <c r="O10" s="1">
        <f t="shared" si="2"/>
        <v>13.200000000000003</v>
      </c>
    </row>
    <row r="11" spans="1:20" x14ac:dyDescent="0.2">
      <c r="A11" s="1" t="s">
        <v>59</v>
      </c>
      <c r="B11" s="1">
        <v>1</v>
      </c>
      <c r="C11" s="1">
        <v>-91</v>
      </c>
      <c r="D11" s="1">
        <v>-13.6</v>
      </c>
      <c r="E11" s="1">
        <f t="shared" si="0"/>
        <v>17.799999999999997</v>
      </c>
      <c r="G11" s="1">
        <v>6</v>
      </c>
      <c r="H11" s="1">
        <v>-47</v>
      </c>
      <c r="I11" s="1">
        <v>-6.8</v>
      </c>
      <c r="J11" s="1">
        <f t="shared" si="1"/>
        <v>7.3999999999999986</v>
      </c>
      <c r="L11" s="1">
        <v>3</v>
      </c>
      <c r="M11" s="1">
        <v>-67</v>
      </c>
      <c r="N11" s="1">
        <v>-9.9</v>
      </c>
      <c r="O11" s="1">
        <f t="shared" si="2"/>
        <v>12.200000000000003</v>
      </c>
    </row>
    <row r="12" spans="1:20" x14ac:dyDescent="0.2">
      <c r="A12" s="1" t="s">
        <v>49</v>
      </c>
      <c r="B12" s="1">
        <v>2</v>
      </c>
      <c r="C12" s="1">
        <v>-102</v>
      </c>
      <c r="D12" s="1">
        <v>-14.3</v>
      </c>
      <c r="E12" s="1">
        <f t="shared" si="0"/>
        <v>12.400000000000006</v>
      </c>
      <c r="G12" s="1">
        <v>7</v>
      </c>
      <c r="H12" s="1">
        <v>-26</v>
      </c>
      <c r="I12" s="1">
        <v>-3.7</v>
      </c>
      <c r="J12" s="1">
        <f t="shared" si="1"/>
        <v>3.6000000000000014</v>
      </c>
      <c r="L12" s="1">
        <v>4</v>
      </c>
      <c r="M12" s="1">
        <v>-50</v>
      </c>
      <c r="N12" s="1">
        <v>-7.3</v>
      </c>
      <c r="O12" s="1">
        <f t="shared" si="2"/>
        <v>8.3999999999999986</v>
      </c>
    </row>
    <row r="13" spans="1:20" x14ac:dyDescent="0.2">
      <c r="A13" s="1" t="s">
        <v>50</v>
      </c>
      <c r="B13" s="1">
        <v>2</v>
      </c>
      <c r="C13" s="1">
        <v>-98</v>
      </c>
      <c r="D13" s="1">
        <v>-13.9</v>
      </c>
      <c r="E13" s="1">
        <f t="shared" si="0"/>
        <v>13.200000000000003</v>
      </c>
      <c r="G13" s="1">
        <v>7</v>
      </c>
      <c r="H13" s="1">
        <v>-27</v>
      </c>
      <c r="I13" s="1">
        <v>-3.9</v>
      </c>
      <c r="J13" s="1">
        <f t="shared" si="1"/>
        <v>4.1999999999999993</v>
      </c>
      <c r="L13" s="1">
        <v>4</v>
      </c>
      <c r="M13" s="1">
        <v>-44</v>
      </c>
      <c r="N13" s="1">
        <v>-6.7</v>
      </c>
      <c r="O13" s="1">
        <f t="shared" si="2"/>
        <v>9.6000000000000014</v>
      </c>
    </row>
    <row r="14" spans="1:20" x14ac:dyDescent="0.2">
      <c r="A14" s="1" t="s">
        <v>51</v>
      </c>
      <c r="B14" s="1">
        <v>2</v>
      </c>
      <c r="C14" s="1">
        <v>-99</v>
      </c>
      <c r="D14" s="1">
        <v>-14</v>
      </c>
      <c r="E14" s="1">
        <f t="shared" si="0"/>
        <v>13</v>
      </c>
      <c r="G14" s="1">
        <v>7</v>
      </c>
      <c r="H14" s="1">
        <v>-34</v>
      </c>
      <c r="I14" s="1">
        <v>-4.7</v>
      </c>
      <c r="J14" s="1">
        <f t="shared" si="1"/>
        <v>3.6000000000000014</v>
      </c>
      <c r="L14" s="1">
        <v>4</v>
      </c>
      <c r="M14" s="1">
        <v>-42</v>
      </c>
      <c r="N14" s="1">
        <v>-6.5</v>
      </c>
      <c r="O14" s="1">
        <f t="shared" si="2"/>
        <v>10</v>
      </c>
    </row>
    <row r="15" spans="1:20" x14ac:dyDescent="0.2">
      <c r="A15" s="1" t="s">
        <v>52</v>
      </c>
      <c r="B15" s="1">
        <v>2</v>
      </c>
      <c r="C15" s="1">
        <v>-103</v>
      </c>
      <c r="D15" s="1">
        <v>-14.7</v>
      </c>
      <c r="E15" s="1">
        <f t="shared" si="0"/>
        <v>14.599999999999994</v>
      </c>
      <c r="G15" s="1">
        <v>7</v>
      </c>
      <c r="H15" s="1">
        <v>-43</v>
      </c>
      <c r="I15" s="1">
        <v>-6</v>
      </c>
      <c r="J15" s="1">
        <f t="shared" si="1"/>
        <v>5</v>
      </c>
      <c r="L15" s="1">
        <v>4</v>
      </c>
      <c r="M15" s="1">
        <v>-46</v>
      </c>
      <c r="N15" s="1">
        <v>-7</v>
      </c>
      <c r="O15" s="1">
        <f t="shared" si="2"/>
        <v>10</v>
      </c>
    </row>
    <row r="16" spans="1:20" x14ac:dyDescent="0.2">
      <c r="A16" s="1" t="s">
        <v>53</v>
      </c>
      <c r="B16" s="1">
        <v>2</v>
      </c>
      <c r="C16" s="1">
        <v>-101</v>
      </c>
      <c r="D16" s="1">
        <v>-14.4</v>
      </c>
      <c r="E16" s="1">
        <f t="shared" si="0"/>
        <v>14.200000000000003</v>
      </c>
      <c r="G16" s="1">
        <v>7</v>
      </c>
      <c r="H16" s="1">
        <v>-49</v>
      </c>
      <c r="I16" s="1">
        <v>-6.7</v>
      </c>
      <c r="J16" s="1">
        <f t="shared" si="1"/>
        <v>4.6000000000000014</v>
      </c>
      <c r="L16" s="1">
        <v>4</v>
      </c>
      <c r="M16" s="1">
        <v>-47</v>
      </c>
      <c r="N16" s="1">
        <v>-7</v>
      </c>
      <c r="O16" s="1">
        <f t="shared" si="2"/>
        <v>9</v>
      </c>
    </row>
    <row r="17" spans="1:15" x14ac:dyDescent="0.2">
      <c r="A17" s="1" t="s">
        <v>54</v>
      </c>
      <c r="B17" s="1">
        <v>2</v>
      </c>
      <c r="C17" s="1">
        <v>-96</v>
      </c>
      <c r="D17" s="1">
        <v>-13.9</v>
      </c>
      <c r="E17" s="1">
        <f t="shared" si="0"/>
        <v>15.200000000000003</v>
      </c>
      <c r="G17" s="1">
        <v>7</v>
      </c>
      <c r="H17" s="1">
        <v>-53</v>
      </c>
      <c r="I17" s="1">
        <v>-7.2</v>
      </c>
      <c r="J17" s="1">
        <f t="shared" si="1"/>
        <v>4.6000000000000014</v>
      </c>
      <c r="L17" s="1">
        <v>4</v>
      </c>
      <c r="M17" s="1">
        <v>-46</v>
      </c>
      <c r="N17" s="1">
        <v>-6.8</v>
      </c>
      <c r="O17" s="1">
        <f t="shared" si="2"/>
        <v>8.3999999999999986</v>
      </c>
    </row>
    <row r="18" spans="1:15" x14ac:dyDescent="0.2">
      <c r="A18" s="1" t="s">
        <v>55</v>
      </c>
      <c r="B18" s="1">
        <v>2</v>
      </c>
      <c r="C18" s="1">
        <v>-86</v>
      </c>
      <c r="D18" s="1">
        <v>-12.7</v>
      </c>
      <c r="E18" s="1">
        <f t="shared" si="0"/>
        <v>15.599999999999994</v>
      </c>
      <c r="G18" s="1">
        <v>7</v>
      </c>
      <c r="H18" s="1">
        <v>-53</v>
      </c>
      <c r="I18" s="1">
        <v>-7.2</v>
      </c>
      <c r="J18" s="1">
        <f t="shared" si="1"/>
        <v>4.6000000000000014</v>
      </c>
      <c r="L18" s="1">
        <v>4</v>
      </c>
      <c r="M18" s="1">
        <v>-40</v>
      </c>
      <c r="N18" s="1">
        <v>-6.1</v>
      </c>
      <c r="O18" s="1">
        <f t="shared" si="2"/>
        <v>8.7999999999999972</v>
      </c>
    </row>
    <row r="19" spans="1:15" x14ac:dyDescent="0.2">
      <c r="A19" s="1" t="s">
        <v>57</v>
      </c>
      <c r="B19" s="1">
        <v>2</v>
      </c>
      <c r="C19" s="1">
        <v>-80</v>
      </c>
      <c r="D19" s="1">
        <v>-11.9</v>
      </c>
      <c r="E19" s="1">
        <f t="shared" si="0"/>
        <v>15.200000000000003</v>
      </c>
      <c r="G19" s="1">
        <v>7</v>
      </c>
      <c r="H19" s="1">
        <v>-53</v>
      </c>
      <c r="I19" s="1">
        <v>-7.1</v>
      </c>
      <c r="J19" s="1">
        <f t="shared" si="1"/>
        <v>3.7999999999999972</v>
      </c>
      <c r="L19" s="1">
        <v>4</v>
      </c>
      <c r="M19" s="1">
        <v>-37</v>
      </c>
      <c r="N19" s="1">
        <v>-5.7</v>
      </c>
      <c r="O19" s="1">
        <f t="shared" si="2"/>
        <v>8.6000000000000014</v>
      </c>
    </row>
    <row r="20" spans="1:15" x14ac:dyDescent="0.2">
      <c r="A20" s="1" t="s">
        <v>58</v>
      </c>
      <c r="B20" s="1">
        <v>2</v>
      </c>
      <c r="C20" s="1">
        <v>-80</v>
      </c>
      <c r="D20" s="1">
        <v>-11.9</v>
      </c>
      <c r="E20" s="1">
        <f t="shared" si="0"/>
        <v>15.200000000000003</v>
      </c>
      <c r="G20" s="1">
        <v>7</v>
      </c>
      <c r="H20" s="1">
        <v>-54</v>
      </c>
      <c r="I20" s="1">
        <v>-7.2</v>
      </c>
      <c r="J20" s="1">
        <f t="shared" si="1"/>
        <v>3.6000000000000014</v>
      </c>
      <c r="L20" s="1">
        <v>4</v>
      </c>
      <c r="M20" s="1">
        <v>-37</v>
      </c>
      <c r="N20" s="1">
        <v>-5.8</v>
      </c>
      <c r="O20" s="1">
        <f t="shared" si="2"/>
        <v>9.3999999999999986</v>
      </c>
    </row>
    <row r="21" spans="1:15" x14ac:dyDescent="0.2">
      <c r="A21" s="1" t="s">
        <v>59</v>
      </c>
      <c r="B21" s="1">
        <v>2</v>
      </c>
      <c r="C21" s="1">
        <v>-81</v>
      </c>
      <c r="D21" s="1">
        <v>-12</v>
      </c>
      <c r="E21" s="1">
        <f t="shared" si="0"/>
        <v>15</v>
      </c>
      <c r="G21" s="1">
        <v>7</v>
      </c>
      <c r="H21" s="1">
        <v>-54</v>
      </c>
      <c r="I21" s="1">
        <v>-7.3</v>
      </c>
      <c r="J21" s="1">
        <f t="shared" si="1"/>
        <v>4.3999999999999986</v>
      </c>
      <c r="L21" s="1">
        <v>4</v>
      </c>
      <c r="M21" s="1">
        <v>-37</v>
      </c>
      <c r="N21" s="1">
        <v>-5.8</v>
      </c>
      <c r="O21" s="1">
        <f t="shared" si="2"/>
        <v>9.3999999999999986</v>
      </c>
    </row>
    <row r="22" spans="1:15" x14ac:dyDescent="0.2">
      <c r="A22" s="1" t="s">
        <v>49</v>
      </c>
      <c r="B22" s="1">
        <v>3</v>
      </c>
      <c r="C22" s="1">
        <v>-90</v>
      </c>
      <c r="D22" s="1">
        <v>-12.2</v>
      </c>
      <c r="E22" s="1">
        <f t="shared" si="0"/>
        <v>7.5999999999999943</v>
      </c>
      <c r="G22" s="1">
        <v>8</v>
      </c>
      <c r="H22" s="2">
        <v>-37</v>
      </c>
      <c r="I22" s="2">
        <v>-5.2</v>
      </c>
      <c r="J22" s="1">
        <f t="shared" si="1"/>
        <v>4.6000000000000014</v>
      </c>
      <c r="L22" s="1">
        <v>10</v>
      </c>
      <c r="M22" s="1">
        <v>-49</v>
      </c>
      <c r="N22" s="1">
        <v>-7.5</v>
      </c>
      <c r="O22" s="1">
        <f t="shared" si="2"/>
        <v>11</v>
      </c>
    </row>
    <row r="23" spans="1:15" x14ac:dyDescent="0.2">
      <c r="A23" s="1" t="s">
        <v>50</v>
      </c>
      <c r="B23" s="1">
        <v>3</v>
      </c>
      <c r="C23" s="1">
        <v>-84</v>
      </c>
      <c r="D23" s="1">
        <v>-11.7</v>
      </c>
      <c r="E23" s="1">
        <f t="shared" si="0"/>
        <v>9.5999999999999943</v>
      </c>
      <c r="G23" s="1">
        <v>8</v>
      </c>
      <c r="H23" s="2">
        <v>-36</v>
      </c>
      <c r="I23" s="2">
        <v>-5</v>
      </c>
      <c r="J23" s="1">
        <f t="shared" si="1"/>
        <v>4</v>
      </c>
      <c r="L23" s="1">
        <v>10</v>
      </c>
      <c r="M23" s="1">
        <v>-47</v>
      </c>
      <c r="N23" s="1">
        <v>-7.2</v>
      </c>
      <c r="O23" s="1">
        <f t="shared" si="2"/>
        <v>10.600000000000001</v>
      </c>
    </row>
    <row r="24" spans="1:15" x14ac:dyDescent="0.2">
      <c r="A24" s="1" t="s">
        <v>51</v>
      </c>
      <c r="B24" s="1">
        <v>3</v>
      </c>
      <c r="C24" s="1">
        <v>-81</v>
      </c>
      <c r="D24" s="1">
        <v>-11.6</v>
      </c>
      <c r="E24" s="1">
        <f t="shared" si="0"/>
        <v>11.799999999999997</v>
      </c>
      <c r="G24" s="1">
        <v>8</v>
      </c>
      <c r="H24" s="2">
        <v>-36</v>
      </c>
      <c r="I24" s="2">
        <v>-5.0999999999999996</v>
      </c>
      <c r="J24" s="1">
        <f t="shared" si="1"/>
        <v>4.7999999999999972</v>
      </c>
      <c r="L24" s="1">
        <v>10</v>
      </c>
      <c r="M24" s="1">
        <v>-50</v>
      </c>
      <c r="N24" s="1">
        <v>-7.6</v>
      </c>
      <c r="O24" s="1">
        <f t="shared" si="2"/>
        <v>10.799999999999997</v>
      </c>
    </row>
    <row r="25" spans="1:15" x14ac:dyDescent="0.2">
      <c r="A25" s="1" t="s">
        <v>52</v>
      </c>
      <c r="B25" s="1">
        <v>3</v>
      </c>
      <c r="C25" s="1">
        <v>-82</v>
      </c>
      <c r="D25" s="1">
        <v>-12</v>
      </c>
      <c r="E25" s="1">
        <f t="shared" si="0"/>
        <v>14</v>
      </c>
      <c r="G25" s="1">
        <v>8</v>
      </c>
      <c r="H25" s="2">
        <v>-40</v>
      </c>
      <c r="I25" s="2">
        <v>-5.6</v>
      </c>
      <c r="J25" s="1">
        <f t="shared" si="1"/>
        <v>4.7999999999999972</v>
      </c>
      <c r="L25" s="1">
        <v>10</v>
      </c>
      <c r="M25" s="1">
        <v>-56</v>
      </c>
      <c r="N25" s="1">
        <v>-8.4</v>
      </c>
      <c r="O25" s="1">
        <f t="shared" si="2"/>
        <v>11.200000000000003</v>
      </c>
    </row>
    <row r="26" spans="1:15" x14ac:dyDescent="0.2">
      <c r="A26" s="1" t="s">
        <v>53</v>
      </c>
      <c r="B26" s="1">
        <v>3</v>
      </c>
      <c r="C26" s="1">
        <v>-81</v>
      </c>
      <c r="D26" s="1">
        <v>-11.8</v>
      </c>
      <c r="E26" s="1">
        <f t="shared" si="0"/>
        <v>13.400000000000006</v>
      </c>
      <c r="G26" s="1">
        <v>8</v>
      </c>
      <c r="H26" s="2">
        <v>-47</v>
      </c>
      <c r="I26" s="2">
        <v>-6.6</v>
      </c>
      <c r="J26" s="1">
        <f t="shared" si="1"/>
        <v>5.7999999999999972</v>
      </c>
      <c r="L26" s="1">
        <v>10</v>
      </c>
      <c r="M26" s="1">
        <v>-60</v>
      </c>
      <c r="N26" s="1">
        <v>-8.6999999999999993</v>
      </c>
      <c r="O26" s="1">
        <f t="shared" si="2"/>
        <v>9.5999999999999943</v>
      </c>
    </row>
    <row r="27" spans="1:15" x14ac:dyDescent="0.2">
      <c r="A27" s="1" t="s">
        <v>54</v>
      </c>
      <c r="B27" s="1">
        <v>3</v>
      </c>
      <c r="C27" s="1">
        <v>-78</v>
      </c>
      <c r="D27" s="1">
        <v>-11.3</v>
      </c>
      <c r="E27" s="1">
        <f t="shared" si="0"/>
        <v>12.400000000000006</v>
      </c>
      <c r="G27" s="1">
        <v>8</v>
      </c>
      <c r="H27" s="2">
        <v>-50</v>
      </c>
      <c r="I27" s="2">
        <v>-7.3</v>
      </c>
      <c r="J27" s="1">
        <f t="shared" si="1"/>
        <v>8.3999999999999986</v>
      </c>
      <c r="L27" s="1">
        <v>10</v>
      </c>
      <c r="M27" s="1">
        <v>-59</v>
      </c>
      <c r="N27" s="1">
        <v>-8.6999999999999993</v>
      </c>
      <c r="O27" s="1">
        <f t="shared" si="2"/>
        <v>10.599999999999994</v>
      </c>
    </row>
    <row r="28" spans="1:15" x14ac:dyDescent="0.2">
      <c r="A28" s="1" t="s">
        <v>55</v>
      </c>
      <c r="B28" s="1">
        <v>3</v>
      </c>
      <c r="C28" s="1">
        <v>-70</v>
      </c>
      <c r="D28" s="1">
        <v>-10.3</v>
      </c>
      <c r="E28" s="1">
        <f t="shared" si="0"/>
        <v>12.400000000000006</v>
      </c>
      <c r="G28" s="1">
        <v>8</v>
      </c>
      <c r="H28" s="2">
        <v>-51</v>
      </c>
      <c r="I28" s="2">
        <v>-7.6</v>
      </c>
      <c r="J28" s="1">
        <f t="shared" si="1"/>
        <v>9.7999999999999972</v>
      </c>
      <c r="L28" s="1">
        <v>10</v>
      </c>
      <c r="M28" s="1">
        <v>-54</v>
      </c>
      <c r="N28" s="1">
        <v>-8.1</v>
      </c>
      <c r="O28" s="1">
        <f t="shared" si="2"/>
        <v>10.799999999999997</v>
      </c>
    </row>
    <row r="29" spans="1:15" x14ac:dyDescent="0.2">
      <c r="A29" s="1" t="s">
        <v>57</v>
      </c>
      <c r="B29" s="1">
        <v>3</v>
      </c>
      <c r="C29" s="1">
        <v>-66</v>
      </c>
      <c r="D29" s="1">
        <v>-9.9</v>
      </c>
      <c r="E29" s="1">
        <f t="shared" si="0"/>
        <v>13.200000000000003</v>
      </c>
      <c r="G29" s="1">
        <v>8</v>
      </c>
      <c r="H29" s="2">
        <v>-49</v>
      </c>
      <c r="I29" s="2">
        <v>-7.1</v>
      </c>
      <c r="J29" s="1">
        <f t="shared" si="1"/>
        <v>7.7999999999999972</v>
      </c>
      <c r="L29" s="1">
        <v>10</v>
      </c>
      <c r="M29" s="1">
        <v>-50</v>
      </c>
      <c r="N29" s="1">
        <v>-7.7</v>
      </c>
      <c r="O29" s="1">
        <f t="shared" si="2"/>
        <v>11.600000000000001</v>
      </c>
    </row>
    <row r="30" spans="1:15" x14ac:dyDescent="0.2">
      <c r="A30" s="1" t="s">
        <v>58</v>
      </c>
      <c r="B30" s="1">
        <v>3</v>
      </c>
      <c r="C30" s="1">
        <v>-66</v>
      </c>
      <c r="D30" s="1">
        <v>-9.9</v>
      </c>
      <c r="E30" s="1">
        <f t="shared" si="0"/>
        <v>13.200000000000003</v>
      </c>
      <c r="G30" s="1">
        <v>8</v>
      </c>
      <c r="H30" s="2">
        <v>-50</v>
      </c>
      <c r="I30" s="2">
        <v>-7.1</v>
      </c>
      <c r="J30" s="1">
        <f t="shared" si="1"/>
        <v>6.7999999999999972</v>
      </c>
      <c r="L30" s="1">
        <v>10</v>
      </c>
      <c r="M30" s="1">
        <v>-50</v>
      </c>
      <c r="N30" s="1">
        <v>-7.7</v>
      </c>
      <c r="O30" s="1">
        <f t="shared" si="2"/>
        <v>11.600000000000001</v>
      </c>
    </row>
    <row r="31" spans="1:15" x14ac:dyDescent="0.2">
      <c r="A31" s="1" t="s">
        <v>59</v>
      </c>
      <c r="B31" s="1">
        <v>3</v>
      </c>
      <c r="C31" s="1">
        <v>-67</v>
      </c>
      <c r="D31" s="1">
        <v>-9.9</v>
      </c>
      <c r="E31" s="1">
        <f t="shared" si="0"/>
        <v>12.200000000000003</v>
      </c>
      <c r="G31" s="1">
        <v>8</v>
      </c>
      <c r="H31" s="2">
        <v>-49</v>
      </c>
      <c r="I31" s="2">
        <v>-7.1</v>
      </c>
      <c r="J31" s="1">
        <f t="shared" si="1"/>
        <v>7.7999999999999972</v>
      </c>
      <c r="L31" s="1">
        <v>10</v>
      </c>
      <c r="M31" s="1">
        <v>-49</v>
      </c>
      <c r="N31" s="1">
        <v>-7.6</v>
      </c>
      <c r="O31" s="1">
        <f t="shared" si="2"/>
        <v>11.799999999999997</v>
      </c>
    </row>
    <row r="32" spans="1:15" x14ac:dyDescent="0.2">
      <c r="A32" s="1" t="s">
        <v>49</v>
      </c>
      <c r="B32" s="1">
        <v>4</v>
      </c>
      <c r="C32" s="1">
        <v>-50</v>
      </c>
      <c r="D32" s="1">
        <v>-7.3</v>
      </c>
      <c r="E32" s="1">
        <f t="shared" si="0"/>
        <v>8.3999999999999986</v>
      </c>
      <c r="G32" s="1">
        <v>9</v>
      </c>
      <c r="H32" s="1">
        <v>-24</v>
      </c>
      <c r="I32" s="1">
        <v>-4.3</v>
      </c>
      <c r="J32" s="1">
        <f t="shared" si="1"/>
        <v>10.399999999999999</v>
      </c>
      <c r="L32" s="1">
        <v>11</v>
      </c>
      <c r="M32" s="1">
        <v>-93</v>
      </c>
      <c r="N32" s="1">
        <v>-12.8</v>
      </c>
      <c r="O32" s="1">
        <f t="shared" si="2"/>
        <v>9.4000000000000057</v>
      </c>
    </row>
    <row r="33" spans="1:15" x14ac:dyDescent="0.2">
      <c r="A33" s="1" t="s">
        <v>50</v>
      </c>
      <c r="B33" s="1">
        <v>4</v>
      </c>
      <c r="C33" s="1">
        <v>-44</v>
      </c>
      <c r="D33" s="1">
        <v>-6.7</v>
      </c>
      <c r="E33" s="1">
        <f t="shared" si="0"/>
        <v>9.6000000000000014</v>
      </c>
      <c r="G33" s="1">
        <v>9</v>
      </c>
      <c r="H33" s="1">
        <v>-23</v>
      </c>
      <c r="I33" s="1">
        <v>-4.2</v>
      </c>
      <c r="J33" s="1">
        <f t="shared" si="1"/>
        <v>10.600000000000001</v>
      </c>
      <c r="L33" s="1">
        <v>11</v>
      </c>
      <c r="M33" s="1">
        <v>-86</v>
      </c>
      <c r="N33" s="1">
        <v>-12</v>
      </c>
      <c r="O33" s="1">
        <f t="shared" si="2"/>
        <v>10</v>
      </c>
    </row>
    <row r="34" spans="1:15" x14ac:dyDescent="0.2">
      <c r="A34" s="1" t="s">
        <v>51</v>
      </c>
      <c r="B34" s="1">
        <v>4</v>
      </c>
      <c r="C34" s="1">
        <v>-42</v>
      </c>
      <c r="D34" s="1">
        <v>-6.5</v>
      </c>
      <c r="E34" s="1">
        <f t="shared" si="0"/>
        <v>10</v>
      </c>
      <c r="G34" s="1">
        <v>9</v>
      </c>
      <c r="H34" s="1">
        <v>-27</v>
      </c>
      <c r="I34" s="1">
        <v>-4.7</v>
      </c>
      <c r="J34" s="1">
        <f t="shared" si="1"/>
        <v>10.600000000000001</v>
      </c>
      <c r="L34" s="1">
        <v>11</v>
      </c>
      <c r="M34" s="1">
        <v>-82</v>
      </c>
      <c r="N34" s="1">
        <v>-11.5</v>
      </c>
      <c r="O34" s="1">
        <f t="shared" si="2"/>
        <v>10</v>
      </c>
    </row>
    <row r="35" spans="1:15" x14ac:dyDescent="0.2">
      <c r="A35" s="1" t="s">
        <v>52</v>
      </c>
      <c r="B35" s="1">
        <v>4</v>
      </c>
      <c r="C35" s="1">
        <v>-46</v>
      </c>
      <c r="D35" s="1">
        <v>-7</v>
      </c>
      <c r="E35" s="1">
        <f t="shared" si="0"/>
        <v>10</v>
      </c>
      <c r="G35" s="1">
        <v>9</v>
      </c>
      <c r="H35" s="1">
        <v>-34</v>
      </c>
      <c r="I35" s="1">
        <v>-5.6</v>
      </c>
      <c r="J35" s="1">
        <f t="shared" si="1"/>
        <v>10.799999999999997</v>
      </c>
      <c r="L35" s="1">
        <v>11</v>
      </c>
      <c r="M35" s="1">
        <v>-82</v>
      </c>
      <c r="N35" s="1">
        <v>-11.6</v>
      </c>
      <c r="O35" s="1">
        <f t="shared" si="2"/>
        <v>10.799999999999997</v>
      </c>
    </row>
    <row r="36" spans="1:15" x14ac:dyDescent="0.2">
      <c r="A36" s="1" t="s">
        <v>53</v>
      </c>
      <c r="B36" s="1">
        <v>4</v>
      </c>
      <c r="C36" s="1">
        <v>-47</v>
      </c>
      <c r="D36" s="1">
        <v>-7</v>
      </c>
      <c r="E36" s="1">
        <f t="shared" si="0"/>
        <v>9</v>
      </c>
      <c r="G36" s="1">
        <v>9</v>
      </c>
      <c r="H36" s="1">
        <v>-43</v>
      </c>
      <c r="I36" s="1">
        <v>-6.5</v>
      </c>
      <c r="J36" s="1">
        <f t="shared" si="1"/>
        <v>9</v>
      </c>
      <c r="L36" s="1">
        <v>11</v>
      </c>
      <c r="M36" s="1">
        <v>-83</v>
      </c>
      <c r="N36" s="1">
        <v>-11.6</v>
      </c>
      <c r="O36" s="1">
        <f t="shared" si="2"/>
        <v>9.7999999999999972</v>
      </c>
    </row>
    <row r="37" spans="1:15" x14ac:dyDescent="0.2">
      <c r="A37" s="1" t="s">
        <v>54</v>
      </c>
      <c r="B37" s="1">
        <v>4</v>
      </c>
      <c r="C37" s="1">
        <v>-46</v>
      </c>
      <c r="D37" s="1">
        <v>-6.8</v>
      </c>
      <c r="E37" s="1">
        <f t="shared" si="0"/>
        <v>8.3999999999999986</v>
      </c>
      <c r="G37" s="1">
        <v>9</v>
      </c>
      <c r="H37" s="1">
        <v>-47</v>
      </c>
      <c r="I37" s="1">
        <v>-7</v>
      </c>
      <c r="J37" s="1">
        <f t="shared" si="1"/>
        <v>9</v>
      </c>
      <c r="L37" s="1">
        <v>11</v>
      </c>
      <c r="M37" s="1">
        <v>-79</v>
      </c>
      <c r="N37" s="1">
        <v>-11.2</v>
      </c>
      <c r="O37" s="1">
        <f t="shared" si="2"/>
        <v>10.599999999999994</v>
      </c>
    </row>
    <row r="38" spans="1:15" x14ac:dyDescent="0.2">
      <c r="A38" s="1" t="s">
        <v>55</v>
      </c>
      <c r="B38" s="1">
        <v>4</v>
      </c>
      <c r="C38" s="1">
        <v>-40</v>
      </c>
      <c r="D38" s="1">
        <v>-6.1</v>
      </c>
      <c r="E38" s="1">
        <f t="shared" si="0"/>
        <v>8.7999999999999972</v>
      </c>
      <c r="G38" s="1">
        <v>9</v>
      </c>
      <c r="H38" s="1">
        <v>-48</v>
      </c>
      <c r="I38" s="1">
        <v>-7</v>
      </c>
      <c r="J38" s="1">
        <f t="shared" si="1"/>
        <v>8</v>
      </c>
      <c r="L38" s="1">
        <v>11</v>
      </c>
      <c r="M38" s="1">
        <v>-73</v>
      </c>
      <c r="N38" s="1">
        <v>-10.4</v>
      </c>
      <c r="O38" s="1">
        <f t="shared" si="2"/>
        <v>10.200000000000003</v>
      </c>
    </row>
    <row r="39" spans="1:15" x14ac:dyDescent="0.2">
      <c r="A39" s="1" t="s">
        <v>57</v>
      </c>
      <c r="B39" s="1">
        <v>4</v>
      </c>
      <c r="C39" s="1">
        <v>-37</v>
      </c>
      <c r="D39" s="1">
        <v>-5.7</v>
      </c>
      <c r="E39" s="1">
        <f t="shared" si="0"/>
        <v>8.6000000000000014</v>
      </c>
      <c r="G39" s="1">
        <v>9</v>
      </c>
      <c r="H39" s="1">
        <v>-43</v>
      </c>
      <c r="I39" s="1">
        <v>-6.6</v>
      </c>
      <c r="J39" s="1">
        <f t="shared" si="1"/>
        <v>9.7999999999999972</v>
      </c>
      <c r="L39" s="1">
        <v>11</v>
      </c>
      <c r="M39" s="1">
        <v>-67</v>
      </c>
      <c r="N39" s="1">
        <v>-9.9</v>
      </c>
      <c r="O39" s="1">
        <f t="shared" si="2"/>
        <v>12.200000000000003</v>
      </c>
    </row>
    <row r="40" spans="1:15" x14ac:dyDescent="0.2">
      <c r="A40" s="1" t="s">
        <v>58</v>
      </c>
      <c r="B40" s="1">
        <v>4</v>
      </c>
      <c r="C40" s="1">
        <v>-37</v>
      </c>
      <c r="D40" s="1">
        <v>-5.8</v>
      </c>
      <c r="E40" s="1">
        <f t="shared" si="0"/>
        <v>9.3999999999999986</v>
      </c>
      <c r="G40" s="1">
        <v>9</v>
      </c>
      <c r="H40" s="1">
        <v>-43</v>
      </c>
      <c r="I40" s="1">
        <v>-6.6</v>
      </c>
      <c r="J40" s="1">
        <f t="shared" si="1"/>
        <v>9.7999999999999972</v>
      </c>
      <c r="L40" s="1">
        <v>11</v>
      </c>
      <c r="M40" s="1">
        <v>-67</v>
      </c>
      <c r="N40" s="1">
        <v>-9.9</v>
      </c>
      <c r="O40" s="1">
        <f t="shared" si="2"/>
        <v>12.200000000000003</v>
      </c>
    </row>
    <row r="41" spans="1:15" x14ac:dyDescent="0.2">
      <c r="A41" s="1" t="s">
        <v>59</v>
      </c>
      <c r="B41" s="1">
        <v>4</v>
      </c>
      <c r="C41" s="1">
        <v>-37</v>
      </c>
      <c r="D41" s="1">
        <v>-5.8</v>
      </c>
      <c r="E41" s="1">
        <f t="shared" si="0"/>
        <v>9.3999999999999986</v>
      </c>
      <c r="G41" s="1">
        <v>9</v>
      </c>
      <c r="H41" s="1">
        <v>-42</v>
      </c>
      <c r="I41" s="1">
        <v>-6.6</v>
      </c>
      <c r="J41" s="1">
        <f t="shared" si="1"/>
        <v>10.799999999999997</v>
      </c>
      <c r="L41" s="1">
        <v>11</v>
      </c>
      <c r="M41" s="1">
        <v>-65</v>
      </c>
      <c r="N41" s="1">
        <v>-9.6999999999999993</v>
      </c>
      <c r="O41" s="1">
        <f t="shared" si="2"/>
        <v>12.599999999999994</v>
      </c>
    </row>
    <row r="42" spans="1:15" x14ac:dyDescent="0.2">
      <c r="A42" s="1" t="s">
        <v>49</v>
      </c>
      <c r="B42" s="1">
        <v>5</v>
      </c>
      <c r="C42" s="1">
        <v>-35</v>
      </c>
      <c r="D42" s="1">
        <v>-4.9000000000000004</v>
      </c>
      <c r="E42" s="1">
        <f t="shared" si="0"/>
        <v>4.2000000000000028</v>
      </c>
    </row>
    <row r="43" spans="1:15" x14ac:dyDescent="0.2">
      <c r="A43" s="1" t="s">
        <v>50</v>
      </c>
      <c r="B43" s="1">
        <v>5</v>
      </c>
      <c r="C43" s="1">
        <v>-31</v>
      </c>
      <c r="D43" s="1">
        <v>-4.5</v>
      </c>
      <c r="E43" s="1">
        <f t="shared" si="0"/>
        <v>5</v>
      </c>
    </row>
    <row r="44" spans="1:15" x14ac:dyDescent="0.2">
      <c r="A44" s="1" t="s">
        <v>51</v>
      </c>
      <c r="B44" s="1">
        <v>5</v>
      </c>
      <c r="C44" s="1">
        <v>-32</v>
      </c>
      <c r="D44" s="1">
        <v>-4.5999999999999996</v>
      </c>
      <c r="E44" s="1">
        <f t="shared" si="0"/>
        <v>4.7999999999999972</v>
      </c>
    </row>
    <row r="45" spans="1:15" x14ac:dyDescent="0.2">
      <c r="A45" s="1" t="s">
        <v>52</v>
      </c>
      <c r="B45" s="1">
        <v>5</v>
      </c>
      <c r="C45" s="1">
        <v>-39</v>
      </c>
      <c r="D45" s="1">
        <v>-5.4</v>
      </c>
      <c r="E45" s="1">
        <f t="shared" si="0"/>
        <v>4.2000000000000028</v>
      </c>
    </row>
    <row r="46" spans="1:15" x14ac:dyDescent="0.2">
      <c r="A46" s="1" t="s">
        <v>53</v>
      </c>
      <c r="B46" s="1">
        <v>5</v>
      </c>
      <c r="C46" s="1">
        <v>-42</v>
      </c>
      <c r="D46" s="1">
        <v>-5.9</v>
      </c>
      <c r="E46" s="1">
        <f t="shared" si="0"/>
        <v>5.2000000000000028</v>
      </c>
    </row>
    <row r="47" spans="1:15" x14ac:dyDescent="0.2">
      <c r="A47" s="1" t="s">
        <v>54</v>
      </c>
      <c r="B47" s="1">
        <v>5</v>
      </c>
      <c r="C47" s="1">
        <v>-43</v>
      </c>
      <c r="D47" s="1">
        <v>-6</v>
      </c>
      <c r="E47" s="1">
        <f t="shared" si="0"/>
        <v>5</v>
      </c>
    </row>
    <row r="48" spans="1:15" x14ac:dyDescent="0.2">
      <c r="A48" s="1" t="s">
        <v>55</v>
      </c>
      <c r="B48" s="1">
        <v>5</v>
      </c>
      <c r="C48" s="1">
        <v>-39</v>
      </c>
      <c r="D48" s="1">
        <v>-5.7</v>
      </c>
      <c r="E48" s="1">
        <f t="shared" si="0"/>
        <v>6.6000000000000014</v>
      </c>
    </row>
    <row r="49" spans="1:16" x14ac:dyDescent="0.2">
      <c r="A49" s="1" t="s">
        <v>57</v>
      </c>
      <c r="B49" s="1">
        <v>5</v>
      </c>
      <c r="C49" s="1">
        <v>-36</v>
      </c>
      <c r="D49" s="1">
        <v>-5.3</v>
      </c>
      <c r="E49" s="1">
        <f t="shared" si="0"/>
        <v>6.3999999999999986</v>
      </c>
    </row>
    <row r="50" spans="1:16" x14ac:dyDescent="0.2">
      <c r="A50" s="1" t="s">
        <v>58</v>
      </c>
      <c r="B50" s="1">
        <v>5</v>
      </c>
      <c r="C50" s="1">
        <v>-37</v>
      </c>
      <c r="D50" s="1">
        <v>-5.4</v>
      </c>
      <c r="E50" s="1">
        <f t="shared" si="0"/>
        <v>6.2000000000000028</v>
      </c>
    </row>
    <row r="51" spans="1:16" x14ac:dyDescent="0.2">
      <c r="A51" s="1" t="s">
        <v>59</v>
      </c>
      <c r="B51" s="1">
        <v>5</v>
      </c>
      <c r="C51" s="1">
        <v>-37</v>
      </c>
      <c r="D51" s="1">
        <v>-5.4</v>
      </c>
      <c r="E51" s="1">
        <f t="shared" si="0"/>
        <v>6.2000000000000028</v>
      </c>
    </row>
    <row r="52" spans="1:16" x14ac:dyDescent="0.2">
      <c r="A52" s="1" t="s">
        <v>49</v>
      </c>
      <c r="B52" s="1">
        <v>6</v>
      </c>
      <c r="C52" s="1">
        <v>-23</v>
      </c>
      <c r="D52" s="1">
        <v>-3.8</v>
      </c>
      <c r="E52" s="1">
        <f t="shared" si="0"/>
        <v>7.3999999999999986</v>
      </c>
    </row>
    <row r="53" spans="1:16" x14ac:dyDescent="0.2">
      <c r="A53" s="1" t="s">
        <v>50</v>
      </c>
      <c r="B53" s="1">
        <v>6</v>
      </c>
      <c r="C53" s="1">
        <v>-22</v>
      </c>
      <c r="D53" s="1">
        <v>-3.6</v>
      </c>
      <c r="E53" s="1">
        <f t="shared" si="0"/>
        <v>6.8000000000000007</v>
      </c>
    </row>
    <row r="54" spans="1:16" x14ac:dyDescent="0.2">
      <c r="A54" s="1" t="s">
        <v>51</v>
      </c>
      <c r="B54" s="1">
        <v>6</v>
      </c>
      <c r="C54" s="1">
        <v>-26</v>
      </c>
      <c r="D54" s="1">
        <v>-4.2</v>
      </c>
      <c r="E54" s="1">
        <f t="shared" si="0"/>
        <v>7.6000000000000014</v>
      </c>
    </row>
    <row r="55" spans="1:16" x14ac:dyDescent="0.2">
      <c r="A55" s="1" t="s">
        <v>52</v>
      </c>
      <c r="B55" s="1">
        <v>6</v>
      </c>
      <c r="C55" s="1">
        <v>-37</v>
      </c>
      <c r="D55" s="1">
        <v>-5.6</v>
      </c>
      <c r="E55" s="1">
        <f t="shared" si="0"/>
        <v>7.7999999999999972</v>
      </c>
    </row>
    <row r="56" spans="1:16" x14ac:dyDescent="0.2">
      <c r="A56" s="1" t="s">
        <v>53</v>
      </c>
      <c r="B56" s="1">
        <v>6</v>
      </c>
      <c r="C56" s="1">
        <v>-43</v>
      </c>
      <c r="D56" s="1">
        <v>-6.3</v>
      </c>
      <c r="E56" s="1">
        <f t="shared" si="0"/>
        <v>7.3999999999999986</v>
      </c>
    </row>
    <row r="57" spans="1:16" x14ac:dyDescent="0.2">
      <c r="A57" s="1" t="s">
        <v>54</v>
      </c>
      <c r="B57" s="1">
        <v>6</v>
      </c>
      <c r="C57" s="1">
        <v>-46</v>
      </c>
      <c r="D57" s="1">
        <v>-6.8</v>
      </c>
      <c r="E57" s="1">
        <f t="shared" si="0"/>
        <v>8.3999999999999986</v>
      </c>
    </row>
    <row r="58" spans="1:16" x14ac:dyDescent="0.2">
      <c r="A58" s="1" t="s">
        <v>55</v>
      </c>
      <c r="B58" s="1">
        <v>6</v>
      </c>
      <c r="C58" s="1">
        <v>-44</v>
      </c>
      <c r="D58" s="1">
        <v>-6.5</v>
      </c>
      <c r="E58" s="1">
        <f t="shared" si="0"/>
        <v>8</v>
      </c>
    </row>
    <row r="59" spans="1:16" x14ac:dyDescent="0.2">
      <c r="A59" s="1" t="s">
        <v>57</v>
      </c>
      <c r="B59" s="1">
        <v>6</v>
      </c>
      <c r="C59" s="1">
        <v>-44</v>
      </c>
      <c r="D59" s="1">
        <v>-6.5</v>
      </c>
      <c r="E59" s="1">
        <f t="shared" si="0"/>
        <v>8</v>
      </c>
    </row>
    <row r="60" spans="1:16" x14ac:dyDescent="0.2">
      <c r="A60" s="1" t="s">
        <v>58</v>
      </c>
      <c r="B60" s="1">
        <v>6</v>
      </c>
      <c r="C60" s="1">
        <v>-46</v>
      </c>
      <c r="D60" s="1">
        <v>-6.7</v>
      </c>
      <c r="E60" s="1">
        <f t="shared" si="0"/>
        <v>7.6000000000000014</v>
      </c>
    </row>
    <row r="61" spans="1:16" x14ac:dyDescent="0.2">
      <c r="A61" s="1" t="s">
        <v>59</v>
      </c>
      <c r="B61" s="1">
        <v>6</v>
      </c>
      <c r="C61" s="1">
        <v>-47</v>
      </c>
      <c r="D61" s="1">
        <v>-6.8</v>
      </c>
      <c r="E61" s="1">
        <f t="shared" si="0"/>
        <v>7.3999999999999986</v>
      </c>
    </row>
    <row r="62" spans="1:16" x14ac:dyDescent="0.2">
      <c r="A62" s="1" t="s">
        <v>49</v>
      </c>
      <c r="B62" s="1">
        <v>7</v>
      </c>
      <c r="C62" s="1">
        <v>-26</v>
      </c>
      <c r="D62" s="1">
        <v>-3.7</v>
      </c>
      <c r="E62" s="1">
        <f t="shared" si="0"/>
        <v>3.6000000000000014</v>
      </c>
    </row>
    <row r="63" spans="1:16" x14ac:dyDescent="0.2">
      <c r="A63" s="1" t="s">
        <v>50</v>
      </c>
      <c r="B63" s="1">
        <v>7</v>
      </c>
      <c r="C63" s="1">
        <v>-27</v>
      </c>
      <c r="D63" s="1">
        <v>-3.9</v>
      </c>
      <c r="E63" s="1">
        <f t="shared" si="0"/>
        <v>4.1999999999999993</v>
      </c>
      <c r="P63" s="1" t="s">
        <v>56</v>
      </c>
    </row>
    <row r="64" spans="1:16" x14ac:dyDescent="0.2">
      <c r="A64" s="1" t="s">
        <v>51</v>
      </c>
      <c r="B64" s="1">
        <v>7</v>
      </c>
      <c r="C64" s="1">
        <v>-34</v>
      </c>
      <c r="D64" s="1">
        <v>-4.7</v>
      </c>
      <c r="E64" s="1">
        <f t="shared" si="0"/>
        <v>3.6000000000000014</v>
      </c>
    </row>
    <row r="65" spans="1:5" x14ac:dyDescent="0.2">
      <c r="A65" s="1" t="s">
        <v>52</v>
      </c>
      <c r="B65" s="1">
        <v>7</v>
      </c>
      <c r="C65" s="1">
        <v>-43</v>
      </c>
      <c r="D65" s="1">
        <v>-6</v>
      </c>
      <c r="E65" s="1">
        <f t="shared" si="0"/>
        <v>5</v>
      </c>
    </row>
    <row r="66" spans="1:5" x14ac:dyDescent="0.2">
      <c r="A66" s="1" t="s">
        <v>53</v>
      </c>
      <c r="B66" s="1">
        <v>7</v>
      </c>
      <c r="C66" s="1">
        <v>-49</v>
      </c>
      <c r="D66" s="1">
        <v>-6.7</v>
      </c>
      <c r="E66" s="1">
        <f t="shared" si="0"/>
        <v>4.6000000000000014</v>
      </c>
    </row>
    <row r="67" spans="1:5" x14ac:dyDescent="0.2">
      <c r="A67" s="1" t="s">
        <v>54</v>
      </c>
      <c r="B67" s="1">
        <v>7</v>
      </c>
      <c r="C67" s="1">
        <v>-53</v>
      </c>
      <c r="D67" s="1">
        <v>-7.2</v>
      </c>
      <c r="E67" s="1">
        <f t="shared" ref="E67:E121" si="4">C67-8*D67</f>
        <v>4.6000000000000014</v>
      </c>
    </row>
    <row r="68" spans="1:5" x14ac:dyDescent="0.2">
      <c r="A68" s="1" t="s">
        <v>55</v>
      </c>
      <c r="B68" s="1">
        <v>7</v>
      </c>
      <c r="C68" s="1">
        <v>-53</v>
      </c>
      <c r="D68" s="1">
        <v>-7.2</v>
      </c>
      <c r="E68" s="1">
        <f t="shared" si="4"/>
        <v>4.6000000000000014</v>
      </c>
    </row>
    <row r="69" spans="1:5" x14ac:dyDescent="0.2">
      <c r="A69" s="1" t="s">
        <v>57</v>
      </c>
      <c r="B69" s="1">
        <v>7</v>
      </c>
      <c r="C69" s="1">
        <v>-53</v>
      </c>
      <c r="D69" s="1">
        <v>-7.1</v>
      </c>
      <c r="E69" s="1">
        <f t="shared" si="4"/>
        <v>3.7999999999999972</v>
      </c>
    </row>
    <row r="70" spans="1:5" x14ac:dyDescent="0.2">
      <c r="A70" s="1" t="s">
        <v>58</v>
      </c>
      <c r="B70" s="1">
        <v>7</v>
      </c>
      <c r="C70" s="1">
        <v>-54</v>
      </c>
      <c r="D70" s="1">
        <v>-7.2</v>
      </c>
      <c r="E70" s="1">
        <f t="shared" si="4"/>
        <v>3.6000000000000014</v>
      </c>
    </row>
    <row r="71" spans="1:5" x14ac:dyDescent="0.2">
      <c r="A71" s="1" t="s">
        <v>59</v>
      </c>
      <c r="B71" s="1">
        <v>7</v>
      </c>
      <c r="C71" s="1">
        <v>-54</v>
      </c>
      <c r="D71" s="1">
        <v>-7.3</v>
      </c>
      <c r="E71" s="1">
        <f t="shared" si="4"/>
        <v>4.3999999999999986</v>
      </c>
    </row>
    <row r="72" spans="1:5" x14ac:dyDescent="0.2">
      <c r="A72" s="1" t="s">
        <v>49</v>
      </c>
      <c r="B72" s="1">
        <v>8</v>
      </c>
      <c r="C72" s="2">
        <v>-37</v>
      </c>
      <c r="D72" s="2">
        <v>-5.2</v>
      </c>
      <c r="E72" s="1">
        <f t="shared" si="4"/>
        <v>4.6000000000000014</v>
      </c>
    </row>
    <row r="73" spans="1:5" x14ac:dyDescent="0.2">
      <c r="A73" s="1" t="s">
        <v>50</v>
      </c>
      <c r="B73" s="1">
        <v>8</v>
      </c>
      <c r="C73" s="2">
        <v>-36</v>
      </c>
      <c r="D73" s="2">
        <v>-5</v>
      </c>
      <c r="E73" s="1">
        <f t="shared" si="4"/>
        <v>4</v>
      </c>
    </row>
    <row r="74" spans="1:5" x14ac:dyDescent="0.2">
      <c r="A74" s="1" t="s">
        <v>51</v>
      </c>
      <c r="B74" s="1">
        <v>8</v>
      </c>
      <c r="C74" s="2">
        <v>-36</v>
      </c>
      <c r="D74" s="2">
        <v>-5.0999999999999996</v>
      </c>
      <c r="E74" s="1">
        <f t="shared" si="4"/>
        <v>4.7999999999999972</v>
      </c>
    </row>
    <row r="75" spans="1:5" x14ac:dyDescent="0.2">
      <c r="A75" s="1" t="s">
        <v>52</v>
      </c>
      <c r="B75" s="1">
        <v>8</v>
      </c>
      <c r="C75" s="2">
        <v>-40</v>
      </c>
      <c r="D75" s="2">
        <v>-5.6</v>
      </c>
      <c r="E75" s="1">
        <f t="shared" si="4"/>
        <v>4.7999999999999972</v>
      </c>
    </row>
    <row r="76" spans="1:5" x14ac:dyDescent="0.2">
      <c r="A76" s="1" t="s">
        <v>53</v>
      </c>
      <c r="B76" s="1">
        <v>8</v>
      </c>
      <c r="C76" s="2">
        <v>-47</v>
      </c>
      <c r="D76" s="2">
        <v>-6.6</v>
      </c>
      <c r="E76" s="1">
        <f t="shared" si="4"/>
        <v>5.7999999999999972</v>
      </c>
    </row>
    <row r="77" spans="1:5" x14ac:dyDescent="0.2">
      <c r="A77" s="1" t="s">
        <v>54</v>
      </c>
      <c r="B77" s="1">
        <v>8</v>
      </c>
      <c r="C77" s="2">
        <v>-50</v>
      </c>
      <c r="D77" s="2">
        <v>-7.3</v>
      </c>
      <c r="E77" s="1">
        <f t="shared" si="4"/>
        <v>8.3999999999999986</v>
      </c>
    </row>
    <row r="78" spans="1:5" x14ac:dyDescent="0.2">
      <c r="A78" s="1" t="s">
        <v>55</v>
      </c>
      <c r="B78" s="1">
        <v>8</v>
      </c>
      <c r="C78" s="2">
        <v>-51</v>
      </c>
      <c r="D78" s="2">
        <v>-7.6</v>
      </c>
      <c r="E78" s="1">
        <f t="shared" si="4"/>
        <v>9.7999999999999972</v>
      </c>
    </row>
    <row r="79" spans="1:5" x14ac:dyDescent="0.2">
      <c r="A79" s="1" t="s">
        <v>57</v>
      </c>
      <c r="B79" s="1">
        <v>8</v>
      </c>
      <c r="C79" s="2">
        <v>-49</v>
      </c>
      <c r="D79" s="2">
        <v>-7.1</v>
      </c>
      <c r="E79" s="1">
        <f t="shared" si="4"/>
        <v>7.7999999999999972</v>
      </c>
    </row>
    <row r="80" spans="1:5" x14ac:dyDescent="0.2">
      <c r="A80" s="1" t="s">
        <v>58</v>
      </c>
      <c r="B80" s="1">
        <v>8</v>
      </c>
      <c r="C80" s="2">
        <v>-50</v>
      </c>
      <c r="D80" s="2">
        <v>-7.1</v>
      </c>
      <c r="E80" s="1">
        <f t="shared" si="4"/>
        <v>6.7999999999999972</v>
      </c>
    </row>
    <row r="81" spans="1:5" x14ac:dyDescent="0.2">
      <c r="A81" s="1" t="s">
        <v>59</v>
      </c>
      <c r="B81" s="1">
        <v>8</v>
      </c>
      <c r="C81" s="2">
        <v>-49</v>
      </c>
      <c r="D81" s="2">
        <v>-7.1</v>
      </c>
      <c r="E81" s="1">
        <f t="shared" si="4"/>
        <v>7.7999999999999972</v>
      </c>
    </row>
    <row r="82" spans="1:5" x14ac:dyDescent="0.2">
      <c r="A82" s="1" t="s">
        <v>49</v>
      </c>
      <c r="B82" s="1">
        <v>9</v>
      </c>
      <c r="C82" s="1">
        <v>-24</v>
      </c>
      <c r="D82" s="1">
        <v>-4.3</v>
      </c>
      <c r="E82" s="1">
        <f t="shared" si="4"/>
        <v>10.399999999999999</v>
      </c>
    </row>
    <row r="83" spans="1:5" x14ac:dyDescent="0.2">
      <c r="A83" s="1" t="s">
        <v>50</v>
      </c>
      <c r="B83" s="1">
        <v>9</v>
      </c>
      <c r="C83" s="1">
        <v>-23</v>
      </c>
      <c r="D83" s="1">
        <v>-4.2</v>
      </c>
      <c r="E83" s="1">
        <f t="shared" si="4"/>
        <v>10.600000000000001</v>
      </c>
    </row>
    <row r="84" spans="1:5" x14ac:dyDescent="0.2">
      <c r="A84" s="1" t="s">
        <v>51</v>
      </c>
      <c r="B84" s="1">
        <v>9</v>
      </c>
      <c r="C84" s="1">
        <v>-27</v>
      </c>
      <c r="D84" s="1">
        <v>-4.7</v>
      </c>
      <c r="E84" s="1">
        <f t="shared" si="4"/>
        <v>10.600000000000001</v>
      </c>
    </row>
    <row r="85" spans="1:5" x14ac:dyDescent="0.2">
      <c r="A85" s="1" t="s">
        <v>52</v>
      </c>
      <c r="B85" s="1">
        <v>9</v>
      </c>
      <c r="C85" s="1">
        <v>-34</v>
      </c>
      <c r="D85" s="1">
        <v>-5.6</v>
      </c>
      <c r="E85" s="1">
        <f t="shared" si="4"/>
        <v>10.799999999999997</v>
      </c>
    </row>
    <row r="86" spans="1:5" x14ac:dyDescent="0.2">
      <c r="A86" s="1" t="s">
        <v>53</v>
      </c>
      <c r="B86" s="1">
        <v>9</v>
      </c>
      <c r="C86" s="1">
        <v>-43</v>
      </c>
      <c r="D86" s="1">
        <v>-6.5</v>
      </c>
      <c r="E86" s="1">
        <f t="shared" si="4"/>
        <v>9</v>
      </c>
    </row>
    <row r="87" spans="1:5" x14ac:dyDescent="0.2">
      <c r="A87" s="1" t="s">
        <v>54</v>
      </c>
      <c r="B87" s="1">
        <v>9</v>
      </c>
      <c r="C87" s="1">
        <v>-47</v>
      </c>
      <c r="D87" s="1">
        <v>-7</v>
      </c>
      <c r="E87" s="1">
        <f t="shared" si="4"/>
        <v>9</v>
      </c>
    </row>
    <row r="88" spans="1:5" x14ac:dyDescent="0.2">
      <c r="A88" s="1" t="s">
        <v>55</v>
      </c>
      <c r="B88" s="1">
        <v>9</v>
      </c>
      <c r="C88" s="1">
        <v>-48</v>
      </c>
      <c r="D88" s="1">
        <v>-7</v>
      </c>
      <c r="E88" s="1">
        <f t="shared" si="4"/>
        <v>8</v>
      </c>
    </row>
    <row r="89" spans="1:5" x14ac:dyDescent="0.2">
      <c r="A89" s="1" t="s">
        <v>57</v>
      </c>
      <c r="B89" s="1">
        <v>9</v>
      </c>
      <c r="C89" s="1">
        <v>-43</v>
      </c>
      <c r="D89" s="1">
        <v>-6.6</v>
      </c>
      <c r="E89" s="1">
        <f t="shared" si="4"/>
        <v>9.7999999999999972</v>
      </c>
    </row>
    <row r="90" spans="1:5" x14ac:dyDescent="0.2">
      <c r="A90" s="1" t="s">
        <v>58</v>
      </c>
      <c r="B90" s="1">
        <v>9</v>
      </c>
      <c r="C90" s="1">
        <v>-43</v>
      </c>
      <c r="D90" s="1">
        <v>-6.6</v>
      </c>
      <c r="E90" s="1">
        <f t="shared" si="4"/>
        <v>9.7999999999999972</v>
      </c>
    </row>
    <row r="91" spans="1:5" x14ac:dyDescent="0.2">
      <c r="A91" s="1" t="s">
        <v>59</v>
      </c>
      <c r="B91" s="1">
        <v>9</v>
      </c>
      <c r="C91" s="1">
        <v>-42</v>
      </c>
      <c r="D91" s="1">
        <v>-6.6</v>
      </c>
      <c r="E91" s="1">
        <f t="shared" si="4"/>
        <v>10.799999999999997</v>
      </c>
    </row>
    <row r="92" spans="1:5" x14ac:dyDescent="0.2">
      <c r="A92" s="1" t="s">
        <v>49</v>
      </c>
      <c r="B92" s="1">
        <v>10</v>
      </c>
      <c r="C92" s="1">
        <v>-49</v>
      </c>
      <c r="D92" s="1">
        <v>-7.5</v>
      </c>
      <c r="E92" s="1">
        <f t="shared" si="4"/>
        <v>11</v>
      </c>
    </row>
    <row r="93" spans="1:5" x14ac:dyDescent="0.2">
      <c r="A93" s="1" t="s">
        <v>50</v>
      </c>
      <c r="B93" s="1">
        <v>10</v>
      </c>
      <c r="C93" s="1">
        <v>-47</v>
      </c>
      <c r="D93" s="1">
        <v>-7.2</v>
      </c>
      <c r="E93" s="1">
        <f t="shared" si="4"/>
        <v>10.600000000000001</v>
      </c>
    </row>
    <row r="94" spans="1:5" x14ac:dyDescent="0.2">
      <c r="A94" s="1" t="s">
        <v>51</v>
      </c>
      <c r="B94" s="1">
        <v>10</v>
      </c>
      <c r="C94" s="1">
        <v>-50</v>
      </c>
      <c r="D94" s="1">
        <v>-7.6</v>
      </c>
      <c r="E94" s="1">
        <f t="shared" si="4"/>
        <v>10.799999999999997</v>
      </c>
    </row>
    <row r="95" spans="1:5" x14ac:dyDescent="0.2">
      <c r="A95" s="1" t="s">
        <v>52</v>
      </c>
      <c r="B95" s="1">
        <v>10</v>
      </c>
      <c r="C95" s="1">
        <v>-56</v>
      </c>
      <c r="D95" s="1">
        <v>-8.4</v>
      </c>
      <c r="E95" s="1">
        <f t="shared" si="4"/>
        <v>11.200000000000003</v>
      </c>
    </row>
    <row r="96" spans="1:5" x14ac:dyDescent="0.2">
      <c r="A96" s="1" t="s">
        <v>53</v>
      </c>
      <c r="B96" s="1">
        <v>10</v>
      </c>
      <c r="C96" s="1">
        <v>-60</v>
      </c>
      <c r="D96" s="1">
        <v>-8.6999999999999993</v>
      </c>
      <c r="E96" s="1">
        <f t="shared" si="4"/>
        <v>9.5999999999999943</v>
      </c>
    </row>
    <row r="97" spans="1:5" x14ac:dyDescent="0.2">
      <c r="A97" s="1" t="s">
        <v>54</v>
      </c>
      <c r="B97" s="1">
        <v>10</v>
      </c>
      <c r="C97" s="1">
        <v>-59</v>
      </c>
      <c r="D97" s="1">
        <v>-8.6999999999999993</v>
      </c>
      <c r="E97" s="1">
        <f t="shared" si="4"/>
        <v>10.599999999999994</v>
      </c>
    </row>
    <row r="98" spans="1:5" x14ac:dyDescent="0.2">
      <c r="A98" s="1" t="s">
        <v>55</v>
      </c>
      <c r="B98" s="1">
        <v>10</v>
      </c>
      <c r="C98" s="1">
        <v>-54</v>
      </c>
      <c r="D98" s="1">
        <v>-8.1</v>
      </c>
      <c r="E98" s="1">
        <f t="shared" si="4"/>
        <v>10.799999999999997</v>
      </c>
    </row>
    <row r="99" spans="1:5" x14ac:dyDescent="0.2">
      <c r="A99" s="1" t="s">
        <v>57</v>
      </c>
      <c r="B99" s="1">
        <v>10</v>
      </c>
      <c r="C99" s="1">
        <v>-50</v>
      </c>
      <c r="D99" s="1">
        <v>-7.7</v>
      </c>
      <c r="E99" s="1">
        <f t="shared" si="4"/>
        <v>11.600000000000001</v>
      </c>
    </row>
    <row r="100" spans="1:5" x14ac:dyDescent="0.2">
      <c r="A100" s="1" t="s">
        <v>58</v>
      </c>
      <c r="B100" s="1">
        <v>10</v>
      </c>
      <c r="C100" s="1">
        <v>-50</v>
      </c>
      <c r="D100" s="1">
        <v>-7.7</v>
      </c>
      <c r="E100" s="1">
        <f t="shared" si="4"/>
        <v>11.600000000000001</v>
      </c>
    </row>
    <row r="101" spans="1:5" x14ac:dyDescent="0.2">
      <c r="A101" s="1" t="s">
        <v>59</v>
      </c>
      <c r="B101" s="1">
        <v>10</v>
      </c>
      <c r="C101" s="1">
        <v>-49</v>
      </c>
      <c r="D101" s="1">
        <v>-7.6</v>
      </c>
      <c r="E101" s="1">
        <f t="shared" si="4"/>
        <v>11.799999999999997</v>
      </c>
    </row>
    <row r="102" spans="1:5" x14ac:dyDescent="0.2">
      <c r="A102" s="1" t="s">
        <v>49</v>
      </c>
      <c r="B102" s="1">
        <v>11</v>
      </c>
      <c r="C102" s="1">
        <v>-93</v>
      </c>
      <c r="D102" s="1">
        <v>-12.8</v>
      </c>
      <c r="E102" s="1">
        <f t="shared" si="4"/>
        <v>9.4000000000000057</v>
      </c>
    </row>
    <row r="103" spans="1:5" x14ac:dyDescent="0.2">
      <c r="A103" s="1" t="s">
        <v>50</v>
      </c>
      <c r="B103" s="1">
        <v>11</v>
      </c>
      <c r="C103" s="1">
        <v>-86</v>
      </c>
      <c r="D103" s="1">
        <v>-12</v>
      </c>
      <c r="E103" s="1">
        <f t="shared" si="4"/>
        <v>10</v>
      </c>
    </row>
    <row r="104" spans="1:5" x14ac:dyDescent="0.2">
      <c r="A104" s="1" t="s">
        <v>51</v>
      </c>
      <c r="B104" s="1">
        <v>11</v>
      </c>
      <c r="C104" s="1">
        <v>-82</v>
      </c>
      <c r="D104" s="1">
        <v>-11.5</v>
      </c>
      <c r="E104" s="1">
        <f t="shared" si="4"/>
        <v>10</v>
      </c>
    </row>
    <row r="105" spans="1:5" x14ac:dyDescent="0.2">
      <c r="A105" s="1" t="s">
        <v>52</v>
      </c>
      <c r="B105" s="1">
        <v>11</v>
      </c>
      <c r="C105" s="1">
        <v>-82</v>
      </c>
      <c r="D105" s="1">
        <v>-11.6</v>
      </c>
      <c r="E105" s="1">
        <f t="shared" si="4"/>
        <v>10.799999999999997</v>
      </c>
    </row>
    <row r="106" spans="1:5" x14ac:dyDescent="0.2">
      <c r="A106" s="1" t="s">
        <v>53</v>
      </c>
      <c r="B106" s="1">
        <v>11</v>
      </c>
      <c r="C106" s="1">
        <v>-83</v>
      </c>
      <c r="D106" s="1">
        <v>-11.6</v>
      </c>
      <c r="E106" s="1">
        <f t="shared" si="4"/>
        <v>9.7999999999999972</v>
      </c>
    </row>
    <row r="107" spans="1:5" x14ac:dyDescent="0.2">
      <c r="A107" s="1" t="s">
        <v>54</v>
      </c>
      <c r="B107" s="1">
        <v>11</v>
      </c>
      <c r="C107" s="1">
        <v>-79</v>
      </c>
      <c r="D107" s="1">
        <v>-11.2</v>
      </c>
      <c r="E107" s="1">
        <f t="shared" si="4"/>
        <v>10.599999999999994</v>
      </c>
    </row>
    <row r="108" spans="1:5" x14ac:dyDescent="0.2">
      <c r="A108" s="1" t="s">
        <v>55</v>
      </c>
      <c r="B108" s="1">
        <v>11</v>
      </c>
      <c r="C108" s="1">
        <v>-73</v>
      </c>
      <c r="D108" s="1">
        <v>-10.4</v>
      </c>
      <c r="E108" s="1">
        <f t="shared" si="4"/>
        <v>10.200000000000003</v>
      </c>
    </row>
    <row r="109" spans="1:5" x14ac:dyDescent="0.2">
      <c r="A109" s="1" t="s">
        <v>57</v>
      </c>
      <c r="B109" s="1">
        <v>11</v>
      </c>
      <c r="C109" s="1">
        <v>-67</v>
      </c>
      <c r="D109" s="1">
        <v>-9.9</v>
      </c>
      <c r="E109" s="1">
        <f t="shared" si="4"/>
        <v>12.200000000000003</v>
      </c>
    </row>
    <row r="110" spans="1:5" x14ac:dyDescent="0.2">
      <c r="A110" s="1" t="s">
        <v>58</v>
      </c>
      <c r="B110" s="1">
        <v>11</v>
      </c>
      <c r="C110" s="1">
        <v>-67</v>
      </c>
      <c r="D110" s="1">
        <v>-9.9</v>
      </c>
      <c r="E110" s="1">
        <f t="shared" si="4"/>
        <v>12.200000000000003</v>
      </c>
    </row>
    <row r="111" spans="1:5" x14ac:dyDescent="0.2">
      <c r="A111" s="1" t="s">
        <v>59</v>
      </c>
      <c r="B111" s="1">
        <v>11</v>
      </c>
      <c r="C111" s="1">
        <v>-65</v>
      </c>
      <c r="D111" s="1">
        <v>-9.6999999999999993</v>
      </c>
      <c r="E111" s="1">
        <f t="shared" si="4"/>
        <v>12.599999999999994</v>
      </c>
    </row>
    <row r="112" spans="1:5" x14ac:dyDescent="0.2">
      <c r="A112" s="1" t="s">
        <v>49</v>
      </c>
      <c r="B112" s="1">
        <v>12</v>
      </c>
      <c r="C112" s="1">
        <v>-112</v>
      </c>
      <c r="D112" s="1">
        <v>-15.7</v>
      </c>
      <c r="E112" s="1">
        <f t="shared" si="4"/>
        <v>13.599999999999994</v>
      </c>
    </row>
    <row r="113" spans="1:5" x14ac:dyDescent="0.2">
      <c r="A113" s="1" t="s">
        <v>50</v>
      </c>
      <c r="B113" s="1">
        <v>12</v>
      </c>
      <c r="C113" s="1">
        <v>-106</v>
      </c>
      <c r="D113" s="1">
        <v>-15</v>
      </c>
      <c r="E113" s="1">
        <f t="shared" si="4"/>
        <v>14</v>
      </c>
    </row>
    <row r="114" spans="1:5" x14ac:dyDescent="0.2">
      <c r="A114" s="1" t="s">
        <v>51</v>
      </c>
      <c r="B114" s="1">
        <v>12</v>
      </c>
      <c r="C114" s="1">
        <v>-102</v>
      </c>
      <c r="D114" s="1">
        <v>-14.5</v>
      </c>
      <c r="E114" s="1">
        <f t="shared" si="4"/>
        <v>14</v>
      </c>
    </row>
    <row r="115" spans="1:5" x14ac:dyDescent="0.2">
      <c r="A115" s="1" t="s">
        <v>52</v>
      </c>
      <c r="B115" s="1">
        <v>12</v>
      </c>
      <c r="C115" s="1">
        <v>-101</v>
      </c>
      <c r="D115" s="1">
        <v>-14.5</v>
      </c>
      <c r="E115" s="1">
        <f t="shared" si="4"/>
        <v>15</v>
      </c>
    </row>
    <row r="116" spans="1:5" x14ac:dyDescent="0.2">
      <c r="A116" s="1" t="s">
        <v>53</v>
      </c>
      <c r="B116" s="1">
        <v>12</v>
      </c>
      <c r="C116" s="1">
        <v>-99</v>
      </c>
      <c r="D116" s="1">
        <v>-14.1</v>
      </c>
      <c r="E116" s="1">
        <f t="shared" si="4"/>
        <v>13.799999999999997</v>
      </c>
    </row>
    <row r="117" spans="1:5" x14ac:dyDescent="0.2">
      <c r="A117" s="1" t="s">
        <v>54</v>
      </c>
      <c r="B117" s="1">
        <v>12</v>
      </c>
      <c r="C117" s="1">
        <v>-95</v>
      </c>
      <c r="D117" s="1">
        <v>-13.7</v>
      </c>
      <c r="E117" s="1">
        <f t="shared" si="4"/>
        <v>14.599999999999994</v>
      </c>
    </row>
    <row r="118" spans="1:5" x14ac:dyDescent="0.2">
      <c r="A118" s="1" t="s">
        <v>55</v>
      </c>
      <c r="B118" s="1">
        <v>12</v>
      </c>
      <c r="C118" s="1">
        <v>-87</v>
      </c>
      <c r="D118" s="1">
        <v>-12.8</v>
      </c>
      <c r="E118" s="1">
        <f t="shared" si="4"/>
        <v>15.400000000000006</v>
      </c>
    </row>
    <row r="119" spans="1:5" x14ac:dyDescent="0.2">
      <c r="A119" s="1" t="s">
        <v>57</v>
      </c>
      <c r="B119" s="1">
        <v>12</v>
      </c>
      <c r="C119" s="1">
        <v>-81</v>
      </c>
      <c r="D119" s="1">
        <v>-12.2</v>
      </c>
      <c r="E119" s="1">
        <f t="shared" si="4"/>
        <v>16.599999999999994</v>
      </c>
    </row>
    <row r="120" spans="1:5" x14ac:dyDescent="0.2">
      <c r="A120" s="1" t="s">
        <v>58</v>
      </c>
      <c r="B120" s="1">
        <v>12</v>
      </c>
      <c r="C120" s="1">
        <v>-81</v>
      </c>
      <c r="D120" s="1">
        <v>-12.2</v>
      </c>
      <c r="E120" s="1">
        <f t="shared" si="4"/>
        <v>16.599999999999994</v>
      </c>
    </row>
    <row r="121" spans="1:5" x14ac:dyDescent="0.2">
      <c r="A121" s="1" t="s">
        <v>59</v>
      </c>
      <c r="B121" s="1">
        <v>12</v>
      </c>
      <c r="C121" s="1">
        <v>-80</v>
      </c>
      <c r="D121" s="1">
        <v>-12.2</v>
      </c>
      <c r="E121" s="1">
        <f t="shared" si="4"/>
        <v>17.599999999999994</v>
      </c>
    </row>
  </sheetData>
  <autoFilter ref="A1:D121" xr:uid="{673C4B42-8937-460A-A732-1BCF642F2CC1}">
    <sortState xmlns:xlrd2="http://schemas.microsoft.com/office/spreadsheetml/2017/richdata2" ref="A2:D121">
      <sortCondition ref="B1:B121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486C-ED64-42AF-A3D7-7274B3F7E562}">
  <dimension ref="A1:O121"/>
  <sheetViews>
    <sheetView zoomScaleNormal="100" workbookViewId="0">
      <selection activeCell="G24" sqref="G24"/>
    </sheetView>
  </sheetViews>
  <sheetFormatPr baseColWidth="10" defaultColWidth="9" defaultRowHeight="15" x14ac:dyDescent="0.2"/>
  <cols>
    <col min="1" max="16384" width="9" style="1"/>
  </cols>
  <sheetData>
    <row r="1" spans="1:15" x14ac:dyDescent="0.2">
      <c r="A1" s="1" t="s">
        <v>64</v>
      </c>
      <c r="B1" s="1" t="s">
        <v>65</v>
      </c>
      <c r="C1" s="1" t="s">
        <v>63</v>
      </c>
      <c r="L1" s="1" t="s">
        <v>24</v>
      </c>
      <c r="M1" s="1" t="s">
        <v>66</v>
      </c>
      <c r="N1" s="1" t="s">
        <v>45</v>
      </c>
      <c r="O1" s="1" t="s">
        <v>63</v>
      </c>
    </row>
    <row r="2" spans="1:15" x14ac:dyDescent="0.2">
      <c r="B2" s="1">
        <v>3</v>
      </c>
      <c r="C2" s="1">
        <v>7.5999999999999943</v>
      </c>
      <c r="L2" s="1" t="s">
        <v>12</v>
      </c>
      <c r="M2" s="1">
        <v>189</v>
      </c>
      <c r="N2" s="1">
        <v>1</v>
      </c>
      <c r="O2" s="1">
        <v>9.1999999999999886</v>
      </c>
    </row>
    <row r="3" spans="1:15" x14ac:dyDescent="0.2">
      <c r="B3" s="1">
        <v>3</v>
      </c>
      <c r="C3" s="1">
        <v>9.5999999999999943</v>
      </c>
      <c r="L3" s="1" t="s">
        <v>12</v>
      </c>
      <c r="M3" s="1">
        <v>189</v>
      </c>
      <c r="N3" s="1">
        <v>2</v>
      </c>
      <c r="O3" s="1">
        <v>12.400000000000006</v>
      </c>
    </row>
    <row r="4" spans="1:15" x14ac:dyDescent="0.2">
      <c r="B4" s="1">
        <v>3</v>
      </c>
      <c r="C4" s="1">
        <v>11.799999999999997</v>
      </c>
      <c r="L4" s="1" t="s">
        <v>12</v>
      </c>
      <c r="M4" s="1">
        <v>189</v>
      </c>
      <c r="N4" s="1">
        <v>3</v>
      </c>
      <c r="O4" s="1">
        <v>7.5999999999999943</v>
      </c>
    </row>
    <row r="5" spans="1:15" x14ac:dyDescent="0.2">
      <c r="B5" s="1">
        <v>3</v>
      </c>
      <c r="C5" s="1">
        <v>14</v>
      </c>
      <c r="L5" s="1" t="s">
        <v>12</v>
      </c>
      <c r="M5" s="1">
        <v>189</v>
      </c>
      <c r="N5" s="1">
        <v>4</v>
      </c>
      <c r="O5" s="1">
        <v>8.3999999999999986</v>
      </c>
    </row>
    <row r="6" spans="1:15" x14ac:dyDescent="0.2">
      <c r="B6" s="1">
        <v>3</v>
      </c>
      <c r="C6" s="1">
        <v>13.400000000000006</v>
      </c>
      <c r="L6" s="1" t="s">
        <v>12</v>
      </c>
      <c r="M6" s="1">
        <v>189</v>
      </c>
      <c r="N6" s="1">
        <v>5</v>
      </c>
      <c r="O6" s="1">
        <v>4.2000000000000028</v>
      </c>
    </row>
    <row r="7" spans="1:15" x14ac:dyDescent="0.2">
      <c r="B7" s="1">
        <v>3</v>
      </c>
      <c r="C7" s="1">
        <v>12.400000000000006</v>
      </c>
      <c r="L7" s="1" t="s">
        <v>12</v>
      </c>
      <c r="M7" s="1">
        <v>189</v>
      </c>
      <c r="N7" s="1">
        <v>6</v>
      </c>
      <c r="O7" s="1">
        <v>7.3999999999999986</v>
      </c>
    </row>
    <row r="8" spans="1:15" x14ac:dyDescent="0.2">
      <c r="B8" s="1">
        <v>3</v>
      </c>
      <c r="C8" s="1">
        <v>12.400000000000006</v>
      </c>
      <c r="L8" s="1" t="s">
        <v>12</v>
      </c>
      <c r="M8" s="1">
        <v>189</v>
      </c>
      <c r="N8" s="1">
        <v>7</v>
      </c>
      <c r="O8" s="1">
        <v>3.6000000000000014</v>
      </c>
    </row>
    <row r="9" spans="1:15" x14ac:dyDescent="0.2">
      <c r="B9" s="1">
        <v>3</v>
      </c>
      <c r="C9" s="1">
        <v>13.200000000000003</v>
      </c>
      <c r="L9" s="1" t="s">
        <v>12</v>
      </c>
      <c r="M9" s="1">
        <v>189</v>
      </c>
      <c r="N9" s="1">
        <v>8</v>
      </c>
      <c r="O9" s="1">
        <v>4.6000000000000014</v>
      </c>
    </row>
    <row r="10" spans="1:15" x14ac:dyDescent="0.2">
      <c r="B10" s="1">
        <v>3</v>
      </c>
      <c r="C10" s="1">
        <v>13.200000000000003</v>
      </c>
      <c r="L10" s="1" t="s">
        <v>12</v>
      </c>
      <c r="M10" s="1">
        <v>189</v>
      </c>
      <c r="N10" s="1">
        <v>9</v>
      </c>
      <c r="O10" s="1">
        <v>10.399999999999999</v>
      </c>
    </row>
    <row r="11" spans="1:15" x14ac:dyDescent="0.2">
      <c r="B11" s="1">
        <v>3</v>
      </c>
      <c r="C11" s="1">
        <v>12.200000000000003</v>
      </c>
      <c r="L11" s="1" t="s">
        <v>12</v>
      </c>
      <c r="M11" s="1">
        <v>189</v>
      </c>
      <c r="N11" s="1">
        <v>10</v>
      </c>
      <c r="O11" s="1">
        <v>11</v>
      </c>
    </row>
    <row r="12" spans="1:15" x14ac:dyDescent="0.2">
      <c r="B12" s="1">
        <v>4</v>
      </c>
      <c r="C12" s="1">
        <v>8.3999999999999986</v>
      </c>
      <c r="L12" s="1" t="s">
        <v>12</v>
      </c>
      <c r="M12" s="1">
        <v>189</v>
      </c>
      <c r="N12" s="1">
        <v>11</v>
      </c>
      <c r="O12" s="1">
        <v>9.4000000000000057</v>
      </c>
    </row>
    <row r="13" spans="1:15" x14ac:dyDescent="0.2">
      <c r="B13" s="1">
        <v>4</v>
      </c>
      <c r="C13" s="1">
        <v>9.6000000000000014</v>
      </c>
      <c r="L13" s="1" t="s">
        <v>12</v>
      </c>
      <c r="M13" s="1">
        <v>189</v>
      </c>
      <c r="N13" s="1">
        <v>12</v>
      </c>
      <c r="O13" s="1">
        <v>13.599999999999994</v>
      </c>
    </row>
    <row r="14" spans="1:15" x14ac:dyDescent="0.2">
      <c r="B14" s="1">
        <v>4</v>
      </c>
      <c r="C14" s="1">
        <v>10</v>
      </c>
      <c r="L14" s="1" t="s">
        <v>13</v>
      </c>
      <c r="M14" s="1">
        <v>196</v>
      </c>
      <c r="N14" s="1">
        <v>1</v>
      </c>
      <c r="O14" s="1">
        <v>10.599999999999994</v>
      </c>
    </row>
    <row r="15" spans="1:15" x14ac:dyDescent="0.2">
      <c r="B15" s="1">
        <v>4</v>
      </c>
      <c r="C15" s="1">
        <v>10</v>
      </c>
      <c r="L15" s="1" t="s">
        <v>13</v>
      </c>
      <c r="M15" s="1">
        <v>196</v>
      </c>
      <c r="N15" s="1">
        <v>2</v>
      </c>
      <c r="O15" s="1">
        <v>13.200000000000003</v>
      </c>
    </row>
    <row r="16" spans="1:15" x14ac:dyDescent="0.2">
      <c r="B16" s="1">
        <v>4</v>
      </c>
      <c r="C16" s="1">
        <v>9</v>
      </c>
      <c r="L16" s="1" t="s">
        <v>13</v>
      </c>
      <c r="M16" s="1">
        <v>196</v>
      </c>
      <c r="N16" s="1">
        <v>3</v>
      </c>
      <c r="O16" s="1">
        <v>9.5999999999999943</v>
      </c>
    </row>
    <row r="17" spans="2:15" x14ac:dyDescent="0.2">
      <c r="B17" s="1">
        <v>4</v>
      </c>
      <c r="C17" s="1">
        <v>8.3999999999999986</v>
      </c>
      <c r="L17" s="1" t="s">
        <v>13</v>
      </c>
      <c r="M17" s="1">
        <v>196</v>
      </c>
      <c r="N17" s="1">
        <v>4</v>
      </c>
      <c r="O17" s="1">
        <v>9.6000000000000014</v>
      </c>
    </row>
    <row r="18" spans="2:15" x14ac:dyDescent="0.2">
      <c r="B18" s="1">
        <v>4</v>
      </c>
      <c r="C18" s="1">
        <v>8.7999999999999972</v>
      </c>
      <c r="L18" s="1" t="s">
        <v>13</v>
      </c>
      <c r="M18" s="1">
        <v>196</v>
      </c>
      <c r="N18" s="1">
        <v>5</v>
      </c>
      <c r="O18" s="1">
        <v>5</v>
      </c>
    </row>
    <row r="19" spans="2:15" x14ac:dyDescent="0.2">
      <c r="B19" s="1">
        <v>4</v>
      </c>
      <c r="C19" s="1">
        <v>8.6000000000000014</v>
      </c>
      <c r="L19" s="1" t="s">
        <v>13</v>
      </c>
      <c r="M19" s="1">
        <v>196</v>
      </c>
      <c r="N19" s="1">
        <v>6</v>
      </c>
      <c r="O19" s="1">
        <v>6.8000000000000007</v>
      </c>
    </row>
    <row r="20" spans="2:15" x14ac:dyDescent="0.2">
      <c r="B20" s="1">
        <v>4</v>
      </c>
      <c r="C20" s="1">
        <v>9.3999999999999986</v>
      </c>
      <c r="L20" s="1" t="s">
        <v>13</v>
      </c>
      <c r="M20" s="1">
        <v>196</v>
      </c>
      <c r="N20" s="1">
        <v>7</v>
      </c>
      <c r="O20" s="1">
        <v>4.1999999999999993</v>
      </c>
    </row>
    <row r="21" spans="2:15" x14ac:dyDescent="0.2">
      <c r="B21" s="1">
        <v>4</v>
      </c>
      <c r="C21" s="1">
        <v>9.3999999999999986</v>
      </c>
      <c r="L21" s="1" t="s">
        <v>13</v>
      </c>
      <c r="M21" s="1">
        <v>196</v>
      </c>
      <c r="N21" s="1">
        <v>8</v>
      </c>
      <c r="O21" s="1">
        <v>4</v>
      </c>
    </row>
    <row r="22" spans="2:15" x14ac:dyDescent="0.2">
      <c r="B22" s="1">
        <v>6</v>
      </c>
      <c r="C22" s="1">
        <v>7.3999999999999986</v>
      </c>
      <c r="L22" s="1" t="s">
        <v>13</v>
      </c>
      <c r="M22" s="1">
        <v>196</v>
      </c>
      <c r="N22" s="1">
        <v>9</v>
      </c>
      <c r="O22" s="1">
        <v>10.600000000000001</v>
      </c>
    </row>
    <row r="23" spans="2:15" x14ac:dyDescent="0.2">
      <c r="B23" s="1">
        <v>6</v>
      </c>
      <c r="C23" s="1">
        <v>6.8000000000000007</v>
      </c>
      <c r="L23" s="1" t="s">
        <v>13</v>
      </c>
      <c r="M23" s="1">
        <v>196</v>
      </c>
      <c r="N23" s="1">
        <v>10</v>
      </c>
      <c r="O23" s="1">
        <v>10.600000000000001</v>
      </c>
    </row>
    <row r="24" spans="2:15" x14ac:dyDescent="0.2">
      <c r="B24" s="1">
        <v>6</v>
      </c>
      <c r="C24" s="1">
        <v>7.6000000000000014</v>
      </c>
      <c r="L24" s="1" t="s">
        <v>13</v>
      </c>
      <c r="M24" s="1">
        <v>196</v>
      </c>
      <c r="N24" s="1">
        <v>11</v>
      </c>
      <c r="O24" s="1">
        <v>10</v>
      </c>
    </row>
    <row r="25" spans="2:15" x14ac:dyDescent="0.2">
      <c r="B25" s="1">
        <v>6</v>
      </c>
      <c r="C25" s="1">
        <v>7.7999999999999972</v>
      </c>
      <c r="L25" s="1" t="s">
        <v>13</v>
      </c>
      <c r="M25" s="1">
        <v>196</v>
      </c>
      <c r="N25" s="1">
        <v>12</v>
      </c>
      <c r="O25" s="1">
        <v>14</v>
      </c>
    </row>
    <row r="26" spans="2:15" x14ac:dyDescent="0.2">
      <c r="B26" s="1">
        <v>6</v>
      </c>
      <c r="C26" s="1">
        <v>7.3999999999999986</v>
      </c>
      <c r="L26" s="1" t="s">
        <v>14</v>
      </c>
      <c r="M26" s="1">
        <v>222</v>
      </c>
      <c r="N26" s="1">
        <v>1</v>
      </c>
      <c r="O26" s="1">
        <v>11.799999999999997</v>
      </c>
    </row>
    <row r="27" spans="2:15" x14ac:dyDescent="0.2">
      <c r="B27" s="1">
        <v>6</v>
      </c>
      <c r="C27" s="1">
        <v>8.3999999999999986</v>
      </c>
      <c r="L27" s="1" t="s">
        <v>14</v>
      </c>
      <c r="M27" s="1">
        <v>222</v>
      </c>
      <c r="N27" s="1">
        <v>2</v>
      </c>
      <c r="O27" s="1">
        <v>13</v>
      </c>
    </row>
    <row r="28" spans="2:15" x14ac:dyDescent="0.2">
      <c r="B28" s="1">
        <v>6</v>
      </c>
      <c r="C28" s="1">
        <v>8</v>
      </c>
      <c r="L28" s="1" t="s">
        <v>14</v>
      </c>
      <c r="M28" s="1">
        <v>222</v>
      </c>
      <c r="N28" s="1">
        <v>3</v>
      </c>
      <c r="O28" s="1">
        <v>11.799999999999997</v>
      </c>
    </row>
    <row r="29" spans="2:15" x14ac:dyDescent="0.2">
      <c r="B29" s="1">
        <v>6</v>
      </c>
      <c r="C29" s="1">
        <v>8</v>
      </c>
      <c r="L29" s="1" t="s">
        <v>14</v>
      </c>
      <c r="M29" s="1">
        <v>222</v>
      </c>
      <c r="N29" s="1">
        <v>4</v>
      </c>
      <c r="O29" s="1">
        <v>10</v>
      </c>
    </row>
    <row r="30" spans="2:15" x14ac:dyDescent="0.2">
      <c r="B30" s="1">
        <v>6</v>
      </c>
      <c r="C30" s="1">
        <v>7.6000000000000014</v>
      </c>
      <c r="L30" s="1" t="s">
        <v>14</v>
      </c>
      <c r="M30" s="1">
        <v>222</v>
      </c>
      <c r="N30" s="1">
        <v>5</v>
      </c>
      <c r="O30" s="1">
        <v>4.7999999999999972</v>
      </c>
    </row>
    <row r="31" spans="2:15" x14ac:dyDescent="0.2">
      <c r="B31" s="1">
        <v>6</v>
      </c>
      <c r="C31" s="1">
        <v>7.3999999999999986</v>
      </c>
      <c r="L31" s="1" t="s">
        <v>14</v>
      </c>
      <c r="M31" s="1">
        <v>222</v>
      </c>
      <c r="N31" s="1">
        <v>6</v>
      </c>
      <c r="O31" s="1">
        <v>7.6000000000000014</v>
      </c>
    </row>
    <row r="32" spans="2:15" x14ac:dyDescent="0.2">
      <c r="B32" s="1">
        <v>7</v>
      </c>
      <c r="C32" s="1">
        <v>3.6000000000000014</v>
      </c>
      <c r="L32" s="1" t="s">
        <v>14</v>
      </c>
      <c r="M32" s="1">
        <v>222</v>
      </c>
      <c r="N32" s="1">
        <v>7</v>
      </c>
      <c r="O32" s="1">
        <v>3.6000000000000014</v>
      </c>
    </row>
    <row r="33" spans="2:15" x14ac:dyDescent="0.2">
      <c r="B33" s="1">
        <v>7</v>
      </c>
      <c r="C33" s="1">
        <v>4.1999999999999993</v>
      </c>
      <c r="L33" s="1" t="s">
        <v>14</v>
      </c>
      <c r="M33" s="1">
        <v>222</v>
      </c>
      <c r="N33" s="1">
        <v>8</v>
      </c>
      <c r="O33" s="1">
        <v>4.7999999999999972</v>
      </c>
    </row>
    <row r="34" spans="2:15" x14ac:dyDescent="0.2">
      <c r="B34" s="1">
        <v>7</v>
      </c>
      <c r="C34" s="1">
        <v>3.6000000000000014</v>
      </c>
      <c r="L34" s="1" t="s">
        <v>14</v>
      </c>
      <c r="M34" s="1">
        <v>222</v>
      </c>
      <c r="N34" s="1">
        <v>9</v>
      </c>
      <c r="O34" s="1">
        <v>10.600000000000001</v>
      </c>
    </row>
    <row r="35" spans="2:15" x14ac:dyDescent="0.2">
      <c r="B35" s="1">
        <v>7</v>
      </c>
      <c r="C35" s="1">
        <v>5</v>
      </c>
      <c r="L35" s="1" t="s">
        <v>14</v>
      </c>
      <c r="M35" s="1">
        <v>222</v>
      </c>
      <c r="N35" s="1">
        <v>10</v>
      </c>
      <c r="O35" s="1">
        <v>10.799999999999997</v>
      </c>
    </row>
    <row r="36" spans="2:15" x14ac:dyDescent="0.2">
      <c r="B36" s="1">
        <v>7</v>
      </c>
      <c r="C36" s="1">
        <v>4.6000000000000014</v>
      </c>
      <c r="L36" s="1" t="s">
        <v>14</v>
      </c>
      <c r="M36" s="1">
        <v>222</v>
      </c>
      <c r="N36" s="1">
        <v>11</v>
      </c>
      <c r="O36" s="1">
        <v>10</v>
      </c>
    </row>
    <row r="37" spans="2:15" x14ac:dyDescent="0.2">
      <c r="B37" s="1">
        <v>7</v>
      </c>
      <c r="C37" s="1">
        <v>4.6000000000000014</v>
      </c>
      <c r="L37" s="1" t="s">
        <v>14</v>
      </c>
      <c r="M37" s="1">
        <v>222</v>
      </c>
      <c r="N37" s="1">
        <v>12</v>
      </c>
      <c r="O37" s="1">
        <v>14</v>
      </c>
    </row>
    <row r="38" spans="2:15" x14ac:dyDescent="0.2">
      <c r="B38" s="1">
        <v>7</v>
      </c>
      <c r="C38" s="1">
        <v>4.6000000000000014</v>
      </c>
      <c r="L38" s="1" t="s">
        <v>15</v>
      </c>
      <c r="M38" s="1">
        <v>340</v>
      </c>
      <c r="N38" s="1">
        <v>1</v>
      </c>
      <c r="O38" s="1">
        <v>14</v>
      </c>
    </row>
    <row r="39" spans="2:15" x14ac:dyDescent="0.2">
      <c r="B39" s="1">
        <v>7</v>
      </c>
      <c r="C39" s="1">
        <v>3.7999999999999972</v>
      </c>
      <c r="L39" s="1" t="s">
        <v>15</v>
      </c>
      <c r="M39" s="1">
        <v>340</v>
      </c>
      <c r="N39" s="1">
        <v>2</v>
      </c>
      <c r="O39" s="1">
        <v>14.599999999999994</v>
      </c>
    </row>
    <row r="40" spans="2:15" x14ac:dyDescent="0.2">
      <c r="B40" s="1">
        <v>7</v>
      </c>
      <c r="C40" s="1">
        <v>3.6000000000000014</v>
      </c>
      <c r="L40" s="1" t="s">
        <v>15</v>
      </c>
      <c r="M40" s="1">
        <v>340</v>
      </c>
      <c r="N40" s="1">
        <v>3</v>
      </c>
      <c r="O40" s="1">
        <v>14</v>
      </c>
    </row>
    <row r="41" spans="2:15" x14ac:dyDescent="0.2">
      <c r="B41" s="1">
        <v>7</v>
      </c>
      <c r="C41" s="1">
        <v>4.3999999999999986</v>
      </c>
      <c r="L41" s="1" t="s">
        <v>15</v>
      </c>
      <c r="M41" s="1">
        <v>340</v>
      </c>
      <c r="N41" s="1">
        <v>4</v>
      </c>
      <c r="O41" s="1">
        <v>10</v>
      </c>
    </row>
    <row r="42" spans="2:15" x14ac:dyDescent="0.2">
      <c r="B42" s="1">
        <v>8</v>
      </c>
      <c r="C42" s="1">
        <v>4.6000000000000014</v>
      </c>
      <c r="L42" s="1" t="s">
        <v>15</v>
      </c>
      <c r="M42" s="1">
        <v>340</v>
      </c>
      <c r="N42" s="1">
        <v>5</v>
      </c>
      <c r="O42" s="1">
        <v>4.2000000000000028</v>
      </c>
    </row>
    <row r="43" spans="2:15" x14ac:dyDescent="0.2">
      <c r="B43" s="1">
        <v>8</v>
      </c>
      <c r="C43" s="1">
        <v>4</v>
      </c>
      <c r="L43" s="1" t="s">
        <v>15</v>
      </c>
      <c r="M43" s="1">
        <v>340</v>
      </c>
      <c r="N43" s="1">
        <v>6</v>
      </c>
      <c r="O43" s="1">
        <v>7.7999999999999972</v>
      </c>
    </row>
    <row r="44" spans="2:15" x14ac:dyDescent="0.2">
      <c r="B44" s="1">
        <v>8</v>
      </c>
      <c r="C44" s="1">
        <v>4.7999999999999972</v>
      </c>
      <c r="L44" s="1" t="s">
        <v>15</v>
      </c>
      <c r="M44" s="1">
        <v>340</v>
      </c>
      <c r="N44" s="1">
        <v>7</v>
      </c>
      <c r="O44" s="1">
        <v>5</v>
      </c>
    </row>
    <row r="45" spans="2:15" x14ac:dyDescent="0.2">
      <c r="B45" s="1">
        <v>8</v>
      </c>
      <c r="C45" s="1">
        <v>4.7999999999999972</v>
      </c>
      <c r="L45" s="1" t="s">
        <v>15</v>
      </c>
      <c r="M45" s="1">
        <v>340</v>
      </c>
      <c r="N45" s="1">
        <v>8</v>
      </c>
      <c r="O45" s="1">
        <v>4.7999999999999972</v>
      </c>
    </row>
    <row r="46" spans="2:15" x14ac:dyDescent="0.2">
      <c r="B46" s="1">
        <v>8</v>
      </c>
      <c r="C46" s="1">
        <v>5.7999999999999972</v>
      </c>
      <c r="L46" s="1" t="s">
        <v>15</v>
      </c>
      <c r="M46" s="1">
        <v>340</v>
      </c>
      <c r="N46" s="1">
        <v>9</v>
      </c>
      <c r="O46" s="1">
        <v>10.799999999999997</v>
      </c>
    </row>
    <row r="47" spans="2:15" x14ac:dyDescent="0.2">
      <c r="B47" s="1">
        <v>8</v>
      </c>
      <c r="C47" s="1">
        <v>8.3999999999999986</v>
      </c>
      <c r="L47" s="1" t="s">
        <v>15</v>
      </c>
      <c r="M47" s="1">
        <v>340</v>
      </c>
      <c r="N47" s="1">
        <v>10</v>
      </c>
      <c r="O47" s="1">
        <v>11.200000000000003</v>
      </c>
    </row>
    <row r="48" spans="2:15" x14ac:dyDescent="0.2">
      <c r="B48" s="1">
        <v>8</v>
      </c>
      <c r="C48" s="1">
        <v>9.7999999999999972</v>
      </c>
      <c r="L48" s="1" t="s">
        <v>15</v>
      </c>
      <c r="M48" s="1">
        <v>340</v>
      </c>
      <c r="N48" s="1">
        <v>11</v>
      </c>
      <c r="O48" s="1">
        <v>10.799999999999997</v>
      </c>
    </row>
    <row r="49" spans="2:15" x14ac:dyDescent="0.2">
      <c r="B49" s="1">
        <v>8</v>
      </c>
      <c r="C49" s="1">
        <v>7.7999999999999972</v>
      </c>
      <c r="L49" s="1" t="s">
        <v>15</v>
      </c>
      <c r="M49" s="1">
        <v>340</v>
      </c>
      <c r="N49" s="1">
        <v>12</v>
      </c>
      <c r="O49" s="1">
        <v>15</v>
      </c>
    </row>
    <row r="50" spans="2:15" x14ac:dyDescent="0.2">
      <c r="B50" s="1">
        <v>8</v>
      </c>
      <c r="C50" s="1">
        <v>6.7999999999999972</v>
      </c>
      <c r="L50" s="1" t="s">
        <v>16</v>
      </c>
      <c r="M50" s="1">
        <v>424</v>
      </c>
      <c r="N50" s="1">
        <v>1</v>
      </c>
      <c r="O50" s="1">
        <v>13.799999999999997</v>
      </c>
    </row>
    <row r="51" spans="2:15" x14ac:dyDescent="0.2">
      <c r="B51" s="1">
        <v>8</v>
      </c>
      <c r="C51" s="1">
        <v>7.7999999999999972</v>
      </c>
      <c r="L51" s="1" t="s">
        <v>16</v>
      </c>
      <c r="M51" s="1">
        <v>424</v>
      </c>
      <c r="N51" s="1">
        <v>2</v>
      </c>
      <c r="O51" s="1">
        <v>14.200000000000003</v>
      </c>
    </row>
    <row r="52" spans="2:15" x14ac:dyDescent="0.2">
      <c r="B52" s="1">
        <v>9</v>
      </c>
      <c r="C52" s="1">
        <v>10.399999999999999</v>
      </c>
      <c r="L52" s="1" t="s">
        <v>16</v>
      </c>
      <c r="M52" s="1">
        <v>424</v>
      </c>
      <c r="N52" s="1">
        <v>3</v>
      </c>
      <c r="O52" s="1">
        <v>13.400000000000006</v>
      </c>
    </row>
    <row r="53" spans="2:15" x14ac:dyDescent="0.2">
      <c r="B53" s="1">
        <v>9</v>
      </c>
      <c r="C53" s="1">
        <v>10.600000000000001</v>
      </c>
      <c r="L53" s="1" t="s">
        <v>16</v>
      </c>
      <c r="M53" s="1">
        <v>424</v>
      </c>
      <c r="N53" s="1">
        <v>4</v>
      </c>
      <c r="O53" s="1">
        <v>9</v>
      </c>
    </row>
    <row r="54" spans="2:15" x14ac:dyDescent="0.2">
      <c r="B54" s="1">
        <v>9</v>
      </c>
      <c r="C54" s="1">
        <v>10.600000000000001</v>
      </c>
      <c r="L54" s="1" t="s">
        <v>16</v>
      </c>
      <c r="M54" s="1">
        <v>424</v>
      </c>
      <c r="N54" s="1">
        <v>5</v>
      </c>
      <c r="O54" s="1">
        <v>5.2000000000000028</v>
      </c>
    </row>
    <row r="55" spans="2:15" x14ac:dyDescent="0.2">
      <c r="B55" s="1">
        <v>9</v>
      </c>
      <c r="C55" s="1">
        <v>10.799999999999997</v>
      </c>
      <c r="L55" s="1" t="s">
        <v>16</v>
      </c>
      <c r="M55" s="1">
        <v>424</v>
      </c>
      <c r="N55" s="1">
        <v>6</v>
      </c>
      <c r="O55" s="1">
        <v>7.3999999999999986</v>
      </c>
    </row>
    <row r="56" spans="2:15" x14ac:dyDescent="0.2">
      <c r="B56" s="1">
        <v>9</v>
      </c>
      <c r="C56" s="1">
        <v>9</v>
      </c>
      <c r="L56" s="1" t="s">
        <v>16</v>
      </c>
      <c r="M56" s="1">
        <v>424</v>
      </c>
      <c r="N56" s="1">
        <v>7</v>
      </c>
      <c r="O56" s="1">
        <v>4.6000000000000014</v>
      </c>
    </row>
    <row r="57" spans="2:15" x14ac:dyDescent="0.2">
      <c r="B57" s="1">
        <v>9</v>
      </c>
      <c r="C57" s="1">
        <v>9</v>
      </c>
      <c r="L57" s="1" t="s">
        <v>16</v>
      </c>
      <c r="M57" s="1">
        <v>424</v>
      </c>
      <c r="N57" s="1">
        <v>8</v>
      </c>
      <c r="O57" s="1">
        <v>5.7999999999999972</v>
      </c>
    </row>
    <row r="58" spans="2:15" x14ac:dyDescent="0.2">
      <c r="B58" s="1">
        <v>9</v>
      </c>
      <c r="C58" s="1">
        <v>8</v>
      </c>
      <c r="L58" s="1" t="s">
        <v>16</v>
      </c>
      <c r="M58" s="1">
        <v>424</v>
      </c>
      <c r="N58" s="1">
        <v>9</v>
      </c>
      <c r="O58" s="1">
        <v>9</v>
      </c>
    </row>
    <row r="59" spans="2:15" x14ac:dyDescent="0.2">
      <c r="B59" s="1">
        <v>9</v>
      </c>
      <c r="C59" s="1">
        <v>9.7999999999999972</v>
      </c>
      <c r="L59" s="1" t="s">
        <v>16</v>
      </c>
      <c r="M59" s="1">
        <v>424</v>
      </c>
      <c r="N59" s="1">
        <v>10</v>
      </c>
      <c r="O59" s="1">
        <v>9.5999999999999943</v>
      </c>
    </row>
    <row r="60" spans="2:15" x14ac:dyDescent="0.2">
      <c r="B60" s="1">
        <v>9</v>
      </c>
      <c r="C60" s="1">
        <v>9.7999999999999972</v>
      </c>
      <c r="L60" s="1" t="s">
        <v>16</v>
      </c>
      <c r="M60" s="1">
        <v>424</v>
      </c>
      <c r="N60" s="1">
        <v>11</v>
      </c>
      <c r="O60" s="1">
        <v>9.7999999999999972</v>
      </c>
    </row>
    <row r="61" spans="2:15" x14ac:dyDescent="0.2">
      <c r="B61" s="1">
        <v>9</v>
      </c>
      <c r="C61" s="1">
        <v>10.799999999999997</v>
      </c>
      <c r="L61" s="1" t="s">
        <v>16</v>
      </c>
      <c r="M61" s="1">
        <v>424</v>
      </c>
      <c r="N61" s="1">
        <v>12</v>
      </c>
      <c r="O61" s="1">
        <v>13.799999999999997</v>
      </c>
    </row>
    <row r="62" spans="2:15" x14ac:dyDescent="0.2">
      <c r="B62" s="1">
        <v>10</v>
      </c>
      <c r="C62" s="1">
        <v>11</v>
      </c>
      <c r="L62" s="1" t="s">
        <v>17</v>
      </c>
      <c r="M62" s="1">
        <v>492</v>
      </c>
      <c r="N62" s="1">
        <v>1</v>
      </c>
      <c r="O62" s="1">
        <v>14.400000000000006</v>
      </c>
    </row>
    <row r="63" spans="2:15" x14ac:dyDescent="0.2">
      <c r="B63" s="1">
        <v>10</v>
      </c>
      <c r="C63" s="1">
        <v>10.600000000000001</v>
      </c>
      <c r="L63" s="1" t="s">
        <v>17</v>
      </c>
      <c r="M63" s="1">
        <v>492</v>
      </c>
      <c r="N63" s="1">
        <v>2</v>
      </c>
      <c r="O63" s="1">
        <v>15.200000000000003</v>
      </c>
    </row>
    <row r="64" spans="2:15" x14ac:dyDescent="0.2">
      <c r="B64" s="1">
        <v>10</v>
      </c>
      <c r="C64" s="1">
        <v>10.799999999999997</v>
      </c>
      <c r="L64" s="1" t="s">
        <v>17</v>
      </c>
      <c r="M64" s="1">
        <v>492</v>
      </c>
      <c r="N64" s="1">
        <v>3</v>
      </c>
      <c r="O64" s="1">
        <v>12.400000000000006</v>
      </c>
    </row>
    <row r="65" spans="2:15" x14ac:dyDescent="0.2">
      <c r="B65" s="1">
        <v>10</v>
      </c>
      <c r="C65" s="1">
        <v>11.200000000000003</v>
      </c>
      <c r="L65" s="1" t="s">
        <v>17</v>
      </c>
      <c r="M65" s="1">
        <v>492</v>
      </c>
      <c r="N65" s="1">
        <v>4</v>
      </c>
      <c r="O65" s="1">
        <v>8.3999999999999986</v>
      </c>
    </row>
    <row r="66" spans="2:15" x14ac:dyDescent="0.2">
      <c r="B66" s="1">
        <v>10</v>
      </c>
      <c r="C66" s="1">
        <v>9.5999999999999943</v>
      </c>
      <c r="L66" s="1" t="s">
        <v>17</v>
      </c>
      <c r="M66" s="1">
        <v>492</v>
      </c>
      <c r="N66" s="1">
        <v>5</v>
      </c>
      <c r="O66" s="1">
        <v>5</v>
      </c>
    </row>
    <row r="67" spans="2:15" x14ac:dyDescent="0.2">
      <c r="B67" s="1">
        <v>10</v>
      </c>
      <c r="C67" s="1">
        <v>10.599999999999994</v>
      </c>
      <c r="L67" s="1" t="s">
        <v>17</v>
      </c>
      <c r="M67" s="1">
        <v>492</v>
      </c>
      <c r="N67" s="1">
        <v>6</v>
      </c>
      <c r="O67" s="1">
        <v>8.3999999999999986</v>
      </c>
    </row>
    <row r="68" spans="2:15" x14ac:dyDescent="0.2">
      <c r="B68" s="1">
        <v>10</v>
      </c>
      <c r="C68" s="1">
        <v>10.799999999999997</v>
      </c>
      <c r="L68" s="1" t="s">
        <v>17</v>
      </c>
      <c r="M68" s="1">
        <v>492</v>
      </c>
      <c r="N68" s="1">
        <v>7</v>
      </c>
      <c r="O68" s="1">
        <v>4.6000000000000014</v>
      </c>
    </row>
    <row r="69" spans="2:15" x14ac:dyDescent="0.2">
      <c r="B69" s="1">
        <v>10</v>
      </c>
      <c r="C69" s="1">
        <v>11.600000000000001</v>
      </c>
      <c r="L69" s="1" t="s">
        <v>17</v>
      </c>
      <c r="M69" s="1">
        <v>492</v>
      </c>
      <c r="N69" s="1">
        <v>8</v>
      </c>
      <c r="O69" s="1">
        <v>8.3999999999999986</v>
      </c>
    </row>
    <row r="70" spans="2:15" x14ac:dyDescent="0.2">
      <c r="B70" s="1">
        <v>10</v>
      </c>
      <c r="C70" s="1">
        <v>11.600000000000001</v>
      </c>
      <c r="L70" s="1" t="s">
        <v>17</v>
      </c>
      <c r="M70" s="1">
        <v>492</v>
      </c>
      <c r="N70" s="1">
        <v>9</v>
      </c>
      <c r="O70" s="1">
        <v>9</v>
      </c>
    </row>
    <row r="71" spans="2:15" x14ac:dyDescent="0.2">
      <c r="B71" s="1">
        <v>10</v>
      </c>
      <c r="C71" s="1">
        <v>11.799999999999997</v>
      </c>
      <c r="L71" s="1" t="s">
        <v>17</v>
      </c>
      <c r="M71" s="1">
        <v>492</v>
      </c>
      <c r="N71" s="1">
        <v>10</v>
      </c>
      <c r="O71" s="1">
        <v>10.599999999999994</v>
      </c>
    </row>
    <row r="72" spans="2:15" x14ac:dyDescent="0.2">
      <c r="B72" s="1">
        <v>11</v>
      </c>
      <c r="C72" s="1">
        <v>9.4000000000000057</v>
      </c>
      <c r="L72" s="1" t="s">
        <v>17</v>
      </c>
      <c r="M72" s="1">
        <v>492</v>
      </c>
      <c r="N72" s="1">
        <v>11</v>
      </c>
      <c r="O72" s="1">
        <v>10.599999999999994</v>
      </c>
    </row>
    <row r="73" spans="2:15" x14ac:dyDescent="0.2">
      <c r="B73" s="1">
        <v>11</v>
      </c>
      <c r="C73" s="1">
        <v>10</v>
      </c>
      <c r="L73" s="1" t="s">
        <v>17</v>
      </c>
      <c r="M73" s="1">
        <v>492</v>
      </c>
      <c r="N73" s="1">
        <v>12</v>
      </c>
      <c r="O73" s="1">
        <v>14.599999999999994</v>
      </c>
    </row>
    <row r="74" spans="2:15" x14ac:dyDescent="0.2">
      <c r="B74" s="1">
        <v>11</v>
      </c>
      <c r="C74" s="1">
        <v>10</v>
      </c>
      <c r="L74" s="1" t="s">
        <v>18</v>
      </c>
      <c r="M74" s="1">
        <v>519</v>
      </c>
      <c r="N74" s="1">
        <v>1</v>
      </c>
      <c r="O74" s="1">
        <v>15.200000000000003</v>
      </c>
    </row>
    <row r="75" spans="2:15" x14ac:dyDescent="0.2">
      <c r="B75" s="1">
        <v>11</v>
      </c>
      <c r="C75" s="1">
        <v>10.799999999999997</v>
      </c>
      <c r="L75" s="1" t="s">
        <v>18</v>
      </c>
      <c r="M75" s="1">
        <v>519</v>
      </c>
      <c r="N75" s="1">
        <v>2</v>
      </c>
      <c r="O75" s="1">
        <v>15.599999999999994</v>
      </c>
    </row>
    <row r="76" spans="2:15" x14ac:dyDescent="0.2">
      <c r="B76" s="1">
        <v>11</v>
      </c>
      <c r="C76" s="1">
        <v>9.7999999999999972</v>
      </c>
      <c r="L76" s="1" t="s">
        <v>18</v>
      </c>
      <c r="M76" s="1">
        <v>519</v>
      </c>
      <c r="N76" s="1">
        <v>3</v>
      </c>
      <c r="O76" s="1">
        <v>12.400000000000006</v>
      </c>
    </row>
    <row r="77" spans="2:15" x14ac:dyDescent="0.2">
      <c r="B77" s="1">
        <v>11</v>
      </c>
      <c r="C77" s="1">
        <v>10.599999999999994</v>
      </c>
      <c r="L77" s="1" t="s">
        <v>18</v>
      </c>
      <c r="M77" s="1">
        <v>519</v>
      </c>
      <c r="N77" s="1">
        <v>4</v>
      </c>
      <c r="O77" s="1">
        <v>8.7999999999999972</v>
      </c>
    </row>
    <row r="78" spans="2:15" x14ac:dyDescent="0.2">
      <c r="B78" s="1">
        <v>11</v>
      </c>
      <c r="C78" s="1">
        <v>10.200000000000003</v>
      </c>
      <c r="L78" s="1" t="s">
        <v>18</v>
      </c>
      <c r="M78" s="1">
        <v>519</v>
      </c>
      <c r="N78" s="1">
        <v>5</v>
      </c>
      <c r="O78" s="1">
        <v>6.6000000000000014</v>
      </c>
    </row>
    <row r="79" spans="2:15" x14ac:dyDescent="0.2">
      <c r="B79" s="1">
        <v>11</v>
      </c>
      <c r="C79" s="1">
        <v>12.200000000000003</v>
      </c>
      <c r="L79" s="1" t="s">
        <v>18</v>
      </c>
      <c r="M79" s="1">
        <v>519</v>
      </c>
      <c r="N79" s="1">
        <v>6</v>
      </c>
      <c r="O79" s="1">
        <v>8</v>
      </c>
    </row>
    <row r="80" spans="2:15" x14ac:dyDescent="0.2">
      <c r="B80" s="1">
        <v>11</v>
      </c>
      <c r="C80" s="1">
        <v>12.200000000000003</v>
      </c>
      <c r="L80" s="1" t="s">
        <v>18</v>
      </c>
      <c r="M80" s="1">
        <v>519</v>
      </c>
      <c r="N80" s="1">
        <v>7</v>
      </c>
      <c r="O80" s="1">
        <v>4.6000000000000014</v>
      </c>
    </row>
    <row r="81" spans="2:15" x14ac:dyDescent="0.2">
      <c r="B81" s="1">
        <v>11</v>
      </c>
      <c r="C81" s="1">
        <v>12.599999999999994</v>
      </c>
      <c r="L81" s="1" t="s">
        <v>18</v>
      </c>
      <c r="M81" s="1">
        <v>519</v>
      </c>
      <c r="N81" s="1">
        <v>8</v>
      </c>
      <c r="O81" s="1">
        <v>9.7999999999999972</v>
      </c>
    </row>
    <row r="82" spans="2:15" x14ac:dyDescent="0.2">
      <c r="L82" s="1" t="s">
        <v>18</v>
      </c>
      <c r="M82" s="1">
        <v>519</v>
      </c>
      <c r="N82" s="1">
        <v>9</v>
      </c>
      <c r="O82" s="1">
        <v>8</v>
      </c>
    </row>
    <row r="83" spans="2:15" x14ac:dyDescent="0.2">
      <c r="L83" s="1" t="s">
        <v>18</v>
      </c>
      <c r="M83" s="1">
        <v>519</v>
      </c>
      <c r="N83" s="1">
        <v>10</v>
      </c>
      <c r="O83" s="1">
        <v>10.799999999999997</v>
      </c>
    </row>
    <row r="84" spans="2:15" x14ac:dyDescent="0.2">
      <c r="L84" s="1" t="s">
        <v>18</v>
      </c>
      <c r="M84" s="1">
        <v>519</v>
      </c>
      <c r="N84" s="1">
        <v>11</v>
      </c>
      <c r="O84" s="1">
        <v>10.200000000000003</v>
      </c>
    </row>
    <row r="85" spans="2:15" x14ac:dyDescent="0.2">
      <c r="L85" s="1" t="s">
        <v>18</v>
      </c>
      <c r="M85" s="1">
        <v>519</v>
      </c>
      <c r="N85" s="1">
        <v>12</v>
      </c>
      <c r="O85" s="1">
        <v>15.400000000000006</v>
      </c>
    </row>
    <row r="86" spans="2:15" x14ac:dyDescent="0.2">
      <c r="L86" s="1" t="s">
        <v>19</v>
      </c>
      <c r="M86" s="1">
        <v>520</v>
      </c>
      <c r="N86" s="1">
        <v>1</v>
      </c>
      <c r="O86" s="1">
        <v>16</v>
      </c>
    </row>
    <row r="87" spans="2:15" x14ac:dyDescent="0.2">
      <c r="L87" s="1" t="s">
        <v>19</v>
      </c>
      <c r="M87" s="1">
        <v>520</v>
      </c>
      <c r="N87" s="1">
        <v>2</v>
      </c>
      <c r="O87" s="1">
        <v>15.200000000000003</v>
      </c>
    </row>
    <row r="88" spans="2:15" x14ac:dyDescent="0.2">
      <c r="L88" s="1" t="s">
        <v>19</v>
      </c>
      <c r="M88" s="1">
        <v>520</v>
      </c>
      <c r="N88" s="1">
        <v>3</v>
      </c>
      <c r="O88" s="1">
        <v>13.200000000000003</v>
      </c>
    </row>
    <row r="89" spans="2:15" x14ac:dyDescent="0.2">
      <c r="L89" s="1" t="s">
        <v>19</v>
      </c>
      <c r="M89" s="1">
        <v>520</v>
      </c>
      <c r="N89" s="1">
        <v>4</v>
      </c>
      <c r="O89" s="1">
        <v>8.6000000000000014</v>
      </c>
    </row>
    <row r="90" spans="2:15" x14ac:dyDescent="0.2">
      <c r="L90" s="1" t="s">
        <v>19</v>
      </c>
      <c r="M90" s="1">
        <v>520</v>
      </c>
      <c r="N90" s="1">
        <v>5</v>
      </c>
      <c r="O90" s="1">
        <v>6.3999999999999986</v>
      </c>
    </row>
    <row r="91" spans="2:15" x14ac:dyDescent="0.2">
      <c r="L91" s="1" t="s">
        <v>19</v>
      </c>
      <c r="M91" s="1">
        <v>520</v>
      </c>
      <c r="N91" s="1">
        <v>6</v>
      </c>
      <c r="O91" s="1">
        <v>8</v>
      </c>
    </row>
    <row r="92" spans="2:15" x14ac:dyDescent="0.2">
      <c r="L92" s="1" t="s">
        <v>19</v>
      </c>
      <c r="M92" s="1">
        <v>520</v>
      </c>
      <c r="N92" s="1">
        <v>7</v>
      </c>
      <c r="O92" s="1">
        <v>3.7999999999999972</v>
      </c>
    </row>
    <row r="93" spans="2:15" x14ac:dyDescent="0.2">
      <c r="L93" s="1" t="s">
        <v>19</v>
      </c>
      <c r="M93" s="1">
        <v>520</v>
      </c>
      <c r="N93" s="1">
        <v>8</v>
      </c>
      <c r="O93" s="1">
        <v>7.7999999999999972</v>
      </c>
    </row>
    <row r="94" spans="2:15" x14ac:dyDescent="0.2">
      <c r="L94" s="1" t="s">
        <v>19</v>
      </c>
      <c r="M94" s="1">
        <v>520</v>
      </c>
      <c r="N94" s="1">
        <v>9</v>
      </c>
      <c r="O94" s="1">
        <v>9.7999999999999972</v>
      </c>
    </row>
    <row r="95" spans="2:15" x14ac:dyDescent="0.2">
      <c r="L95" s="1" t="s">
        <v>19</v>
      </c>
      <c r="M95" s="1">
        <v>520</v>
      </c>
      <c r="N95" s="1">
        <v>10</v>
      </c>
      <c r="O95" s="1">
        <v>11.600000000000001</v>
      </c>
    </row>
    <row r="96" spans="2:15" x14ac:dyDescent="0.2">
      <c r="L96" s="1" t="s">
        <v>19</v>
      </c>
      <c r="M96" s="1">
        <v>520</v>
      </c>
      <c r="N96" s="1">
        <v>11</v>
      </c>
      <c r="O96" s="1">
        <v>12.200000000000003</v>
      </c>
    </row>
    <row r="97" spans="12:15" x14ac:dyDescent="0.2">
      <c r="L97" s="1" t="s">
        <v>19</v>
      </c>
      <c r="M97" s="1">
        <v>520</v>
      </c>
      <c r="N97" s="1">
        <v>12</v>
      </c>
      <c r="O97" s="1">
        <v>16.599999999999994</v>
      </c>
    </row>
    <row r="98" spans="12:15" x14ac:dyDescent="0.2">
      <c r="L98" s="1" t="s">
        <v>20</v>
      </c>
      <c r="M98" s="1">
        <v>549</v>
      </c>
      <c r="N98" s="1">
        <v>1</v>
      </c>
      <c r="O98" s="1">
        <v>16.599999999999994</v>
      </c>
    </row>
    <row r="99" spans="12:15" x14ac:dyDescent="0.2">
      <c r="L99" s="1" t="s">
        <v>20</v>
      </c>
      <c r="M99" s="1">
        <v>549</v>
      </c>
      <c r="N99" s="1">
        <v>2</v>
      </c>
      <c r="O99" s="1">
        <v>15.200000000000003</v>
      </c>
    </row>
    <row r="100" spans="12:15" x14ac:dyDescent="0.2">
      <c r="L100" s="1" t="s">
        <v>20</v>
      </c>
      <c r="M100" s="1">
        <v>549</v>
      </c>
      <c r="N100" s="1">
        <v>3</v>
      </c>
      <c r="O100" s="1">
        <v>13.200000000000003</v>
      </c>
    </row>
    <row r="101" spans="12:15" x14ac:dyDescent="0.2">
      <c r="L101" s="1" t="s">
        <v>20</v>
      </c>
      <c r="M101" s="1">
        <v>549</v>
      </c>
      <c r="N101" s="1">
        <v>4</v>
      </c>
      <c r="O101" s="1">
        <v>9.3999999999999986</v>
      </c>
    </row>
    <row r="102" spans="12:15" x14ac:dyDescent="0.2">
      <c r="L102" s="1" t="s">
        <v>20</v>
      </c>
      <c r="M102" s="1">
        <v>549</v>
      </c>
      <c r="N102" s="1">
        <v>5</v>
      </c>
      <c r="O102" s="1">
        <v>6.2000000000000028</v>
      </c>
    </row>
    <row r="103" spans="12:15" x14ac:dyDescent="0.2">
      <c r="L103" s="1" t="s">
        <v>20</v>
      </c>
      <c r="M103" s="1">
        <v>549</v>
      </c>
      <c r="N103" s="1">
        <v>6</v>
      </c>
      <c r="O103" s="1">
        <v>7.6000000000000014</v>
      </c>
    </row>
    <row r="104" spans="12:15" x14ac:dyDescent="0.2">
      <c r="L104" s="1" t="s">
        <v>20</v>
      </c>
      <c r="M104" s="1">
        <v>549</v>
      </c>
      <c r="N104" s="1">
        <v>7</v>
      </c>
      <c r="O104" s="1">
        <v>3.6000000000000014</v>
      </c>
    </row>
    <row r="105" spans="12:15" x14ac:dyDescent="0.2">
      <c r="L105" s="1" t="s">
        <v>20</v>
      </c>
      <c r="M105" s="1">
        <v>549</v>
      </c>
      <c r="N105" s="1">
        <v>8</v>
      </c>
      <c r="O105" s="1">
        <v>6.7999999999999972</v>
      </c>
    </row>
    <row r="106" spans="12:15" x14ac:dyDescent="0.2">
      <c r="L106" s="1" t="s">
        <v>20</v>
      </c>
      <c r="M106" s="1">
        <v>549</v>
      </c>
      <c r="N106" s="1">
        <v>9</v>
      </c>
      <c r="O106" s="1">
        <v>9.7999999999999972</v>
      </c>
    </row>
    <row r="107" spans="12:15" x14ac:dyDescent="0.2">
      <c r="L107" s="1" t="s">
        <v>20</v>
      </c>
      <c r="M107" s="1">
        <v>549</v>
      </c>
      <c r="N107" s="1">
        <v>10</v>
      </c>
      <c r="O107" s="1">
        <v>11.600000000000001</v>
      </c>
    </row>
    <row r="108" spans="12:15" x14ac:dyDescent="0.2">
      <c r="L108" s="1" t="s">
        <v>20</v>
      </c>
      <c r="M108" s="1">
        <v>549</v>
      </c>
      <c r="N108" s="1">
        <v>11</v>
      </c>
      <c r="O108" s="1">
        <v>12.200000000000003</v>
      </c>
    </row>
    <row r="109" spans="12:15" x14ac:dyDescent="0.2">
      <c r="L109" s="1" t="s">
        <v>20</v>
      </c>
      <c r="M109" s="1">
        <v>549</v>
      </c>
      <c r="N109" s="1">
        <v>12</v>
      </c>
      <c r="O109" s="1">
        <v>16.599999999999994</v>
      </c>
    </row>
    <row r="110" spans="12:15" x14ac:dyDescent="0.2">
      <c r="L110" s="1" t="s">
        <v>21</v>
      </c>
      <c r="M110" s="1">
        <v>599</v>
      </c>
      <c r="N110" s="1">
        <v>1</v>
      </c>
      <c r="O110" s="1">
        <v>17.799999999999997</v>
      </c>
    </row>
    <row r="111" spans="12:15" x14ac:dyDescent="0.2">
      <c r="L111" s="1" t="s">
        <v>21</v>
      </c>
      <c r="M111" s="1">
        <v>599</v>
      </c>
      <c r="N111" s="1">
        <v>2</v>
      </c>
      <c r="O111" s="1">
        <v>15</v>
      </c>
    </row>
    <row r="112" spans="12:15" x14ac:dyDescent="0.2">
      <c r="L112" s="1" t="s">
        <v>21</v>
      </c>
      <c r="M112" s="1">
        <v>599</v>
      </c>
      <c r="N112" s="1">
        <v>3</v>
      </c>
      <c r="O112" s="1">
        <v>12.200000000000003</v>
      </c>
    </row>
    <row r="113" spans="12:15" x14ac:dyDescent="0.2">
      <c r="L113" s="1" t="s">
        <v>21</v>
      </c>
      <c r="M113" s="1">
        <v>599</v>
      </c>
      <c r="N113" s="1">
        <v>4</v>
      </c>
      <c r="O113" s="1">
        <v>9.3999999999999986</v>
      </c>
    </row>
    <row r="114" spans="12:15" x14ac:dyDescent="0.2">
      <c r="L114" s="1" t="s">
        <v>21</v>
      </c>
      <c r="M114" s="1">
        <v>599</v>
      </c>
      <c r="N114" s="1">
        <v>5</v>
      </c>
      <c r="O114" s="1">
        <v>6.2000000000000028</v>
      </c>
    </row>
    <row r="115" spans="12:15" x14ac:dyDescent="0.2">
      <c r="L115" s="1" t="s">
        <v>21</v>
      </c>
      <c r="M115" s="1">
        <v>599</v>
      </c>
      <c r="N115" s="1">
        <v>6</v>
      </c>
      <c r="O115" s="1">
        <v>7.3999999999999986</v>
      </c>
    </row>
    <row r="116" spans="12:15" x14ac:dyDescent="0.2">
      <c r="L116" s="1" t="s">
        <v>21</v>
      </c>
      <c r="M116" s="1">
        <v>599</v>
      </c>
      <c r="N116" s="1">
        <v>7</v>
      </c>
      <c r="O116" s="1">
        <v>4.3999999999999986</v>
      </c>
    </row>
    <row r="117" spans="12:15" x14ac:dyDescent="0.2">
      <c r="L117" s="1" t="s">
        <v>21</v>
      </c>
      <c r="M117" s="1">
        <v>599</v>
      </c>
      <c r="N117" s="1">
        <v>8</v>
      </c>
      <c r="O117" s="1">
        <v>7.7999999999999972</v>
      </c>
    </row>
    <row r="118" spans="12:15" x14ac:dyDescent="0.2">
      <c r="L118" s="1" t="s">
        <v>21</v>
      </c>
      <c r="M118" s="1">
        <v>599</v>
      </c>
      <c r="N118" s="1">
        <v>9</v>
      </c>
      <c r="O118" s="1">
        <v>10.799999999999997</v>
      </c>
    </row>
    <row r="119" spans="12:15" x14ac:dyDescent="0.2">
      <c r="L119" s="1" t="s">
        <v>21</v>
      </c>
      <c r="M119" s="1">
        <v>599</v>
      </c>
      <c r="N119" s="1">
        <v>10</v>
      </c>
      <c r="O119" s="1">
        <v>11.799999999999997</v>
      </c>
    </row>
    <row r="120" spans="12:15" x14ac:dyDescent="0.2">
      <c r="L120" s="1" t="s">
        <v>21</v>
      </c>
      <c r="M120" s="1">
        <v>599</v>
      </c>
      <c r="N120" s="1">
        <v>11</v>
      </c>
      <c r="O120" s="1">
        <v>12.599999999999994</v>
      </c>
    </row>
    <row r="121" spans="12:15" x14ac:dyDescent="0.2">
      <c r="L121" s="1" t="s">
        <v>21</v>
      </c>
      <c r="M121" s="1">
        <v>599</v>
      </c>
      <c r="N121" s="1">
        <v>12</v>
      </c>
      <c r="O121" s="1">
        <v>17.599999999999994</v>
      </c>
    </row>
  </sheetData>
  <autoFilter ref="L1:O121" xr:uid="{D69F0515-579F-4F55-9B8D-BB80313C53BC}"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FDBA-79ED-4572-9FA4-BEEF2D8689A2}">
  <dimension ref="A1:I41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9" x14ac:dyDescent="0.2">
      <c r="A1" s="1" t="s">
        <v>24</v>
      </c>
      <c r="B1" s="1" t="s">
        <v>66</v>
      </c>
      <c r="C1" s="1" t="s">
        <v>45</v>
      </c>
      <c r="D1" s="1" t="s">
        <v>63</v>
      </c>
      <c r="F1" s="1" t="s">
        <v>24</v>
      </c>
      <c r="G1" s="1" t="s">
        <v>66</v>
      </c>
      <c r="H1" s="1" t="s">
        <v>45</v>
      </c>
      <c r="I1" s="1" t="s">
        <v>63</v>
      </c>
    </row>
    <row r="2" spans="1:9" x14ac:dyDescent="0.2">
      <c r="A2" s="1" t="s">
        <v>12</v>
      </c>
      <c r="B2" s="1">
        <v>189</v>
      </c>
      <c r="C2" s="1">
        <v>3</v>
      </c>
      <c r="D2" s="1">
        <v>7.5999999999999943</v>
      </c>
      <c r="F2" s="1" t="s">
        <v>12</v>
      </c>
      <c r="G2" s="1">
        <v>189</v>
      </c>
      <c r="H2" s="1">
        <v>6</v>
      </c>
      <c r="I2" s="1">
        <v>7.3999999999999986</v>
      </c>
    </row>
    <row r="3" spans="1:9" x14ac:dyDescent="0.2">
      <c r="A3" s="1" t="s">
        <v>12</v>
      </c>
      <c r="B3" s="1">
        <v>189</v>
      </c>
      <c r="C3" s="1">
        <v>4</v>
      </c>
      <c r="D3" s="1">
        <v>8.3999999999999986</v>
      </c>
      <c r="F3" s="1" t="s">
        <v>12</v>
      </c>
      <c r="G3" s="1">
        <v>189</v>
      </c>
      <c r="H3" s="1">
        <v>7</v>
      </c>
      <c r="I3" s="1">
        <v>3.6000000000000014</v>
      </c>
    </row>
    <row r="4" spans="1:9" x14ac:dyDescent="0.2">
      <c r="A4" s="1" t="s">
        <v>12</v>
      </c>
      <c r="B4" s="1">
        <v>189</v>
      </c>
      <c r="C4" s="1">
        <v>10</v>
      </c>
      <c r="D4" s="1">
        <v>11</v>
      </c>
      <c r="F4" s="1" t="s">
        <v>12</v>
      </c>
      <c r="G4" s="1">
        <v>189</v>
      </c>
      <c r="H4" s="1">
        <v>8</v>
      </c>
      <c r="I4" s="1">
        <v>4.6000000000000014</v>
      </c>
    </row>
    <row r="5" spans="1:9" x14ac:dyDescent="0.2">
      <c r="A5" s="1" t="s">
        <v>12</v>
      </c>
      <c r="B5" s="1">
        <v>189</v>
      </c>
      <c r="C5" s="1">
        <v>11</v>
      </c>
      <c r="D5" s="1">
        <v>9.4000000000000057</v>
      </c>
      <c r="F5" s="1" t="s">
        <v>12</v>
      </c>
      <c r="G5" s="1">
        <v>189</v>
      </c>
      <c r="H5" s="1">
        <v>9</v>
      </c>
      <c r="I5" s="1">
        <v>10.399999999999999</v>
      </c>
    </row>
    <row r="6" spans="1:9" x14ac:dyDescent="0.2">
      <c r="A6" s="1" t="s">
        <v>13</v>
      </c>
      <c r="B6" s="1">
        <v>196</v>
      </c>
      <c r="C6" s="1">
        <v>3</v>
      </c>
      <c r="D6" s="1">
        <v>9.5999999999999943</v>
      </c>
      <c r="F6" s="1" t="s">
        <v>13</v>
      </c>
      <c r="G6" s="1">
        <v>196</v>
      </c>
      <c r="H6" s="1">
        <v>6</v>
      </c>
      <c r="I6" s="1">
        <v>6.8000000000000007</v>
      </c>
    </row>
    <row r="7" spans="1:9" x14ac:dyDescent="0.2">
      <c r="A7" s="1" t="s">
        <v>13</v>
      </c>
      <c r="B7" s="1">
        <v>196</v>
      </c>
      <c r="C7" s="1">
        <v>4</v>
      </c>
      <c r="D7" s="1">
        <v>9.6000000000000014</v>
      </c>
      <c r="F7" s="1" t="s">
        <v>13</v>
      </c>
      <c r="G7" s="1">
        <v>196</v>
      </c>
      <c r="H7" s="1">
        <v>7</v>
      </c>
      <c r="I7" s="1">
        <v>4.1999999999999993</v>
      </c>
    </row>
    <row r="8" spans="1:9" x14ac:dyDescent="0.2">
      <c r="A8" s="1" t="s">
        <v>13</v>
      </c>
      <c r="B8" s="1">
        <v>196</v>
      </c>
      <c r="C8" s="1">
        <v>10</v>
      </c>
      <c r="D8" s="1">
        <v>10.600000000000001</v>
      </c>
      <c r="F8" s="1" t="s">
        <v>13</v>
      </c>
      <c r="G8" s="1">
        <v>196</v>
      </c>
      <c r="H8" s="1">
        <v>8</v>
      </c>
      <c r="I8" s="1">
        <v>4</v>
      </c>
    </row>
    <row r="9" spans="1:9" x14ac:dyDescent="0.2">
      <c r="A9" s="1" t="s">
        <v>13</v>
      </c>
      <c r="B9" s="1">
        <v>196</v>
      </c>
      <c r="C9" s="1">
        <v>11</v>
      </c>
      <c r="D9" s="1">
        <v>10</v>
      </c>
      <c r="F9" s="1" t="s">
        <v>13</v>
      </c>
      <c r="G9" s="1">
        <v>196</v>
      </c>
      <c r="H9" s="1">
        <v>9</v>
      </c>
      <c r="I9" s="1">
        <v>10.600000000000001</v>
      </c>
    </row>
    <row r="10" spans="1:9" x14ac:dyDescent="0.2">
      <c r="A10" s="1" t="s">
        <v>14</v>
      </c>
      <c r="B10" s="1">
        <v>222</v>
      </c>
      <c r="C10" s="1">
        <v>3</v>
      </c>
      <c r="D10" s="1">
        <v>11.799999999999997</v>
      </c>
      <c r="F10" s="1" t="s">
        <v>14</v>
      </c>
      <c r="G10" s="1">
        <v>222</v>
      </c>
      <c r="H10" s="1">
        <v>6</v>
      </c>
      <c r="I10" s="1">
        <v>7.6000000000000014</v>
      </c>
    </row>
    <row r="11" spans="1:9" x14ac:dyDescent="0.2">
      <c r="A11" s="1" t="s">
        <v>14</v>
      </c>
      <c r="B11" s="1">
        <v>222</v>
      </c>
      <c r="C11" s="1">
        <v>4</v>
      </c>
      <c r="D11" s="1">
        <v>10</v>
      </c>
      <c r="F11" s="1" t="s">
        <v>14</v>
      </c>
      <c r="G11" s="1">
        <v>222</v>
      </c>
      <c r="H11" s="1">
        <v>7</v>
      </c>
      <c r="I11" s="1">
        <v>3.6000000000000014</v>
      </c>
    </row>
    <row r="12" spans="1:9" x14ac:dyDescent="0.2">
      <c r="A12" s="1" t="s">
        <v>14</v>
      </c>
      <c r="B12" s="1">
        <v>222</v>
      </c>
      <c r="C12" s="1">
        <v>10</v>
      </c>
      <c r="D12" s="1">
        <v>10.799999999999997</v>
      </c>
      <c r="F12" s="1" t="s">
        <v>14</v>
      </c>
      <c r="G12" s="1">
        <v>222</v>
      </c>
      <c r="H12" s="1">
        <v>8</v>
      </c>
      <c r="I12" s="1">
        <v>4.7999999999999972</v>
      </c>
    </row>
    <row r="13" spans="1:9" x14ac:dyDescent="0.2">
      <c r="A13" s="1" t="s">
        <v>14</v>
      </c>
      <c r="B13" s="1">
        <v>222</v>
      </c>
      <c r="C13" s="1">
        <v>11</v>
      </c>
      <c r="D13" s="1">
        <v>10</v>
      </c>
      <c r="F13" s="1" t="s">
        <v>14</v>
      </c>
      <c r="G13" s="1">
        <v>222</v>
      </c>
      <c r="H13" s="1">
        <v>9</v>
      </c>
      <c r="I13" s="1">
        <v>10.600000000000001</v>
      </c>
    </row>
    <row r="14" spans="1:9" x14ac:dyDescent="0.2">
      <c r="A14" s="1" t="s">
        <v>15</v>
      </c>
      <c r="B14" s="1">
        <v>340</v>
      </c>
      <c r="C14" s="1">
        <v>3</v>
      </c>
      <c r="D14" s="1">
        <v>14</v>
      </c>
      <c r="F14" s="1" t="s">
        <v>15</v>
      </c>
      <c r="G14" s="1">
        <v>340</v>
      </c>
      <c r="H14" s="1">
        <v>6</v>
      </c>
      <c r="I14" s="1">
        <v>7.7999999999999972</v>
      </c>
    </row>
    <row r="15" spans="1:9" x14ac:dyDescent="0.2">
      <c r="A15" s="1" t="s">
        <v>15</v>
      </c>
      <c r="B15" s="1">
        <v>340</v>
      </c>
      <c r="C15" s="1">
        <v>4</v>
      </c>
      <c r="D15" s="1">
        <v>10</v>
      </c>
      <c r="F15" s="1" t="s">
        <v>15</v>
      </c>
      <c r="G15" s="1">
        <v>340</v>
      </c>
      <c r="H15" s="1">
        <v>7</v>
      </c>
      <c r="I15" s="1">
        <v>5</v>
      </c>
    </row>
    <row r="16" spans="1:9" x14ac:dyDescent="0.2">
      <c r="A16" s="1" t="s">
        <v>15</v>
      </c>
      <c r="B16" s="1">
        <v>340</v>
      </c>
      <c r="C16" s="1">
        <v>10</v>
      </c>
      <c r="D16" s="1">
        <v>11.200000000000003</v>
      </c>
      <c r="F16" s="1" t="s">
        <v>15</v>
      </c>
      <c r="G16" s="1">
        <v>340</v>
      </c>
      <c r="H16" s="1">
        <v>8</v>
      </c>
      <c r="I16" s="1">
        <v>4.7999999999999972</v>
      </c>
    </row>
    <row r="17" spans="1:9" x14ac:dyDescent="0.2">
      <c r="A17" s="1" t="s">
        <v>15</v>
      </c>
      <c r="B17" s="1">
        <v>340</v>
      </c>
      <c r="C17" s="1">
        <v>11</v>
      </c>
      <c r="D17" s="1">
        <v>10.799999999999997</v>
      </c>
      <c r="F17" s="1" t="s">
        <v>15</v>
      </c>
      <c r="G17" s="1">
        <v>340</v>
      </c>
      <c r="H17" s="1">
        <v>9</v>
      </c>
      <c r="I17" s="1">
        <v>10.799999999999997</v>
      </c>
    </row>
    <row r="18" spans="1:9" x14ac:dyDescent="0.2">
      <c r="A18" s="1" t="s">
        <v>16</v>
      </c>
      <c r="B18" s="1">
        <v>424</v>
      </c>
      <c r="C18" s="1">
        <v>3</v>
      </c>
      <c r="D18" s="1">
        <v>13.400000000000006</v>
      </c>
      <c r="F18" s="1" t="s">
        <v>16</v>
      </c>
      <c r="G18" s="1">
        <v>424</v>
      </c>
      <c r="H18" s="1">
        <v>6</v>
      </c>
      <c r="I18" s="1">
        <v>7.3999999999999986</v>
      </c>
    </row>
    <row r="19" spans="1:9" x14ac:dyDescent="0.2">
      <c r="A19" s="1" t="s">
        <v>16</v>
      </c>
      <c r="B19" s="1">
        <v>424</v>
      </c>
      <c r="C19" s="1">
        <v>4</v>
      </c>
      <c r="D19" s="1">
        <v>9</v>
      </c>
      <c r="F19" s="1" t="s">
        <v>16</v>
      </c>
      <c r="G19" s="1">
        <v>424</v>
      </c>
      <c r="H19" s="1">
        <v>7</v>
      </c>
      <c r="I19" s="1">
        <v>4.6000000000000014</v>
      </c>
    </row>
    <row r="20" spans="1:9" x14ac:dyDescent="0.2">
      <c r="A20" s="1" t="s">
        <v>16</v>
      </c>
      <c r="B20" s="1">
        <v>424</v>
      </c>
      <c r="C20" s="1">
        <v>10</v>
      </c>
      <c r="D20" s="1">
        <v>9.5999999999999943</v>
      </c>
      <c r="F20" s="1" t="s">
        <v>16</v>
      </c>
      <c r="G20" s="1">
        <v>424</v>
      </c>
      <c r="H20" s="1">
        <v>8</v>
      </c>
      <c r="I20" s="1">
        <v>5.7999999999999972</v>
      </c>
    </row>
    <row r="21" spans="1:9" x14ac:dyDescent="0.2">
      <c r="A21" s="1" t="s">
        <v>16</v>
      </c>
      <c r="B21" s="1">
        <v>424</v>
      </c>
      <c r="C21" s="1">
        <v>11</v>
      </c>
      <c r="D21" s="1">
        <v>9.7999999999999972</v>
      </c>
      <c r="F21" s="1" t="s">
        <v>16</v>
      </c>
      <c r="G21" s="1">
        <v>424</v>
      </c>
      <c r="H21" s="1">
        <v>9</v>
      </c>
      <c r="I21" s="1">
        <v>9</v>
      </c>
    </row>
    <row r="22" spans="1:9" x14ac:dyDescent="0.2">
      <c r="A22" s="1" t="s">
        <v>17</v>
      </c>
      <c r="B22" s="1">
        <v>492</v>
      </c>
      <c r="C22" s="1">
        <v>3</v>
      </c>
      <c r="D22" s="1">
        <v>12.400000000000006</v>
      </c>
      <c r="F22" s="1" t="s">
        <v>17</v>
      </c>
      <c r="G22" s="1">
        <v>492</v>
      </c>
      <c r="H22" s="1">
        <v>6</v>
      </c>
      <c r="I22" s="1">
        <v>8.3999999999999986</v>
      </c>
    </row>
    <row r="23" spans="1:9" x14ac:dyDescent="0.2">
      <c r="A23" s="1" t="s">
        <v>17</v>
      </c>
      <c r="B23" s="1">
        <v>492</v>
      </c>
      <c r="C23" s="1">
        <v>4</v>
      </c>
      <c r="D23" s="1">
        <v>8.3999999999999986</v>
      </c>
      <c r="F23" s="1" t="s">
        <v>17</v>
      </c>
      <c r="G23" s="1">
        <v>492</v>
      </c>
      <c r="H23" s="1">
        <v>7</v>
      </c>
      <c r="I23" s="1">
        <v>4.6000000000000014</v>
      </c>
    </row>
    <row r="24" spans="1:9" x14ac:dyDescent="0.2">
      <c r="A24" s="1" t="s">
        <v>17</v>
      </c>
      <c r="B24" s="1">
        <v>492</v>
      </c>
      <c r="C24" s="1">
        <v>10</v>
      </c>
      <c r="D24" s="1">
        <v>10.599999999999994</v>
      </c>
      <c r="F24" s="1" t="s">
        <v>17</v>
      </c>
      <c r="G24" s="1">
        <v>492</v>
      </c>
      <c r="H24" s="1">
        <v>8</v>
      </c>
      <c r="I24" s="1">
        <v>8.3999999999999986</v>
      </c>
    </row>
    <row r="25" spans="1:9" x14ac:dyDescent="0.2">
      <c r="A25" s="1" t="s">
        <v>17</v>
      </c>
      <c r="B25" s="1">
        <v>492</v>
      </c>
      <c r="C25" s="1">
        <v>11</v>
      </c>
      <c r="D25" s="1">
        <v>10.599999999999994</v>
      </c>
      <c r="F25" s="1" t="s">
        <v>17</v>
      </c>
      <c r="G25" s="1">
        <v>492</v>
      </c>
      <c r="H25" s="1">
        <v>9</v>
      </c>
      <c r="I25" s="1">
        <v>9</v>
      </c>
    </row>
    <row r="26" spans="1:9" x14ac:dyDescent="0.2">
      <c r="A26" s="1" t="s">
        <v>18</v>
      </c>
      <c r="B26" s="1">
        <v>519</v>
      </c>
      <c r="C26" s="1">
        <v>3</v>
      </c>
      <c r="D26" s="1">
        <v>12.400000000000006</v>
      </c>
      <c r="F26" s="1" t="s">
        <v>18</v>
      </c>
      <c r="G26" s="1">
        <v>519</v>
      </c>
      <c r="H26" s="1">
        <v>6</v>
      </c>
      <c r="I26" s="1">
        <v>8</v>
      </c>
    </row>
    <row r="27" spans="1:9" x14ac:dyDescent="0.2">
      <c r="A27" s="1" t="s">
        <v>18</v>
      </c>
      <c r="B27" s="1">
        <v>519</v>
      </c>
      <c r="C27" s="1">
        <v>4</v>
      </c>
      <c r="D27" s="1">
        <v>8.7999999999999972</v>
      </c>
      <c r="F27" s="1" t="s">
        <v>18</v>
      </c>
      <c r="G27" s="1">
        <v>519</v>
      </c>
      <c r="H27" s="1">
        <v>7</v>
      </c>
      <c r="I27" s="1">
        <v>4.6000000000000014</v>
      </c>
    </row>
    <row r="28" spans="1:9" x14ac:dyDescent="0.2">
      <c r="A28" s="1" t="s">
        <v>18</v>
      </c>
      <c r="B28" s="1">
        <v>519</v>
      </c>
      <c r="C28" s="1">
        <v>10</v>
      </c>
      <c r="D28" s="1">
        <v>10.799999999999997</v>
      </c>
      <c r="F28" s="1" t="s">
        <v>18</v>
      </c>
      <c r="G28" s="1">
        <v>519</v>
      </c>
      <c r="H28" s="1">
        <v>8</v>
      </c>
      <c r="I28" s="1">
        <v>9.7999999999999972</v>
      </c>
    </row>
    <row r="29" spans="1:9" x14ac:dyDescent="0.2">
      <c r="A29" s="1" t="s">
        <v>18</v>
      </c>
      <c r="B29" s="1">
        <v>519</v>
      </c>
      <c r="C29" s="1">
        <v>11</v>
      </c>
      <c r="D29" s="1">
        <v>10.200000000000003</v>
      </c>
      <c r="F29" s="1" t="s">
        <v>18</v>
      </c>
      <c r="G29" s="1">
        <v>519</v>
      </c>
      <c r="H29" s="1">
        <v>9</v>
      </c>
      <c r="I29" s="1">
        <v>8</v>
      </c>
    </row>
    <row r="30" spans="1:9" x14ac:dyDescent="0.2">
      <c r="A30" s="1" t="s">
        <v>19</v>
      </c>
      <c r="B30" s="1">
        <v>520</v>
      </c>
      <c r="C30" s="1">
        <v>3</v>
      </c>
      <c r="D30" s="1">
        <v>13.200000000000003</v>
      </c>
      <c r="F30" s="1" t="s">
        <v>19</v>
      </c>
      <c r="G30" s="1">
        <v>520</v>
      </c>
      <c r="H30" s="1">
        <v>6</v>
      </c>
      <c r="I30" s="1">
        <v>8</v>
      </c>
    </row>
    <row r="31" spans="1:9" x14ac:dyDescent="0.2">
      <c r="A31" s="1" t="s">
        <v>19</v>
      </c>
      <c r="B31" s="1">
        <v>520</v>
      </c>
      <c r="C31" s="1">
        <v>4</v>
      </c>
      <c r="D31" s="1">
        <v>8.6000000000000014</v>
      </c>
      <c r="F31" s="1" t="s">
        <v>19</v>
      </c>
      <c r="G31" s="1">
        <v>520</v>
      </c>
      <c r="H31" s="1">
        <v>7</v>
      </c>
      <c r="I31" s="1">
        <v>3.7999999999999972</v>
      </c>
    </row>
    <row r="32" spans="1:9" x14ac:dyDescent="0.2">
      <c r="A32" s="1" t="s">
        <v>19</v>
      </c>
      <c r="B32" s="1">
        <v>520</v>
      </c>
      <c r="C32" s="1">
        <v>10</v>
      </c>
      <c r="D32" s="1">
        <v>11.600000000000001</v>
      </c>
      <c r="F32" s="1" t="s">
        <v>19</v>
      </c>
      <c r="G32" s="1">
        <v>520</v>
      </c>
      <c r="H32" s="1">
        <v>8</v>
      </c>
      <c r="I32" s="1">
        <v>7.7999999999999972</v>
      </c>
    </row>
    <row r="33" spans="1:9" x14ac:dyDescent="0.2">
      <c r="A33" s="1" t="s">
        <v>19</v>
      </c>
      <c r="B33" s="1">
        <v>520</v>
      </c>
      <c r="C33" s="1">
        <v>11</v>
      </c>
      <c r="D33" s="1">
        <v>12.200000000000003</v>
      </c>
      <c r="F33" s="1" t="s">
        <v>19</v>
      </c>
      <c r="G33" s="1">
        <v>520</v>
      </c>
      <c r="H33" s="1">
        <v>9</v>
      </c>
      <c r="I33" s="1">
        <v>9.7999999999999972</v>
      </c>
    </row>
    <row r="34" spans="1:9" x14ac:dyDescent="0.2">
      <c r="A34" s="1" t="s">
        <v>20</v>
      </c>
      <c r="B34" s="1">
        <v>549</v>
      </c>
      <c r="C34" s="1">
        <v>3</v>
      </c>
      <c r="D34" s="1">
        <v>13.200000000000003</v>
      </c>
      <c r="F34" s="1" t="s">
        <v>20</v>
      </c>
      <c r="G34" s="1">
        <v>549</v>
      </c>
      <c r="H34" s="1">
        <v>6</v>
      </c>
      <c r="I34" s="1">
        <v>7.6000000000000014</v>
      </c>
    </row>
    <row r="35" spans="1:9" x14ac:dyDescent="0.2">
      <c r="A35" s="1" t="s">
        <v>20</v>
      </c>
      <c r="B35" s="1">
        <v>549</v>
      </c>
      <c r="C35" s="1">
        <v>4</v>
      </c>
      <c r="D35" s="1">
        <v>9.3999999999999986</v>
      </c>
      <c r="F35" s="1" t="s">
        <v>20</v>
      </c>
      <c r="G35" s="1">
        <v>549</v>
      </c>
      <c r="H35" s="1">
        <v>7</v>
      </c>
      <c r="I35" s="1">
        <v>3.6000000000000014</v>
      </c>
    </row>
    <row r="36" spans="1:9" x14ac:dyDescent="0.2">
      <c r="A36" s="1" t="s">
        <v>20</v>
      </c>
      <c r="B36" s="1">
        <v>549</v>
      </c>
      <c r="C36" s="1">
        <v>10</v>
      </c>
      <c r="D36" s="1">
        <v>11.600000000000001</v>
      </c>
      <c r="F36" s="1" t="s">
        <v>20</v>
      </c>
      <c r="G36" s="1">
        <v>549</v>
      </c>
      <c r="H36" s="1">
        <v>8</v>
      </c>
      <c r="I36" s="1">
        <v>6.7999999999999972</v>
      </c>
    </row>
    <row r="37" spans="1:9" x14ac:dyDescent="0.2">
      <c r="A37" s="1" t="s">
        <v>20</v>
      </c>
      <c r="B37" s="1">
        <v>549</v>
      </c>
      <c r="C37" s="1">
        <v>11</v>
      </c>
      <c r="D37" s="1">
        <v>12.200000000000003</v>
      </c>
      <c r="F37" s="1" t="s">
        <v>20</v>
      </c>
      <c r="G37" s="1">
        <v>549</v>
      </c>
      <c r="H37" s="1">
        <v>9</v>
      </c>
      <c r="I37" s="1">
        <v>9.7999999999999972</v>
      </c>
    </row>
    <row r="38" spans="1:9" x14ac:dyDescent="0.2">
      <c r="A38" s="1" t="s">
        <v>21</v>
      </c>
      <c r="B38" s="1">
        <v>599</v>
      </c>
      <c r="C38" s="1">
        <v>3</v>
      </c>
      <c r="D38" s="1">
        <v>12.200000000000003</v>
      </c>
      <c r="F38" s="1" t="s">
        <v>21</v>
      </c>
      <c r="G38" s="1">
        <v>599</v>
      </c>
      <c r="H38" s="1">
        <v>6</v>
      </c>
      <c r="I38" s="1">
        <v>7.3999999999999986</v>
      </c>
    </row>
    <row r="39" spans="1:9" x14ac:dyDescent="0.2">
      <c r="A39" s="1" t="s">
        <v>21</v>
      </c>
      <c r="B39" s="1">
        <v>599</v>
      </c>
      <c r="C39" s="1">
        <v>4</v>
      </c>
      <c r="D39" s="1">
        <v>9.3999999999999986</v>
      </c>
      <c r="F39" s="1" t="s">
        <v>21</v>
      </c>
      <c r="G39" s="1">
        <v>599</v>
      </c>
      <c r="H39" s="1">
        <v>7</v>
      </c>
      <c r="I39" s="1">
        <v>4.3999999999999986</v>
      </c>
    </row>
    <row r="40" spans="1:9" x14ac:dyDescent="0.2">
      <c r="A40" s="1" t="s">
        <v>21</v>
      </c>
      <c r="B40" s="1">
        <v>599</v>
      </c>
      <c r="C40" s="1">
        <v>10</v>
      </c>
      <c r="D40" s="1">
        <v>11.799999999999997</v>
      </c>
      <c r="F40" s="1" t="s">
        <v>21</v>
      </c>
      <c r="G40" s="1">
        <v>599</v>
      </c>
      <c r="H40" s="1">
        <v>8</v>
      </c>
      <c r="I40" s="1">
        <v>7.7999999999999972</v>
      </c>
    </row>
    <row r="41" spans="1:9" x14ac:dyDescent="0.2">
      <c r="A41" s="1" t="s">
        <v>21</v>
      </c>
      <c r="B41" s="1">
        <v>599</v>
      </c>
      <c r="C41" s="1">
        <v>11</v>
      </c>
      <c r="D41" s="1">
        <v>12.599999999999994</v>
      </c>
      <c r="F41" s="1" t="s">
        <v>21</v>
      </c>
      <c r="G41" s="1">
        <v>599</v>
      </c>
      <c r="H41" s="1">
        <v>9</v>
      </c>
      <c r="I41" s="1">
        <v>10.799999999999997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rainfall</vt:lpstr>
      <vt:lpstr>Sheet4</vt:lpstr>
      <vt:lpstr>LMWL</vt:lpstr>
      <vt:lpstr>d-excess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</dc:creator>
  <cp:lastModifiedBy>Da, Jiawei</cp:lastModifiedBy>
  <dcterms:created xsi:type="dcterms:W3CDTF">2021-08-10T08:04:21Z</dcterms:created>
  <dcterms:modified xsi:type="dcterms:W3CDTF">2024-07-06T15:09:38Z</dcterms:modified>
</cp:coreProperties>
</file>