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/>
  <mc:AlternateContent xmlns:mc="http://schemas.openxmlformats.org/markup-compatibility/2006">
    <mc:Choice Requires="x15">
      <x15ac:absPath xmlns:x15ac="http://schemas.microsoft.com/office/spreadsheetml/2010/11/ac" url="/Users/jiawei/Documents/Work/2024- trace element in soil carbonate/soil_water_box_model/data/"/>
    </mc:Choice>
  </mc:AlternateContent>
  <xr:revisionPtr revIDLastSave="0" documentId="13_ncr:1_{7020D789-9B4E-7F42-88E7-01BA939E60F2}" xr6:coauthVersionLast="47" xr6:coauthVersionMax="47" xr10:uidLastSave="{00000000-0000-0000-0000-000000000000}"/>
  <bookViews>
    <workbookView xWindow="5900" yWindow="760" windowWidth="28980" windowHeight="13500" xr2:uid="{00000000-000D-0000-FFFF-FFFF00000000}"/>
  </bookViews>
  <sheets>
    <sheet name="稳定同位素和微量元素" sheetId="1" r:id="rId1"/>
    <sheet name="碳14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1" i="1"/>
  <c r="B41" i="1"/>
  <c r="B42" i="1"/>
  <c r="B43" i="1"/>
  <c r="B44" i="1"/>
  <c r="B45" i="1"/>
  <c r="B46" i="1"/>
  <c r="B47" i="1"/>
  <c r="B48" i="1"/>
  <c r="B49" i="1"/>
  <c r="B50" i="1"/>
  <c r="B40" i="1"/>
  <c r="B34" i="1"/>
  <c r="B35" i="1"/>
  <c r="B36" i="1"/>
  <c r="B37" i="1"/>
  <c r="B38" i="1"/>
  <c r="B39" i="1"/>
  <c r="B3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<sst xmlns="http://schemas.openxmlformats.org/spreadsheetml/2006/main" count="166" uniqueCount="145">
  <si>
    <t>ID</t>
  </si>
  <si>
    <r>
      <rPr>
        <sz val="11"/>
        <rFont val="Times New Roman"/>
        <family val="1"/>
      </rPr>
      <t>δ</t>
    </r>
    <r>
      <rPr>
        <vertAlign val="superscript"/>
        <sz val="11"/>
        <rFont val="Times New Roman"/>
        <family val="1"/>
      </rPr>
      <t>13</t>
    </r>
    <r>
      <rPr>
        <sz val="11"/>
        <rFont val="Times New Roman"/>
        <family val="1"/>
      </rPr>
      <t>C_VPDB(‰)</t>
    </r>
  </si>
  <si>
    <r>
      <rPr>
        <sz val="11"/>
        <rFont val="Times New Roman"/>
        <family val="1"/>
      </rPr>
      <t>δ</t>
    </r>
    <r>
      <rPr>
        <vertAlign val="superscript"/>
        <sz val="11"/>
        <rFont val="Times New Roman"/>
        <family val="1"/>
      </rPr>
      <t>18</t>
    </r>
    <r>
      <rPr>
        <sz val="11"/>
        <rFont val="Times New Roman"/>
        <family val="1"/>
      </rPr>
      <t>O_VPDB(‰)</t>
    </r>
  </si>
  <si>
    <t>Mn/Ca (mmol/mol)</t>
  </si>
  <si>
    <t>Mg/Ca (mmol/mol)</t>
  </si>
  <si>
    <t>Sr/Ca (mmol/mol)</t>
  </si>
  <si>
    <t>Fe/Al (mol/mol)</t>
  </si>
  <si>
    <t>Ca/Al(mol/mmol)</t>
  </si>
  <si>
    <t>Q13-5-1D</t>
  </si>
  <si>
    <t>Q13-5-2D</t>
  </si>
  <si>
    <t>Q13-5-3D</t>
  </si>
  <si>
    <t>Q13-5-4D</t>
  </si>
  <si>
    <t>Q13-5-5D</t>
  </si>
  <si>
    <t>Q13-5-6D</t>
  </si>
  <si>
    <t>Q14-3-10D</t>
  </si>
  <si>
    <t>Q14-3-11D</t>
  </si>
  <si>
    <t>Q14-3-12D</t>
  </si>
  <si>
    <t>Q14-3-1D</t>
  </si>
  <si>
    <t>Q14-3-2D</t>
  </si>
  <si>
    <t>Q14-3-3D</t>
  </si>
  <si>
    <t>Q14-3-4D</t>
  </si>
  <si>
    <t>Q14-3-5D</t>
  </si>
  <si>
    <t>Q14-3-6D</t>
  </si>
  <si>
    <t>Q14-3-7D</t>
  </si>
  <si>
    <t>Q14-3-8D</t>
  </si>
  <si>
    <t>0.0942123448836084</t>
  </si>
  <si>
    <t>Q14-3-9D</t>
  </si>
  <si>
    <t>0.144652522492371</t>
  </si>
  <si>
    <t>Q23-2-1D</t>
  </si>
  <si>
    <t>Q23-2-2D</t>
  </si>
  <si>
    <t>Q23-2-3D</t>
  </si>
  <si>
    <t>Q23-2-4D</t>
  </si>
  <si>
    <t>Q23-2-5D</t>
  </si>
  <si>
    <t>Q23-2-6D</t>
  </si>
  <si>
    <t>Q23-2-7D</t>
  </si>
  <si>
    <t>Q23-2-8D</t>
  </si>
  <si>
    <t>Q23-5-1D</t>
  </si>
  <si>
    <t>Q23-5-2D</t>
  </si>
  <si>
    <t>Q23-5-3D</t>
  </si>
  <si>
    <t>Q23-5-4D</t>
  </si>
  <si>
    <t>Q23-5-5D</t>
  </si>
  <si>
    <t>Q5-1-1D</t>
  </si>
  <si>
    <t>Q5-1-2D</t>
  </si>
  <si>
    <t>Q5-1-3D</t>
  </si>
  <si>
    <t>Q5-1-4D</t>
  </si>
  <si>
    <t>Q5-1-5D</t>
  </si>
  <si>
    <t>Q5-1-6D</t>
  </si>
  <si>
    <t>Q5-1-7D</t>
  </si>
  <si>
    <t>Q7-1.3-1D</t>
  </si>
  <si>
    <t>Q7-1.3-2D</t>
  </si>
  <si>
    <t>Q7-1.3-3D</t>
  </si>
  <si>
    <t>Q7-1.3-4D</t>
  </si>
  <si>
    <t>Q7-1.3-5D</t>
  </si>
  <si>
    <t>Q7-1.3-6D</t>
  </si>
  <si>
    <t>Q7-1.3-7D</t>
  </si>
  <si>
    <t>Q7-1.4-1D</t>
  </si>
  <si>
    <t>Q7-1.4-2D</t>
  </si>
  <si>
    <t>Q7-1.4-3D</t>
  </si>
  <si>
    <t>Q7-1.4-4D</t>
  </si>
  <si>
    <t>Q9-2-1D</t>
  </si>
  <si>
    <t>Q9-2-2D</t>
  </si>
  <si>
    <t>Q9-2-3D</t>
  </si>
  <si>
    <t>Q9-2-4D</t>
  </si>
  <si>
    <t>Q9-2-5D</t>
  </si>
  <si>
    <t>Q9-2-6D</t>
  </si>
  <si>
    <t>Q9-2-7D</t>
  </si>
  <si>
    <t>7G1-1</t>
  </si>
  <si>
    <t>7G1-2</t>
  </si>
  <si>
    <t>CM1Q1-1</t>
  </si>
  <si>
    <t>CM1Q1-2</t>
  </si>
  <si>
    <t>CM2Q3-1</t>
  </si>
  <si>
    <t>CM2Q3-2</t>
  </si>
  <si>
    <t>CM2Q4-1</t>
  </si>
  <si>
    <t>Q12-1</t>
  </si>
  <si>
    <t>Q13-1</t>
  </si>
  <si>
    <t>Q13-2</t>
  </si>
  <si>
    <t>Q13-3</t>
  </si>
  <si>
    <t>Q13-4</t>
  </si>
  <si>
    <t>Q14-1</t>
  </si>
  <si>
    <t>Q14-2</t>
  </si>
  <si>
    <t>Q15-1</t>
  </si>
  <si>
    <t>Q16-1</t>
  </si>
  <si>
    <t>Q17-1</t>
  </si>
  <si>
    <t>Q17-2</t>
  </si>
  <si>
    <t>Q20-1</t>
  </si>
  <si>
    <t>Q20-2</t>
  </si>
  <si>
    <t>Q21-1</t>
  </si>
  <si>
    <t>Q21-2</t>
  </si>
  <si>
    <t>Q23-1</t>
  </si>
  <si>
    <t>Q23-4</t>
  </si>
  <si>
    <t>Q6-1</t>
  </si>
  <si>
    <t>Q7-1.1</t>
  </si>
  <si>
    <t>Q7-1.2</t>
  </si>
  <si>
    <t>Q7-2</t>
  </si>
  <si>
    <t>Q7-3.1</t>
  </si>
  <si>
    <t>Q7-3.2</t>
  </si>
  <si>
    <t>Q8①-1</t>
  </si>
  <si>
    <t>Q8①-2</t>
  </si>
  <si>
    <t>Q8①-3.1</t>
  </si>
  <si>
    <t>Q8①-3.2</t>
  </si>
  <si>
    <t>Q8①-3.3</t>
  </si>
  <si>
    <t>Q8②-1.1</t>
  </si>
  <si>
    <t>Q8②-1.2</t>
  </si>
  <si>
    <t>Q8②-2.1</t>
  </si>
  <si>
    <t>Q8②-2.2</t>
  </si>
  <si>
    <t>Q8②-3</t>
  </si>
  <si>
    <t>Q9-1</t>
  </si>
  <si>
    <t>Sample name</t>
  </si>
  <si>
    <t>fraction</t>
  </si>
  <si>
    <t>±</t>
  </si>
  <si>
    <r>
      <t>D</t>
    </r>
    <r>
      <rPr>
        <b/>
        <vertAlign val="superscript"/>
        <sz val="10"/>
        <rFont val="Times New Roman"/>
        <family val="1"/>
      </rPr>
      <t>14</t>
    </r>
    <r>
      <rPr>
        <b/>
        <sz val="10"/>
        <rFont val="Times New Roman"/>
        <family val="1"/>
      </rPr>
      <t>C</t>
    </r>
  </si>
  <si>
    <r>
      <t>14</t>
    </r>
    <r>
      <rPr>
        <b/>
        <sz val="10"/>
        <rFont val="Times New Roman"/>
        <family val="1"/>
      </rPr>
      <t>C age</t>
    </r>
  </si>
  <si>
    <t xml:space="preserve">mgC </t>
  </si>
  <si>
    <r>
      <rPr>
        <b/>
        <sz val="10"/>
        <rFont val="黑体"/>
        <family val="3"/>
        <charset val="134"/>
      </rPr>
      <t>校正年龄</t>
    </r>
  </si>
  <si>
    <t>Mg/Ca</t>
  </si>
  <si>
    <t>Sr/Ca</t>
  </si>
  <si>
    <t>Mn/Ca</t>
  </si>
  <si>
    <t>Modern</t>
  </si>
  <si>
    <t>(‰)</t>
  </si>
  <si>
    <t>(BP)</t>
  </si>
  <si>
    <t>in Graphite</t>
  </si>
  <si>
    <t>2σ</t>
  </si>
  <si>
    <t>δ13C_VPDB(‰)</t>
  </si>
  <si>
    <t>δ18O_VPDB(‰)</t>
  </si>
  <si>
    <r>
      <rPr>
        <b/>
        <sz val="10"/>
        <rFont val="黑体"/>
        <family val="3"/>
        <charset val="134"/>
      </rPr>
      <t>推测年代</t>
    </r>
  </si>
  <si>
    <r>
      <rPr>
        <b/>
        <sz val="10"/>
        <rFont val="黑体"/>
        <family val="3"/>
        <charset val="134"/>
      </rPr>
      <t>是否符合预测年龄</t>
    </r>
  </si>
  <si>
    <t>mmol/mol</t>
  </si>
  <si>
    <t>Q23-2-7</t>
  </si>
  <si>
    <t>745~897</t>
  </si>
  <si>
    <t>yes</t>
  </si>
  <si>
    <t>Q23-2-6</t>
  </si>
  <si>
    <r>
      <rPr>
        <sz val="10"/>
        <rFont val="宋体"/>
        <charset val="134"/>
      </rPr>
      <t>偏老</t>
    </r>
  </si>
  <si>
    <r>
      <rPr>
        <sz val="10"/>
        <rFont val="宋体"/>
        <charset val="134"/>
      </rPr>
      <t>偏年轻</t>
    </r>
  </si>
  <si>
    <t>Q23-5-5</t>
  </si>
  <si>
    <r>
      <rPr>
        <sz val="10"/>
        <rFont val="宋体"/>
        <charset val="134"/>
      </rPr>
      <t>指示为现代样品</t>
    </r>
  </si>
  <si>
    <t>Q23-5-1</t>
  </si>
  <si>
    <t>100~650</t>
  </si>
  <si>
    <t>Q14-3-12</t>
  </si>
  <si>
    <t>Q7-1.3-2</t>
  </si>
  <si>
    <r>
      <rPr>
        <sz val="10"/>
        <rFont val="宋体"/>
        <charset val="134"/>
      </rPr>
      <t>略微偏老</t>
    </r>
  </si>
  <si>
    <t>Q21-2 .11mgC</t>
  </si>
  <si>
    <t>no</t>
  </si>
  <si>
    <t>M105-2 .077mgC</t>
  </si>
  <si>
    <t>600~800</t>
  </si>
  <si>
    <t>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</si>
</sst>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.0000"/>
    <numFmt numFmtId="169" formatCode="0.0"/>
    <numFmt numFmtId="170" formatCode="0.0_ "/>
    <numFmt numFmtId="171" formatCode="0.00_ "/>
  </numFmts>
  <fonts count="17">
    <font>
      <sz val="11"/>
      <color theme="1"/>
      <name val="Calibri"/>
      <charset val="134"/>
      <scheme val="minor"/>
    </font>
    <font>
      <sz val="11"/>
      <color theme="1"/>
      <name val="Times New Roman"/>
      <family val="1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2"/>
    </font>
    <font>
      <sz val="10"/>
      <name val="Times New Roman"/>
      <family val="1"/>
    </font>
    <font>
      <b/>
      <sz val="10"/>
      <name val="Times New Roman"/>
      <family val="3"/>
      <charset val="134"/>
    </font>
    <font>
      <sz val="10"/>
      <color indexed="8"/>
      <name val="Times New Roman"/>
      <family val="2"/>
    </font>
    <font>
      <b/>
      <sz val="10"/>
      <name val="Times New Roman"/>
      <family val="2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0"/>
      <name val="黑体"/>
      <family val="3"/>
      <charset val="134"/>
    </font>
    <font>
      <sz val="10"/>
      <name val="宋体"/>
      <charset val="134"/>
    </font>
    <font>
      <sz val="11"/>
      <name val="Times New Roman"/>
      <family val="1"/>
    </font>
    <font>
      <vertAlign val="superscript"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8" fontId="2" fillId="0" borderId="1" xfId="0" applyNumberFormat="1" applyFont="1" applyBorder="1" applyAlignment="1">
      <alignment horizontal="left" vertical="center"/>
    </xf>
    <xf numFmtId="169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8" fontId="2" fillId="0" borderId="2" xfId="0" applyNumberFormat="1" applyFont="1" applyBorder="1" applyAlignment="1">
      <alignment horizontal="left" vertical="center"/>
    </xf>
    <xf numFmtId="169" fontId="2" fillId="0" borderId="2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68" fontId="5" fillId="0" borderId="0" xfId="0" applyNumberFormat="1" applyFont="1" applyAlignment="1">
      <alignment horizontal="left" vertical="center"/>
    </xf>
    <xf numFmtId="16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70" fontId="5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1" fontId="11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tabSelected="1" zoomScale="145" zoomScaleNormal="145" workbookViewId="0">
      <selection activeCell="B2" sqref="B2"/>
    </sheetView>
  </sheetViews>
  <sheetFormatPr baseColWidth="10" defaultColWidth="9" defaultRowHeight="14"/>
  <cols>
    <col min="1" max="2" width="11" style="22" customWidth="1"/>
    <col min="3" max="4" width="15" style="23" customWidth="1"/>
    <col min="5" max="5" width="18.1640625" style="1" customWidth="1"/>
    <col min="6" max="6" width="18" style="1" customWidth="1"/>
    <col min="7" max="7" width="17" style="1" customWidth="1"/>
    <col min="8" max="9" width="17" style="24" customWidth="1"/>
    <col min="10" max="16384" width="9" style="1"/>
  </cols>
  <sheetData>
    <row r="1" spans="1:9" ht="15">
      <c r="A1" s="22" t="s">
        <v>0</v>
      </c>
      <c r="B1" s="1" t="s">
        <v>144</v>
      </c>
      <c r="C1" s="23" t="s">
        <v>1</v>
      </c>
      <c r="D1" s="23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</row>
    <row r="2" spans="1:9">
      <c r="A2" s="22" t="s">
        <v>8</v>
      </c>
      <c r="B2" s="22" t="str">
        <f>LEFT(A2,5)</f>
        <v>Q13-5</v>
      </c>
      <c r="C2" s="23">
        <v>-18.003299999999999</v>
      </c>
      <c r="D2" s="23">
        <v>-10.755599999999999</v>
      </c>
      <c r="E2" s="24">
        <v>4.2890874708582397E-2</v>
      </c>
      <c r="F2" s="24">
        <v>2.1113445487556501</v>
      </c>
      <c r="G2" s="24">
        <v>0.519917373583905</v>
      </c>
      <c r="H2" s="24">
        <v>3.0690281251070499</v>
      </c>
      <c r="I2" s="24">
        <v>7.9421664316830096</v>
      </c>
    </row>
    <row r="3" spans="1:9">
      <c r="A3" s="22" t="s">
        <v>9</v>
      </c>
      <c r="B3" s="22" t="str">
        <f t="shared" ref="B3:B57" si="0">LEFT(A3,5)</f>
        <v>Q13-5</v>
      </c>
      <c r="C3" s="23">
        <v>-14.8269</v>
      </c>
      <c r="D3" s="23">
        <v>-17.469560000000001</v>
      </c>
      <c r="E3" s="24">
        <v>6.6577745159273505E-2</v>
      </c>
      <c r="F3" s="24">
        <v>2.4474586092244199</v>
      </c>
      <c r="G3" s="24">
        <v>0.23676624648938699</v>
      </c>
      <c r="H3" s="24">
        <v>2.3594655772097402</v>
      </c>
      <c r="I3" s="24">
        <v>6.0255046189076298</v>
      </c>
    </row>
    <row r="4" spans="1:9">
      <c r="A4" s="22" t="s">
        <v>10</v>
      </c>
      <c r="B4" s="22" t="str">
        <f t="shared" si="0"/>
        <v>Q13-5</v>
      </c>
      <c r="C4" s="23">
        <v>-20.793299999999999</v>
      </c>
      <c r="D4" s="23">
        <v>-14.235720000000001</v>
      </c>
      <c r="E4" s="24">
        <v>0.15112125007233501</v>
      </c>
      <c r="F4" s="24">
        <v>1.5990812053400101</v>
      </c>
      <c r="G4" s="24">
        <v>0.28128322971992997</v>
      </c>
      <c r="H4" s="24">
        <v>8.8686968558433907</v>
      </c>
      <c r="I4" s="24">
        <v>22.2513819309724</v>
      </c>
    </row>
    <row r="5" spans="1:9">
      <c r="A5" s="22" t="s">
        <v>11</v>
      </c>
      <c r="B5" s="22" t="str">
        <f t="shared" si="0"/>
        <v>Q13-5</v>
      </c>
      <c r="C5" s="23">
        <v>-17.2927</v>
      </c>
      <c r="D5" s="23">
        <v>-18.005880000000001</v>
      </c>
      <c r="E5" s="24">
        <v>7.2817745800340797E-2</v>
      </c>
      <c r="F5" s="24">
        <v>2.6193175258388299</v>
      </c>
      <c r="G5" s="24">
        <v>0.26741578124443499</v>
      </c>
      <c r="H5" s="24">
        <v>3.7205214063621099</v>
      </c>
      <c r="I5" s="24">
        <v>8.8529238197930198</v>
      </c>
    </row>
    <row r="6" spans="1:9">
      <c r="A6" s="22" t="s">
        <v>12</v>
      </c>
      <c r="B6" s="22" t="str">
        <f t="shared" si="0"/>
        <v>Q13-5</v>
      </c>
      <c r="C6" s="23">
        <v>-16.640499999999999</v>
      </c>
      <c r="D6" s="23">
        <v>-19.128039999999999</v>
      </c>
      <c r="E6" s="24">
        <v>1.8335189439261199E-2</v>
      </c>
      <c r="F6" s="24">
        <v>4.1203290029761703</v>
      </c>
      <c r="G6" s="24">
        <v>0.309961627635087</v>
      </c>
      <c r="H6" s="24">
        <v>6.29308914996545</v>
      </c>
      <c r="I6" s="24">
        <v>16.139610099585099</v>
      </c>
    </row>
    <row r="7" spans="1:9">
      <c r="A7" s="22" t="s">
        <v>13</v>
      </c>
      <c r="B7" s="22" t="str">
        <f t="shared" si="0"/>
        <v>Q13-5</v>
      </c>
      <c r="C7" s="23">
        <v>-20.354500000000002</v>
      </c>
      <c r="D7" s="23">
        <v>-16.234200000000001</v>
      </c>
      <c r="E7" s="24">
        <v>0.18645915466768301</v>
      </c>
      <c r="F7" s="24">
        <v>2.5355274728833899</v>
      </c>
      <c r="G7" s="24">
        <v>0.58552806046162997</v>
      </c>
      <c r="H7" s="24">
        <v>4.9038183473464398</v>
      </c>
      <c r="I7" s="24">
        <v>12.581489985190901</v>
      </c>
    </row>
    <row r="8" spans="1:9">
      <c r="A8" s="22" t="s">
        <v>14</v>
      </c>
      <c r="B8" s="22" t="str">
        <f t="shared" si="0"/>
        <v>Q14-3</v>
      </c>
      <c r="C8" s="23">
        <v>-17.510459999999998</v>
      </c>
      <c r="D8" s="23">
        <v>-17.82657</v>
      </c>
      <c r="E8" s="24">
        <v>9.3633972516724201E-2</v>
      </c>
      <c r="F8" s="24">
        <v>20.489939608531301</v>
      </c>
      <c r="G8" s="24">
        <v>0.71855407550317396</v>
      </c>
      <c r="H8" s="24">
        <v>5.4965658798452699</v>
      </c>
      <c r="I8" s="24">
        <v>8.4603536556028303</v>
      </c>
    </row>
    <row r="9" spans="1:9">
      <c r="A9" s="22" t="s">
        <v>15</v>
      </c>
      <c r="B9" s="22" t="str">
        <f t="shared" si="0"/>
        <v>Q14-3</v>
      </c>
      <c r="C9" s="23">
        <v>-19.414439999999999</v>
      </c>
      <c r="D9" s="23">
        <v>-16.956379999999999</v>
      </c>
      <c r="E9" s="24">
        <v>0.13145313782743101</v>
      </c>
      <c r="F9" s="24">
        <v>18.890390157308701</v>
      </c>
      <c r="G9" s="24">
        <v>0.66413267995986902</v>
      </c>
      <c r="H9" s="24">
        <v>1.7825782071759699</v>
      </c>
      <c r="I9" s="24">
        <v>2.70231241890792</v>
      </c>
    </row>
    <row r="10" spans="1:9">
      <c r="A10" s="22" t="s">
        <v>16</v>
      </c>
      <c r="B10" s="22" t="str">
        <f t="shared" si="0"/>
        <v>Q14-3</v>
      </c>
      <c r="C10" s="23">
        <v>-16.536819999999999</v>
      </c>
      <c r="D10" s="23">
        <v>-19.911989999999999</v>
      </c>
      <c r="E10" s="24">
        <v>8.6785525510387804E-2</v>
      </c>
      <c r="F10" s="24">
        <v>13.2990118172915</v>
      </c>
      <c r="G10" s="24">
        <v>0.40452393697748901</v>
      </c>
      <c r="H10" s="24">
        <v>4.9290382156556296</v>
      </c>
      <c r="I10" s="24">
        <v>7.3995309675452097</v>
      </c>
    </row>
    <row r="11" spans="1:9">
      <c r="A11" s="22" t="s">
        <v>17</v>
      </c>
      <c r="B11" s="22" t="str">
        <f t="shared" si="0"/>
        <v>Q14-3</v>
      </c>
      <c r="C11" s="23">
        <v>-20.428419999999999</v>
      </c>
      <c r="D11" s="23">
        <v>-14.74136</v>
      </c>
      <c r="E11" s="24">
        <v>7.6936637958510495E-2</v>
      </c>
      <c r="F11" s="24">
        <v>4.7890475000251804</v>
      </c>
      <c r="G11" s="24">
        <v>0.69691551538387797</v>
      </c>
      <c r="H11" s="24">
        <v>0.41009979202712399</v>
      </c>
      <c r="I11" s="24">
        <v>1.01101996718519</v>
      </c>
    </row>
    <row r="12" spans="1:9">
      <c r="A12" s="22" t="s">
        <v>18</v>
      </c>
      <c r="B12" s="22" t="str">
        <f t="shared" si="0"/>
        <v>Q14-3</v>
      </c>
      <c r="C12" s="23">
        <v>-15.365309999999999</v>
      </c>
      <c r="D12" s="23">
        <v>-15.49553</v>
      </c>
      <c r="E12" s="24">
        <v>0.103812508784055</v>
      </c>
      <c r="F12" s="24">
        <v>24.099263234970898</v>
      </c>
      <c r="G12" s="24">
        <v>0.71526780581288796</v>
      </c>
      <c r="H12" s="24">
        <v>2.2724402964589601</v>
      </c>
      <c r="I12" s="24">
        <v>5.7833521767963596</v>
      </c>
    </row>
    <row r="13" spans="1:9">
      <c r="A13" s="22" t="s">
        <v>19</v>
      </c>
      <c r="B13" s="22" t="str">
        <f t="shared" si="0"/>
        <v>Q14-3</v>
      </c>
      <c r="C13" s="23">
        <v>-15.5528</v>
      </c>
      <c r="D13" s="23">
        <v>-15.049099999999999</v>
      </c>
      <c r="E13" s="24">
        <v>9.3558210111184495E-2</v>
      </c>
      <c r="F13" s="24">
        <v>24.037607008661801</v>
      </c>
      <c r="G13" s="24">
        <v>0.84778117144617104</v>
      </c>
      <c r="H13" s="24">
        <v>2.6215421139554098</v>
      </c>
      <c r="I13" s="24">
        <v>5.3696417494378004</v>
      </c>
    </row>
    <row r="14" spans="1:9">
      <c r="A14" s="22" t="s">
        <v>20</v>
      </c>
      <c r="B14" s="22" t="str">
        <f t="shared" si="0"/>
        <v>Q14-3</v>
      </c>
      <c r="C14" s="23">
        <v>-16.544779999999999</v>
      </c>
      <c r="D14" s="23">
        <v>-15.85811</v>
      </c>
      <c r="E14" s="24">
        <v>8.3061617670228294E-2</v>
      </c>
      <c r="F14" s="24">
        <v>35.618809525881296</v>
      </c>
      <c r="G14" s="24">
        <v>0.71578016191398697</v>
      </c>
      <c r="H14" s="24">
        <v>2.7253663003663</v>
      </c>
      <c r="I14" s="24">
        <v>6.0071325716666299</v>
      </c>
    </row>
    <row r="15" spans="1:9" ht="13" customHeight="1">
      <c r="A15" s="22" t="s">
        <v>21</v>
      </c>
      <c r="B15" s="22" t="str">
        <f t="shared" si="0"/>
        <v>Q14-3</v>
      </c>
      <c r="C15" s="23">
        <v>-17.208960000000001</v>
      </c>
      <c r="D15" s="23">
        <v>-16.721720000000001</v>
      </c>
      <c r="E15" s="24">
        <v>9.7531068092127499E-2</v>
      </c>
      <c r="F15" s="24">
        <v>27.699971751085499</v>
      </c>
      <c r="G15" s="24">
        <v>0.80343621538672305</v>
      </c>
      <c r="H15" s="24">
        <v>4.5912597455888404</v>
      </c>
      <c r="I15" s="24">
        <v>8.7898508866205294</v>
      </c>
    </row>
    <row r="16" spans="1:9">
      <c r="A16" s="22" t="s">
        <v>22</v>
      </c>
      <c r="B16" s="22" t="str">
        <f t="shared" si="0"/>
        <v>Q14-3</v>
      </c>
      <c r="C16" s="23">
        <v>-17.34254</v>
      </c>
      <c r="D16" s="23">
        <v>-17.816130000000001</v>
      </c>
      <c r="E16" s="24">
        <v>8.2935041727909803E-2</v>
      </c>
      <c r="F16" s="24">
        <v>26.264105707923399</v>
      </c>
      <c r="G16" s="24">
        <v>0.74762021945889801</v>
      </c>
      <c r="H16" s="24">
        <v>4.2398453366661499</v>
      </c>
      <c r="I16" s="24">
        <v>8.0392044999481094</v>
      </c>
    </row>
    <row r="17" spans="1:9">
      <c r="A17" s="22" t="s">
        <v>23</v>
      </c>
      <c r="B17" s="22" t="str">
        <f t="shared" si="0"/>
        <v>Q14-3</v>
      </c>
      <c r="C17" s="23">
        <v>-15.32452</v>
      </c>
      <c r="D17" s="23">
        <v>-15.44974</v>
      </c>
      <c r="E17" s="24">
        <v>7.8917872205406997E-2</v>
      </c>
      <c r="F17" s="24">
        <v>35.100027934775703</v>
      </c>
      <c r="G17" s="24">
        <v>0.71507153211843</v>
      </c>
      <c r="H17" s="24">
        <v>6.45576632533154</v>
      </c>
      <c r="I17" s="24">
        <v>11.8411054607007</v>
      </c>
    </row>
    <row r="18" spans="1:9">
      <c r="A18" s="22" t="s">
        <v>24</v>
      </c>
      <c r="B18" s="22" t="str">
        <f t="shared" si="0"/>
        <v>Q14-3</v>
      </c>
      <c r="C18" s="23">
        <v>-16.870699999999999</v>
      </c>
      <c r="D18" s="23">
        <v>-14.604150000000001</v>
      </c>
      <c r="E18" s="25" t="s">
        <v>25</v>
      </c>
      <c r="F18" s="24">
        <v>45.177951049090098</v>
      </c>
      <c r="G18" s="24">
        <v>0.62144270643154198</v>
      </c>
      <c r="H18" s="24">
        <v>5.47401902831729</v>
      </c>
      <c r="I18" s="24">
        <v>11.172434031120201</v>
      </c>
    </row>
    <row r="19" spans="1:9">
      <c r="A19" s="22" t="s">
        <v>26</v>
      </c>
      <c r="B19" s="22" t="str">
        <f t="shared" si="0"/>
        <v>Q14-3</v>
      </c>
      <c r="C19" s="23">
        <v>-17.059280000000001</v>
      </c>
      <c r="D19" s="23">
        <v>-16.36636</v>
      </c>
      <c r="E19" s="25" t="s">
        <v>27</v>
      </c>
      <c r="F19" s="24">
        <v>28.199587766123599</v>
      </c>
      <c r="G19" s="24">
        <v>0.86962696852394195</v>
      </c>
      <c r="H19" s="24">
        <v>4.1567400251709197</v>
      </c>
      <c r="I19" s="24">
        <v>6.5770916962110997</v>
      </c>
    </row>
    <row r="20" spans="1:9">
      <c r="A20" s="22" t="s">
        <v>28</v>
      </c>
      <c r="B20" s="22" t="str">
        <f t="shared" si="0"/>
        <v>Q23-2</v>
      </c>
      <c r="C20" s="23">
        <v>-18.0914</v>
      </c>
      <c r="D20" s="23">
        <v>-12.728400000000001</v>
      </c>
      <c r="E20" s="24">
        <v>0.37726860933328898</v>
      </c>
      <c r="F20" s="24">
        <v>6.1772723680892501</v>
      </c>
      <c r="G20" s="24">
        <v>0.51517911755725498</v>
      </c>
      <c r="H20" s="24">
        <v>11.9741966426859</v>
      </c>
      <c r="I20" s="24">
        <v>11.2699505232224</v>
      </c>
    </row>
    <row r="21" spans="1:9">
      <c r="A21" s="22" t="s">
        <v>29</v>
      </c>
      <c r="B21" s="22" t="str">
        <f t="shared" si="0"/>
        <v>Q23-2</v>
      </c>
      <c r="C21" s="23">
        <v>-18.16431</v>
      </c>
      <c r="D21" s="23">
        <v>-11.838089999999999</v>
      </c>
      <c r="E21" s="24">
        <v>0.40270895466894202</v>
      </c>
      <c r="F21" s="24">
        <v>6.0957086244798697</v>
      </c>
      <c r="G21" s="24">
        <v>0.44794731065848298</v>
      </c>
      <c r="H21" s="24">
        <v>17.094380876029401</v>
      </c>
      <c r="I21" s="24">
        <v>16.642085288180901</v>
      </c>
    </row>
    <row r="22" spans="1:9">
      <c r="A22" s="22" t="s">
        <v>30</v>
      </c>
      <c r="B22" s="22" t="str">
        <f t="shared" si="0"/>
        <v>Q23-2</v>
      </c>
      <c r="C22" s="23">
        <v>-17.62162</v>
      </c>
      <c r="D22" s="23">
        <v>-10.91278</v>
      </c>
      <c r="E22" s="24">
        <v>0.39515254613617401</v>
      </c>
      <c r="F22" s="24">
        <v>8.0446239739474397</v>
      </c>
      <c r="G22" s="24">
        <v>0.52841837696312</v>
      </c>
      <c r="H22" s="24">
        <v>10.245397977702901</v>
      </c>
      <c r="I22" s="24">
        <v>9.4982621349925296</v>
      </c>
    </row>
    <row r="23" spans="1:9">
      <c r="A23" s="22" t="s">
        <v>31</v>
      </c>
      <c r="B23" s="22" t="str">
        <f t="shared" si="0"/>
        <v>Q23-2</v>
      </c>
      <c r="C23" s="23">
        <v>-17.907730000000001</v>
      </c>
      <c r="D23" s="23">
        <v>-11.25867</v>
      </c>
      <c r="E23" s="24">
        <v>0.42653781416683501</v>
      </c>
      <c r="F23" s="24">
        <v>6.8689451802894697</v>
      </c>
      <c r="G23" s="24">
        <v>0.51337852481956403</v>
      </c>
      <c r="H23" s="24">
        <v>3.6853073535816199</v>
      </c>
      <c r="I23" s="24">
        <v>3.5686268537805002</v>
      </c>
    </row>
    <row r="24" spans="1:9">
      <c r="A24" s="22" t="s">
        <v>32</v>
      </c>
      <c r="B24" s="22" t="str">
        <f t="shared" si="0"/>
        <v>Q23-2</v>
      </c>
      <c r="C24" s="23">
        <v>-18.946639999999999</v>
      </c>
      <c r="D24" s="23">
        <v>-12.29416</v>
      </c>
      <c r="E24" s="24">
        <v>0.31692043878628601</v>
      </c>
      <c r="F24" s="24">
        <v>6.5765917471491599</v>
      </c>
      <c r="G24" s="24">
        <v>0.43283854011458001</v>
      </c>
      <c r="H24" s="24">
        <v>16.950570623981001</v>
      </c>
      <c r="I24" s="24">
        <v>17.374389348260401</v>
      </c>
    </row>
    <row r="25" spans="1:9">
      <c r="A25" s="22" t="s">
        <v>33</v>
      </c>
      <c r="B25" s="22" t="str">
        <f t="shared" si="0"/>
        <v>Q23-2</v>
      </c>
      <c r="C25" s="23">
        <v>-18.696950000000001</v>
      </c>
      <c r="D25" s="23">
        <v>-12.232049999999999</v>
      </c>
      <c r="E25" s="24">
        <v>0.32265183071688103</v>
      </c>
      <c r="F25" s="24">
        <v>6.2272136073456696</v>
      </c>
      <c r="G25" s="24">
        <v>0.40344063429881899</v>
      </c>
      <c r="H25" s="24">
        <v>18.271620518150101</v>
      </c>
      <c r="I25" s="24">
        <v>17.4013562995396</v>
      </c>
    </row>
    <row r="26" spans="1:9">
      <c r="A26" s="22" t="s">
        <v>34</v>
      </c>
      <c r="B26" s="22" t="str">
        <f t="shared" si="0"/>
        <v>Q23-2</v>
      </c>
      <c r="C26" s="23">
        <v>-20.98526</v>
      </c>
      <c r="D26" s="23">
        <v>-13.649139999999999</v>
      </c>
      <c r="E26" s="24">
        <v>0.32262306038518102</v>
      </c>
      <c r="F26" s="24">
        <v>5.8296540743722698</v>
      </c>
      <c r="G26" s="24">
        <v>0.41679316699096303</v>
      </c>
      <c r="H26" s="24">
        <v>5.1909483381876003</v>
      </c>
      <c r="I26" s="24">
        <v>4.8246615226175997</v>
      </c>
    </row>
    <row r="27" spans="1:9">
      <c r="A27" s="22" t="s">
        <v>35</v>
      </c>
      <c r="B27" s="22" t="str">
        <f t="shared" si="0"/>
        <v>Q23-2</v>
      </c>
      <c r="C27" s="23">
        <v>-20.031970000000001</v>
      </c>
      <c r="D27" s="23">
        <v>-11.946429999999999</v>
      </c>
      <c r="E27" s="24">
        <v>0.37177606219237103</v>
      </c>
      <c r="F27" s="24">
        <v>6.1218247710620499</v>
      </c>
      <c r="G27" s="24">
        <v>0.36161935246083099</v>
      </c>
      <c r="H27" s="24">
        <v>11.7825597623014</v>
      </c>
      <c r="I27" s="24">
        <v>10.229997956135101</v>
      </c>
    </row>
    <row r="28" spans="1:9">
      <c r="A28" s="22" t="s">
        <v>36</v>
      </c>
      <c r="B28" s="22" t="str">
        <f t="shared" si="0"/>
        <v>Q23-5</v>
      </c>
      <c r="C28" s="23">
        <v>-19.677479999999999</v>
      </c>
      <c r="D28" s="23">
        <v>-11.337719999999999</v>
      </c>
      <c r="E28" s="24">
        <v>0.392725934149317</v>
      </c>
      <c r="F28" s="24">
        <v>4.8943876638127497</v>
      </c>
      <c r="G28" s="24">
        <v>0.40822774750414897</v>
      </c>
      <c r="H28" s="24">
        <v>20.160317936412699</v>
      </c>
      <c r="I28" s="24">
        <v>16.876907847903801</v>
      </c>
    </row>
    <row r="29" spans="1:9">
      <c r="A29" s="22" t="s">
        <v>37</v>
      </c>
      <c r="B29" s="22" t="str">
        <f t="shared" si="0"/>
        <v>Q23-5</v>
      </c>
      <c r="C29" s="23">
        <v>-19.88222</v>
      </c>
      <c r="D29" s="23">
        <v>-13.65408</v>
      </c>
      <c r="E29" s="24">
        <v>0.34606159788667601</v>
      </c>
      <c r="F29" s="24">
        <v>4.5010631543641297</v>
      </c>
      <c r="G29" s="24">
        <v>0.44309554721097399</v>
      </c>
      <c r="H29" s="24">
        <v>15.3294130056432</v>
      </c>
      <c r="I29" s="24">
        <v>12.0987419542395</v>
      </c>
    </row>
    <row r="30" spans="1:9">
      <c r="A30" s="22" t="s">
        <v>38</v>
      </c>
      <c r="B30" s="22" t="str">
        <f t="shared" si="0"/>
        <v>Q23-5</v>
      </c>
      <c r="C30" s="23">
        <v>-20.503499999999999</v>
      </c>
      <c r="D30" s="23">
        <v>-14.2921</v>
      </c>
      <c r="E30" s="24">
        <v>0.32622292573259698</v>
      </c>
      <c r="F30" s="24">
        <v>4.13637877972302</v>
      </c>
      <c r="G30" s="24">
        <v>0.42906019118798999</v>
      </c>
      <c r="H30" s="24">
        <v>18.338392206243</v>
      </c>
      <c r="I30" s="24">
        <v>15.169701341657699</v>
      </c>
    </row>
    <row r="31" spans="1:9">
      <c r="A31" s="22" t="s">
        <v>39</v>
      </c>
      <c r="B31" s="22" t="str">
        <f t="shared" si="0"/>
        <v>Q23-5</v>
      </c>
      <c r="C31" s="23">
        <v>-19.356719999999999</v>
      </c>
      <c r="D31" s="23">
        <v>-12.50854</v>
      </c>
      <c r="E31" s="24">
        <v>0.397772899548825</v>
      </c>
      <c r="F31" s="24">
        <v>5.1738265866625701</v>
      </c>
      <c r="G31" s="24">
        <v>0.56664508690855997</v>
      </c>
      <c r="H31" s="24">
        <v>21.522318454363798</v>
      </c>
      <c r="I31" s="24">
        <v>16.648881594991099</v>
      </c>
    </row>
    <row r="32" spans="1:9">
      <c r="A32" s="22" t="s">
        <v>40</v>
      </c>
      <c r="B32" s="22" t="str">
        <f t="shared" si="0"/>
        <v>Q23-5</v>
      </c>
      <c r="C32" s="23">
        <v>-15.93914</v>
      </c>
      <c r="D32" s="23">
        <v>-10.894579999999999</v>
      </c>
      <c r="E32" s="24">
        <v>0.282580414817375</v>
      </c>
      <c r="F32" s="24">
        <v>6.37499794825405</v>
      </c>
      <c r="G32" s="24">
        <v>0.565742838544529</v>
      </c>
      <c r="H32" s="24">
        <v>1.3428508644121999</v>
      </c>
      <c r="I32" s="24">
        <v>1.1080680633629101</v>
      </c>
    </row>
    <row r="33" spans="1:9">
      <c r="A33" s="22" t="s">
        <v>41</v>
      </c>
      <c r="B33" s="22" t="str">
        <f>LEFT(A33,4)</f>
        <v>Q5-1</v>
      </c>
      <c r="C33" s="23">
        <v>-12.385899999999999</v>
      </c>
      <c r="D33" s="23">
        <v>-16.626760000000001</v>
      </c>
      <c r="E33" s="24">
        <v>6.55495790233208E-2</v>
      </c>
      <c r="F33" s="24">
        <v>2.71628104187038</v>
      </c>
      <c r="G33" s="24">
        <v>0.27362431035746598</v>
      </c>
      <c r="H33" s="24">
        <v>3.0690281251070499</v>
      </c>
      <c r="I33" s="24">
        <v>7.9421664316830096</v>
      </c>
    </row>
    <row r="34" spans="1:9">
      <c r="A34" s="22" t="s">
        <v>42</v>
      </c>
      <c r="B34" s="22" t="str">
        <f t="shared" ref="B34:B57" si="1">LEFT(A34,4)</f>
        <v>Q5-1</v>
      </c>
      <c r="C34" s="23">
        <v>-12.809699999999999</v>
      </c>
      <c r="D34" s="23">
        <v>-17.470780000000001</v>
      </c>
      <c r="E34" s="24">
        <v>7.3268302661728596E-2</v>
      </c>
      <c r="F34" s="24">
        <v>2.5933900526645801</v>
      </c>
      <c r="G34" s="24">
        <v>0.25931380826372902</v>
      </c>
      <c r="H34" s="24">
        <v>2.3594655772097402</v>
      </c>
      <c r="I34" s="24">
        <v>6.0255046189076298</v>
      </c>
    </row>
    <row r="35" spans="1:9">
      <c r="A35" s="22" t="s">
        <v>43</v>
      </c>
      <c r="B35" s="22" t="str">
        <f t="shared" si="1"/>
        <v>Q5-1</v>
      </c>
      <c r="C35" s="23">
        <v>-9.8158999999999992</v>
      </c>
      <c r="D35" s="23">
        <v>-15.4764</v>
      </c>
      <c r="E35" s="24">
        <v>5.1983893408078102E-2</v>
      </c>
      <c r="F35" s="24">
        <v>3.1162919973188798</v>
      </c>
      <c r="G35" s="24">
        <v>0.38293187024658198</v>
      </c>
      <c r="H35" s="24">
        <v>8.8686968558433907</v>
      </c>
      <c r="I35" s="24">
        <v>22.2513819309724</v>
      </c>
    </row>
    <row r="36" spans="1:9">
      <c r="A36" s="22" t="s">
        <v>44</v>
      </c>
      <c r="B36" s="22" t="str">
        <f t="shared" si="1"/>
        <v>Q5-1</v>
      </c>
      <c r="C36" s="23">
        <v>-10.5275</v>
      </c>
      <c r="D36" s="23">
        <v>-18.525359999999999</v>
      </c>
      <c r="E36" s="24">
        <v>6.9005282499186901E-2</v>
      </c>
      <c r="F36" s="24">
        <v>3.0796888724699101</v>
      </c>
      <c r="G36" s="24">
        <v>0.38280933748455898</v>
      </c>
      <c r="H36" s="24">
        <v>3.7205214063621099</v>
      </c>
      <c r="I36" s="24">
        <v>8.8529238197930198</v>
      </c>
    </row>
    <row r="37" spans="1:9">
      <c r="A37" s="22" t="s">
        <v>45</v>
      </c>
      <c r="B37" s="22" t="str">
        <f t="shared" si="1"/>
        <v>Q5-1</v>
      </c>
      <c r="C37" s="23">
        <v>-12.225099999999999</v>
      </c>
      <c r="D37" s="23">
        <v>-14.750120000000001</v>
      </c>
      <c r="E37" s="24">
        <v>4.0836659852915701E-2</v>
      </c>
      <c r="F37" s="24">
        <v>3.9776585208920001</v>
      </c>
      <c r="G37" s="24">
        <v>0.46078156689022798</v>
      </c>
      <c r="H37" s="24">
        <v>6.29308914996545</v>
      </c>
      <c r="I37" s="24">
        <v>16.139610099585099</v>
      </c>
    </row>
    <row r="38" spans="1:9">
      <c r="A38" s="22" t="s">
        <v>46</v>
      </c>
      <c r="B38" s="22" t="str">
        <f t="shared" si="1"/>
        <v>Q5-1</v>
      </c>
      <c r="C38" s="23">
        <v>-11.8103</v>
      </c>
      <c r="D38" s="23">
        <v>-17.12848</v>
      </c>
      <c r="E38" s="24">
        <v>4.6289564210578803E-2</v>
      </c>
      <c r="F38" s="24">
        <v>3.2608114199708802</v>
      </c>
      <c r="G38" s="24">
        <v>0.31553520872921398</v>
      </c>
      <c r="H38" s="24">
        <v>4.9038183473464398</v>
      </c>
      <c r="I38" s="24">
        <v>12.581489985190901</v>
      </c>
    </row>
    <row r="39" spans="1:9">
      <c r="A39" s="22" t="s">
        <v>47</v>
      </c>
      <c r="B39" s="22" t="str">
        <f t="shared" si="1"/>
        <v>Q5-1</v>
      </c>
      <c r="C39" s="23">
        <v>-15.259499999999999</v>
      </c>
      <c r="D39" s="23">
        <v>-15.33104</v>
      </c>
      <c r="E39" s="24">
        <v>5.1977630523229998E-2</v>
      </c>
      <c r="F39" s="24">
        <v>8.7950928645955102</v>
      </c>
      <c r="G39" s="24">
        <v>0.241736095737726</v>
      </c>
      <c r="H39" s="24">
        <v>20.8611852642819</v>
      </c>
      <c r="I39" s="24">
        <v>59.560921241780299</v>
      </c>
    </row>
    <row r="40" spans="1:9">
      <c r="A40" s="22" t="s">
        <v>48</v>
      </c>
      <c r="B40" s="22" t="str">
        <f>LEFT(A40, 6)</f>
        <v>Q7-1.3</v>
      </c>
      <c r="C40" s="23">
        <v>-17.820989999999998</v>
      </c>
      <c r="D40" s="23">
        <v>-9.5929699999999993</v>
      </c>
      <c r="E40" s="24">
        <v>0.11459729105062701</v>
      </c>
      <c r="F40" s="24">
        <v>17.725964677732399</v>
      </c>
      <c r="G40" s="24">
        <v>0.64919652197233801</v>
      </c>
      <c r="H40" s="24">
        <v>20.8611852642819</v>
      </c>
      <c r="I40" s="24">
        <v>59.560921241780299</v>
      </c>
    </row>
    <row r="41" spans="1:9">
      <c r="A41" s="22" t="s">
        <v>49</v>
      </c>
      <c r="B41" s="22" t="str">
        <f t="shared" ref="B41:B57" si="2">LEFT(A41, 6)</f>
        <v>Q7-1.3</v>
      </c>
      <c r="C41" s="23">
        <v>-14.614879999999999</v>
      </c>
      <c r="D41" s="23">
        <v>-10.41174</v>
      </c>
      <c r="E41" s="24">
        <v>6.2193182585954701E-2</v>
      </c>
      <c r="F41" s="24">
        <v>14.316522679010999</v>
      </c>
      <c r="G41" s="24">
        <v>0.60475332559623296</v>
      </c>
      <c r="H41" s="24">
        <v>9.1785425568772396</v>
      </c>
      <c r="I41" s="24">
        <v>13.176591610908201</v>
      </c>
    </row>
    <row r="42" spans="1:9">
      <c r="A42" s="22" t="s">
        <v>50</v>
      </c>
      <c r="B42" s="22" t="str">
        <f t="shared" si="2"/>
        <v>Q7-1.3</v>
      </c>
      <c r="C42" s="23">
        <v>-15.50957</v>
      </c>
      <c r="D42" s="23">
        <v>-13.12771</v>
      </c>
      <c r="E42" s="24">
        <v>4.4012470400464E-2</v>
      </c>
      <c r="F42" s="24">
        <v>18.9768477298927</v>
      </c>
      <c r="G42" s="24">
        <v>0.68701868076925499</v>
      </c>
      <c r="H42" s="24">
        <v>11.908736349453999</v>
      </c>
      <c r="I42" s="24">
        <v>16.150449035272501</v>
      </c>
    </row>
    <row r="43" spans="1:9">
      <c r="A43" s="22" t="s">
        <v>51</v>
      </c>
      <c r="B43" s="22" t="str">
        <f t="shared" si="2"/>
        <v>Q7-1.3</v>
      </c>
      <c r="C43" s="23">
        <v>-19.006260000000001</v>
      </c>
      <c r="D43" s="23">
        <v>-14.41168</v>
      </c>
      <c r="E43" s="24">
        <v>0.15187375161431399</v>
      </c>
      <c r="F43" s="24">
        <v>25.7020447787474</v>
      </c>
      <c r="G43" s="24">
        <v>0.73851592050877701</v>
      </c>
      <c r="H43" s="24">
        <v>1.1513735841678201</v>
      </c>
      <c r="I43" s="24">
        <v>1.4761392976099199</v>
      </c>
    </row>
    <row r="44" spans="1:9">
      <c r="A44" s="22" t="s">
        <v>52</v>
      </c>
      <c r="B44" s="22" t="str">
        <f t="shared" si="2"/>
        <v>Q7-1.3</v>
      </c>
      <c r="C44" s="23">
        <v>-19.27675</v>
      </c>
      <c r="D44" s="23">
        <v>-14.689249999999999</v>
      </c>
      <c r="E44" s="24">
        <v>5.9134382184744601E-2</v>
      </c>
      <c r="F44" s="24">
        <v>33.8640074687303</v>
      </c>
      <c r="G44" s="24">
        <v>0.76340658695944497</v>
      </c>
      <c r="H44" s="24">
        <v>0.93459704174730396</v>
      </c>
      <c r="I44" s="24">
        <v>1.22522629047132</v>
      </c>
    </row>
    <row r="45" spans="1:9">
      <c r="A45" s="22" t="s">
        <v>53</v>
      </c>
      <c r="B45" s="22" t="str">
        <f t="shared" si="2"/>
        <v>Q7-1.3</v>
      </c>
      <c r="C45" s="23">
        <v>-17.120039999999999</v>
      </c>
      <c r="D45" s="23">
        <v>-13.04602</v>
      </c>
      <c r="E45" s="24">
        <v>0.11917392789277099</v>
      </c>
      <c r="F45" s="24">
        <v>17.895419046576901</v>
      </c>
      <c r="G45" s="24">
        <v>0.78937571749948499</v>
      </c>
      <c r="H45" s="24">
        <v>0.86275997396162596</v>
      </c>
      <c r="I45" s="24">
        <v>1.01586304083393</v>
      </c>
    </row>
    <row r="46" spans="1:9">
      <c r="A46" s="22" t="s">
        <v>54</v>
      </c>
      <c r="B46" s="22" t="str">
        <f t="shared" si="2"/>
        <v>Q7-1.3</v>
      </c>
      <c r="C46" s="23">
        <v>-20.177330000000001</v>
      </c>
      <c r="D46" s="23">
        <v>-15.68399</v>
      </c>
      <c r="E46" s="24">
        <v>0.11170378007104401</v>
      </c>
      <c r="F46" s="24">
        <v>20.344775398966199</v>
      </c>
      <c r="G46" s="24">
        <v>0.797092675646766</v>
      </c>
      <c r="H46" s="24">
        <v>2.2411811630453902</v>
      </c>
      <c r="I46" s="24">
        <v>2.9651198879685898</v>
      </c>
    </row>
    <row r="47" spans="1:9">
      <c r="A47" s="22" t="s">
        <v>55</v>
      </c>
      <c r="B47" s="22" t="str">
        <f t="shared" si="2"/>
        <v>Q7-1.4</v>
      </c>
      <c r="C47" s="23">
        <v>-17.370159999999998</v>
      </c>
      <c r="D47" s="23">
        <v>-10.031219999999999</v>
      </c>
      <c r="E47" s="24">
        <v>0.20347240893069701</v>
      </c>
      <c r="F47" s="24">
        <v>16.193312726389902</v>
      </c>
      <c r="G47" s="24">
        <v>0.90455434436114002</v>
      </c>
      <c r="H47" s="24">
        <v>13.730138899096101</v>
      </c>
      <c r="I47" s="24">
        <v>16.5051614965883</v>
      </c>
    </row>
    <row r="48" spans="1:9">
      <c r="A48" s="22" t="s">
        <v>56</v>
      </c>
      <c r="B48" s="22" t="str">
        <f t="shared" si="2"/>
        <v>Q7-1.4</v>
      </c>
      <c r="C48" s="23">
        <v>-15.95478</v>
      </c>
      <c r="D48" s="23">
        <v>-11.958259999999999</v>
      </c>
      <c r="E48" s="24">
        <v>9.74639533216278E-2</v>
      </c>
      <c r="F48" s="24">
        <v>10.1505809943576</v>
      </c>
      <c r="G48" s="24">
        <v>0.53766516256770702</v>
      </c>
      <c r="H48" s="24">
        <v>12.333687754740399</v>
      </c>
      <c r="I48" s="24">
        <v>14.077248974387301</v>
      </c>
    </row>
    <row r="49" spans="1:9">
      <c r="A49" s="22" t="s">
        <v>57</v>
      </c>
      <c r="B49" s="22" t="str">
        <f t="shared" si="2"/>
        <v>Q7-1.4</v>
      </c>
      <c r="C49" s="23">
        <v>-15.9848</v>
      </c>
      <c r="D49" s="23">
        <v>-12.680899999999999</v>
      </c>
      <c r="E49" s="24">
        <v>0.22182257522835999</v>
      </c>
      <c r="F49" s="24">
        <v>9.8870101403054207</v>
      </c>
      <c r="G49" s="24">
        <v>0.60923721839079503</v>
      </c>
      <c r="H49" s="24">
        <v>3.52200209940517</v>
      </c>
      <c r="I49" s="24">
        <v>3.8974318998059099</v>
      </c>
    </row>
    <row r="50" spans="1:9">
      <c r="A50" s="22" t="s">
        <v>58</v>
      </c>
      <c r="B50" s="22" t="str">
        <f t="shared" si="2"/>
        <v>Q7-1.4</v>
      </c>
      <c r="C50" s="23">
        <v>-17.97842</v>
      </c>
      <c r="D50" s="23">
        <v>-16.843340000000001</v>
      </c>
      <c r="E50" s="24">
        <v>0.10804469193468801</v>
      </c>
      <c r="F50" s="24">
        <v>7.7765130155454703</v>
      </c>
      <c r="G50" s="24">
        <v>0.55811223962877998</v>
      </c>
      <c r="H50" s="24">
        <v>1.8217838392610399</v>
      </c>
      <c r="I50" s="24">
        <v>2.3423546622207301</v>
      </c>
    </row>
    <row r="51" spans="1:9">
      <c r="A51" s="22" t="s">
        <v>59</v>
      </c>
      <c r="B51" s="22" t="str">
        <f>LEFT(A51, 4)</f>
        <v>Q9-2</v>
      </c>
      <c r="C51" s="23">
        <v>-19.7807</v>
      </c>
      <c r="D51" s="23">
        <v>-13.324020000000001</v>
      </c>
      <c r="E51" s="24">
        <v>0.17974246651794101</v>
      </c>
      <c r="F51" s="24">
        <v>9.4741989893797296</v>
      </c>
      <c r="G51" s="24">
        <v>0.38216803013746697</v>
      </c>
      <c r="H51" s="24">
        <v>12.7115582317521</v>
      </c>
      <c r="I51" s="24">
        <v>32.573815429571397</v>
      </c>
    </row>
    <row r="52" spans="1:9">
      <c r="A52" s="22" t="s">
        <v>60</v>
      </c>
      <c r="B52" s="22" t="str">
        <f t="shared" ref="B52:B57" si="3">LEFT(A52, 4)</f>
        <v>Q9-2</v>
      </c>
      <c r="C52" s="23">
        <v>-20.630500000000001</v>
      </c>
      <c r="D52" s="23">
        <v>-14.745240000000001</v>
      </c>
      <c r="E52" s="24">
        <v>0.13788511592204</v>
      </c>
      <c r="F52" s="24">
        <v>9.1361117104960101</v>
      </c>
      <c r="G52" s="24">
        <v>0.40742794643199998</v>
      </c>
      <c r="H52" s="24">
        <v>1.1304282039642899</v>
      </c>
      <c r="I52" s="24">
        <v>3.2116566821167298</v>
      </c>
    </row>
    <row r="53" spans="1:9">
      <c r="A53" s="22" t="s">
        <v>61</v>
      </c>
      <c r="B53" s="22" t="str">
        <f t="shared" si="3"/>
        <v>Q9-2</v>
      </c>
      <c r="C53" s="23">
        <v>-18.019100000000002</v>
      </c>
      <c r="D53" s="23">
        <v>-15.632860000000001</v>
      </c>
      <c r="E53" s="24">
        <v>5.39208815494562E-2</v>
      </c>
      <c r="F53" s="24">
        <v>18.335069243024499</v>
      </c>
      <c r="G53" s="24">
        <v>0.39549863601443802</v>
      </c>
      <c r="H53" s="24">
        <v>11.707674571805001</v>
      </c>
      <c r="I53" s="24">
        <v>38.297828996512301</v>
      </c>
    </row>
    <row r="54" spans="1:9">
      <c r="A54" s="22" t="s">
        <v>62</v>
      </c>
      <c r="B54" s="22" t="str">
        <f t="shared" si="3"/>
        <v>Q9-2</v>
      </c>
      <c r="C54" s="23">
        <v>-20.867100000000001</v>
      </c>
      <c r="D54" s="23">
        <v>-17.282879999999999</v>
      </c>
      <c r="E54" s="24">
        <v>3.7952462709105503E-2</v>
      </c>
      <c r="F54" s="24">
        <v>17.706047634208101</v>
      </c>
      <c r="G54" s="24">
        <v>0.36240915275977398</v>
      </c>
      <c r="H54" s="24">
        <v>9.6064866592107396</v>
      </c>
      <c r="I54" s="24">
        <v>36.620512429511898</v>
      </c>
    </row>
    <row r="55" spans="1:9">
      <c r="A55" s="22" t="s">
        <v>63</v>
      </c>
      <c r="B55" s="22" t="str">
        <f t="shared" si="3"/>
        <v>Q9-2</v>
      </c>
      <c r="C55" s="23">
        <v>-19.170100000000001</v>
      </c>
      <c r="D55" s="23">
        <v>-15.180899999999999</v>
      </c>
      <c r="E55" s="24">
        <v>4.7104928385799001E-2</v>
      </c>
      <c r="F55" s="24">
        <v>20.7222991406449</v>
      </c>
      <c r="G55" s="24">
        <v>0.41146570460325599</v>
      </c>
      <c r="H55" s="24">
        <v>7.1975830815709996</v>
      </c>
      <c r="I55" s="24">
        <v>22.9031653526825</v>
      </c>
    </row>
    <row r="56" spans="1:9">
      <c r="A56" s="22" t="s">
        <v>64</v>
      </c>
      <c r="B56" s="22" t="str">
        <f t="shared" si="3"/>
        <v>Q9-2</v>
      </c>
      <c r="C56" s="23">
        <v>-19.1953</v>
      </c>
      <c r="D56" s="23">
        <v>-15.188319999999999</v>
      </c>
      <c r="E56" s="24">
        <v>6.9880081107829395E-2</v>
      </c>
      <c r="F56" s="24">
        <v>16.7707330284073</v>
      </c>
      <c r="G56" s="24">
        <v>0.48168755287075699</v>
      </c>
      <c r="H56" s="24">
        <v>3.1211314475873499</v>
      </c>
      <c r="I56" s="24">
        <v>9.9685188141321408</v>
      </c>
    </row>
    <row r="57" spans="1:9">
      <c r="A57" s="22" t="s">
        <v>65</v>
      </c>
      <c r="B57" s="22" t="str">
        <f t="shared" si="3"/>
        <v>Q9-2</v>
      </c>
      <c r="C57" s="23">
        <v>-18.638300000000001</v>
      </c>
      <c r="D57" s="23">
        <v>-13.92714</v>
      </c>
      <c r="E57" s="24">
        <v>8.1201356857701995E-2</v>
      </c>
      <c r="F57" s="24">
        <v>11.3838737112471</v>
      </c>
      <c r="G57" s="24">
        <v>0.51721318971783103</v>
      </c>
      <c r="H57" s="24">
        <v>6.1642447075708704</v>
      </c>
      <c r="I57" s="24">
        <v>20.2124817954866</v>
      </c>
    </row>
    <row r="59" spans="1:9">
      <c r="A59" s="22" t="s">
        <v>66</v>
      </c>
      <c r="C59" s="23">
        <v>-12.928000000000001</v>
      </c>
      <c r="D59" s="23">
        <v>-14.797000000000001</v>
      </c>
      <c r="E59" s="24">
        <v>2.9051012708893702</v>
      </c>
      <c r="F59" s="24">
        <v>5.0820131289133696</v>
      </c>
      <c r="G59" s="24">
        <v>1.5705308793207999</v>
      </c>
      <c r="H59" s="24">
        <v>7.0776148730350696</v>
      </c>
      <c r="I59" s="24">
        <v>17.323199863574398</v>
      </c>
    </row>
    <row r="60" spans="1:9">
      <c r="A60" s="22" t="s">
        <v>67</v>
      </c>
      <c r="C60" s="23">
        <v>-13.042999999999999</v>
      </c>
      <c r="D60" s="23">
        <v>-18.684000000000001</v>
      </c>
      <c r="E60" s="24">
        <v>0.70906926422054795</v>
      </c>
      <c r="F60" s="24">
        <v>3.3905565560280699</v>
      </c>
      <c r="G60" s="24">
        <v>1.4425570202232301</v>
      </c>
      <c r="H60" s="24">
        <v>7.5201106083458997</v>
      </c>
      <c r="I60" s="24">
        <v>19.848304533324502</v>
      </c>
    </row>
    <row r="61" spans="1:9">
      <c r="A61" s="22" t="s">
        <v>68</v>
      </c>
      <c r="C61" s="23">
        <v>-13.994999999999999</v>
      </c>
      <c r="D61" s="23">
        <v>-19.786999999999999</v>
      </c>
      <c r="E61" s="24">
        <v>0.21457997096431899</v>
      </c>
      <c r="F61" s="24">
        <v>7.9320788910320097</v>
      </c>
      <c r="G61" s="24">
        <v>0.64402149735845005</v>
      </c>
      <c r="H61" s="24">
        <v>5.6875317205210596</v>
      </c>
      <c r="I61" s="24">
        <v>20.126819685373</v>
      </c>
    </row>
    <row r="62" spans="1:9">
      <c r="A62" s="22" t="s">
        <v>69</v>
      </c>
      <c r="C62" s="23">
        <v>-19.170000000000002</v>
      </c>
      <c r="D62" s="23">
        <v>-15.821</v>
      </c>
      <c r="E62" s="24">
        <v>0.161524545570772</v>
      </c>
      <c r="F62" s="24">
        <v>5.5311330667216803</v>
      </c>
      <c r="G62" s="24">
        <v>0.70040901746991702</v>
      </c>
      <c r="H62" s="24">
        <v>7.9360205342713197</v>
      </c>
      <c r="I62" s="24">
        <v>21.403977884011301</v>
      </c>
    </row>
    <row r="63" spans="1:9">
      <c r="A63" s="22" t="s">
        <v>70</v>
      </c>
      <c r="C63" s="23">
        <v>-18.536000000000001</v>
      </c>
      <c r="D63" s="23">
        <v>-13.25</v>
      </c>
      <c r="E63" s="24">
        <v>0.146945162961441</v>
      </c>
      <c r="F63" s="24">
        <v>8.5795865311893191</v>
      </c>
      <c r="G63" s="24">
        <v>0.63232280036988697</v>
      </c>
      <c r="H63" s="24">
        <v>5.6162149196450004</v>
      </c>
      <c r="I63" s="24">
        <v>13.651328165234901</v>
      </c>
    </row>
    <row r="64" spans="1:9">
      <c r="A64" s="22" t="s">
        <v>71</v>
      </c>
      <c r="C64" s="23">
        <v>-21.036000000000001</v>
      </c>
      <c r="D64" s="23">
        <v>-12.423</v>
      </c>
      <c r="E64" s="24">
        <v>6.1264143988864601E-2</v>
      </c>
      <c r="F64" s="24">
        <v>5.1116516056646502</v>
      </c>
      <c r="G64" s="24">
        <v>1.0284787132977999</v>
      </c>
      <c r="H64" s="24">
        <v>6.2646310432570003</v>
      </c>
      <c r="I64" s="24">
        <v>16.208840197273801</v>
      </c>
    </row>
    <row r="65" spans="1:9">
      <c r="A65" s="22" t="s">
        <v>72</v>
      </c>
      <c r="C65" s="23">
        <v>-20.89</v>
      </c>
      <c r="D65" s="23">
        <v>-12.209</v>
      </c>
      <c r="E65" s="24">
        <v>0.17896824370556499</v>
      </c>
      <c r="F65" s="24">
        <v>3.1122272692562598</v>
      </c>
      <c r="G65" s="24">
        <v>0.35873304121490501</v>
      </c>
      <c r="H65" s="24">
        <v>6.89122778278319</v>
      </c>
      <c r="I65" s="24">
        <v>17.891800158567801</v>
      </c>
    </row>
    <row r="66" spans="1:9">
      <c r="A66" s="22" t="s">
        <v>73</v>
      </c>
      <c r="C66" s="23">
        <v>-22.913</v>
      </c>
      <c r="D66" s="23">
        <v>-13.161</v>
      </c>
      <c r="E66" s="24">
        <v>0.16352698415237299</v>
      </c>
      <c r="F66" s="24">
        <v>13.196647472889101</v>
      </c>
      <c r="G66" s="24">
        <v>0.238618547655257</v>
      </c>
      <c r="H66" s="24">
        <v>14.056991099626799</v>
      </c>
      <c r="I66" s="24">
        <v>33.264012192225302</v>
      </c>
    </row>
    <row r="67" spans="1:9">
      <c r="A67" s="22" t="s">
        <v>74</v>
      </c>
      <c r="C67" s="23">
        <v>-20.797000000000001</v>
      </c>
      <c r="D67" s="23">
        <v>-15.948</v>
      </c>
      <c r="E67" s="24">
        <v>9.4148655067184797E-2</v>
      </c>
      <c r="F67" s="24">
        <v>3.2989437366742602</v>
      </c>
      <c r="G67" s="24">
        <v>0.34646008705213299</v>
      </c>
      <c r="H67" s="24">
        <v>20.295235681703002</v>
      </c>
      <c r="I67" s="24">
        <v>59.683358762962897</v>
      </c>
    </row>
    <row r="68" spans="1:9">
      <c r="A68" s="22" t="s">
        <v>75</v>
      </c>
      <c r="C68" s="23">
        <v>-21.332999999999998</v>
      </c>
      <c r="D68" s="23">
        <v>-16.692</v>
      </c>
      <c r="E68" s="24">
        <v>6.8237433036205705E-2</v>
      </c>
      <c r="F68" s="24">
        <v>5.69891513647823</v>
      </c>
      <c r="G68" s="24">
        <v>0.37829433798926398</v>
      </c>
      <c r="H68" s="24">
        <v>16.416772323854399</v>
      </c>
      <c r="I68" s="24">
        <v>44.638346179999097</v>
      </c>
    </row>
    <row r="69" spans="1:9">
      <c r="A69" s="22" t="s">
        <v>76</v>
      </c>
      <c r="C69" s="23">
        <v>-22.169</v>
      </c>
      <c r="D69" s="23">
        <v>-15.173999999999999</v>
      </c>
      <c r="E69" s="24">
        <v>0.19687847380324899</v>
      </c>
      <c r="F69" s="24">
        <v>3.0322276768318899</v>
      </c>
      <c r="G69" s="24">
        <v>0.57975776293424996</v>
      </c>
      <c r="H69" s="24">
        <v>12.302403011001701</v>
      </c>
      <c r="I69" s="24">
        <v>32.418247669227902</v>
      </c>
    </row>
    <row r="70" spans="1:9">
      <c r="A70" s="22" t="s">
        <v>77</v>
      </c>
      <c r="C70" s="23">
        <v>-19.187999999999999</v>
      </c>
      <c r="D70" s="23">
        <v>-17.492999999999999</v>
      </c>
      <c r="E70" s="24">
        <v>7.8131772908299299E-2</v>
      </c>
      <c r="F70" s="24">
        <v>12.236830318769</v>
      </c>
      <c r="G70" s="24">
        <v>0.243180678628791</v>
      </c>
      <c r="H70" s="24">
        <v>11.5742960288809</v>
      </c>
      <c r="I70" s="24">
        <v>33.1532846795563</v>
      </c>
    </row>
    <row r="71" spans="1:9">
      <c r="A71" s="22" t="s">
        <v>78</v>
      </c>
      <c r="C71" s="23">
        <v>-13.613</v>
      </c>
      <c r="D71" s="23">
        <v>-13.676</v>
      </c>
      <c r="E71" s="24">
        <v>0.16842985080964701</v>
      </c>
      <c r="F71" s="24">
        <v>3.7434854942168498</v>
      </c>
      <c r="G71" s="24">
        <v>0.89326938840180503</v>
      </c>
      <c r="H71" s="24">
        <v>7.4416089234409304</v>
      </c>
      <c r="I71" s="24">
        <v>18.796418589026601</v>
      </c>
    </row>
    <row r="72" spans="1:9">
      <c r="A72" s="22" t="s">
        <v>79</v>
      </c>
      <c r="C72" s="23">
        <v>-21.381</v>
      </c>
      <c r="D72" s="23">
        <v>-17.239999999999998</v>
      </c>
      <c r="E72" s="24">
        <v>0.17068154133126801</v>
      </c>
      <c r="F72" s="24">
        <v>2.6301583685073</v>
      </c>
      <c r="G72" s="24">
        <v>0.35119264973251402</v>
      </c>
      <c r="H72" s="24">
        <v>10.240868596882001</v>
      </c>
      <c r="I72" s="24">
        <v>24.674431109167301</v>
      </c>
    </row>
    <row r="73" spans="1:9">
      <c r="A73" s="22" t="s">
        <v>80</v>
      </c>
      <c r="C73" s="23">
        <v>-13.731999999999999</v>
      </c>
      <c r="D73" s="23">
        <v>-16.428999999999998</v>
      </c>
      <c r="E73" s="24">
        <v>0.109013716660795</v>
      </c>
      <c r="F73" s="24">
        <v>10.205187516921599</v>
      </c>
      <c r="G73" s="24">
        <v>0.35894218587669702</v>
      </c>
      <c r="H73" s="24">
        <v>23.486690865093799</v>
      </c>
      <c r="I73" s="24">
        <v>70.810339121206596</v>
      </c>
    </row>
    <row r="74" spans="1:9">
      <c r="A74" s="22" t="s">
        <v>81</v>
      </c>
      <c r="C74" s="23">
        <v>-11.968999999999999</v>
      </c>
      <c r="D74" s="23">
        <v>-10.840999999999999</v>
      </c>
      <c r="E74" s="24">
        <v>0.79625808382986496</v>
      </c>
      <c r="F74" s="24">
        <v>17.987865252952499</v>
      </c>
      <c r="G74" s="24">
        <v>1.8236200970034899</v>
      </c>
      <c r="H74" s="24">
        <v>0.85007973690848904</v>
      </c>
      <c r="I74" s="24">
        <v>3.0680914311221299E-2</v>
      </c>
    </row>
    <row r="75" spans="1:9">
      <c r="A75" s="22" t="s">
        <v>82</v>
      </c>
      <c r="C75" s="23">
        <v>-19.498999999999999</v>
      </c>
      <c r="D75" s="23">
        <v>-17.538</v>
      </c>
      <c r="E75" s="24">
        <v>0.19612823390765799</v>
      </c>
      <c r="F75" s="24">
        <v>6.3251567333118404</v>
      </c>
      <c r="G75" s="24">
        <v>0.32439560817234397</v>
      </c>
      <c r="H75" s="24">
        <v>15.1990317374933</v>
      </c>
      <c r="I75" s="24">
        <v>40.194470824072603</v>
      </c>
    </row>
    <row r="76" spans="1:9">
      <c r="A76" s="22" t="s">
        <v>83</v>
      </c>
      <c r="C76" s="23">
        <v>-17.097000000000001</v>
      </c>
      <c r="D76" s="23">
        <v>-17.471</v>
      </c>
      <c r="E76" s="24">
        <v>0.13730014362499801</v>
      </c>
      <c r="F76" s="24">
        <v>14.7187196147056</v>
      </c>
      <c r="G76" s="24">
        <v>0.40131392053935799</v>
      </c>
      <c r="H76" s="24">
        <v>15.586715122148201</v>
      </c>
      <c r="I76" s="24">
        <v>44.798333955499999</v>
      </c>
    </row>
    <row r="77" spans="1:9">
      <c r="A77" s="22" t="s">
        <v>84</v>
      </c>
      <c r="C77" s="23">
        <v>-18.908000000000001</v>
      </c>
      <c r="D77" s="23">
        <v>-12.185</v>
      </c>
      <c r="E77" s="24">
        <v>0.19208331304913201</v>
      </c>
      <c r="F77" s="24">
        <v>15.2119551743288</v>
      </c>
      <c r="G77" s="24">
        <v>0.56934036648851805</v>
      </c>
      <c r="H77" s="24">
        <v>2.2612243560333001</v>
      </c>
      <c r="I77" s="24">
        <v>7.0053552749479797</v>
      </c>
    </row>
    <row r="78" spans="1:9">
      <c r="A78" s="22" t="s">
        <v>85</v>
      </c>
      <c r="C78" s="23">
        <v>-22.446999999999999</v>
      </c>
      <c r="D78" s="23">
        <v>-15.688000000000001</v>
      </c>
      <c r="E78" s="24">
        <v>6.8409163668856202E-2</v>
      </c>
      <c r="F78" s="24">
        <v>15.834352591870999</v>
      </c>
      <c r="G78" s="24">
        <v>0.15918318992972699</v>
      </c>
      <c r="H78" s="24">
        <v>25.200264812975799</v>
      </c>
      <c r="I78" s="24">
        <v>77.555808115893598</v>
      </c>
    </row>
    <row r="79" spans="1:9">
      <c r="A79" s="22" t="s">
        <v>86</v>
      </c>
      <c r="C79" s="23">
        <v>-16.620999999999999</v>
      </c>
      <c r="D79" s="23">
        <v>-12.302</v>
      </c>
      <c r="E79" s="24">
        <v>0.87054034068048403</v>
      </c>
      <c r="F79" s="24">
        <v>10.575091963866001</v>
      </c>
      <c r="G79" s="24">
        <v>0.24412296167939199</v>
      </c>
      <c r="H79" s="24">
        <v>5.4826472632138303</v>
      </c>
      <c r="I79" s="24">
        <v>7.0654958520125604</v>
      </c>
    </row>
    <row r="80" spans="1:9">
      <c r="A80" s="22" t="s">
        <v>87</v>
      </c>
      <c r="C80" s="23">
        <v>-20.808</v>
      </c>
      <c r="D80" s="23">
        <v>-10.856999999999999</v>
      </c>
      <c r="E80" s="24">
        <v>0.67560332166210801</v>
      </c>
      <c r="F80" s="24">
        <v>13.9916380954713</v>
      </c>
      <c r="G80" s="24">
        <v>0.189134754356654</v>
      </c>
      <c r="H80" s="24">
        <v>6.0742220003328304</v>
      </c>
      <c r="I80" s="24">
        <v>16.166587231117798</v>
      </c>
    </row>
    <row r="81" spans="1:9">
      <c r="A81" s="22" t="s">
        <v>88</v>
      </c>
      <c r="C81" s="23">
        <v>-19.00084</v>
      </c>
      <c r="D81" s="23">
        <v>-12.951779999999999</v>
      </c>
      <c r="E81" s="24">
        <v>1.00448462979873</v>
      </c>
      <c r="F81" s="24">
        <v>29.772527492838499</v>
      </c>
      <c r="G81" s="24">
        <v>0.95000002939530703</v>
      </c>
      <c r="H81" s="24">
        <v>2.0773357403383801</v>
      </c>
      <c r="I81" s="24">
        <v>0.17101402319902301</v>
      </c>
    </row>
    <row r="82" spans="1:9">
      <c r="A82" s="22" t="s">
        <v>89</v>
      </c>
      <c r="C82" s="23">
        <v>-18.771260000000002</v>
      </c>
      <c r="D82" s="23">
        <v>-16.007819999999999</v>
      </c>
      <c r="E82" s="24">
        <v>0.29040513452671601</v>
      </c>
      <c r="F82" s="24">
        <v>7.2034482335094197</v>
      </c>
      <c r="G82" s="24">
        <v>0.43647893881243799</v>
      </c>
      <c r="H82" s="24">
        <v>8.5925439747965395</v>
      </c>
      <c r="I82" s="24">
        <v>10.119906625638</v>
      </c>
    </row>
    <row r="83" spans="1:9">
      <c r="A83" s="22" t="s">
        <v>90</v>
      </c>
      <c r="C83" s="23">
        <v>-20.253</v>
      </c>
      <c r="D83" s="23">
        <v>-17</v>
      </c>
      <c r="E83" s="24">
        <v>0.105935737611007</v>
      </c>
      <c r="F83" s="24">
        <v>13.905664944643901</v>
      </c>
      <c r="G83" s="24">
        <v>0.17090258030840899</v>
      </c>
      <c r="H83" s="24">
        <v>9.0153615153615192</v>
      </c>
      <c r="I83" s="24">
        <v>28.073741129107599</v>
      </c>
    </row>
    <row r="84" spans="1:9">
      <c r="A84" s="22" t="s">
        <v>91</v>
      </c>
      <c r="C84" s="23">
        <v>-16.149999999999999</v>
      </c>
      <c r="D84" s="23">
        <v>-11.243</v>
      </c>
      <c r="E84" s="24">
        <v>0.13270643396015899</v>
      </c>
      <c r="F84" s="24">
        <v>15.7995826748267</v>
      </c>
      <c r="G84" s="24">
        <v>0.49945751644036102</v>
      </c>
      <c r="H84" s="24">
        <v>2.8121165644171802</v>
      </c>
      <c r="I84" s="24">
        <v>9.2296096367653107</v>
      </c>
    </row>
    <row r="85" spans="1:9">
      <c r="A85" s="22" t="s">
        <v>92</v>
      </c>
      <c r="C85" s="23">
        <v>-20.992000000000001</v>
      </c>
      <c r="D85" s="23">
        <v>-17.797999999999998</v>
      </c>
      <c r="E85" s="24">
        <v>6.0578084948683698E-2</v>
      </c>
      <c r="F85" s="24">
        <v>37.836203226213698</v>
      </c>
      <c r="G85" s="24">
        <v>0.59181486380822701</v>
      </c>
      <c r="H85" s="24">
        <v>21.057451253481901</v>
      </c>
      <c r="I85" s="24">
        <v>76.962754292396596</v>
      </c>
    </row>
    <row r="86" spans="1:9">
      <c r="A86" s="22" t="s">
        <v>93</v>
      </c>
      <c r="C86" s="23">
        <v>-16.292999999999999</v>
      </c>
      <c r="D86" s="23">
        <v>-15.571999999999999</v>
      </c>
      <c r="E86" s="24">
        <v>0.192088839362858</v>
      </c>
      <c r="F86" s="24">
        <v>3.0864480045902201</v>
      </c>
      <c r="G86" s="24">
        <v>0.48997359361711201</v>
      </c>
      <c r="H86" s="24">
        <v>10.8087295954578</v>
      </c>
      <c r="I86" s="24">
        <v>27.268600645615301</v>
      </c>
    </row>
    <row r="87" spans="1:9">
      <c r="A87" s="22" t="s">
        <v>94</v>
      </c>
      <c r="C87" s="23">
        <v>-12.69</v>
      </c>
      <c r="D87" s="23">
        <v>-13.975</v>
      </c>
      <c r="E87" s="24">
        <v>0.136643122422486</v>
      </c>
      <c r="F87" s="24">
        <v>1.47126973348474</v>
      </c>
      <c r="G87" s="24">
        <v>1.2011139295945701</v>
      </c>
      <c r="H87" s="24">
        <v>5.9516702203269398</v>
      </c>
      <c r="I87" s="24">
        <v>14.208854819301999</v>
      </c>
    </row>
    <row r="88" spans="1:9">
      <c r="A88" s="22" t="s">
        <v>95</v>
      </c>
      <c r="C88" s="23">
        <v>-14.567</v>
      </c>
      <c r="D88" s="23">
        <v>-11.694000000000001</v>
      </c>
      <c r="E88" s="24">
        <v>0.173636670699613</v>
      </c>
      <c r="F88" s="24">
        <v>4.2192823271668498</v>
      </c>
      <c r="G88" s="24">
        <v>0.83332355303629202</v>
      </c>
      <c r="H88" s="24">
        <v>19.9601379013144</v>
      </c>
      <c r="I88" s="24">
        <v>46.846315803767801</v>
      </c>
    </row>
    <row r="89" spans="1:9">
      <c r="A89" s="22" t="s">
        <v>96</v>
      </c>
      <c r="C89" s="23">
        <v>-19.692</v>
      </c>
      <c r="D89" s="23">
        <v>-15.054</v>
      </c>
      <c r="E89" s="24">
        <v>0.119523900237802</v>
      </c>
      <c r="F89" s="24">
        <v>20.9139296084618</v>
      </c>
      <c r="G89" s="24">
        <v>0.29716144265620698</v>
      </c>
      <c r="H89" s="24">
        <v>7.0418892925838898</v>
      </c>
      <c r="I89" s="24">
        <v>24.765207539677601</v>
      </c>
    </row>
    <row r="90" spans="1:9">
      <c r="A90" s="22" t="s">
        <v>97</v>
      </c>
      <c r="C90" s="23">
        <v>-20.036000000000001</v>
      </c>
      <c r="D90" s="23">
        <v>-16.491</v>
      </c>
      <c r="E90" s="24">
        <v>0.128973421331601</v>
      </c>
      <c r="F90" s="24">
        <v>53.743673218197998</v>
      </c>
      <c r="G90" s="24">
        <v>0.21067041169277601</v>
      </c>
      <c r="H90" s="24">
        <v>7.3030404650122902</v>
      </c>
      <c r="I90" s="24">
        <v>23.4504146931551</v>
      </c>
    </row>
    <row r="91" spans="1:9">
      <c r="A91" s="22" t="s">
        <v>98</v>
      </c>
      <c r="C91" s="23">
        <v>-15.749000000000001</v>
      </c>
      <c r="D91" s="23">
        <v>-12.959</v>
      </c>
      <c r="E91" s="24">
        <v>0.16716729916364001</v>
      </c>
      <c r="F91" s="24">
        <v>4.1995019643435301</v>
      </c>
      <c r="G91" s="24">
        <v>0.27918040398912303</v>
      </c>
      <c r="H91" s="24">
        <v>3.9363274587834001</v>
      </c>
      <c r="I91" s="24">
        <v>10.365963396522901</v>
      </c>
    </row>
    <row r="92" spans="1:9">
      <c r="A92" s="22" t="s">
        <v>99</v>
      </c>
      <c r="C92" s="23">
        <v>-13.621</v>
      </c>
      <c r="D92" s="23">
        <v>-14.893000000000001</v>
      </c>
      <c r="E92" s="24">
        <v>3.9465056951730297E-2</v>
      </c>
      <c r="F92" s="24">
        <v>13.615680547514</v>
      </c>
      <c r="G92" s="24">
        <v>0.20227479876422</v>
      </c>
      <c r="H92" s="24">
        <v>8.7162106562435699</v>
      </c>
      <c r="I92" s="24">
        <v>23.545707011440999</v>
      </c>
    </row>
    <row r="93" spans="1:9">
      <c r="A93" s="22" t="s">
        <v>100</v>
      </c>
      <c r="C93" s="23">
        <v>-16.158999999999999</v>
      </c>
      <c r="D93" s="23">
        <v>-16.895</v>
      </c>
      <c r="E93" s="24">
        <v>0.135975768112162</v>
      </c>
      <c r="F93" s="24">
        <v>8.6338079670657706</v>
      </c>
      <c r="G93" s="24">
        <v>0.178835407390389</v>
      </c>
      <c r="H93" s="24">
        <v>6.2612272420768704</v>
      </c>
      <c r="I93" s="24">
        <v>15.3789648208269</v>
      </c>
    </row>
    <row r="94" spans="1:9">
      <c r="A94" s="22" t="s">
        <v>101</v>
      </c>
      <c r="C94" s="23">
        <v>-20.486999999999998</v>
      </c>
      <c r="D94" s="23">
        <v>-12.257999999999999</v>
      </c>
      <c r="E94" s="24">
        <v>0.26761771240159998</v>
      </c>
      <c r="F94" s="24">
        <v>15.500086996760601</v>
      </c>
      <c r="G94" s="24">
        <v>0.943856617098498</v>
      </c>
      <c r="H94" s="24">
        <v>6.9089613034623198</v>
      </c>
      <c r="I94" s="24">
        <v>23.757556689605</v>
      </c>
    </row>
    <row r="95" spans="1:9">
      <c r="A95" s="22" t="s">
        <v>102</v>
      </c>
      <c r="C95" s="23">
        <v>-17.155999999999999</v>
      </c>
      <c r="D95" s="23">
        <v>-10.646000000000001</v>
      </c>
      <c r="E95" s="24">
        <v>0.16860082017998601</v>
      </c>
      <c r="F95" s="24">
        <v>15.235540949679301</v>
      </c>
      <c r="G95" s="24">
        <v>0.86878672485451502</v>
      </c>
      <c r="H95" s="24">
        <v>4.5859800951968799</v>
      </c>
      <c r="I95" s="24">
        <v>18.3540301890833</v>
      </c>
    </row>
    <row r="96" spans="1:9">
      <c r="A96" s="22" t="s">
        <v>103</v>
      </c>
      <c r="C96" s="23">
        <v>-18.411999999999999</v>
      </c>
      <c r="D96" s="23">
        <v>-12.169</v>
      </c>
      <c r="E96" s="24">
        <v>0.12541032878487601</v>
      </c>
      <c r="F96" s="24">
        <v>10.882489464554601</v>
      </c>
      <c r="G96" s="24">
        <v>0.76234301004835003</v>
      </c>
      <c r="H96" s="24">
        <v>1.68114387846291</v>
      </c>
      <c r="I96" s="24">
        <v>5.5375989515762702</v>
      </c>
    </row>
    <row r="97" spans="1:9">
      <c r="A97" s="22" t="s">
        <v>104</v>
      </c>
      <c r="C97" s="23">
        <v>-20.132999999999999</v>
      </c>
      <c r="D97" s="23">
        <v>-10.728</v>
      </c>
      <c r="E97" s="24">
        <v>0.17476411429941999</v>
      </c>
      <c r="F97" s="24">
        <v>11.8371059326658</v>
      </c>
      <c r="G97" s="24">
        <v>0.74144697322813702</v>
      </c>
      <c r="H97" s="24">
        <v>4.59651410142044</v>
      </c>
      <c r="I97" s="24">
        <v>15.5125723438025</v>
      </c>
    </row>
    <row r="98" spans="1:9">
      <c r="A98" s="22" t="s">
        <v>105</v>
      </c>
      <c r="C98" s="23">
        <v>-20.106000000000002</v>
      </c>
      <c r="D98" s="23">
        <v>-11.305999999999999</v>
      </c>
      <c r="E98" s="24">
        <v>0.11241102302094701</v>
      </c>
      <c r="F98" s="24">
        <v>16.5587494173861</v>
      </c>
      <c r="G98" s="24">
        <v>0.70062353662077104</v>
      </c>
      <c r="H98" s="24">
        <v>5.5828588552592198</v>
      </c>
      <c r="I98" s="24">
        <v>22.0154365468225</v>
      </c>
    </row>
    <row r="99" spans="1:9">
      <c r="A99" s="22" t="s">
        <v>106</v>
      </c>
      <c r="C99" s="23">
        <v>-21.721</v>
      </c>
      <c r="D99" s="23">
        <v>-14.266999999999999</v>
      </c>
      <c r="E99" s="24">
        <v>0.20486660959845299</v>
      </c>
      <c r="F99" s="24">
        <v>10.755302030110601</v>
      </c>
      <c r="G99" s="24">
        <v>2.5767187467811499</v>
      </c>
      <c r="H99" s="24">
        <v>12.2497621313035</v>
      </c>
      <c r="I99" s="24">
        <v>37.413435660003799</v>
      </c>
    </row>
  </sheetData>
  <sortState xmlns:xlrd2="http://schemas.microsoft.com/office/spreadsheetml/2017/richdata2" ref="A59:I99">
    <sortCondition ref="A5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"/>
  <sheetViews>
    <sheetView zoomScale="130" zoomScaleNormal="130" workbookViewId="0">
      <selection activeCell="I19" sqref="I19"/>
    </sheetView>
  </sheetViews>
  <sheetFormatPr baseColWidth="10" defaultColWidth="8.83203125" defaultRowHeight="14"/>
  <cols>
    <col min="1" max="1" width="16.1640625" style="1" customWidth="1"/>
    <col min="2" max="2" width="8.1640625" style="1" customWidth="1"/>
    <col min="3" max="3" width="7.1640625" style="1" customWidth="1"/>
    <col min="4" max="7" width="8.83203125" style="1"/>
    <col min="8" max="8" width="11.5" style="1" customWidth="1"/>
    <col min="9" max="10" width="8.83203125" style="1"/>
    <col min="11" max="11" width="16" style="1" customWidth="1"/>
    <col min="12" max="12" width="16.1640625" style="1" customWidth="1"/>
    <col min="13" max="13" width="9.83203125" style="1" customWidth="1"/>
    <col min="14" max="14" width="19.1640625" style="1" customWidth="1"/>
    <col min="15" max="17" width="12.83203125" style="1" customWidth="1"/>
    <col min="18" max="16384" width="8.83203125" style="1"/>
  </cols>
  <sheetData>
    <row r="1" spans="1:17" ht="15">
      <c r="A1" s="2" t="s">
        <v>107</v>
      </c>
      <c r="B1" s="3" t="s">
        <v>108</v>
      </c>
      <c r="C1" s="3" t="s">
        <v>109</v>
      </c>
      <c r="D1" s="4" t="s">
        <v>110</v>
      </c>
      <c r="E1" s="4" t="s">
        <v>109</v>
      </c>
      <c r="F1" s="5" t="s">
        <v>111</v>
      </c>
      <c r="G1" s="2" t="s">
        <v>109</v>
      </c>
      <c r="H1" s="2" t="s">
        <v>112</v>
      </c>
      <c r="I1" s="16" t="s">
        <v>113</v>
      </c>
      <c r="J1" s="2" t="s">
        <v>109</v>
      </c>
      <c r="K1" s="2"/>
      <c r="L1" s="2"/>
      <c r="M1" s="2"/>
      <c r="N1" s="2"/>
      <c r="O1" s="17" t="s">
        <v>114</v>
      </c>
      <c r="P1" s="17" t="s">
        <v>115</v>
      </c>
      <c r="Q1" s="17" t="s">
        <v>116</v>
      </c>
    </row>
    <row r="2" spans="1:17">
      <c r="A2" s="6"/>
      <c r="B2" s="7" t="s">
        <v>117</v>
      </c>
      <c r="C2" s="7"/>
      <c r="D2" s="8" t="s">
        <v>118</v>
      </c>
      <c r="E2" s="8"/>
      <c r="F2" s="6" t="s">
        <v>119</v>
      </c>
      <c r="G2" s="6"/>
      <c r="H2" s="6" t="s">
        <v>120</v>
      </c>
      <c r="I2" s="6" t="s">
        <v>119</v>
      </c>
      <c r="J2" s="6" t="s">
        <v>121</v>
      </c>
      <c r="K2" s="6" t="s">
        <v>122</v>
      </c>
      <c r="L2" s="6" t="s">
        <v>123</v>
      </c>
      <c r="M2" s="18" t="s">
        <v>124</v>
      </c>
      <c r="N2" s="18" t="s">
        <v>125</v>
      </c>
      <c r="O2" s="17" t="s">
        <v>126</v>
      </c>
      <c r="P2" s="17" t="s">
        <v>126</v>
      </c>
      <c r="Q2" s="17" t="s">
        <v>126</v>
      </c>
    </row>
    <row r="3" spans="1:17">
      <c r="A3" s="9" t="s">
        <v>127</v>
      </c>
      <c r="B3" s="10">
        <v>0.88865549688915701</v>
      </c>
      <c r="C3" s="10">
        <v>1.40852845768534E-3</v>
      </c>
      <c r="D3" s="11">
        <v>-111.34450311084299</v>
      </c>
      <c r="E3" s="11">
        <v>1.4085284576853401</v>
      </c>
      <c r="F3" s="12">
        <v>950</v>
      </c>
      <c r="G3" s="12">
        <v>15</v>
      </c>
      <c r="H3" s="13">
        <v>0.47708333333333303</v>
      </c>
      <c r="I3" s="19">
        <v>855</v>
      </c>
      <c r="J3" s="12">
        <v>62</v>
      </c>
      <c r="K3" s="12">
        <v>-21</v>
      </c>
      <c r="L3" s="12">
        <v>-13.6</v>
      </c>
      <c r="M3" s="12" t="s">
        <v>128</v>
      </c>
      <c r="N3" s="14" t="s">
        <v>129</v>
      </c>
      <c r="O3" s="17">
        <v>5.8296540743722698</v>
      </c>
      <c r="P3" s="17">
        <v>0.41679316699096303</v>
      </c>
      <c r="Q3" s="17">
        <v>0.32262306038518102</v>
      </c>
    </row>
    <row r="4" spans="1:17">
      <c r="A4" s="9" t="s">
        <v>130</v>
      </c>
      <c r="B4" s="10">
        <v>0.85673092564179998</v>
      </c>
      <c r="C4" s="10">
        <v>1.3908073662310301E-3</v>
      </c>
      <c r="D4" s="11">
        <v>-143.26907435819999</v>
      </c>
      <c r="E4" s="11">
        <v>1.3908073662310301</v>
      </c>
      <c r="F4" s="12">
        <v>1240</v>
      </c>
      <c r="G4" s="12">
        <v>15</v>
      </c>
      <c r="H4" s="13">
        <v>0.38333333333333303</v>
      </c>
      <c r="I4" s="19">
        <v>1170</v>
      </c>
      <c r="J4" s="12">
        <v>95</v>
      </c>
      <c r="K4" s="12">
        <v>-18.7</v>
      </c>
      <c r="L4" s="12">
        <v>-12.2</v>
      </c>
      <c r="M4" s="12" t="s">
        <v>128</v>
      </c>
      <c r="N4" s="20" t="s">
        <v>131</v>
      </c>
      <c r="O4" s="17">
        <v>6.2272136073456696</v>
      </c>
      <c r="P4" s="17">
        <v>0.40344063429881899</v>
      </c>
      <c r="Q4" s="17">
        <v>0.32265183071688103</v>
      </c>
    </row>
    <row r="5" spans="1:17">
      <c r="A5" s="9" t="s">
        <v>89</v>
      </c>
      <c r="B5" s="10">
        <v>0.91349575675022698</v>
      </c>
      <c r="C5" s="10">
        <v>1.4328097663241399E-3</v>
      </c>
      <c r="D5" s="11">
        <v>-86.504243249773495</v>
      </c>
      <c r="E5" s="11">
        <v>1.4328097663241399</v>
      </c>
      <c r="F5" s="12">
        <v>725</v>
      </c>
      <c r="G5" s="12">
        <v>15</v>
      </c>
      <c r="H5" s="13">
        <v>0.42499999999999999</v>
      </c>
      <c r="I5" s="19">
        <v>669</v>
      </c>
      <c r="J5" s="12">
        <v>12</v>
      </c>
      <c r="K5" s="12">
        <v>-18.8</v>
      </c>
      <c r="L5" s="12">
        <v>-16</v>
      </c>
      <c r="M5" s="12" t="s">
        <v>128</v>
      </c>
      <c r="N5" s="20" t="s">
        <v>132</v>
      </c>
      <c r="O5" s="17">
        <v>7.2034482335094197</v>
      </c>
      <c r="P5" s="17">
        <v>0.43647893881243799</v>
      </c>
      <c r="Q5" s="17">
        <v>0.29040513452671601</v>
      </c>
    </row>
    <row r="6" spans="1:17">
      <c r="A6" s="9" t="s">
        <v>133</v>
      </c>
      <c r="B6" s="10">
        <v>1.04879317607973</v>
      </c>
      <c r="C6" s="10">
        <v>1.5668832799599301E-3</v>
      </c>
      <c r="D6" s="11">
        <v>48.793176079734401</v>
      </c>
      <c r="E6" s="11">
        <v>1.5668832799599299</v>
      </c>
      <c r="F6" s="14" t="s">
        <v>117</v>
      </c>
      <c r="G6" s="12"/>
      <c r="H6" s="13">
        <v>0.42499999999999999</v>
      </c>
      <c r="I6" s="19"/>
      <c r="J6" s="12"/>
      <c r="K6" s="12">
        <v>-15.9</v>
      </c>
      <c r="L6" s="12">
        <v>-10.9</v>
      </c>
      <c r="M6" s="12" t="s">
        <v>128</v>
      </c>
      <c r="N6" s="20" t="s">
        <v>134</v>
      </c>
      <c r="O6" s="17">
        <v>6.37499794825405</v>
      </c>
      <c r="P6" s="17">
        <v>0.565742838544529</v>
      </c>
      <c r="Q6" s="17">
        <v>0.282580414817375</v>
      </c>
    </row>
    <row r="7" spans="1:17">
      <c r="A7" s="9" t="s">
        <v>135</v>
      </c>
      <c r="B7" s="10">
        <v>1.01784454919964</v>
      </c>
      <c r="C7" s="10">
        <v>1.56532441351899E-3</v>
      </c>
      <c r="D7" s="11">
        <v>17.844549199637498</v>
      </c>
      <c r="E7" s="11">
        <v>1.5653244135189901</v>
      </c>
      <c r="F7" s="14" t="s">
        <v>117</v>
      </c>
      <c r="G7" s="12"/>
      <c r="H7" s="13">
        <v>0.422916666666667</v>
      </c>
      <c r="I7" s="19"/>
      <c r="J7" s="12"/>
      <c r="K7" s="12">
        <v>-19.7</v>
      </c>
      <c r="L7" s="12">
        <v>-11.3</v>
      </c>
      <c r="M7" s="12" t="s">
        <v>128</v>
      </c>
      <c r="N7" s="20" t="s">
        <v>134</v>
      </c>
      <c r="O7" s="17">
        <v>4.8943876638127497</v>
      </c>
      <c r="P7" s="17">
        <v>0.40822774750414897</v>
      </c>
      <c r="Q7" s="17">
        <v>0.392725934149317</v>
      </c>
    </row>
    <row r="8" spans="1:17">
      <c r="A8" s="9" t="s">
        <v>106</v>
      </c>
      <c r="B8" s="10">
        <v>0.92470660755058898</v>
      </c>
      <c r="C8" s="10">
        <v>1.6147000274635199E-3</v>
      </c>
      <c r="D8" s="11">
        <v>-75.293392449411002</v>
      </c>
      <c r="E8" s="11">
        <v>1.6147000274635199</v>
      </c>
      <c r="F8" s="12">
        <v>630</v>
      </c>
      <c r="G8" s="12">
        <v>15</v>
      </c>
      <c r="H8" s="13">
        <v>0.44374999999999998</v>
      </c>
      <c r="I8" s="19">
        <v>605</v>
      </c>
      <c r="J8" s="12">
        <v>48</v>
      </c>
      <c r="K8" s="12">
        <v>-21.7</v>
      </c>
      <c r="L8" s="12">
        <v>-14.3</v>
      </c>
      <c r="M8" s="14" t="s">
        <v>136</v>
      </c>
      <c r="N8" s="14" t="s">
        <v>129</v>
      </c>
      <c r="O8" s="17">
        <v>10.755302030110601</v>
      </c>
      <c r="P8" s="17">
        <v>2.5767187467811499</v>
      </c>
      <c r="Q8" s="17">
        <v>0.20486660959845299</v>
      </c>
    </row>
    <row r="9" spans="1:17">
      <c r="A9" s="9" t="s">
        <v>137</v>
      </c>
      <c r="B9" s="10">
        <v>0.921938518212021</v>
      </c>
      <c r="C9" s="10">
        <v>1.4414276555267901E-3</v>
      </c>
      <c r="D9" s="11">
        <v>-78.061481787979403</v>
      </c>
      <c r="E9" s="11">
        <v>1.44142765552679</v>
      </c>
      <c r="F9" s="12">
        <v>655</v>
      </c>
      <c r="G9" s="12">
        <v>15</v>
      </c>
      <c r="H9" s="13">
        <v>0.40208333333333302</v>
      </c>
      <c r="I9" s="19">
        <v>612</v>
      </c>
      <c r="J9" s="12">
        <v>51</v>
      </c>
      <c r="K9" s="12">
        <v>-16.5</v>
      </c>
      <c r="L9" s="12">
        <v>-19.899999999999999</v>
      </c>
      <c r="M9" s="14" t="s">
        <v>136</v>
      </c>
      <c r="N9" s="14" t="s">
        <v>129</v>
      </c>
      <c r="O9" s="17">
        <v>13.2990118172915</v>
      </c>
      <c r="P9" s="17">
        <v>0.40452393697748901</v>
      </c>
      <c r="Q9" s="17">
        <v>8.6785525510387804E-2</v>
      </c>
    </row>
    <row r="10" spans="1:17">
      <c r="A10" s="9" t="s">
        <v>138</v>
      </c>
      <c r="B10" s="10">
        <v>0.90374824675324705</v>
      </c>
      <c r="C10" s="10">
        <v>1.5932205141738101E-3</v>
      </c>
      <c r="D10" s="11">
        <v>-96.251753246753196</v>
      </c>
      <c r="E10" s="11">
        <v>1.5932205141738101</v>
      </c>
      <c r="F10" s="12">
        <v>815</v>
      </c>
      <c r="G10" s="12">
        <v>15</v>
      </c>
      <c r="H10" s="13">
        <v>0.37708333333333299</v>
      </c>
      <c r="I10" s="19">
        <v>709</v>
      </c>
      <c r="J10" s="12">
        <v>24</v>
      </c>
      <c r="K10" s="12">
        <v>-14.6</v>
      </c>
      <c r="L10" s="12">
        <v>-10.4</v>
      </c>
      <c r="M10" s="14" t="s">
        <v>136</v>
      </c>
      <c r="N10" s="20" t="s">
        <v>139</v>
      </c>
      <c r="O10" s="17">
        <v>14.316522679010999</v>
      </c>
      <c r="P10" s="17">
        <v>0.60475332559623296</v>
      </c>
      <c r="Q10" s="17">
        <v>6.2193182585954701E-2</v>
      </c>
    </row>
    <row r="11" spans="1:17">
      <c r="A11" s="9" t="s">
        <v>140</v>
      </c>
      <c r="B11" s="10">
        <v>0.70410349187008803</v>
      </c>
      <c r="C11" s="10">
        <v>1.9852239297709399E-3</v>
      </c>
      <c r="D11" s="11">
        <v>-295.89650812991198</v>
      </c>
      <c r="E11" s="11">
        <v>1.98522392977094</v>
      </c>
      <c r="F11" s="12">
        <v>2820</v>
      </c>
      <c r="G11" s="12">
        <v>25</v>
      </c>
      <c r="H11" s="13">
        <v>0.114583333333333</v>
      </c>
      <c r="I11" s="19">
        <v>2925</v>
      </c>
      <c r="J11" s="12">
        <v>71</v>
      </c>
      <c r="K11" s="12">
        <v>-20.8</v>
      </c>
      <c r="L11" s="12">
        <v>-10.9</v>
      </c>
      <c r="M11" s="14" t="s">
        <v>136</v>
      </c>
      <c r="N11" s="14" t="s">
        <v>141</v>
      </c>
      <c r="O11" s="17">
        <v>13.9916380954713</v>
      </c>
      <c r="P11" s="17">
        <v>0.189134754356654</v>
      </c>
      <c r="Q11" s="17">
        <v>0.67560332166210801</v>
      </c>
    </row>
    <row r="12" spans="1:17">
      <c r="A12" s="9" t="s">
        <v>142</v>
      </c>
      <c r="B12" s="10">
        <v>0.81134555564980304</v>
      </c>
      <c r="C12" s="10">
        <v>1.51513969784444E-3</v>
      </c>
      <c r="D12" s="11">
        <v>-188.654444350197</v>
      </c>
      <c r="E12" s="11">
        <v>1.51513969784444</v>
      </c>
      <c r="F12" s="15">
        <v>1680</v>
      </c>
      <c r="G12" s="15">
        <v>20</v>
      </c>
      <c r="H12" s="13">
        <v>0.83760683760683796</v>
      </c>
      <c r="I12" s="19">
        <v>1610</v>
      </c>
      <c r="J12" s="12">
        <v>79</v>
      </c>
      <c r="K12" s="21">
        <v>-7</v>
      </c>
      <c r="L12" s="12">
        <v>-8.3000000000000007</v>
      </c>
      <c r="M12" s="14" t="s">
        <v>143</v>
      </c>
      <c r="N12" s="14" t="s">
        <v>141</v>
      </c>
      <c r="O12" s="17">
        <v>13.482982792916999</v>
      </c>
      <c r="P12" s="17">
        <v>0.83948991290247199</v>
      </c>
      <c r="Q12" s="17">
        <v>0.50691538048957296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稳定同位素和微量元素</vt:lpstr>
      <vt:lpstr>碳14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Da, Jiawei</cp:lastModifiedBy>
  <dcterms:created xsi:type="dcterms:W3CDTF">2015-06-05T18:17:00Z</dcterms:created>
  <dcterms:modified xsi:type="dcterms:W3CDTF">2025-03-27T18:47:35Z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B5B243B0EB9947BDB3AB62570C7351D9_12</vt:lpwstr>
  </property>
  <property fmtid="{D5CDD505-2E9C-101B-9397-08002B2CF9AE}" pid="3" name="KSOProductBuildVer">
    <vt:lpwstr>2052-12.1.0.20305</vt:lpwstr>
  </property>
</Properties>
</file>