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4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<sst xmlns="http://schemas.openxmlformats.org/spreadsheetml/2006/main" count="41" uniqueCount="37">
  <si>
    <t>Найменування підрозділів (фактичне)</t>
  </si>
  <si>
    <t>Найменування підрозділів (за розрахунками)</t>
  </si>
  <si>
    <t xml:space="preserve">Розрахункове значення </t>
  </si>
  <si>
    <t>Х</t>
  </si>
  <si>
    <t xml:space="preserve">Відділ головного конструктора </t>
  </si>
  <si>
    <t xml:space="preserve">Відділ головного технолога </t>
  </si>
  <si>
    <t xml:space="preserve">Відділ організації праці і заробітної плати </t>
  </si>
  <si>
    <t xml:space="preserve">Енергомеханічний відділ </t>
  </si>
  <si>
    <t>Відділ технічного контролю</t>
  </si>
  <si>
    <t xml:space="preserve">Планово-економічний відділ </t>
  </si>
  <si>
    <t xml:space="preserve">Виробничо-диспетчерський відділ </t>
  </si>
  <si>
    <t xml:space="preserve">Центральна бухгалтерія </t>
  </si>
  <si>
    <t xml:space="preserve">Фінансово-збутове бюро </t>
  </si>
  <si>
    <t xml:space="preserve">Відділ матеріально-технічного забезпечення </t>
  </si>
  <si>
    <t xml:space="preserve">Відділ кадрів заводу </t>
  </si>
  <si>
    <t>Відділ зовнішньої комплектації</t>
  </si>
  <si>
    <t>Відділ технічної безпеки</t>
  </si>
  <si>
    <t xml:space="preserve">Центральна заводська лабораторія </t>
  </si>
  <si>
    <t>Господарський відділ</t>
  </si>
  <si>
    <t>Служба АСУП</t>
  </si>
  <si>
    <t>Юридичне бюро</t>
  </si>
  <si>
    <t>Всього</t>
  </si>
  <si>
    <r>
      <t>У</t>
    </r>
    <r>
      <rPr>
        <vertAlign val="subscript"/>
        <sz val="12"/>
        <color rgb="FF000000"/>
        <rFont val="Calibri"/>
        <family val="2"/>
        <charset val="204"/>
        <scheme val="minor"/>
      </rPr>
      <t>о</t>
    </r>
  </si>
  <si>
    <t>х – фактична чисельність службовців відділу.</t>
  </si>
  <si>
    <t>Розрахункове значення кориговане</t>
  </si>
  <si>
    <t>16 чоловік</t>
  </si>
  <si>
    <t>економічних підрозділів  мінімальна чисельність складає 10 чоловік, для бюро – 7;</t>
  </si>
  <si>
    <t xml:space="preserve">конструкторських і технологічних підрозділів – у відділі 21, а в бюро – 16 чоловік. </t>
  </si>
  <si>
    <r>
      <t>у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 xml:space="preserve"> – число замісників начальнику відділу; </t>
    </r>
  </si>
  <si>
    <r>
      <t>у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 xml:space="preserve"> – кількість бюро у відділі; </t>
    </r>
  </si>
  <si>
    <r>
      <t>у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 xml:space="preserve"> – кількість груп (старших виконавців); </t>
    </r>
  </si>
  <si>
    <r>
      <t>у</t>
    </r>
    <r>
      <rPr>
        <vertAlign val="subscript"/>
        <sz val="12"/>
        <color theme="1"/>
        <rFont val="Calibri"/>
        <family val="2"/>
        <charset val="204"/>
        <scheme val="minor"/>
      </rPr>
      <t>4</t>
    </r>
    <r>
      <rPr>
        <sz val="12"/>
        <color theme="1"/>
        <rFont val="Calibri"/>
        <family val="2"/>
        <charset val="204"/>
        <scheme val="minor"/>
      </rPr>
      <t xml:space="preserve"> – чисельність виконавців;</t>
    </r>
  </si>
  <si>
    <r>
      <t>У</t>
    </r>
    <r>
      <rPr>
        <vertAlign val="subscript"/>
        <sz val="12"/>
        <color rgb="FF000000"/>
        <rFont val="Calibri"/>
        <family val="2"/>
        <charset val="204"/>
        <scheme val="minor"/>
      </rPr>
      <t>1 - замісники начальника відділу</t>
    </r>
  </si>
  <si>
    <r>
      <t>У</t>
    </r>
    <r>
      <rPr>
        <vertAlign val="subscript"/>
        <sz val="12"/>
        <color rgb="FF000000"/>
        <rFont val="Calibri"/>
        <family val="2"/>
        <charset val="204"/>
        <scheme val="minor"/>
      </rPr>
      <t>2 - кількість бюро у відділі</t>
    </r>
  </si>
  <si>
    <r>
      <t>У</t>
    </r>
    <r>
      <rPr>
        <vertAlign val="subscript"/>
        <sz val="12"/>
        <color rgb="FF000000"/>
        <rFont val="Calibri"/>
        <family val="2"/>
        <charset val="204"/>
        <scheme val="minor"/>
      </rPr>
      <t>3 - кількість груп</t>
    </r>
  </si>
  <si>
    <r>
      <t>У</t>
    </r>
    <r>
      <rPr>
        <vertAlign val="subscript"/>
        <sz val="12"/>
        <color rgb="FF000000"/>
        <rFont val="Calibri"/>
        <family val="2"/>
        <charset val="204"/>
        <scheme val="minor"/>
      </rPr>
      <t>4 - кількість виконавців</t>
    </r>
  </si>
  <si>
    <r>
      <t>У</t>
    </r>
    <r>
      <rPr>
        <vertAlign val="subscript"/>
        <sz val="12"/>
        <color rgb="FF000000"/>
        <rFont val="Calibri"/>
        <family val="2"/>
        <charset val="204"/>
        <scheme val="minor"/>
      </rPr>
      <t>о - відділи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</si>
</sst>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/>
    <xf numFmtId="0" fontId="4" fillId="0" borderId="0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B1" zoomScale="85" zoomScaleNormal="85" workbookViewId="0">
      <selection activeCell="M18" sqref="M18"/>
    </sheetView>
  </sheetViews>
  <sheetFormatPr defaultRowHeight="20.100000000000001" customHeight="1" x14ac:dyDescent="0.25"/>
  <cols>
    <col min="1" max="1" width="49.140625" style="6" customWidth="1"/>
    <col min="2" max="2" width="17.140625" style="6" customWidth="1"/>
    <col min="3" max="3" width="12.28515625" style="6" customWidth="1"/>
    <col min="4" max="4" width="6.28515625" style="6" customWidth="1"/>
    <col min="5" max="5" width="16.42578125" style="6" customWidth="1"/>
    <col min="6" max="6" width="15" style="6" customWidth="1"/>
    <col min="7" max="7" width="12.85546875" style="6" bestFit="1" customWidth="1"/>
    <col min="8" max="8" width="17.7109375" style="6" bestFit="1" customWidth="1"/>
    <col min="9" max="9" width="9" style="6" bestFit="1" customWidth="1"/>
    <col min="10" max="10" width="20.7109375" style="6" customWidth="1"/>
    <col min="11" max="11" width="20.28515625" style="6" customWidth="1"/>
    <col min="12" max="12" width="12.85546875" style="6" customWidth="1"/>
    <col min="13" max="13" width="16.5703125" style="6" customWidth="1"/>
    <col min="14" max="14" width="86.85546875" style="6" bestFit="1" customWidth="1"/>
    <col min="15" max="15" width="10.7109375" style="6" bestFit="1" customWidth="1"/>
    <col min="16" max="28" width="9.140625" style="6"/>
    <col min="29" max="29" width="48.7109375" style="6" bestFit="1" customWidth="1"/>
    <col min="30" max="16384" width="9.140625" style="6"/>
  </cols>
  <sheetData>
    <row r="1" spans="1:15" ht="20.100000000000001" customHeight="1" x14ac:dyDescent="0.25">
      <c r="A1" s="1" t="s">
        <v>0</v>
      </c>
      <c r="B1" s="2" t="s">
        <v>1</v>
      </c>
      <c r="C1" s="1"/>
      <c r="D1" s="2" t="s">
        <v>2</v>
      </c>
      <c r="E1" s="2"/>
      <c r="F1" s="2"/>
      <c r="G1" s="2"/>
      <c r="H1" s="2"/>
      <c r="I1" s="2" t="s">
        <v>24</v>
      </c>
      <c r="J1" s="2"/>
      <c r="K1" s="2"/>
      <c r="L1" s="2"/>
      <c r="M1" s="2"/>
    </row>
    <row r="2" spans="1:15" ht="20.100000000000001" customHeight="1" x14ac:dyDescent="0.25">
      <c r="A2" s="7"/>
      <c r="B2" s="2"/>
      <c r="C2" s="1" t="s">
        <v>3</v>
      </c>
      <c r="D2" s="1" t="s">
        <v>22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32</v>
      </c>
      <c r="K2" s="1" t="s">
        <v>33</v>
      </c>
      <c r="L2" s="1" t="s">
        <v>34</v>
      </c>
      <c r="M2" s="1" t="s">
        <v>35</v>
      </c>
    </row>
    <row r="3" spans="1:15" ht="20.100000000000001" customHeight="1" x14ac:dyDescent="0.25">
      <c r="A3" s="3" t="s">
        <v>4</v>
      </c>
      <c r="B3" s="7"/>
      <c r="C3" s="1">
        <v>38</v>
      </c>
      <c r="D3" s="4"/>
      <c r="E3" s="4">
        <f>0.6 + 0.0206*C3</f>
        <v>1.3828</v>
      </c>
      <c r="F3" s="4">
        <f>0.06 + 0.0925*C3</f>
        <v>3.5750000000000002</v>
      </c>
      <c r="G3" s="4">
        <f>0.26 + 0.2567*C3</f>
        <v>10.0146</v>
      </c>
      <c r="H3" s="4">
        <f>1.66 + 0.6272*C3</f>
        <v>25.493600000000001</v>
      </c>
      <c r="I3" s="4">
        <v>1</v>
      </c>
      <c r="J3" s="4">
        <v>2</v>
      </c>
      <c r="K3" s="4">
        <v>1</v>
      </c>
      <c r="L3" s="4">
        <v>3</v>
      </c>
      <c r="M3" s="4">
        <v>25</v>
      </c>
      <c r="N3" s="8" t="s">
        <v>23</v>
      </c>
    </row>
    <row r="4" spans="1:15" ht="20.100000000000001" customHeight="1" x14ac:dyDescent="0.25">
      <c r="A4" s="3" t="s">
        <v>5</v>
      </c>
      <c r="B4" s="7"/>
      <c r="C4" s="1">
        <v>84</v>
      </c>
      <c r="D4" s="4"/>
      <c r="E4" s="4">
        <f t="shared" ref="E4:E19" si="0">0.6 + 0.0206*C4</f>
        <v>2.3304</v>
      </c>
      <c r="F4" s="4">
        <f t="shared" ref="F4:F19" si="1">0.06 + 0.0925*C4</f>
        <v>7.8299999999999992</v>
      </c>
      <c r="G4" s="4">
        <f t="shared" ref="G4:G19" si="2">0.26 + 0.2567*C4</f>
        <v>21.822800000000001</v>
      </c>
      <c r="H4" s="4">
        <f t="shared" ref="H4:H19" si="3">1.66 + 0.6272*C4</f>
        <v>54.344799999999992</v>
      </c>
      <c r="I4" s="4">
        <v>2</v>
      </c>
      <c r="J4" s="4">
        <v>4</v>
      </c>
      <c r="K4" s="4">
        <v>3</v>
      </c>
      <c r="L4" s="4">
        <v>7</v>
      </c>
      <c r="M4" s="4">
        <v>54</v>
      </c>
      <c r="N4" s="8" t="s">
        <v>28</v>
      </c>
    </row>
    <row r="5" spans="1:15" ht="20.100000000000001" customHeight="1" x14ac:dyDescent="0.25">
      <c r="A5" s="5" t="s">
        <v>6</v>
      </c>
      <c r="B5" s="7"/>
      <c r="C5" s="1">
        <v>16</v>
      </c>
      <c r="D5" s="4"/>
      <c r="E5" s="4">
        <f t="shared" si="0"/>
        <v>0.92959999999999998</v>
      </c>
      <c r="F5" s="4">
        <f t="shared" si="1"/>
        <v>1.54</v>
      </c>
      <c r="G5" s="4">
        <f t="shared" si="2"/>
        <v>4.3671999999999995</v>
      </c>
      <c r="H5" s="4">
        <f t="shared" si="3"/>
        <v>11.6952</v>
      </c>
      <c r="I5" s="4">
        <v>1</v>
      </c>
      <c r="J5" s="4">
        <v>2</v>
      </c>
      <c r="K5" s="4">
        <v>1</v>
      </c>
      <c r="L5" s="4">
        <v>1</v>
      </c>
      <c r="M5" s="4">
        <v>11</v>
      </c>
      <c r="N5" s="8" t="s">
        <v>29</v>
      </c>
      <c r="O5" s="6" t="s">
        <v>25</v>
      </c>
    </row>
    <row r="6" spans="1:15" ht="20.100000000000001" customHeight="1" x14ac:dyDescent="0.25">
      <c r="A6" s="3" t="s">
        <v>7</v>
      </c>
      <c r="B6" s="7"/>
      <c r="C6" s="1">
        <v>12</v>
      </c>
      <c r="D6" s="4"/>
      <c r="E6" s="4">
        <f t="shared" si="0"/>
        <v>0.84719999999999995</v>
      </c>
      <c r="F6" s="4">
        <f t="shared" si="1"/>
        <v>1.17</v>
      </c>
      <c r="G6" s="4">
        <f t="shared" si="2"/>
        <v>3.3403999999999998</v>
      </c>
      <c r="H6" s="4">
        <f t="shared" si="3"/>
        <v>9.186399999999999</v>
      </c>
      <c r="I6" s="4">
        <v>0</v>
      </c>
      <c r="J6" s="4">
        <v>0</v>
      </c>
      <c r="K6" s="4">
        <v>0</v>
      </c>
      <c r="L6" s="4">
        <v>1</v>
      </c>
      <c r="M6" s="4">
        <v>9</v>
      </c>
      <c r="N6" s="8" t="s">
        <v>30</v>
      </c>
    </row>
    <row r="7" spans="1:15" ht="20.100000000000001" customHeight="1" x14ac:dyDescent="0.25">
      <c r="A7" s="3" t="s">
        <v>8</v>
      </c>
      <c r="B7" s="7"/>
      <c r="C7" s="1">
        <v>11</v>
      </c>
      <c r="D7" s="4"/>
      <c r="E7" s="4">
        <f t="shared" si="0"/>
        <v>0.8266</v>
      </c>
      <c r="F7" s="4">
        <f t="shared" si="1"/>
        <v>1.0775000000000001</v>
      </c>
      <c r="G7" s="4">
        <f t="shared" si="2"/>
        <v>3.0836999999999994</v>
      </c>
      <c r="H7" s="4">
        <f t="shared" si="3"/>
        <v>8.5591999999999988</v>
      </c>
      <c r="I7" s="4">
        <v>0</v>
      </c>
      <c r="J7" s="4">
        <v>0</v>
      </c>
      <c r="K7" s="4">
        <v>0</v>
      </c>
      <c r="L7" s="4">
        <v>1</v>
      </c>
      <c r="M7" s="4">
        <v>8</v>
      </c>
      <c r="N7" s="8" t="s">
        <v>31</v>
      </c>
    </row>
    <row r="8" spans="1:15" ht="20.100000000000001" customHeight="1" x14ac:dyDescent="0.25">
      <c r="A8" s="5" t="s">
        <v>9</v>
      </c>
      <c r="B8" s="7"/>
      <c r="C8" s="1">
        <v>20</v>
      </c>
      <c r="D8" s="4"/>
      <c r="E8" s="4">
        <f t="shared" si="0"/>
        <v>1.012</v>
      </c>
      <c r="F8" s="4">
        <f t="shared" si="1"/>
        <v>1.9100000000000001</v>
      </c>
      <c r="G8" s="4">
        <f t="shared" si="2"/>
        <v>5.3939999999999992</v>
      </c>
      <c r="H8" s="4">
        <f t="shared" si="3"/>
        <v>14.204000000000001</v>
      </c>
      <c r="I8" s="4">
        <v>1</v>
      </c>
      <c r="J8" s="4">
        <v>2</v>
      </c>
      <c r="K8" s="4">
        <v>2</v>
      </c>
      <c r="L8" s="4">
        <v>2</v>
      </c>
      <c r="M8" s="4">
        <v>14</v>
      </c>
    </row>
    <row r="9" spans="1:15" ht="20.100000000000001" customHeight="1" x14ac:dyDescent="0.25">
      <c r="A9" s="3" t="s">
        <v>10</v>
      </c>
      <c r="B9" s="7"/>
      <c r="C9" s="1">
        <v>24</v>
      </c>
      <c r="D9" s="4"/>
      <c r="E9" s="4">
        <f t="shared" si="0"/>
        <v>1.0944</v>
      </c>
      <c r="F9" s="4">
        <f t="shared" si="1"/>
        <v>2.2799999999999998</v>
      </c>
      <c r="G9" s="4">
        <f t="shared" si="2"/>
        <v>6.4207999999999998</v>
      </c>
      <c r="H9" s="4">
        <f t="shared" si="3"/>
        <v>16.712799999999998</v>
      </c>
      <c r="I9" s="4">
        <v>0</v>
      </c>
      <c r="J9" s="4">
        <v>0</v>
      </c>
      <c r="K9" s="4">
        <v>1</v>
      </c>
      <c r="L9" s="4">
        <v>2</v>
      </c>
      <c r="M9" s="4">
        <v>16</v>
      </c>
    </row>
    <row r="10" spans="1:15" ht="20.100000000000001" customHeight="1" x14ac:dyDescent="0.25">
      <c r="A10" s="3" t="s">
        <v>11</v>
      </c>
      <c r="B10" s="7"/>
      <c r="C10" s="1">
        <v>19</v>
      </c>
      <c r="D10" s="4"/>
      <c r="E10" s="4">
        <f t="shared" si="0"/>
        <v>0.99140000000000006</v>
      </c>
      <c r="F10" s="4">
        <f t="shared" si="1"/>
        <v>1.8175000000000001</v>
      </c>
      <c r="G10" s="4">
        <f t="shared" si="2"/>
        <v>5.1372999999999998</v>
      </c>
      <c r="H10" s="4">
        <f t="shared" si="3"/>
        <v>13.5768</v>
      </c>
      <c r="I10" s="4">
        <v>1</v>
      </c>
      <c r="J10" s="4">
        <v>0</v>
      </c>
      <c r="K10" s="4">
        <v>0</v>
      </c>
      <c r="L10" s="4">
        <v>2</v>
      </c>
      <c r="M10" s="4">
        <v>13</v>
      </c>
      <c r="N10" s="6" t="s">
        <v>26</v>
      </c>
    </row>
    <row r="11" spans="1:15" ht="20.100000000000001" customHeight="1" x14ac:dyDescent="0.25">
      <c r="A11" s="3" t="s">
        <v>12</v>
      </c>
      <c r="B11" s="7"/>
      <c r="C11" s="1">
        <v>6</v>
      </c>
      <c r="D11" s="4"/>
      <c r="E11" s="4">
        <f t="shared" si="0"/>
        <v>0.72360000000000002</v>
      </c>
      <c r="F11" s="4">
        <f t="shared" si="1"/>
        <v>0.61499999999999999</v>
      </c>
      <c r="G11" s="4">
        <f t="shared" si="2"/>
        <v>1.8002</v>
      </c>
      <c r="H11" s="4">
        <f t="shared" si="3"/>
        <v>5.4231999999999996</v>
      </c>
      <c r="I11" s="4">
        <v>0</v>
      </c>
      <c r="J11" s="4">
        <v>0</v>
      </c>
      <c r="K11" s="4">
        <v>0</v>
      </c>
      <c r="L11" s="4">
        <v>1</v>
      </c>
      <c r="M11" s="4">
        <v>5</v>
      </c>
      <c r="N11" s="6" t="s">
        <v>27</v>
      </c>
    </row>
    <row r="12" spans="1:15" ht="20.100000000000001" customHeight="1" x14ac:dyDescent="0.25">
      <c r="A12" s="5" t="s">
        <v>13</v>
      </c>
      <c r="B12" s="7"/>
      <c r="C12" s="1">
        <v>13</v>
      </c>
      <c r="D12" s="4"/>
      <c r="E12" s="4">
        <f t="shared" si="0"/>
        <v>0.8677999999999999</v>
      </c>
      <c r="F12" s="4">
        <f t="shared" si="1"/>
        <v>1.2625</v>
      </c>
      <c r="G12" s="4">
        <f t="shared" si="2"/>
        <v>3.5971000000000002</v>
      </c>
      <c r="H12" s="4">
        <f t="shared" si="3"/>
        <v>9.8135999999999992</v>
      </c>
      <c r="I12" s="4">
        <v>0</v>
      </c>
      <c r="J12" s="4">
        <v>0</v>
      </c>
      <c r="K12" s="4">
        <v>1</v>
      </c>
      <c r="L12" s="4">
        <v>1</v>
      </c>
      <c r="M12" s="4">
        <v>9</v>
      </c>
    </row>
    <row r="13" spans="1:15" ht="20.100000000000001" customHeight="1" x14ac:dyDescent="0.25">
      <c r="A13" s="3" t="s">
        <v>14</v>
      </c>
      <c r="B13" s="7"/>
      <c r="C13" s="1">
        <v>7</v>
      </c>
      <c r="D13" s="4"/>
      <c r="E13" s="4">
        <f t="shared" si="0"/>
        <v>0.74419999999999997</v>
      </c>
      <c r="F13" s="4">
        <f t="shared" si="1"/>
        <v>0.70750000000000002</v>
      </c>
      <c r="G13" s="4">
        <f t="shared" si="2"/>
        <v>2.0568999999999997</v>
      </c>
      <c r="H13" s="4">
        <f t="shared" si="3"/>
        <v>6.0503999999999998</v>
      </c>
      <c r="I13" s="4">
        <v>0</v>
      </c>
      <c r="J13" s="4">
        <v>0</v>
      </c>
      <c r="K13" s="4">
        <v>0</v>
      </c>
      <c r="L13" s="4">
        <v>1</v>
      </c>
      <c r="M13" s="4">
        <v>6</v>
      </c>
    </row>
    <row r="14" spans="1:15" ht="20.100000000000001" customHeight="1" x14ac:dyDescent="0.25">
      <c r="A14" s="3" t="s">
        <v>15</v>
      </c>
      <c r="B14" s="7"/>
      <c r="C14" s="1">
        <v>11</v>
      </c>
      <c r="D14" s="4"/>
      <c r="E14" s="4">
        <f t="shared" si="0"/>
        <v>0.8266</v>
      </c>
      <c r="F14" s="4">
        <f t="shared" si="1"/>
        <v>1.0775000000000001</v>
      </c>
      <c r="G14" s="4">
        <f t="shared" si="2"/>
        <v>3.0836999999999994</v>
      </c>
      <c r="H14" s="4">
        <f t="shared" si="3"/>
        <v>8.5591999999999988</v>
      </c>
      <c r="I14" s="4">
        <v>0</v>
      </c>
      <c r="J14" s="4">
        <v>0</v>
      </c>
      <c r="K14" s="4">
        <v>0</v>
      </c>
      <c r="L14" s="4">
        <v>1</v>
      </c>
      <c r="M14" s="4">
        <v>8</v>
      </c>
    </row>
    <row r="15" spans="1:15" ht="20.100000000000001" customHeight="1" x14ac:dyDescent="0.25">
      <c r="A15" s="3" t="s">
        <v>16</v>
      </c>
      <c r="B15" s="7"/>
      <c r="C15" s="1">
        <v>4</v>
      </c>
      <c r="D15" s="4"/>
      <c r="E15" s="4">
        <f t="shared" si="0"/>
        <v>0.68240000000000001</v>
      </c>
      <c r="F15" s="4">
        <f t="shared" si="1"/>
        <v>0.43</v>
      </c>
      <c r="G15" s="4">
        <f t="shared" si="2"/>
        <v>1.2867999999999999</v>
      </c>
      <c r="H15" s="4">
        <f t="shared" si="3"/>
        <v>4.1688000000000001</v>
      </c>
      <c r="I15" s="4">
        <v>0</v>
      </c>
      <c r="J15" s="4">
        <v>0</v>
      </c>
      <c r="K15" s="4">
        <v>0</v>
      </c>
      <c r="L15" s="4">
        <v>1</v>
      </c>
      <c r="M15" s="4">
        <v>4</v>
      </c>
    </row>
    <row r="16" spans="1:15" ht="20.100000000000001" customHeight="1" x14ac:dyDescent="0.25">
      <c r="A16" s="3" t="s">
        <v>17</v>
      </c>
      <c r="B16" s="7"/>
      <c r="C16" s="1">
        <v>10</v>
      </c>
      <c r="D16" s="4"/>
      <c r="E16" s="4">
        <f t="shared" si="0"/>
        <v>0.80600000000000005</v>
      </c>
      <c r="F16" s="4">
        <f t="shared" si="1"/>
        <v>0.9850000000000001</v>
      </c>
      <c r="G16" s="4">
        <f t="shared" si="2"/>
        <v>2.827</v>
      </c>
      <c r="H16" s="4">
        <f t="shared" si="3"/>
        <v>7.9320000000000004</v>
      </c>
      <c r="I16" s="4">
        <v>0</v>
      </c>
      <c r="J16" s="4">
        <v>0</v>
      </c>
      <c r="K16" s="4">
        <v>0</v>
      </c>
      <c r="L16" s="4">
        <v>1</v>
      </c>
      <c r="M16" s="4">
        <v>7</v>
      </c>
    </row>
    <row r="17" spans="1:13" ht="20.100000000000001" customHeight="1" x14ac:dyDescent="0.25">
      <c r="A17" s="3" t="s">
        <v>18</v>
      </c>
      <c r="B17" s="7"/>
      <c r="C17" s="1">
        <v>11</v>
      </c>
      <c r="D17" s="4"/>
      <c r="E17" s="4">
        <f t="shared" si="0"/>
        <v>0.8266</v>
      </c>
      <c r="F17" s="4">
        <f t="shared" si="1"/>
        <v>1.0775000000000001</v>
      </c>
      <c r="G17" s="4">
        <f t="shared" si="2"/>
        <v>3.0836999999999994</v>
      </c>
      <c r="H17" s="4">
        <f t="shared" si="3"/>
        <v>8.5591999999999988</v>
      </c>
      <c r="I17" s="4">
        <v>0</v>
      </c>
      <c r="J17" s="4">
        <v>0</v>
      </c>
      <c r="K17" s="4">
        <v>0</v>
      </c>
      <c r="L17" s="4">
        <v>1</v>
      </c>
      <c r="M17" s="4">
        <v>8</v>
      </c>
    </row>
    <row r="18" spans="1:13" ht="20.100000000000001" customHeight="1" x14ac:dyDescent="0.25">
      <c r="A18" s="3" t="s">
        <v>19</v>
      </c>
      <c r="B18" s="7"/>
      <c r="C18" s="1">
        <v>1</v>
      </c>
      <c r="D18" s="4"/>
      <c r="E18" s="4">
        <f t="shared" si="0"/>
        <v>0.62059999999999993</v>
      </c>
      <c r="F18" s="4">
        <f t="shared" si="1"/>
        <v>0.1525</v>
      </c>
      <c r="G18" s="4">
        <f t="shared" si="2"/>
        <v>0.51669999999999994</v>
      </c>
      <c r="H18" s="4">
        <f t="shared" si="3"/>
        <v>2.2871999999999999</v>
      </c>
      <c r="I18" s="4">
        <v>0</v>
      </c>
      <c r="J18" s="4">
        <v>0</v>
      </c>
      <c r="K18" s="4">
        <v>0</v>
      </c>
      <c r="L18" s="4">
        <v>1</v>
      </c>
      <c r="M18" s="4">
        <v>1</v>
      </c>
    </row>
    <row r="19" spans="1:13" ht="20.100000000000001" customHeight="1" x14ac:dyDescent="0.25">
      <c r="A19" s="3" t="s">
        <v>20</v>
      </c>
      <c r="B19" s="7"/>
      <c r="C19" s="1">
        <v>1</v>
      </c>
      <c r="D19" s="4"/>
      <c r="E19" s="4">
        <f t="shared" si="0"/>
        <v>0.62059999999999993</v>
      </c>
      <c r="F19" s="4">
        <f t="shared" si="1"/>
        <v>0.1525</v>
      </c>
      <c r="G19" s="4">
        <f t="shared" si="2"/>
        <v>0.51669999999999994</v>
      </c>
      <c r="H19" s="4">
        <f t="shared" si="3"/>
        <v>2.2871999999999999</v>
      </c>
      <c r="I19" s="4">
        <v>0</v>
      </c>
      <c r="J19" s="4">
        <v>0</v>
      </c>
      <c r="K19" s="4">
        <v>0</v>
      </c>
      <c r="L19" s="4">
        <v>1</v>
      </c>
      <c r="M19" s="4">
        <v>1</v>
      </c>
    </row>
    <row r="20" spans="1:13" ht="20.100000000000001" customHeight="1" x14ac:dyDescent="0.25">
      <c r="A20" s="5" t="s">
        <v>21</v>
      </c>
      <c r="B20" s="7"/>
      <c r="C20" s="1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mergeCells count="3">
    <mergeCell ref="B1:B2"/>
    <mergeCell ref="D1:H1"/>
    <mergeCell ref="I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2020-02-19T11:06:08Z</dcterms:modified>
</cp:coreProperties>
</file>