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4" i="1" l="1"/>
  <c r="H4" i="1"/>
  <c r="G5" i="1"/>
  <c r="H5" i="1"/>
  <c r="G6" i="1"/>
  <c r="H6" i="1"/>
  <c r="G7" i="1"/>
  <c r="H7" i="1"/>
  <c r="G8" i="1"/>
  <c r="H8" i="1"/>
  <c r="H3" i="1"/>
  <c r="G3" i="1"/>
  <c r="G9" i="1" s="1"/>
  <c r="D11" i="1"/>
  <c r="C11" i="1"/>
  <c r="D9" i="1"/>
  <c r="D12" i="1" s="1"/>
  <c r="C9" i="1"/>
  <c r="C12" i="1" s="1"/>
  <c r="H9" i="1" l="1"/>
  <c r="E12" i="1"/>
</calcChain>
</file>

<file path=xl/sharedStrings.xml><?xml version="1.0" encoding="utf-8"?>
<sst xmlns="http://schemas.openxmlformats.org/spreadsheetml/2006/main" count="15" uniqueCount="12">
  <si>
    <t>Розряд</t>
  </si>
  <si>
    <t>Тарифний коефіцієнт</t>
  </si>
  <si>
    <t>Трудомісткість, нормо-годи</t>
  </si>
  <si>
    <t>Норм умови</t>
  </si>
  <si>
    <t>Шкідливі умови</t>
  </si>
  <si>
    <t>Годинна ставка</t>
  </si>
  <si>
    <t>Сумарна трудомісткість</t>
  </si>
  <si>
    <t>Середній тарифний коефіцієнт</t>
  </si>
  <si>
    <t>Фонд оплати праці</t>
  </si>
  <si>
    <t>Середій тарифний коефіцієнт</t>
  </si>
  <si>
    <t>Трудомісткість * тар. коеф.: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</si>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</sst>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0.3499862666707357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1" fillId="0" borderId="1" xfId="0" applyNumberFormat="1" applyFont="1" applyBorder="1"/>
    <xf numFmtId="2" fontId="1" fillId="0" borderId="1" xfId="0" applyNumberFormat="1" applyFont="1" applyBorder="1"/>
    <xf numFmtId="2" fontId="2" fillId="0" borderId="0" xfId="0" applyNumberFormat="1" applyFont="1"/>
    <xf numFmtId="2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Лист1!$B$12</c:f>
              <c:strCache>
                <c:ptCount val="1"/>
                <c:pt idx="0">
                  <c:v>Фонд оплати праці</c:v>
                </c:pt>
              </c:strCache>
            </c:strRef>
          </c:tx>
          <c:invertIfNegative val="0"/>
          <c:cat>
            <c:strRef>
              <c:f>Лист1!$C$2:$D$2</c:f>
              <c:strCache>
                <c:ptCount val="2"/>
                <c:pt idx="0">
                  <c:v>Норм умови</c:v>
                </c:pt>
                <c:pt idx="1">
                  <c:v>Шкідливі умови</c:v>
                </c:pt>
              </c:strCache>
            </c:strRef>
          </c:cat>
          <c:val>
            <c:numRef>
              <c:f>Лист1!$C$12:$D$12</c:f>
              <c:numCache>
                <c:formatCode>0.00</c:formatCode>
                <c:ptCount val="2"/>
                <c:pt idx="0">
                  <c:v>141214.37400000001</c:v>
                </c:pt>
                <c:pt idx="1">
                  <c:v>40850.372266666665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991744"/>
        <c:axId val="133567552"/>
      </c:barChart>
      <c:catAx>
        <c:axId val="136991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33567552"/>
        <c:auto val="1"/>
        <c:lblAlgn val="ctr"/>
        <c:lblOffset val="100"/>
        <c:noMultiLvlLbl val="0"/>
      </c:catAx>
      <c:valAx>
        <c:axId val="1335675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6991744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Лист1!$F$9</c:f>
              <c:strCache>
                <c:ptCount val="1"/>
                <c:pt idx="0">
                  <c:v>Середній тарифний коефіцієнт</c:v>
                </c:pt>
              </c:strCache>
            </c:strRef>
          </c:tx>
          <c:invertIfNegative val="0"/>
          <c:cat>
            <c:strRef>
              <c:f>Лист1!$G$2:$H$2</c:f>
              <c:strCache>
                <c:ptCount val="2"/>
                <c:pt idx="0">
                  <c:v>Норм умови</c:v>
                </c:pt>
                <c:pt idx="1">
                  <c:v>Шкідливі умови</c:v>
                </c:pt>
              </c:strCache>
            </c:strRef>
          </c:cat>
          <c:val>
            <c:numRef>
              <c:f>Лист1!$G$9:$H$9</c:f>
              <c:numCache>
                <c:formatCode>0.00</c:formatCode>
                <c:ptCount val="2"/>
                <c:pt idx="0">
                  <c:v>1.2648429237947123</c:v>
                </c:pt>
                <c:pt idx="1">
                  <c:v>1.2866908112582782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994304"/>
        <c:axId val="138771200"/>
      </c:barChart>
      <c:catAx>
        <c:axId val="136994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38771200"/>
        <c:crosses val="autoZero"/>
        <c:auto val="1"/>
        <c:lblAlgn val="ctr"/>
        <c:lblOffset val="100"/>
        <c:noMultiLvlLbl val="0"/>
      </c:catAx>
      <c:valAx>
        <c:axId val="1387712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6994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13</xdr:row>
      <xdr:rowOff>9524</xdr:rowOff>
    </xdr:from>
    <xdr:to>
      <xdr:col>4</xdr:col>
      <xdr:colOff>9524</xdr:colOff>
      <xdr:row>29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13</xdr:row>
      <xdr:rowOff>4761</xdr:rowOff>
    </xdr:from>
    <xdr:to>
      <xdr:col>8</xdr:col>
      <xdr:colOff>9526</xdr:colOff>
      <xdr:row>29</xdr:row>
      <xdr:rowOff>9524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sqref="A1:A2"/>
    </sheetView>
  </sheetViews>
  <sheetFormatPr defaultRowHeight="15" x14ac:dyDescent="0.25"/>
  <cols>
    <col min="1" max="1" width="8" style="6" customWidth="1"/>
    <col min="2" max="2" width="30.7109375" style="6" customWidth="1"/>
    <col min="3" max="4" width="16.7109375" style="6" customWidth="1"/>
    <col min="5" max="5" width="10.7109375" style="6" customWidth="1"/>
    <col min="6" max="6" width="30.28515625" style="6" bestFit="1" customWidth="1"/>
    <col min="7" max="8" width="16.7109375" style="6" customWidth="1"/>
    <col min="9" max="16384" width="9.140625" style="6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/>
      <c r="G1" s="2" t="s">
        <v>9</v>
      </c>
      <c r="H1" s="2"/>
    </row>
    <row r="2" spans="1:8" s="4" customFormat="1" x14ac:dyDescent="0.25">
      <c r="A2" s="3"/>
      <c r="B2" s="3"/>
      <c r="C2" s="4" t="s">
        <v>3</v>
      </c>
      <c r="D2" s="4" t="s">
        <v>4</v>
      </c>
      <c r="G2" s="4" t="s">
        <v>3</v>
      </c>
      <c r="H2" s="4" t="s">
        <v>4</v>
      </c>
    </row>
    <row r="3" spans="1:8" x14ac:dyDescent="0.25">
      <c r="A3" s="5">
        <v>1</v>
      </c>
      <c r="B3" s="6">
        <v>1</v>
      </c>
      <c r="C3" s="6">
        <v>548.79999999999995</v>
      </c>
      <c r="D3" s="6">
        <v>119.6</v>
      </c>
      <c r="F3" s="7" t="s">
        <v>10</v>
      </c>
      <c r="G3" s="6">
        <f>$B3*C3</f>
        <v>548.79999999999995</v>
      </c>
      <c r="H3" s="6">
        <f>$B3*D3</f>
        <v>119.6</v>
      </c>
    </row>
    <row r="4" spans="1:8" x14ac:dyDescent="0.25">
      <c r="A4" s="5">
        <v>2</v>
      </c>
      <c r="B4" s="6">
        <v>1.0900000000000001</v>
      </c>
      <c r="C4" s="6">
        <v>411.1</v>
      </c>
      <c r="D4" s="6">
        <v>224.6</v>
      </c>
      <c r="G4" s="6">
        <f>$B4*C4</f>
        <v>448.09900000000005</v>
      </c>
      <c r="H4" s="6">
        <f>$B4*D4</f>
        <v>244.81400000000002</v>
      </c>
    </row>
    <row r="5" spans="1:8" x14ac:dyDescent="0.25">
      <c r="A5" s="5">
        <v>3</v>
      </c>
      <c r="B5" s="6">
        <v>1.2</v>
      </c>
      <c r="C5" s="6">
        <v>2020</v>
      </c>
      <c r="D5" s="6">
        <v>164.3</v>
      </c>
      <c r="G5" s="6">
        <f>$B5*C5</f>
        <v>2424</v>
      </c>
      <c r="H5" s="6">
        <f>$B5*D5</f>
        <v>197.16</v>
      </c>
    </row>
    <row r="6" spans="1:8" x14ac:dyDescent="0.25">
      <c r="A6" s="5">
        <v>4</v>
      </c>
      <c r="B6" s="6">
        <v>1.33</v>
      </c>
      <c r="C6" s="6">
        <v>749.8</v>
      </c>
      <c r="D6" s="6">
        <v>117.6</v>
      </c>
      <c r="G6" s="6">
        <f>$B6*C6</f>
        <v>997.23400000000004</v>
      </c>
      <c r="H6" s="6">
        <f>$B6*D6</f>
        <v>156.40799999999999</v>
      </c>
    </row>
    <row r="7" spans="1:8" x14ac:dyDescent="0.25">
      <c r="A7" s="5">
        <v>5</v>
      </c>
      <c r="B7" s="6">
        <v>1.5</v>
      </c>
      <c r="C7" s="6">
        <v>900.2</v>
      </c>
      <c r="D7" s="6">
        <v>272</v>
      </c>
      <c r="G7" s="6">
        <f>$B7*C7</f>
        <v>1350.3000000000002</v>
      </c>
      <c r="H7" s="6">
        <f>$B7*D7</f>
        <v>408</v>
      </c>
    </row>
    <row r="8" spans="1:8" s="9" customFormat="1" x14ac:dyDescent="0.25">
      <c r="A8" s="8">
        <v>6</v>
      </c>
      <c r="B8" s="9">
        <v>1.72</v>
      </c>
      <c r="C8" s="9">
        <v>192.6</v>
      </c>
      <c r="D8" s="9">
        <v>68.3</v>
      </c>
      <c r="G8" s="9">
        <f>$B8*C8</f>
        <v>331.27199999999999</v>
      </c>
      <c r="H8" s="9">
        <f>$B8*D8</f>
        <v>117.476</v>
      </c>
    </row>
    <row r="9" spans="1:8" x14ac:dyDescent="0.25">
      <c r="B9" s="10" t="s">
        <v>6</v>
      </c>
      <c r="C9" s="6">
        <f>SUM(C3:C8)</f>
        <v>4822.5</v>
      </c>
      <c r="D9" s="6">
        <f>SUM(D3:D8)</f>
        <v>966.4</v>
      </c>
      <c r="F9" s="10" t="s">
        <v>7</v>
      </c>
      <c r="G9" s="6">
        <f>SUM(G$3:G$8) / SUM(C$3:C$8)</f>
        <v>1.2648429237947123</v>
      </c>
      <c r="H9" s="6">
        <f>SUM(H$3:H$8) / SUM(D$3:D$8)</f>
        <v>1.2866908112582782</v>
      </c>
    </row>
    <row r="10" spans="1:8" x14ac:dyDescent="0.25">
      <c r="B10" s="10" t="s">
        <v>5</v>
      </c>
      <c r="C10" s="6">
        <v>22.41</v>
      </c>
      <c r="D10" s="6">
        <v>32.35</v>
      </c>
    </row>
    <row r="11" spans="1:8" x14ac:dyDescent="0.25">
      <c r="B11" s="10" t="s">
        <v>7</v>
      </c>
      <c r="C11" s="6">
        <f>AVERAGE(B3:B8)</f>
        <v>1.3066666666666666</v>
      </c>
      <c r="D11" s="6">
        <f>AVERAGE(B3:B8)</f>
        <v>1.3066666666666666</v>
      </c>
    </row>
    <row r="12" spans="1:8" x14ac:dyDescent="0.25">
      <c r="B12" s="10" t="s">
        <v>8</v>
      </c>
      <c r="C12" s="11">
        <f>C9*C10*C11</f>
        <v>141214.37400000001</v>
      </c>
      <c r="D12" s="11">
        <f>D9*D10*D11</f>
        <v>40850.372266666665</v>
      </c>
      <c r="E12" s="10">
        <f>SUM(C12:D12)</f>
        <v>182064.74626666668</v>
      </c>
    </row>
    <row r="30" spans="13:13" x14ac:dyDescent="0.25">
      <c r="M30" s="6" t="s">
        <v>11</v>
      </c>
    </row>
  </sheetData>
  <mergeCells count="4">
    <mergeCell ref="C1:D1"/>
    <mergeCell ref="A1:A2"/>
    <mergeCell ref="B1:B2"/>
    <mergeCell ref="G1:H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2020-03-04T10:55:30Z</dcterms:modified>
</cp:coreProperties>
</file>