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225" windowHeight="7230" activeTab="2"/>
  </bookViews>
  <sheets>
    <sheet name="ISO method" sheetId="3" r:id="rId1"/>
    <sheet name="CIE method" sheetId="1" r:id="rId2"/>
    <sheet name="Multiple R" sheetId="2" r:id="rId3"/>
  </sheets>
  <calcPr calcId="125725"/>
</workbook>
</file>

<file path=xl/calcChain.xml><?xml version="1.0" encoding="utf-8"?>
<calcChain xmlns="http://schemas.openxmlformats.org/spreadsheetml/2006/main">
  <c r="F5" i="1"/>
  <c r="I5"/>
  <c r="I46" s="1"/>
  <c r="I48" s="1"/>
  <c r="J5"/>
  <c r="K5"/>
  <c r="K46" s="1"/>
  <c r="K48" s="1"/>
  <c r="F6"/>
  <c r="I6"/>
  <c r="J6"/>
  <c r="K6"/>
  <c r="F7"/>
  <c r="I7"/>
  <c r="J7"/>
  <c r="K7"/>
  <c r="F8"/>
  <c r="I8"/>
  <c r="J8"/>
  <c r="K8"/>
  <c r="F9"/>
  <c r="I9"/>
  <c r="J9"/>
  <c r="K9"/>
  <c r="F10"/>
  <c r="I10"/>
  <c r="J10"/>
  <c r="K10"/>
  <c r="F11"/>
  <c r="I11"/>
  <c r="J11"/>
  <c r="K11"/>
  <c r="F12"/>
  <c r="I12"/>
  <c r="J12"/>
  <c r="K12"/>
  <c r="F13"/>
  <c r="I13"/>
  <c r="J13"/>
  <c r="K13"/>
  <c r="F14"/>
  <c r="I14"/>
  <c r="J14"/>
  <c r="K14"/>
  <c r="F15"/>
  <c r="I15"/>
  <c r="J15"/>
  <c r="K15"/>
  <c r="F16"/>
  <c r="I16"/>
  <c r="J16"/>
  <c r="K16"/>
  <c r="F17"/>
  <c r="I17"/>
  <c r="J17"/>
  <c r="K17"/>
  <c r="F18"/>
  <c r="I18"/>
  <c r="J18"/>
  <c r="K18"/>
  <c r="F19"/>
  <c r="I19"/>
  <c r="J19"/>
  <c r="K19"/>
  <c r="F20"/>
  <c r="I20"/>
  <c r="J20"/>
  <c r="K20"/>
  <c r="F21"/>
  <c r="I21"/>
  <c r="J21"/>
  <c r="K21"/>
  <c r="F22"/>
  <c r="I22"/>
  <c r="J22"/>
  <c r="K22"/>
  <c r="F23"/>
  <c r="I23"/>
  <c r="J23"/>
  <c r="K23"/>
  <c r="F24"/>
  <c r="I24"/>
  <c r="J24"/>
  <c r="K24"/>
  <c r="F25"/>
  <c r="I25"/>
  <c r="J25"/>
  <c r="K25"/>
  <c r="F26"/>
  <c r="I26"/>
  <c r="J26"/>
  <c r="K26"/>
  <c r="F27"/>
  <c r="I27"/>
  <c r="J27"/>
  <c r="K27"/>
  <c r="F28"/>
  <c r="I28"/>
  <c r="J28"/>
  <c r="K28"/>
  <c r="F29"/>
  <c r="I29"/>
  <c r="J29"/>
  <c r="K29"/>
  <c r="F30"/>
  <c r="I30"/>
  <c r="J30"/>
  <c r="K30"/>
  <c r="F31"/>
  <c r="I31"/>
  <c r="J31"/>
  <c r="K31"/>
  <c r="F32"/>
  <c r="I32"/>
  <c r="J32"/>
  <c r="K32"/>
  <c r="F33"/>
  <c r="I33"/>
  <c r="J33"/>
  <c r="K33"/>
  <c r="F34"/>
  <c r="I34"/>
  <c r="J34"/>
  <c r="K34"/>
  <c r="F35"/>
  <c r="I35"/>
  <c r="J35"/>
  <c r="K35"/>
  <c r="F36"/>
  <c r="I36"/>
  <c r="J36"/>
  <c r="K36"/>
  <c r="F37"/>
  <c r="I37"/>
  <c r="J37"/>
  <c r="K37"/>
  <c r="F38"/>
  <c r="I38"/>
  <c r="J38"/>
  <c r="K38"/>
  <c r="F39"/>
  <c r="I39"/>
  <c r="J39"/>
  <c r="K39"/>
  <c r="F40"/>
  <c r="I40"/>
  <c r="J40"/>
  <c r="K40"/>
  <c r="F41"/>
  <c r="I41"/>
  <c r="J41"/>
  <c r="K41"/>
  <c r="F42"/>
  <c r="I42"/>
  <c r="J42"/>
  <c r="K42"/>
  <c r="F43"/>
  <c r="I43"/>
  <c r="J43"/>
  <c r="K43"/>
  <c r="F44"/>
  <c r="I44"/>
  <c r="J44"/>
  <c r="K44"/>
  <c r="F46"/>
  <c r="M5" s="1" a="1"/>
  <c r="M5" s="1"/>
  <c r="J46"/>
  <c r="F5" i="3"/>
  <c r="G5"/>
  <c r="H5"/>
  <c r="F6"/>
  <c r="F48" s="1"/>
  <c r="G6"/>
  <c r="H6"/>
  <c r="H48" s="1"/>
  <c r="H50" s="1"/>
  <c r="F7"/>
  <c r="G7"/>
  <c r="H7"/>
  <c r="F8"/>
  <c r="G8"/>
  <c r="H8"/>
  <c r="F9"/>
  <c r="G9"/>
  <c r="H9"/>
  <c r="F10"/>
  <c r="G10"/>
  <c r="H10"/>
  <c r="F11"/>
  <c r="G11"/>
  <c r="H11"/>
  <c r="F12"/>
  <c r="G12"/>
  <c r="H12"/>
  <c r="F13"/>
  <c r="G13"/>
  <c r="H13"/>
  <c r="F14"/>
  <c r="G14"/>
  <c r="H14"/>
  <c r="F15"/>
  <c r="G15"/>
  <c r="H15"/>
  <c r="F16"/>
  <c r="G16"/>
  <c r="H16"/>
  <c r="F17"/>
  <c r="G17"/>
  <c r="H17"/>
  <c r="F18"/>
  <c r="G18"/>
  <c r="H18"/>
  <c r="F19"/>
  <c r="G19"/>
  <c r="H19"/>
  <c r="F20"/>
  <c r="G20"/>
  <c r="H20"/>
  <c r="F21"/>
  <c r="G21"/>
  <c r="H21"/>
  <c r="F22"/>
  <c r="G22"/>
  <c r="H22"/>
  <c r="F23"/>
  <c r="G23"/>
  <c r="H23"/>
  <c r="F24"/>
  <c r="G24"/>
  <c r="H24"/>
  <c r="F25"/>
  <c r="G25"/>
  <c r="H25"/>
  <c r="F26"/>
  <c r="G26"/>
  <c r="H26"/>
  <c r="F27"/>
  <c r="G27"/>
  <c r="H27"/>
  <c r="F28"/>
  <c r="G28"/>
  <c r="H28"/>
  <c r="F29"/>
  <c r="G29"/>
  <c r="H29"/>
  <c r="F30"/>
  <c r="G30"/>
  <c r="H30"/>
  <c r="F31"/>
  <c r="G31"/>
  <c r="H31"/>
  <c r="F32"/>
  <c r="G32"/>
  <c r="H32"/>
  <c r="F33"/>
  <c r="G33"/>
  <c r="H33"/>
  <c r="F34"/>
  <c r="G34"/>
  <c r="H34"/>
  <c r="F35"/>
  <c r="G35"/>
  <c r="H35"/>
  <c r="F36"/>
  <c r="G36"/>
  <c r="H36"/>
  <c r="F37"/>
  <c r="G37"/>
  <c r="H37"/>
  <c r="F38"/>
  <c r="G38"/>
  <c r="H38"/>
  <c r="F39"/>
  <c r="G39"/>
  <c r="H39"/>
  <c r="F40"/>
  <c r="G40"/>
  <c r="H40"/>
  <c r="F41"/>
  <c r="G41"/>
  <c r="H41"/>
  <c r="F42"/>
  <c r="G42"/>
  <c r="H42"/>
  <c r="F43"/>
  <c r="G43"/>
  <c r="H43"/>
  <c r="F44"/>
  <c r="G44"/>
  <c r="H44"/>
  <c r="F45"/>
  <c r="G45"/>
  <c r="H45"/>
  <c r="F46"/>
  <c r="G46"/>
  <c r="H46"/>
  <c r="G48"/>
  <c r="G50" s="1"/>
  <c r="C46" i="2" a="1"/>
  <c r="C46" s="1"/>
  <c r="J46"/>
  <c r="N46"/>
  <c r="P46"/>
  <c r="R46"/>
  <c r="T46"/>
  <c r="V46"/>
  <c r="X46"/>
  <c r="Z46"/>
  <c r="AB46"/>
  <c r="AD46"/>
  <c r="AF46"/>
  <c r="AH46"/>
  <c r="AJ46"/>
  <c r="AL46"/>
  <c r="AN46"/>
  <c r="AP46"/>
  <c r="AR46"/>
  <c r="AT46"/>
  <c r="AV46"/>
  <c r="AX46"/>
  <c r="AZ46"/>
  <c r="BB46"/>
  <c r="BD46"/>
  <c r="BF46"/>
  <c r="BH46"/>
  <c r="BJ46"/>
  <c r="BL46"/>
  <c r="BN46"/>
  <c r="BP46"/>
  <c r="BR46"/>
  <c r="BT46"/>
  <c r="BV46"/>
  <c r="BX46"/>
  <c r="BZ46"/>
  <c r="CB46"/>
  <c r="CD46"/>
  <c r="CF46"/>
  <c r="CH46"/>
  <c r="CJ46"/>
  <c r="CL46"/>
  <c r="CN46"/>
  <c r="CP46"/>
  <c r="CR46"/>
  <c r="CT46"/>
  <c r="CV46"/>
  <c r="CX46"/>
  <c r="CZ46"/>
  <c r="DB46"/>
  <c r="DD46"/>
  <c r="DF46"/>
  <c r="DH46"/>
  <c r="DJ46"/>
  <c r="DL46"/>
  <c r="DN46"/>
  <c r="DP46"/>
  <c r="DR46"/>
  <c r="DT46"/>
  <c r="DV46"/>
  <c r="DX46"/>
  <c r="DZ46"/>
  <c r="EB46"/>
  <c r="ED46"/>
  <c r="EF46"/>
  <c r="EH46"/>
  <c r="EJ46"/>
  <c r="EL46"/>
  <c r="EN46"/>
  <c r="EP46"/>
  <c r="ER46"/>
  <c r="ET46"/>
  <c r="EV46"/>
  <c r="EX46"/>
  <c r="EZ46"/>
  <c r="FB46"/>
  <c r="FD46"/>
  <c r="FF46"/>
  <c r="FH46"/>
  <c r="FJ46"/>
  <c r="FL46"/>
  <c r="FN46"/>
  <c r="FP46"/>
  <c r="FR46"/>
  <c r="FT46"/>
  <c r="FV46"/>
  <c r="FX46"/>
  <c r="FZ46"/>
  <c r="GB46"/>
  <c r="GD46"/>
  <c r="GF46"/>
  <c r="GH46"/>
  <c r="GJ46"/>
  <c r="GL46"/>
  <c r="GN46"/>
  <c r="GP46"/>
  <c r="GR46"/>
  <c r="GT46"/>
  <c r="GV46"/>
  <c r="GX46"/>
  <c r="GZ46"/>
  <c r="HB46"/>
  <c r="HD46"/>
  <c r="HF46"/>
  <c r="HH46"/>
  <c r="HJ46"/>
  <c r="HL46"/>
  <c r="HN46"/>
  <c r="HP46"/>
  <c r="HR46"/>
  <c r="HT46"/>
  <c r="HV46"/>
  <c r="HX46"/>
  <c r="HZ46"/>
  <c r="IB46"/>
  <c r="ID46"/>
  <c r="IF46"/>
  <c r="IG46"/>
  <c r="IH46"/>
  <c r="II46"/>
  <c r="IJ46"/>
  <c r="IK46"/>
  <c r="IL46"/>
  <c r="IM46"/>
  <c r="IN46"/>
  <c r="IO46"/>
  <c r="IP46"/>
  <c r="IQ46"/>
  <c r="IR46"/>
  <c r="IS46"/>
  <c r="IT46"/>
  <c r="IU46"/>
  <c r="G45" l="1"/>
  <c r="G47" s="1"/>
  <c r="I45"/>
  <c r="I47" s="1"/>
  <c r="K45"/>
  <c r="K47" s="1"/>
  <c r="M45"/>
  <c r="M47" s="1"/>
  <c r="O45"/>
  <c r="O47" s="1"/>
  <c r="Q45"/>
  <c r="Q47" s="1"/>
  <c r="S45"/>
  <c r="S47" s="1"/>
  <c r="U45"/>
  <c r="U47" s="1"/>
  <c r="W45"/>
  <c r="W47" s="1"/>
  <c r="Y45"/>
  <c r="Y47" s="1"/>
  <c r="AA45"/>
  <c r="AA47" s="1"/>
  <c r="AC45"/>
  <c r="AC47" s="1"/>
  <c r="AE45"/>
  <c r="AE47" s="1"/>
  <c r="AG45"/>
  <c r="AG47" s="1"/>
  <c r="AI45"/>
  <c r="AI47" s="1"/>
  <c r="AK45"/>
  <c r="AK47" s="1"/>
  <c r="H45"/>
  <c r="H47" s="1"/>
  <c r="J45"/>
  <c r="J47" s="1"/>
  <c r="L45"/>
  <c r="L47" s="1"/>
  <c r="N45"/>
  <c r="N47" s="1"/>
  <c r="P45"/>
  <c r="P47" s="1"/>
  <c r="R45"/>
  <c r="R47" s="1"/>
  <c r="T45"/>
  <c r="T47" s="1"/>
  <c r="V45"/>
  <c r="V47" s="1"/>
  <c r="X45"/>
  <c r="X47" s="1"/>
  <c r="Z45"/>
  <c r="Z47" s="1"/>
  <c r="AB45"/>
  <c r="AB47" s="1"/>
  <c r="AD45"/>
  <c r="AD47" s="1"/>
  <c r="AF45"/>
  <c r="AF47" s="1"/>
  <c r="AH45"/>
  <c r="AH47" s="1"/>
  <c r="AJ45"/>
  <c r="AJ47" s="1"/>
  <c r="AL45"/>
  <c r="AL47" s="1"/>
  <c r="AN45"/>
  <c r="AN47" s="1"/>
  <c r="AP45"/>
  <c r="AP47" s="1"/>
  <c r="AR45"/>
  <c r="AR47" s="1"/>
  <c r="AT45"/>
  <c r="AT47" s="1"/>
  <c r="AV45"/>
  <c r="AV47" s="1"/>
  <c r="AX45"/>
  <c r="AX47" s="1"/>
  <c r="AZ45"/>
  <c r="AZ47" s="1"/>
  <c r="BB45"/>
  <c r="BB47" s="1"/>
  <c r="BD45"/>
  <c r="BD47" s="1"/>
  <c r="BF45"/>
  <c r="BF47" s="1"/>
  <c r="BH45"/>
  <c r="BH47" s="1"/>
  <c r="BJ45"/>
  <c r="BJ47" s="1"/>
  <c r="BL45"/>
  <c r="BL47" s="1"/>
  <c r="BN45"/>
  <c r="BN47" s="1"/>
  <c r="BP45"/>
  <c r="BP47" s="1"/>
  <c r="BR45"/>
  <c r="BR47" s="1"/>
  <c r="BT45"/>
  <c r="BT47" s="1"/>
  <c r="BV45"/>
  <c r="BV47" s="1"/>
  <c r="BX45"/>
  <c r="BX47" s="1"/>
  <c r="BZ45"/>
  <c r="BZ47" s="1"/>
  <c r="CB45"/>
  <c r="CB47" s="1"/>
  <c r="CD45"/>
  <c r="CD47" s="1"/>
  <c r="CF45"/>
  <c r="CF47" s="1"/>
  <c r="CH45"/>
  <c r="CH47" s="1"/>
  <c r="CJ45"/>
  <c r="CJ47" s="1"/>
  <c r="CL45"/>
  <c r="CL47" s="1"/>
  <c r="CN45"/>
  <c r="CN47" s="1"/>
  <c r="CP45"/>
  <c r="CP47" s="1"/>
  <c r="CR45"/>
  <c r="CR47" s="1"/>
  <c r="CT45"/>
  <c r="CT47" s="1"/>
  <c r="CV45"/>
  <c r="CV47" s="1"/>
  <c r="CX45"/>
  <c r="CX47" s="1"/>
  <c r="CZ45"/>
  <c r="CZ47" s="1"/>
  <c r="DB45"/>
  <c r="DB47" s="1"/>
  <c r="DD45"/>
  <c r="DD47" s="1"/>
  <c r="DF45"/>
  <c r="DF47" s="1"/>
  <c r="DH45"/>
  <c r="DH47" s="1"/>
  <c r="DJ45"/>
  <c r="DJ47" s="1"/>
  <c r="DL45"/>
  <c r="DL47" s="1"/>
  <c r="DN45"/>
  <c r="DN47" s="1"/>
  <c r="DP45"/>
  <c r="DP47" s="1"/>
  <c r="DR45"/>
  <c r="DR47" s="1"/>
  <c r="DT45"/>
  <c r="DT47" s="1"/>
  <c r="DV45"/>
  <c r="DV47" s="1"/>
  <c r="DX45"/>
  <c r="DX47" s="1"/>
  <c r="DZ45"/>
  <c r="DZ47" s="1"/>
  <c r="EB45"/>
  <c r="EB47" s="1"/>
  <c r="ED45"/>
  <c r="ED47" s="1"/>
  <c r="EF45"/>
  <c r="EF47" s="1"/>
  <c r="EH45"/>
  <c r="EH47" s="1"/>
  <c r="EJ45"/>
  <c r="EJ47" s="1"/>
  <c r="EL45"/>
  <c r="EL47" s="1"/>
  <c r="EN45"/>
  <c r="EN47" s="1"/>
  <c r="EP45"/>
  <c r="EP47" s="1"/>
  <c r="ER45"/>
  <c r="ER47" s="1"/>
  <c r="ET45"/>
  <c r="ET47" s="1"/>
  <c r="EV45"/>
  <c r="EV47" s="1"/>
  <c r="EX45"/>
  <c r="EX47" s="1"/>
  <c r="EZ45"/>
  <c r="EZ47" s="1"/>
  <c r="FB45"/>
  <c r="FB47" s="1"/>
  <c r="FD45"/>
  <c r="FD47" s="1"/>
  <c r="FF45"/>
  <c r="FF47" s="1"/>
  <c r="FH45"/>
  <c r="FH47" s="1"/>
  <c r="FJ45"/>
  <c r="FJ47" s="1"/>
  <c r="FL45"/>
  <c r="FL47" s="1"/>
  <c r="FN45"/>
  <c r="FN47" s="1"/>
  <c r="FP45"/>
  <c r="FP47" s="1"/>
  <c r="FR45"/>
  <c r="FR47" s="1"/>
  <c r="FT45"/>
  <c r="FT47" s="1"/>
  <c r="FV45"/>
  <c r="FV47" s="1"/>
  <c r="FX45"/>
  <c r="FX47" s="1"/>
  <c r="FZ45"/>
  <c r="FZ47" s="1"/>
  <c r="GB45"/>
  <c r="GB47" s="1"/>
  <c r="GD45"/>
  <c r="GD47" s="1"/>
  <c r="GF45"/>
  <c r="GF47" s="1"/>
  <c r="GH45"/>
  <c r="GH47" s="1"/>
  <c r="GJ45"/>
  <c r="GJ47" s="1"/>
  <c r="GL45"/>
  <c r="GL47" s="1"/>
  <c r="GN45"/>
  <c r="GN47" s="1"/>
  <c r="GP45"/>
  <c r="GP47" s="1"/>
  <c r="GR45"/>
  <c r="GR47" s="1"/>
  <c r="GT45"/>
  <c r="GT47" s="1"/>
  <c r="GV45"/>
  <c r="GV47" s="1"/>
  <c r="GX45"/>
  <c r="GX47" s="1"/>
  <c r="GZ45"/>
  <c r="GZ47" s="1"/>
  <c r="HB45"/>
  <c r="HB47" s="1"/>
  <c r="HD45"/>
  <c r="HD47" s="1"/>
  <c r="HF45"/>
  <c r="HF47" s="1"/>
  <c r="HH45"/>
  <c r="HH47" s="1"/>
  <c r="HJ45"/>
  <c r="HJ47" s="1"/>
  <c r="HL45"/>
  <c r="HL47" s="1"/>
  <c r="HN45"/>
  <c r="HN47" s="1"/>
  <c r="HP45"/>
  <c r="HP47" s="1"/>
  <c r="HR45"/>
  <c r="HR47" s="1"/>
  <c r="HT45"/>
  <c r="HT47" s="1"/>
  <c r="HV45"/>
  <c r="HV47" s="1"/>
  <c r="HX45"/>
  <c r="HX47" s="1"/>
  <c r="HZ45"/>
  <c r="HZ47" s="1"/>
  <c r="IB45"/>
  <c r="IB47" s="1"/>
  <c r="ID45"/>
  <c r="ID47" s="1"/>
  <c r="IF45"/>
  <c r="IF47" s="1"/>
  <c r="IH45"/>
  <c r="IH47" s="1"/>
  <c r="IJ45"/>
  <c r="IJ47" s="1"/>
  <c r="IL45"/>
  <c r="IL47" s="1"/>
  <c r="IN45"/>
  <c r="IN47" s="1"/>
  <c r="IP45"/>
  <c r="IP47" s="1"/>
  <c r="IR45"/>
  <c r="IR47" s="1"/>
  <c r="IT45"/>
  <c r="IT47" s="1"/>
  <c r="G46"/>
  <c r="I46"/>
  <c r="K46"/>
  <c r="M46"/>
  <c r="O46"/>
  <c r="Q46"/>
  <c r="S46"/>
  <c r="U46"/>
  <c r="W46"/>
  <c r="Y46"/>
  <c r="AA46"/>
  <c r="AC46"/>
  <c r="AE46"/>
  <c r="AG46"/>
  <c r="AI46"/>
  <c r="AK46"/>
  <c r="AM46"/>
  <c r="AO46"/>
  <c r="AQ46"/>
  <c r="AS46"/>
  <c r="AU46"/>
  <c r="AW46"/>
  <c r="AY46"/>
  <c r="BA46"/>
  <c r="BC46"/>
  <c r="BE46"/>
  <c r="BG46"/>
  <c r="BI46"/>
  <c r="BK46"/>
  <c r="BM46"/>
  <c r="BO46"/>
  <c r="BQ46"/>
  <c r="BS46"/>
  <c r="BU46"/>
  <c r="BW46"/>
  <c r="BY46"/>
  <c r="CA46"/>
  <c r="CC46"/>
  <c r="CE46"/>
  <c r="CG46"/>
  <c r="CI46"/>
  <c r="CK46"/>
  <c r="CM46"/>
  <c r="CO46"/>
  <c r="CQ46"/>
  <c r="CS46"/>
  <c r="CU46"/>
  <c r="CW46"/>
  <c r="CY46"/>
  <c r="DA46"/>
  <c r="DC46"/>
  <c r="DE46"/>
  <c r="DG46"/>
  <c r="DI46"/>
  <c r="DK46"/>
  <c r="DM46"/>
  <c r="DO46"/>
  <c r="DQ46"/>
  <c r="DS46"/>
  <c r="DU46"/>
  <c r="DW46"/>
  <c r="DY46"/>
  <c r="EA46"/>
  <c r="EC46"/>
  <c r="EE46"/>
  <c r="EG46"/>
  <c r="EI46"/>
  <c r="EK46"/>
  <c r="EM46"/>
  <c r="EO46"/>
  <c r="EQ46"/>
  <c r="ES46"/>
  <c r="EU46"/>
  <c r="EW46"/>
  <c r="EY46"/>
  <c r="FA46"/>
  <c r="FC46"/>
  <c r="FE46"/>
  <c r="FG46"/>
  <c r="FI46"/>
  <c r="FK46"/>
  <c r="FM46"/>
  <c r="FO46"/>
  <c r="FQ46"/>
  <c r="FS46"/>
  <c r="FU46"/>
  <c r="FW46"/>
  <c r="FY46"/>
  <c r="GA46"/>
  <c r="GC46"/>
  <c r="GE46"/>
  <c r="GG46"/>
  <c r="GI46"/>
  <c r="GK46"/>
  <c r="GM46"/>
  <c r="GO46"/>
  <c r="GQ46"/>
  <c r="GS46"/>
  <c r="GU46"/>
  <c r="GW46"/>
  <c r="GY46"/>
  <c r="HA46"/>
  <c r="HC46"/>
  <c r="HE46"/>
  <c r="HG46"/>
  <c r="HI46"/>
  <c r="HK46"/>
  <c r="HM46"/>
  <c r="HO46"/>
  <c r="HQ46"/>
  <c r="HS46"/>
  <c r="HU46"/>
  <c r="HW46"/>
  <c r="HY46"/>
  <c r="IA46"/>
  <c r="IC46"/>
  <c r="IE46"/>
  <c r="IS45"/>
  <c r="IS47" s="1"/>
  <c r="IO45"/>
  <c r="IO47" s="1"/>
  <c r="IK45"/>
  <c r="IK47" s="1"/>
  <c r="IG45"/>
  <c r="IG47" s="1"/>
  <c r="IC45"/>
  <c r="IC47" s="1"/>
  <c r="HY45"/>
  <c r="HY47" s="1"/>
  <c r="HU45"/>
  <c r="HU47" s="1"/>
  <c r="HQ45"/>
  <c r="HQ47" s="1"/>
  <c r="HM45"/>
  <c r="HM47" s="1"/>
  <c r="HI45"/>
  <c r="HI47" s="1"/>
  <c r="HE45"/>
  <c r="HE47" s="1"/>
  <c r="HA45"/>
  <c r="HA47" s="1"/>
  <c r="GW45"/>
  <c r="GW47" s="1"/>
  <c r="GS45"/>
  <c r="GS47" s="1"/>
  <c r="GO45"/>
  <c r="GO47" s="1"/>
  <c r="GK45"/>
  <c r="GK47" s="1"/>
  <c r="GG45"/>
  <c r="GG47" s="1"/>
  <c r="GC45"/>
  <c r="GC47" s="1"/>
  <c r="FY45"/>
  <c r="FY47" s="1"/>
  <c r="FU45"/>
  <c r="FU47" s="1"/>
  <c r="FQ45"/>
  <c r="FQ47" s="1"/>
  <c r="FM45"/>
  <c r="FM47" s="1"/>
  <c r="FI45"/>
  <c r="FI47" s="1"/>
  <c r="FE45"/>
  <c r="FE47" s="1"/>
  <c r="FA45"/>
  <c r="FA47" s="1"/>
  <c r="EW45"/>
  <c r="EW47" s="1"/>
  <c r="ES45"/>
  <c r="ES47" s="1"/>
  <c r="EO45"/>
  <c r="EO47" s="1"/>
  <c r="EK45"/>
  <c r="EK47" s="1"/>
  <c r="EG45"/>
  <c r="EG47" s="1"/>
  <c r="EC45"/>
  <c r="EC47" s="1"/>
  <c r="DY45"/>
  <c r="DY47" s="1"/>
  <c r="DU45"/>
  <c r="DU47" s="1"/>
  <c r="DQ45"/>
  <c r="DQ47" s="1"/>
  <c r="DM45"/>
  <c r="DM47" s="1"/>
  <c r="DI45"/>
  <c r="DI47" s="1"/>
  <c r="DE45"/>
  <c r="DE47" s="1"/>
  <c r="DA45"/>
  <c r="DA47" s="1"/>
  <c r="CW45"/>
  <c r="CW47" s="1"/>
  <c r="CS45"/>
  <c r="CS47" s="1"/>
  <c r="CO45"/>
  <c r="CO47" s="1"/>
  <c r="CK45"/>
  <c r="CK47" s="1"/>
  <c r="CG45"/>
  <c r="CG47" s="1"/>
  <c r="CC45"/>
  <c r="CC47" s="1"/>
  <c r="BY45"/>
  <c r="BY47" s="1"/>
  <c r="BU45"/>
  <c r="BU47" s="1"/>
  <c r="BQ45"/>
  <c r="BQ47" s="1"/>
  <c r="BM45"/>
  <c r="BM47" s="1"/>
  <c r="BI45"/>
  <c r="BI47" s="1"/>
  <c r="BE45"/>
  <c r="BE47" s="1"/>
  <c r="BA45"/>
  <c r="BA47" s="1"/>
  <c r="AW45"/>
  <c r="AW47" s="1"/>
  <c r="AS45"/>
  <c r="AS47" s="1"/>
  <c r="AO45"/>
  <c r="AO47" s="1"/>
  <c r="L46"/>
  <c r="H46"/>
  <c r="IU45"/>
  <c r="IU47" s="1"/>
  <c r="IQ45"/>
  <c r="IQ47" s="1"/>
  <c r="IM45"/>
  <c r="IM47" s="1"/>
  <c r="II45"/>
  <c r="II47" s="1"/>
  <c r="IE45"/>
  <c r="IE47" s="1"/>
  <c r="IA45"/>
  <c r="IA47" s="1"/>
  <c r="HW45"/>
  <c r="HW47" s="1"/>
  <c r="HS45"/>
  <c r="HS47" s="1"/>
  <c r="HO45"/>
  <c r="HO47" s="1"/>
  <c r="HK45"/>
  <c r="HK47" s="1"/>
  <c r="HG45"/>
  <c r="HG47" s="1"/>
  <c r="HC45"/>
  <c r="HC47" s="1"/>
  <c r="GY45"/>
  <c r="GY47" s="1"/>
  <c r="GU45"/>
  <c r="GU47" s="1"/>
  <c r="GQ45"/>
  <c r="GQ47" s="1"/>
  <c r="GM45"/>
  <c r="GM47" s="1"/>
  <c r="GI45"/>
  <c r="GI47" s="1"/>
  <c r="GE45"/>
  <c r="GE47" s="1"/>
  <c r="GA45"/>
  <c r="GA47" s="1"/>
  <c r="FW45"/>
  <c r="FW47" s="1"/>
  <c r="FS45"/>
  <c r="FS47" s="1"/>
  <c r="FO45"/>
  <c r="FO47" s="1"/>
  <c r="FK45"/>
  <c r="FK47" s="1"/>
  <c r="FG45"/>
  <c r="FG47" s="1"/>
  <c r="FC45"/>
  <c r="FC47" s="1"/>
  <c r="EY45"/>
  <c r="EY47" s="1"/>
  <c r="EU45"/>
  <c r="EU47" s="1"/>
  <c r="EQ45"/>
  <c r="EQ47" s="1"/>
  <c r="EM45"/>
  <c r="EM47" s="1"/>
  <c r="EI45"/>
  <c r="EI47" s="1"/>
  <c r="EE45"/>
  <c r="EE47" s="1"/>
  <c r="EA45"/>
  <c r="EA47" s="1"/>
  <c r="DW45"/>
  <c r="DW47" s="1"/>
  <c r="DS45"/>
  <c r="DS47" s="1"/>
  <c r="DO45"/>
  <c r="DO47" s="1"/>
  <c r="DK45"/>
  <c r="DK47" s="1"/>
  <c r="DG45"/>
  <c r="DG47" s="1"/>
  <c r="DC45"/>
  <c r="DC47" s="1"/>
  <c r="CY45"/>
  <c r="CY47" s="1"/>
  <c r="CU45"/>
  <c r="CU47" s="1"/>
  <c r="CQ45"/>
  <c r="CQ47" s="1"/>
  <c r="CM45"/>
  <c r="CM47" s="1"/>
  <c r="CI45"/>
  <c r="CI47" s="1"/>
  <c r="CE45"/>
  <c r="CE47" s="1"/>
  <c r="CA45"/>
  <c r="CA47" s="1"/>
  <c r="BW45"/>
  <c r="BW47" s="1"/>
  <c r="BS45"/>
  <c r="BS47" s="1"/>
  <c r="BO45"/>
  <c r="BO47" s="1"/>
  <c r="BK45"/>
  <c r="BK47" s="1"/>
  <c r="BG45"/>
  <c r="BG47" s="1"/>
  <c r="BC45"/>
  <c r="BC47" s="1"/>
  <c r="AY45"/>
  <c r="AY47" s="1"/>
  <c r="AU45"/>
  <c r="AU47" s="1"/>
  <c r="AQ45"/>
  <c r="AQ47" s="1"/>
  <c r="AM45"/>
  <c r="AM47" s="1"/>
  <c r="F50" i="3"/>
  <c r="F51" s="1"/>
  <c r="J48" i="1"/>
  <c r="J50" s="1"/>
  <c r="S5"/>
  <c r="Q5"/>
  <c r="R5"/>
  <c r="O5" a="1"/>
  <c r="O5" s="1"/>
  <c r="N5" a="1"/>
  <c r="N5" s="1"/>
  <c r="I50" l="1"/>
  <c r="I52" s="1"/>
  <c r="K50"/>
</calcChain>
</file>

<file path=xl/sharedStrings.xml><?xml version="1.0" encoding="utf-8"?>
<sst xmlns="http://schemas.openxmlformats.org/spreadsheetml/2006/main" count="72" uniqueCount="36">
  <si>
    <t>nm</t>
  </si>
  <si>
    <t>x</t>
  </si>
  <si>
    <t>y</t>
  </si>
  <si>
    <t>z</t>
  </si>
  <si>
    <t>S</t>
  </si>
  <si>
    <t>S * y</t>
  </si>
  <si>
    <t>R</t>
  </si>
  <si>
    <t>X/K</t>
  </si>
  <si>
    <t>Y/K</t>
  </si>
  <si>
    <t>Z/K</t>
  </si>
  <si>
    <t>Summation</t>
  </si>
  <si>
    <t>K</t>
  </si>
  <si>
    <t>X</t>
  </si>
  <si>
    <t>Y</t>
  </si>
  <si>
    <t>Z</t>
  </si>
  <si>
    <t>Tristimulus</t>
  </si>
  <si>
    <t>Chromaticity</t>
  </si>
  <si>
    <t>CIE matching function values</t>
  </si>
  <si>
    <t>D50 illuminant</t>
  </si>
  <si>
    <t>Method 1: element-by-element multiplication</t>
  </si>
  <si>
    <t>Method 2: array multiplication and summation</t>
  </si>
  <si>
    <t>Method 3: using sumproduct function</t>
  </si>
  <si>
    <t>sum x+y+z</t>
  </si>
  <si>
    <t>Spectral data</t>
  </si>
  <si>
    <t>Calculation of tristimulus values from spectral data at 10nm intervals</t>
  </si>
  <si>
    <t>l</t>
  </si>
  <si>
    <t>Normalizing</t>
  </si>
  <si>
    <t>constant</t>
  </si>
  <si>
    <t>S (D50)</t>
  </si>
  <si>
    <t>Normalizing constant</t>
  </si>
  <si>
    <t>This layout of the spreadsheet allows you to enter multiple columns of reflectance data in columns G onwards</t>
  </si>
  <si>
    <t>Based on Hunt, R. W. G. 'Measuring Colour' Fountain Press</t>
  </si>
  <si>
    <t>ISO 13655 matching function values</t>
  </si>
  <si>
    <t>x * R</t>
  </si>
  <si>
    <t>y * R</t>
  </si>
  <si>
    <t>z * R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</si>
</sst>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name val="Symbol"/>
      <family val="1"/>
      <charset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opLeftCell="A19" workbookViewId="0">
      <selection activeCell="F7" sqref="F7"/>
    </sheetView>
  </sheetViews>
  <sheetFormatPr defaultRowHeight="12.75"/>
  <sheetData>
    <row r="1" spans="1:8">
      <c r="A1" s="1" t="s">
        <v>24</v>
      </c>
      <c r="B1" s="2"/>
      <c r="C1" s="2"/>
      <c r="D1" s="2"/>
      <c r="E1" s="2"/>
      <c r="F1" s="2" t="s">
        <v>31</v>
      </c>
      <c r="G1" s="2"/>
      <c r="H1" s="2"/>
    </row>
    <row r="2" spans="1:8">
      <c r="A2" s="8"/>
      <c r="B2" s="8"/>
      <c r="C2" s="8"/>
      <c r="D2" s="8"/>
      <c r="E2" s="8"/>
      <c r="F2" s="8"/>
      <c r="G2" s="8"/>
      <c r="H2" s="8"/>
    </row>
    <row r="3" spans="1:8">
      <c r="A3" s="19" t="s">
        <v>25</v>
      </c>
      <c r="B3" s="39" t="s">
        <v>32</v>
      </c>
      <c r="C3" s="39"/>
      <c r="D3" s="39"/>
      <c r="E3" s="2" t="s">
        <v>23</v>
      </c>
      <c r="F3" s="7"/>
      <c r="G3" s="8"/>
      <c r="H3" s="9"/>
    </row>
    <row r="4" spans="1:8">
      <c r="A4" s="20" t="s">
        <v>0</v>
      </c>
      <c r="B4" s="20" t="s">
        <v>1</v>
      </c>
      <c r="C4" s="20" t="s">
        <v>2</v>
      </c>
      <c r="D4" s="20" t="s">
        <v>3</v>
      </c>
      <c r="E4" s="20" t="s">
        <v>6</v>
      </c>
      <c r="F4" s="21" t="s">
        <v>33</v>
      </c>
      <c r="G4" s="22" t="s">
        <v>34</v>
      </c>
      <c r="H4" s="23" t="s">
        <v>35</v>
      </c>
    </row>
    <row r="5" spans="1:8">
      <c r="A5" s="2">
        <v>360</v>
      </c>
      <c r="B5" s="2">
        <v>0</v>
      </c>
      <c r="C5" s="2">
        <v>0</v>
      </c>
      <c r="D5" s="2">
        <v>1E-3</v>
      </c>
      <c r="E5" s="2">
        <v>0.11501</v>
      </c>
      <c r="F5" s="7">
        <f>(B5*$E5)</f>
        <v>0</v>
      </c>
      <c r="G5" s="7">
        <f>(C5*$E5)</f>
        <v>0</v>
      </c>
      <c r="H5" s="7">
        <f>(D5*$E5)</f>
        <v>1.1501E-4</v>
      </c>
    </row>
    <row r="6" spans="1:8">
      <c r="A6" s="2">
        <v>370</v>
      </c>
      <c r="B6" s="2">
        <v>1E-3</v>
      </c>
      <c r="C6" s="2">
        <v>0</v>
      </c>
      <c r="D6" s="2">
        <v>5.0000000000000001E-3</v>
      </c>
      <c r="E6" s="2">
        <v>0.11501</v>
      </c>
      <c r="F6" s="7">
        <f t="shared" ref="F6:F46" si="0">(B6*$E6)</f>
        <v>1.1501E-4</v>
      </c>
      <c r="G6" s="7">
        <f t="shared" ref="G6:G46" si="1">(C6*$E6)</f>
        <v>0</v>
      </c>
      <c r="H6" s="7">
        <f t="shared" ref="H6:H46" si="2">(D6*$E6)</f>
        <v>5.7505000000000002E-4</v>
      </c>
    </row>
    <row r="7" spans="1:8">
      <c r="A7" s="2">
        <v>380</v>
      </c>
      <c r="B7" s="2">
        <v>3.0000000000000001E-3</v>
      </c>
      <c r="C7" s="2">
        <v>0</v>
      </c>
      <c r="D7" s="2">
        <v>1.2999999999999999E-2</v>
      </c>
      <c r="E7" s="2">
        <v>0.11501</v>
      </c>
      <c r="F7" s="7">
        <f t="shared" si="0"/>
        <v>3.4503000000000002E-4</v>
      </c>
      <c r="G7" s="7">
        <f t="shared" si="1"/>
        <v>0</v>
      </c>
      <c r="H7" s="7">
        <f t="shared" si="2"/>
        <v>1.4951299999999999E-3</v>
      </c>
    </row>
    <row r="8" spans="1:8">
      <c r="A8" s="2">
        <v>390</v>
      </c>
      <c r="B8" s="2">
        <v>1.2E-2</v>
      </c>
      <c r="C8" s="2">
        <v>0</v>
      </c>
      <c r="D8" s="2">
        <v>5.7000000000000002E-2</v>
      </c>
      <c r="E8" s="2">
        <v>0.129</v>
      </c>
      <c r="F8" s="7">
        <f t="shared" si="0"/>
        <v>1.5480000000000001E-3</v>
      </c>
      <c r="G8" s="7">
        <f t="shared" si="1"/>
        <v>0</v>
      </c>
      <c r="H8" s="7">
        <f t="shared" si="2"/>
        <v>7.3530000000000002E-3</v>
      </c>
    </row>
    <row r="9" spans="1:8">
      <c r="A9" s="2">
        <v>400</v>
      </c>
      <c r="B9" s="2">
        <v>0.06</v>
      </c>
      <c r="C9" s="2">
        <v>2E-3</v>
      </c>
      <c r="D9" s="2">
        <v>0.28499999999999998</v>
      </c>
      <c r="E9" s="2">
        <v>0.28997000000000001</v>
      </c>
      <c r="F9" s="7">
        <f t="shared" si="0"/>
        <v>1.7398199999999999E-2</v>
      </c>
      <c r="G9" s="7">
        <f t="shared" si="1"/>
        <v>5.7994000000000003E-4</v>
      </c>
      <c r="H9" s="7">
        <f t="shared" si="2"/>
        <v>8.2641449999999991E-2</v>
      </c>
    </row>
    <row r="10" spans="1:8">
      <c r="A10" s="2">
        <v>410</v>
      </c>
      <c r="B10" s="2">
        <v>0.23400000000000001</v>
      </c>
      <c r="C10" s="2">
        <v>6.0000000000000001E-3</v>
      </c>
      <c r="D10" s="2">
        <v>1.113</v>
      </c>
      <c r="E10" s="2">
        <v>0.54061999999999999</v>
      </c>
      <c r="F10" s="7">
        <f t="shared" si="0"/>
        <v>0.12650507999999999</v>
      </c>
      <c r="G10" s="7">
        <f t="shared" si="1"/>
        <v>3.2437199999999998E-3</v>
      </c>
      <c r="H10" s="7">
        <f t="shared" si="2"/>
        <v>0.60171005999999994</v>
      </c>
    </row>
    <row r="11" spans="1:8">
      <c r="A11" s="2">
        <v>420</v>
      </c>
      <c r="B11" s="2">
        <v>0.77500000000000002</v>
      </c>
      <c r="C11" s="2">
        <v>2.3E-2</v>
      </c>
      <c r="D11" s="2">
        <v>3.7229999999999999</v>
      </c>
      <c r="E11" s="2">
        <v>0.6462</v>
      </c>
      <c r="F11" s="7">
        <f t="shared" si="0"/>
        <v>0.50080500000000006</v>
      </c>
      <c r="G11" s="7">
        <f t="shared" si="1"/>
        <v>1.48626E-2</v>
      </c>
      <c r="H11" s="7">
        <f t="shared" si="2"/>
        <v>2.4058025999999999</v>
      </c>
    </row>
    <row r="12" spans="1:8">
      <c r="A12" s="2">
        <v>430</v>
      </c>
      <c r="B12" s="2">
        <v>1.61</v>
      </c>
      <c r="C12" s="2">
        <v>6.6000000000000003E-2</v>
      </c>
      <c r="D12" s="2">
        <v>7.8620000000000001</v>
      </c>
      <c r="E12" s="2">
        <v>0.66568000000000005</v>
      </c>
      <c r="F12" s="7">
        <f t="shared" si="0"/>
        <v>1.0717448000000001</v>
      </c>
      <c r="G12" s="7">
        <f t="shared" si="1"/>
        <v>4.3934880000000003E-2</v>
      </c>
      <c r="H12" s="7">
        <f t="shared" si="2"/>
        <v>5.2335761600000001</v>
      </c>
    </row>
    <row r="13" spans="1:8">
      <c r="A13" s="2">
        <v>440</v>
      </c>
      <c r="B13" s="2">
        <v>2.4529999999999998</v>
      </c>
      <c r="C13" s="2">
        <v>0.16200000000000001</v>
      </c>
      <c r="D13" s="2">
        <v>12.308999999999999</v>
      </c>
      <c r="E13" s="2">
        <v>0.68372999999999995</v>
      </c>
      <c r="F13" s="7">
        <f t="shared" si="0"/>
        <v>1.6771896899999998</v>
      </c>
      <c r="G13" s="7">
        <f t="shared" si="1"/>
        <v>0.11076425999999999</v>
      </c>
      <c r="H13" s="7">
        <f t="shared" si="2"/>
        <v>8.4160325699999987</v>
      </c>
    </row>
    <row r="14" spans="1:8">
      <c r="A14" s="2">
        <v>450</v>
      </c>
      <c r="B14" s="2">
        <v>2.7770000000000001</v>
      </c>
      <c r="C14" s="2">
        <v>0.313</v>
      </c>
      <c r="D14" s="2">
        <v>14.647</v>
      </c>
      <c r="E14" s="2">
        <v>0.70216000000000001</v>
      </c>
      <c r="F14" s="7">
        <f t="shared" si="0"/>
        <v>1.9498983200000002</v>
      </c>
      <c r="G14" s="7">
        <f t="shared" si="1"/>
        <v>0.21977608000000001</v>
      </c>
      <c r="H14" s="7">
        <f t="shared" si="2"/>
        <v>10.284537520000001</v>
      </c>
    </row>
    <row r="15" spans="1:8">
      <c r="A15" s="2">
        <v>460</v>
      </c>
      <c r="B15" s="2">
        <v>2.5</v>
      </c>
      <c r="C15" s="2">
        <v>0.51400000000000001</v>
      </c>
      <c r="D15" s="2">
        <v>14.346</v>
      </c>
      <c r="E15" s="2">
        <v>0.7137</v>
      </c>
      <c r="F15" s="7">
        <f t="shared" si="0"/>
        <v>1.7842500000000001</v>
      </c>
      <c r="G15" s="7">
        <f t="shared" si="1"/>
        <v>0.3668418</v>
      </c>
      <c r="H15" s="7">
        <f t="shared" si="2"/>
        <v>10.238740200000001</v>
      </c>
    </row>
    <row r="16" spans="1:8">
      <c r="A16" s="2">
        <v>470</v>
      </c>
      <c r="B16" s="2">
        <v>1.7170000000000001</v>
      </c>
      <c r="C16" s="2">
        <v>0.79800000000000004</v>
      </c>
      <c r="D16" s="2">
        <v>11.298999999999999</v>
      </c>
      <c r="E16" s="2">
        <v>0.72216000000000002</v>
      </c>
      <c r="F16" s="7">
        <f t="shared" si="0"/>
        <v>1.2399487200000001</v>
      </c>
      <c r="G16" s="7">
        <f t="shared" si="1"/>
        <v>0.57628368000000008</v>
      </c>
      <c r="H16" s="7">
        <f t="shared" si="2"/>
        <v>8.1596858399999999</v>
      </c>
    </row>
    <row r="17" spans="1:8">
      <c r="A17" s="2">
        <v>480</v>
      </c>
      <c r="B17" s="2">
        <v>0.86099999999999999</v>
      </c>
      <c r="C17" s="2">
        <v>1.2390000000000001</v>
      </c>
      <c r="D17" s="2">
        <v>7.3090000000000002</v>
      </c>
      <c r="E17" s="2">
        <v>0.72831000000000001</v>
      </c>
      <c r="F17" s="7">
        <f t="shared" si="0"/>
        <v>0.62707491000000004</v>
      </c>
      <c r="G17" s="7">
        <f t="shared" si="1"/>
        <v>0.90237609000000008</v>
      </c>
      <c r="H17" s="7">
        <f t="shared" si="2"/>
        <v>5.3232177900000002</v>
      </c>
    </row>
    <row r="18" spans="1:8">
      <c r="A18" s="2">
        <v>490</v>
      </c>
      <c r="B18" s="2">
        <v>0.28299999999999997</v>
      </c>
      <c r="C18" s="2">
        <v>1.839</v>
      </c>
      <c r="D18" s="2">
        <v>4.1280000000000001</v>
      </c>
      <c r="E18" s="2">
        <v>0.72719</v>
      </c>
      <c r="F18" s="7">
        <f t="shared" si="0"/>
        <v>0.20579476999999999</v>
      </c>
      <c r="G18" s="7">
        <f t="shared" si="1"/>
        <v>1.3373024099999999</v>
      </c>
      <c r="H18" s="7">
        <f t="shared" si="2"/>
        <v>3.0018403199999999</v>
      </c>
    </row>
    <row r="19" spans="1:8">
      <c r="A19" s="2">
        <v>500</v>
      </c>
      <c r="B19" s="2">
        <v>0.04</v>
      </c>
      <c r="C19" s="2">
        <v>2.948</v>
      </c>
      <c r="D19" s="2">
        <v>2.4660000000000002</v>
      </c>
      <c r="E19" s="2">
        <v>0.71721000000000001</v>
      </c>
      <c r="F19" s="7">
        <f t="shared" si="0"/>
        <v>2.8688400000000003E-2</v>
      </c>
      <c r="G19" s="7">
        <f t="shared" si="1"/>
        <v>2.11433508</v>
      </c>
      <c r="H19" s="7">
        <f t="shared" si="2"/>
        <v>1.7686398600000002</v>
      </c>
    </row>
    <row r="20" spans="1:8">
      <c r="A20" s="2">
        <v>510</v>
      </c>
      <c r="B20" s="2">
        <v>8.7999999999999995E-2</v>
      </c>
      <c r="C20" s="2">
        <v>4.6319999999999997</v>
      </c>
      <c r="D20" s="2">
        <v>1.4470000000000001</v>
      </c>
      <c r="E20" s="2">
        <v>0.70794000000000001</v>
      </c>
      <c r="F20" s="7">
        <f t="shared" si="0"/>
        <v>6.2298719999999995E-2</v>
      </c>
      <c r="G20" s="7">
        <f t="shared" si="1"/>
        <v>3.2791780799999999</v>
      </c>
      <c r="H20" s="7">
        <f t="shared" si="2"/>
        <v>1.02438918</v>
      </c>
    </row>
    <row r="21" spans="1:8">
      <c r="A21" s="2">
        <v>520</v>
      </c>
      <c r="B21" s="2">
        <v>0.59299999999999997</v>
      </c>
      <c r="C21" s="2">
        <v>6.5869999999999997</v>
      </c>
      <c r="D21" s="2">
        <v>0.73599999999999999</v>
      </c>
      <c r="E21" s="2">
        <v>0.69588000000000005</v>
      </c>
      <c r="F21" s="7">
        <f t="shared" si="0"/>
        <v>0.41265684000000002</v>
      </c>
      <c r="G21" s="7">
        <f t="shared" si="1"/>
        <v>4.5837615600000001</v>
      </c>
      <c r="H21" s="7">
        <f t="shared" si="2"/>
        <v>0.51216768000000001</v>
      </c>
    </row>
    <row r="22" spans="1:8">
      <c r="A22" s="2">
        <v>530</v>
      </c>
      <c r="B22" s="2">
        <v>1.59</v>
      </c>
      <c r="C22" s="2">
        <v>8.3079999999999998</v>
      </c>
      <c r="D22" s="2">
        <v>0.40100000000000002</v>
      </c>
      <c r="E22" s="2">
        <v>0.67720999999999998</v>
      </c>
      <c r="F22" s="7">
        <f t="shared" si="0"/>
        <v>1.0767639</v>
      </c>
      <c r="G22" s="7">
        <f t="shared" si="1"/>
        <v>5.6262606799999997</v>
      </c>
      <c r="H22" s="7">
        <f t="shared" si="2"/>
        <v>0.27156121</v>
      </c>
    </row>
    <row r="23" spans="1:8">
      <c r="A23" s="2">
        <v>540</v>
      </c>
      <c r="B23" s="2">
        <v>2.7989999999999999</v>
      </c>
      <c r="C23" s="2">
        <v>9.1969999999999992</v>
      </c>
      <c r="D23" s="2">
        <v>0.19600000000000001</v>
      </c>
      <c r="E23" s="2">
        <v>0.66910999999999998</v>
      </c>
      <c r="F23" s="7">
        <f t="shared" si="0"/>
        <v>1.8728388899999999</v>
      </c>
      <c r="G23" s="7">
        <f t="shared" si="1"/>
        <v>6.1538046699999995</v>
      </c>
      <c r="H23" s="7">
        <f t="shared" si="2"/>
        <v>0.13114555999999999</v>
      </c>
    </row>
    <row r="24" spans="1:8">
      <c r="A24" s="2">
        <v>550</v>
      </c>
      <c r="B24" s="2">
        <v>4.2069999999999999</v>
      </c>
      <c r="C24" s="2">
        <v>9.65</v>
      </c>
      <c r="D24" s="2">
        <v>8.5000000000000006E-2</v>
      </c>
      <c r="E24" s="2">
        <v>0.66766000000000003</v>
      </c>
      <c r="F24" s="7">
        <f t="shared" si="0"/>
        <v>2.80884562</v>
      </c>
      <c r="G24" s="7">
        <f t="shared" si="1"/>
        <v>6.4429190000000007</v>
      </c>
      <c r="H24" s="7">
        <f t="shared" si="2"/>
        <v>5.6751100000000006E-2</v>
      </c>
    </row>
    <row r="25" spans="1:8">
      <c r="A25" s="2">
        <v>560</v>
      </c>
      <c r="B25" s="2">
        <v>5.657</v>
      </c>
      <c r="C25" s="2">
        <v>9.4710000000000001</v>
      </c>
      <c r="D25" s="2">
        <v>3.6999999999999998E-2</v>
      </c>
      <c r="E25" s="2">
        <v>0.66610999999999998</v>
      </c>
      <c r="F25" s="7">
        <f t="shared" si="0"/>
        <v>3.7681842699999999</v>
      </c>
      <c r="G25" s="7">
        <f t="shared" si="1"/>
        <v>6.3087278099999997</v>
      </c>
      <c r="H25" s="7">
        <f t="shared" si="2"/>
        <v>2.4646069999999999E-2</v>
      </c>
    </row>
    <row r="26" spans="1:8">
      <c r="A26" s="2">
        <v>570</v>
      </c>
      <c r="B26" s="2">
        <v>7.1319999999999997</v>
      </c>
      <c r="C26" s="2">
        <v>8.9019999999999992</v>
      </c>
      <c r="D26" s="2">
        <v>0.02</v>
      </c>
      <c r="E26" s="2">
        <v>0.67796999999999996</v>
      </c>
      <c r="F26" s="7">
        <f t="shared" si="0"/>
        <v>4.8352820399999992</v>
      </c>
      <c r="G26" s="7">
        <f t="shared" si="1"/>
        <v>6.0352889399999992</v>
      </c>
      <c r="H26" s="7">
        <f t="shared" si="2"/>
        <v>1.3559399999999999E-2</v>
      </c>
    </row>
    <row r="27" spans="1:8">
      <c r="A27" s="2">
        <v>580</v>
      </c>
      <c r="B27" s="2">
        <v>8.5399999999999991</v>
      </c>
      <c r="C27" s="2">
        <v>8.1120000000000001</v>
      </c>
      <c r="D27" s="2">
        <v>1.4999999999999999E-2</v>
      </c>
      <c r="E27" s="2">
        <v>0.70352999999999999</v>
      </c>
      <c r="F27" s="7">
        <f t="shared" si="0"/>
        <v>6.0081461999999997</v>
      </c>
      <c r="G27" s="7">
        <f t="shared" si="1"/>
        <v>5.7070353599999999</v>
      </c>
      <c r="H27" s="7">
        <f t="shared" si="2"/>
        <v>1.055295E-2</v>
      </c>
    </row>
    <row r="28" spans="1:8">
      <c r="A28" s="2">
        <v>590</v>
      </c>
      <c r="B28" s="2">
        <v>9.2550000000000008</v>
      </c>
      <c r="C28" s="2">
        <v>6.8289999999999997</v>
      </c>
      <c r="D28" s="2">
        <v>0.01</v>
      </c>
      <c r="E28" s="2">
        <v>0.73258000000000001</v>
      </c>
      <c r="F28" s="7">
        <f t="shared" si="0"/>
        <v>6.7800279000000003</v>
      </c>
      <c r="G28" s="7">
        <f t="shared" si="1"/>
        <v>5.0027888200000001</v>
      </c>
      <c r="H28" s="7">
        <f t="shared" si="2"/>
        <v>7.3258000000000004E-3</v>
      </c>
    </row>
    <row r="29" spans="1:8">
      <c r="A29" s="2">
        <v>600</v>
      </c>
      <c r="B29" s="2">
        <v>9.8350000000000009</v>
      </c>
      <c r="C29" s="2">
        <v>5.8380000000000001</v>
      </c>
      <c r="D29" s="2">
        <v>7.0000000000000001E-3</v>
      </c>
      <c r="E29" s="2">
        <v>0.74643999999999999</v>
      </c>
      <c r="F29" s="7">
        <f t="shared" si="0"/>
        <v>7.3412374000000007</v>
      </c>
      <c r="G29" s="7">
        <f t="shared" si="1"/>
        <v>4.35771672</v>
      </c>
      <c r="H29" s="7">
        <f t="shared" si="2"/>
        <v>5.22508E-3</v>
      </c>
    </row>
    <row r="30" spans="1:8">
      <c r="A30" s="2">
        <v>610</v>
      </c>
      <c r="B30" s="2">
        <v>9.4689999999999994</v>
      </c>
      <c r="C30" s="2">
        <v>4.7530000000000001</v>
      </c>
      <c r="D30" s="2">
        <v>4.0000000000000001E-3</v>
      </c>
      <c r="E30" s="2">
        <v>0.74612000000000001</v>
      </c>
      <c r="F30" s="7">
        <f t="shared" si="0"/>
        <v>7.0650102799999992</v>
      </c>
      <c r="G30" s="7">
        <f t="shared" si="1"/>
        <v>3.5463083600000003</v>
      </c>
      <c r="H30" s="7">
        <f t="shared" si="2"/>
        <v>2.9844800000000003E-3</v>
      </c>
    </row>
    <row r="31" spans="1:8">
      <c r="A31" s="2">
        <v>620</v>
      </c>
      <c r="B31" s="2">
        <v>8.0090000000000003</v>
      </c>
      <c r="C31" s="2">
        <v>3.573</v>
      </c>
      <c r="D31" s="2">
        <v>2E-3</v>
      </c>
      <c r="E31" s="2">
        <v>0.73850000000000005</v>
      </c>
      <c r="F31" s="7">
        <f t="shared" si="0"/>
        <v>5.9146465000000008</v>
      </c>
      <c r="G31" s="7">
        <f t="shared" si="1"/>
        <v>2.6386605000000003</v>
      </c>
      <c r="H31" s="7">
        <f t="shared" si="2"/>
        <v>1.477E-3</v>
      </c>
    </row>
    <row r="32" spans="1:8">
      <c r="A32" s="2">
        <v>630</v>
      </c>
      <c r="B32" s="2">
        <v>5.9260000000000002</v>
      </c>
      <c r="C32" s="2">
        <v>2.4430000000000001</v>
      </c>
      <c r="D32" s="2">
        <v>1E-3</v>
      </c>
      <c r="E32" s="2">
        <v>0.72674000000000005</v>
      </c>
      <c r="F32" s="7">
        <f t="shared" si="0"/>
        <v>4.3066612400000004</v>
      </c>
      <c r="G32" s="7">
        <f t="shared" si="1"/>
        <v>1.7754258200000002</v>
      </c>
      <c r="H32" s="7">
        <f t="shared" si="2"/>
        <v>7.2674000000000002E-4</v>
      </c>
    </row>
    <row r="33" spans="1:8">
      <c r="A33" s="2">
        <v>640</v>
      </c>
      <c r="B33" s="2">
        <v>4.1710000000000003</v>
      </c>
      <c r="C33" s="2">
        <v>1.629</v>
      </c>
      <c r="D33" s="2">
        <v>0</v>
      </c>
      <c r="E33" s="2">
        <v>0.71238000000000001</v>
      </c>
      <c r="F33" s="7">
        <f t="shared" si="0"/>
        <v>2.9713369800000002</v>
      </c>
      <c r="G33" s="7">
        <f t="shared" si="1"/>
        <v>1.16046702</v>
      </c>
      <c r="H33" s="7">
        <f t="shared" si="2"/>
        <v>0</v>
      </c>
    </row>
    <row r="34" spans="1:8">
      <c r="A34" s="2">
        <v>650</v>
      </c>
      <c r="B34" s="2">
        <v>2.609</v>
      </c>
      <c r="C34" s="2">
        <v>0.98399999999999999</v>
      </c>
      <c r="D34" s="2">
        <v>0</v>
      </c>
      <c r="E34" s="2">
        <v>0.69810000000000005</v>
      </c>
      <c r="F34" s="7">
        <f t="shared" si="0"/>
        <v>1.8213429000000001</v>
      </c>
      <c r="G34" s="7">
        <f t="shared" si="1"/>
        <v>0.68693040000000005</v>
      </c>
      <c r="H34" s="7">
        <f t="shared" si="2"/>
        <v>0</v>
      </c>
    </row>
    <row r="35" spans="1:8">
      <c r="A35" s="2">
        <v>660</v>
      </c>
      <c r="B35" s="2">
        <v>1.5409999999999999</v>
      </c>
      <c r="C35" s="2">
        <v>0.56999999999999995</v>
      </c>
      <c r="D35" s="2">
        <v>0</v>
      </c>
      <c r="E35" s="2">
        <v>0.68552999999999997</v>
      </c>
      <c r="F35" s="7">
        <f t="shared" si="0"/>
        <v>1.0564017299999999</v>
      </c>
      <c r="G35" s="7">
        <f t="shared" si="1"/>
        <v>0.39075209999999994</v>
      </c>
      <c r="H35" s="7">
        <f t="shared" si="2"/>
        <v>0</v>
      </c>
    </row>
    <row r="36" spans="1:8">
      <c r="A36" s="2">
        <v>670</v>
      </c>
      <c r="B36" s="2">
        <v>0.85499999999999998</v>
      </c>
      <c r="C36" s="2">
        <v>0.313</v>
      </c>
      <c r="D36" s="2">
        <v>0</v>
      </c>
      <c r="E36" s="2">
        <v>0.67679</v>
      </c>
      <c r="F36" s="7">
        <f t="shared" si="0"/>
        <v>0.57865544999999996</v>
      </c>
      <c r="G36" s="7">
        <f t="shared" si="1"/>
        <v>0.21183526999999999</v>
      </c>
      <c r="H36" s="7">
        <f t="shared" si="2"/>
        <v>0</v>
      </c>
    </row>
    <row r="37" spans="1:8">
      <c r="A37" s="2">
        <v>680</v>
      </c>
      <c r="B37" s="2">
        <v>0.434</v>
      </c>
      <c r="C37" s="2">
        <v>0.158</v>
      </c>
      <c r="D37" s="2">
        <v>0</v>
      </c>
      <c r="E37" s="2">
        <v>0.67354000000000003</v>
      </c>
      <c r="F37" s="7">
        <f t="shared" si="0"/>
        <v>0.29231636</v>
      </c>
      <c r="G37" s="7">
        <f t="shared" si="1"/>
        <v>0.10641932000000001</v>
      </c>
      <c r="H37" s="7">
        <f t="shared" si="2"/>
        <v>0</v>
      </c>
    </row>
    <row r="38" spans="1:8">
      <c r="A38" s="2">
        <v>690</v>
      </c>
      <c r="B38" s="2">
        <v>0.19400000000000001</v>
      </c>
      <c r="C38" s="2">
        <v>7.0000000000000007E-2</v>
      </c>
      <c r="D38" s="2">
        <v>0</v>
      </c>
      <c r="E38" s="2">
        <v>0.67545999999999995</v>
      </c>
      <c r="F38" s="7">
        <f t="shared" si="0"/>
        <v>0.13103924</v>
      </c>
      <c r="G38" s="7">
        <f t="shared" si="1"/>
        <v>4.7282200000000003E-2</v>
      </c>
      <c r="H38" s="7">
        <f t="shared" si="2"/>
        <v>0</v>
      </c>
    </row>
    <row r="39" spans="1:8">
      <c r="A39" s="2">
        <v>700</v>
      </c>
      <c r="B39" s="2">
        <v>9.7000000000000003E-2</v>
      </c>
      <c r="C39" s="2">
        <v>3.5000000000000003E-2</v>
      </c>
      <c r="D39" s="2">
        <v>0</v>
      </c>
      <c r="E39" s="2">
        <v>0.68140999999999996</v>
      </c>
      <c r="F39" s="7">
        <f t="shared" si="0"/>
        <v>6.6096769999999999E-2</v>
      </c>
      <c r="G39" s="7">
        <f t="shared" si="1"/>
        <v>2.3849350000000002E-2</v>
      </c>
      <c r="H39" s="7">
        <f t="shared" si="2"/>
        <v>0</v>
      </c>
    </row>
    <row r="40" spans="1:8">
      <c r="A40" s="2">
        <v>710</v>
      </c>
      <c r="B40" s="2">
        <v>0.05</v>
      </c>
      <c r="C40" s="2">
        <v>1.7999999999999999E-2</v>
      </c>
      <c r="D40" s="2">
        <v>0</v>
      </c>
      <c r="E40" s="2">
        <v>0.69381000000000004</v>
      </c>
      <c r="F40" s="7">
        <f t="shared" si="0"/>
        <v>3.4690500000000006E-2</v>
      </c>
      <c r="G40" s="7">
        <f t="shared" si="1"/>
        <v>1.2488579999999999E-2</v>
      </c>
      <c r="H40" s="7">
        <f t="shared" si="2"/>
        <v>0</v>
      </c>
    </row>
    <row r="41" spans="1:8">
      <c r="A41" s="2">
        <v>720</v>
      </c>
      <c r="B41" s="2">
        <v>2.1999999999999999E-2</v>
      </c>
      <c r="C41" s="2">
        <v>8.0000000000000002E-3</v>
      </c>
      <c r="D41" s="2">
        <v>0</v>
      </c>
      <c r="E41" s="2">
        <v>0.71072999999999997</v>
      </c>
      <c r="F41" s="7">
        <f t="shared" si="0"/>
        <v>1.5636059999999997E-2</v>
      </c>
      <c r="G41" s="7">
        <f t="shared" si="1"/>
        <v>5.6858400000000002E-3</v>
      </c>
      <c r="H41" s="7">
        <f t="shared" si="2"/>
        <v>0</v>
      </c>
    </row>
    <row r="42" spans="1:8">
      <c r="A42" s="2">
        <v>730</v>
      </c>
      <c r="B42" s="2">
        <v>1.2E-2</v>
      </c>
      <c r="C42" s="2">
        <v>4.0000000000000001E-3</v>
      </c>
      <c r="D42" s="2">
        <v>0</v>
      </c>
      <c r="E42" s="2">
        <v>0.73057000000000005</v>
      </c>
      <c r="F42" s="7">
        <f t="shared" si="0"/>
        <v>8.7668400000000014E-3</v>
      </c>
      <c r="G42" s="7">
        <f t="shared" si="1"/>
        <v>2.9222800000000002E-3</v>
      </c>
      <c r="H42" s="7">
        <f t="shared" si="2"/>
        <v>0</v>
      </c>
    </row>
    <row r="43" spans="1:8">
      <c r="A43" s="2">
        <v>740</v>
      </c>
      <c r="B43" s="2">
        <v>6.0000000000000001E-3</v>
      </c>
      <c r="C43" s="2">
        <v>2E-3</v>
      </c>
      <c r="D43" s="2">
        <v>0</v>
      </c>
      <c r="E43" s="2">
        <v>0.75012000000000001</v>
      </c>
      <c r="F43" s="7">
        <f t="shared" si="0"/>
        <v>4.5007199999999997E-3</v>
      </c>
      <c r="G43" s="7">
        <f t="shared" si="1"/>
        <v>1.5002400000000001E-3</v>
      </c>
      <c r="H43" s="7">
        <f t="shared" si="2"/>
        <v>0</v>
      </c>
    </row>
    <row r="44" spans="1:8">
      <c r="A44" s="2">
        <v>750</v>
      </c>
      <c r="B44" s="2">
        <v>2E-3</v>
      </c>
      <c r="C44" s="2">
        <v>1E-3</v>
      </c>
      <c r="D44" s="2">
        <v>0</v>
      </c>
      <c r="E44" s="2">
        <v>0.77420999999999995</v>
      </c>
      <c r="F44" s="7">
        <f t="shared" si="0"/>
        <v>1.54842E-3</v>
      </c>
      <c r="G44" s="7">
        <f t="shared" si="1"/>
        <v>7.7421E-4</v>
      </c>
      <c r="H44" s="7">
        <f t="shared" si="2"/>
        <v>0</v>
      </c>
    </row>
    <row r="45" spans="1:8">
      <c r="A45" s="2">
        <v>760</v>
      </c>
      <c r="B45" s="2">
        <v>1E-3</v>
      </c>
      <c r="C45" s="2">
        <v>0</v>
      </c>
      <c r="D45" s="2">
        <v>0</v>
      </c>
      <c r="E45" s="2">
        <v>0.79512000000000005</v>
      </c>
      <c r="F45" s="7">
        <f t="shared" si="0"/>
        <v>7.9512000000000007E-4</v>
      </c>
      <c r="G45" s="7">
        <f t="shared" si="1"/>
        <v>0</v>
      </c>
      <c r="H45" s="7">
        <f t="shared" si="2"/>
        <v>0</v>
      </c>
    </row>
    <row r="46" spans="1:8">
      <c r="A46" s="2">
        <v>770</v>
      </c>
      <c r="B46" s="2">
        <v>1E-3</v>
      </c>
      <c r="C46" s="2">
        <v>0</v>
      </c>
      <c r="D46" s="2">
        <v>0</v>
      </c>
      <c r="E46" s="2">
        <v>0.81537999999999999</v>
      </c>
      <c r="F46" s="7">
        <f t="shared" si="0"/>
        <v>8.1537999999999999E-4</v>
      </c>
      <c r="G46" s="7">
        <f t="shared" si="1"/>
        <v>0</v>
      </c>
      <c r="H46" s="7">
        <f t="shared" si="2"/>
        <v>0</v>
      </c>
    </row>
    <row r="47" spans="1:8">
      <c r="A47" s="2"/>
      <c r="B47" s="2"/>
      <c r="C47" s="2"/>
      <c r="D47" s="2"/>
      <c r="E47" s="2"/>
      <c r="F47" s="32" t="s">
        <v>12</v>
      </c>
      <c r="G47" s="33" t="s">
        <v>13</v>
      </c>
      <c r="H47" s="34" t="s">
        <v>14</v>
      </c>
    </row>
    <row r="48" spans="1:8">
      <c r="A48" s="2"/>
      <c r="B48" s="2"/>
      <c r="C48" s="2"/>
      <c r="D48" s="2"/>
      <c r="E48" s="1" t="s">
        <v>15</v>
      </c>
      <c r="F48" s="10">
        <f>SUM(F5:F46)</f>
        <v>68.467848200000034</v>
      </c>
      <c r="G48" s="11">
        <f>SUM(G5:G46)</f>
        <v>69.799083669999987</v>
      </c>
      <c r="H48" s="12">
        <f>SUM(H5:H46)</f>
        <v>57.588474810000001</v>
      </c>
    </row>
    <row r="49" spans="1:8">
      <c r="A49" s="2"/>
      <c r="B49" s="2"/>
      <c r="C49" s="2"/>
      <c r="D49" s="2"/>
      <c r="F49" s="35" t="s">
        <v>1</v>
      </c>
      <c r="G49" s="36" t="s">
        <v>2</v>
      </c>
      <c r="H49" s="37" t="s">
        <v>3</v>
      </c>
    </row>
    <row r="50" spans="1:8">
      <c r="A50" s="2"/>
      <c r="B50" s="2"/>
      <c r="C50" s="2"/>
      <c r="D50" s="2"/>
      <c r="E50" s="1" t="s">
        <v>16</v>
      </c>
      <c r="F50" s="13">
        <f>F48/($F48+$G48+$H48)</f>
        <v>0.34958365133042663</v>
      </c>
      <c r="G50" s="13">
        <f>G48/($F48+$G48+$H48)</f>
        <v>0.35638068334790368</v>
      </c>
      <c r="H50" s="13">
        <f>H48/($F48+$G48+$H48)</f>
        <v>0.29403566532166975</v>
      </c>
    </row>
    <row r="51" spans="1:8">
      <c r="A51" s="2"/>
      <c r="B51" s="2"/>
      <c r="C51" s="2"/>
      <c r="D51" s="2"/>
      <c r="E51" s="5" t="s">
        <v>22</v>
      </c>
      <c r="F51" s="6">
        <f>SUM(F50:H50)</f>
        <v>1</v>
      </c>
      <c r="G51" s="10"/>
      <c r="H51" s="10"/>
    </row>
    <row r="52" spans="1:8">
      <c r="A52" s="2"/>
      <c r="B52" s="2"/>
      <c r="C52" s="2"/>
      <c r="D52" s="2"/>
      <c r="E52" s="2"/>
    </row>
    <row r="53" spans="1:8">
      <c r="A53" s="2"/>
      <c r="B53" s="2"/>
      <c r="C53" s="2"/>
      <c r="D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G55" s="2"/>
      <c r="H55" s="2"/>
    </row>
  </sheetData>
  <mergeCells count="1">
    <mergeCell ref="B3:D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9"/>
  <sheetViews>
    <sheetView workbookViewId="0">
      <selection activeCell="B5" sqref="B5:D44"/>
    </sheetView>
  </sheetViews>
  <sheetFormatPr defaultRowHeight="12.75"/>
  <cols>
    <col min="1" max="1" width="6.140625" style="2" customWidth="1"/>
    <col min="2" max="2" width="8" style="2" customWidth="1"/>
    <col min="3" max="4" width="8.140625" style="2" customWidth="1"/>
    <col min="5" max="5" width="8" style="2" customWidth="1"/>
    <col min="6" max="6" width="7.85546875" style="2" customWidth="1"/>
    <col min="7" max="7" width="8.85546875" style="2" customWidth="1"/>
    <col min="8" max="8" width="2.28515625" style="2" customWidth="1"/>
    <col min="9" max="11" width="8.85546875" style="2" customWidth="1"/>
    <col min="12" max="12" width="2.28515625" style="2" customWidth="1"/>
    <col min="13" max="14" width="8.85546875" style="2" customWidth="1"/>
    <col min="15" max="15" width="9.140625" style="2"/>
    <col min="16" max="16" width="2.42578125" customWidth="1"/>
    <col min="19" max="19" width="8.85546875" customWidth="1"/>
  </cols>
  <sheetData>
    <row r="1" spans="1:23">
      <c r="A1" s="1" t="s">
        <v>24</v>
      </c>
    </row>
    <row r="2" spans="1:23" s="27" customFormat="1" ht="12" customHeight="1">
      <c r="A2" s="8"/>
      <c r="B2" s="8"/>
      <c r="C2" s="8"/>
      <c r="D2" s="8"/>
      <c r="E2" s="8"/>
      <c r="F2" s="8" t="s">
        <v>26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3">
      <c r="A3" s="19" t="s">
        <v>25</v>
      </c>
      <c r="B3" s="39" t="s">
        <v>17</v>
      </c>
      <c r="C3" s="39"/>
      <c r="D3" s="39"/>
      <c r="E3" s="2" t="s">
        <v>18</v>
      </c>
      <c r="F3" s="2" t="s">
        <v>27</v>
      </c>
      <c r="G3" s="2" t="s">
        <v>23</v>
      </c>
      <c r="I3" s="7" t="s">
        <v>19</v>
      </c>
      <c r="J3" s="8"/>
      <c r="K3" s="9"/>
      <c r="M3" s="7" t="s">
        <v>20</v>
      </c>
      <c r="N3" s="8"/>
      <c r="O3" s="9"/>
      <c r="P3" s="2"/>
      <c r="Q3" s="7" t="s">
        <v>21</v>
      </c>
      <c r="R3" s="27"/>
      <c r="S3" s="28"/>
    </row>
    <row r="4" spans="1:23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/>
      <c r="I4" s="21" t="s">
        <v>7</v>
      </c>
      <c r="J4" s="22" t="s">
        <v>8</v>
      </c>
      <c r="K4" s="23" t="s">
        <v>9</v>
      </c>
      <c r="L4" s="20"/>
      <c r="M4" s="21" t="s">
        <v>12</v>
      </c>
      <c r="N4" s="22" t="s">
        <v>13</v>
      </c>
      <c r="O4" s="23" t="s">
        <v>14</v>
      </c>
      <c r="P4" s="20"/>
      <c r="Q4" s="21" t="s">
        <v>12</v>
      </c>
      <c r="R4" s="22" t="s">
        <v>13</v>
      </c>
      <c r="S4" s="23" t="s">
        <v>14</v>
      </c>
    </row>
    <row r="5" spans="1:23">
      <c r="A5" s="2">
        <v>380</v>
      </c>
      <c r="B5" s="2">
        <v>1.4E-3</v>
      </c>
      <c r="C5" s="2">
        <v>0</v>
      </c>
      <c r="D5" s="2">
        <v>6.4999999999999997E-3</v>
      </c>
      <c r="E5" s="2">
        <v>24.49</v>
      </c>
      <c r="F5" s="2">
        <f t="shared" ref="F5:F40" si="0">E5*C5</f>
        <v>0</v>
      </c>
      <c r="G5" s="2">
        <v>0.11501</v>
      </c>
      <c r="I5" s="7">
        <f t="shared" ref="I5:I44" si="1">(B5*$E5*$G5)</f>
        <v>3.9432328599999997E-3</v>
      </c>
      <c r="J5" s="8">
        <f t="shared" ref="J5:J44" si="2">(C5*$E5*$G5)</f>
        <v>0</v>
      </c>
      <c r="K5" s="9">
        <f t="shared" ref="K5:K44" si="3">(D5*$E5*$G5)</f>
        <v>1.830786685E-2</v>
      </c>
      <c r="L5"/>
      <c r="M5" s="16">
        <f t="array" ref="M5">SUM(B5:B44*$G5:$G44*$E5:$E44)*F46</f>
        <v>68.444943228559964</v>
      </c>
      <c r="N5" s="17">
        <f t="array" ref="N5">SUM(C5:C44*$G5:$G44*$E5:$E44)*F46</f>
        <v>69.799407069693686</v>
      </c>
      <c r="O5" s="18">
        <f t="array" ref="O5">SUM(D5:D44*$G5:$G44*$E5:$E44)*F46</f>
        <v>57.530511523510029</v>
      </c>
      <c r="P5" s="2"/>
      <c r="Q5" s="16">
        <f>SUMPRODUCT(B5:B44,$E5:$E44,$G5:$G44)*$F46</f>
        <v>68.444943228559964</v>
      </c>
      <c r="R5" s="17">
        <f>SUMPRODUCT(C5:C44,$E5:$E44,$G5:$G44)*$F46</f>
        <v>69.799407069693686</v>
      </c>
      <c r="S5" s="18">
        <f>SUMPRODUCT(D5:D44,$E5:$E44,$G5:$G44)*$F46</f>
        <v>57.530511523510029</v>
      </c>
      <c r="T5" s="2"/>
    </row>
    <row r="6" spans="1:23">
      <c r="A6" s="2">
        <v>390</v>
      </c>
      <c r="B6" s="2">
        <v>4.1999999999999997E-3</v>
      </c>
      <c r="C6" s="2">
        <v>1E-4</v>
      </c>
      <c r="D6" s="2">
        <v>2.01E-2</v>
      </c>
      <c r="E6" s="2">
        <v>29.87</v>
      </c>
      <c r="F6" s="2">
        <f t="shared" si="0"/>
        <v>2.9870000000000001E-3</v>
      </c>
      <c r="G6" s="2">
        <v>0.129</v>
      </c>
      <c r="I6" s="7">
        <f t="shared" si="1"/>
        <v>1.6183566000000003E-2</v>
      </c>
      <c r="J6" s="8">
        <f t="shared" si="2"/>
        <v>3.8532300000000002E-4</v>
      </c>
      <c r="K6" s="9">
        <f t="shared" si="3"/>
        <v>7.7449923000000004E-2</v>
      </c>
      <c r="L6"/>
      <c r="P6" s="2"/>
      <c r="Q6" s="2"/>
      <c r="T6" s="2"/>
    </row>
    <row r="7" spans="1:23">
      <c r="A7" s="2">
        <v>400</v>
      </c>
      <c r="B7" s="2">
        <v>1.43E-2</v>
      </c>
      <c r="C7" s="2">
        <v>4.0000000000000002E-4</v>
      </c>
      <c r="D7" s="2">
        <v>6.7900000000000002E-2</v>
      </c>
      <c r="E7" s="2">
        <v>49.31</v>
      </c>
      <c r="F7" s="2">
        <f t="shared" si="0"/>
        <v>1.9724000000000002E-2</v>
      </c>
      <c r="G7" s="2">
        <v>0.28997000000000001</v>
      </c>
      <c r="I7" s="7">
        <f t="shared" si="1"/>
        <v>0.20446741601000001</v>
      </c>
      <c r="J7" s="8">
        <f t="shared" si="2"/>
        <v>5.7193682800000005E-3</v>
      </c>
      <c r="K7" s="9">
        <f t="shared" si="3"/>
        <v>0.97086276553000006</v>
      </c>
      <c r="L7"/>
      <c r="M7" s="1"/>
      <c r="N7" s="1"/>
      <c r="O7" s="1"/>
      <c r="P7" s="2"/>
      <c r="T7" s="2"/>
      <c r="U7" s="2"/>
      <c r="V7" s="2"/>
      <c r="W7" s="2"/>
    </row>
    <row r="8" spans="1:23">
      <c r="A8" s="2">
        <v>410</v>
      </c>
      <c r="B8" s="2">
        <v>4.3499999999999997E-2</v>
      </c>
      <c r="C8" s="2">
        <v>1.1999999999999999E-3</v>
      </c>
      <c r="D8" s="2">
        <v>0.2074</v>
      </c>
      <c r="E8" s="2">
        <v>56.51</v>
      </c>
      <c r="F8" s="2">
        <f t="shared" si="0"/>
        <v>6.7811999999999997E-2</v>
      </c>
      <c r="G8" s="2">
        <v>0.54061999999999999</v>
      </c>
      <c r="I8" s="7">
        <f t="shared" si="1"/>
        <v>1.3289439746999998</v>
      </c>
      <c r="J8" s="8">
        <f t="shared" si="2"/>
        <v>3.6660523439999995E-2</v>
      </c>
      <c r="K8" s="9">
        <f t="shared" si="3"/>
        <v>6.3361604678800001</v>
      </c>
      <c r="L8"/>
      <c r="P8" s="2"/>
      <c r="T8" s="2"/>
      <c r="U8" s="2"/>
      <c r="V8" s="2"/>
      <c r="W8" s="2"/>
    </row>
    <row r="9" spans="1:23">
      <c r="A9" s="2">
        <v>420</v>
      </c>
      <c r="B9" s="2">
        <v>0.13439999999999999</v>
      </c>
      <c r="C9" s="2">
        <v>4.0000000000000001E-3</v>
      </c>
      <c r="D9" s="2">
        <v>0.64559999999999995</v>
      </c>
      <c r="E9" s="2">
        <v>60.03</v>
      </c>
      <c r="F9" s="2">
        <f t="shared" si="0"/>
        <v>0.24012</v>
      </c>
      <c r="G9" s="2">
        <v>0.6462</v>
      </c>
      <c r="I9" s="7">
        <f t="shared" si="1"/>
        <v>5.2135622784000004</v>
      </c>
      <c r="J9" s="8">
        <f t="shared" si="2"/>
        <v>0.15516554399999999</v>
      </c>
      <c r="K9" s="9">
        <f t="shared" si="3"/>
        <v>25.043718801599997</v>
      </c>
      <c r="L9"/>
      <c r="P9" s="2"/>
      <c r="T9" s="2"/>
      <c r="U9" s="2"/>
      <c r="V9" s="2"/>
      <c r="W9" s="2"/>
    </row>
    <row r="10" spans="1:23">
      <c r="A10" s="2">
        <v>430</v>
      </c>
      <c r="B10" s="2">
        <v>0.28389999999999999</v>
      </c>
      <c r="C10" s="2">
        <v>1.1599999999999999E-2</v>
      </c>
      <c r="D10" s="2">
        <v>1.3855999999999999</v>
      </c>
      <c r="E10" s="2">
        <v>57.82</v>
      </c>
      <c r="F10" s="2">
        <f t="shared" si="0"/>
        <v>0.67071199999999997</v>
      </c>
      <c r="G10" s="2">
        <v>0.66568000000000005</v>
      </c>
      <c r="I10" s="7">
        <f t="shared" si="1"/>
        <v>10.927202436640002</v>
      </c>
      <c r="J10" s="8">
        <f t="shared" si="2"/>
        <v>0.44647956416000001</v>
      </c>
      <c r="K10" s="9">
        <f t="shared" si="3"/>
        <v>53.331214146560001</v>
      </c>
      <c r="L10"/>
      <c r="P10" s="2"/>
      <c r="T10" s="2"/>
      <c r="U10" s="2"/>
      <c r="V10" s="2"/>
      <c r="W10" s="2"/>
    </row>
    <row r="11" spans="1:23">
      <c r="A11" s="2">
        <v>440</v>
      </c>
      <c r="B11" s="2">
        <v>0.3483</v>
      </c>
      <c r="C11" s="2">
        <v>2.3E-2</v>
      </c>
      <c r="D11" s="2">
        <v>1.7471000000000001</v>
      </c>
      <c r="E11" s="2">
        <v>74.819999999999993</v>
      </c>
      <c r="F11" s="2">
        <f t="shared" si="0"/>
        <v>1.7208599999999998</v>
      </c>
      <c r="G11" s="2">
        <v>0.68372999999999995</v>
      </c>
      <c r="I11" s="7">
        <f t="shared" si="1"/>
        <v>17.817871156379997</v>
      </c>
      <c r="J11" s="8">
        <f t="shared" si="2"/>
        <v>1.1766036077999997</v>
      </c>
      <c r="K11" s="9">
        <f t="shared" si="3"/>
        <v>89.375833182059992</v>
      </c>
      <c r="L11"/>
      <c r="P11" s="2"/>
      <c r="T11" s="2"/>
      <c r="U11" s="2"/>
      <c r="V11" s="2"/>
      <c r="W11" s="2"/>
    </row>
    <row r="12" spans="1:23">
      <c r="A12" s="2">
        <v>450</v>
      </c>
      <c r="B12" s="2">
        <v>0.3362</v>
      </c>
      <c r="C12" s="2">
        <v>3.7999999999999999E-2</v>
      </c>
      <c r="D12" s="2">
        <v>1.7721</v>
      </c>
      <c r="E12" s="2">
        <v>87.25</v>
      </c>
      <c r="F12" s="2">
        <f t="shared" si="0"/>
        <v>3.3155000000000001</v>
      </c>
      <c r="G12" s="2">
        <v>0.70216000000000001</v>
      </c>
      <c r="I12" s="7">
        <f t="shared" si="1"/>
        <v>20.596775252</v>
      </c>
      <c r="J12" s="8">
        <f t="shared" si="2"/>
        <v>2.3280114800000002</v>
      </c>
      <c r="K12" s="9">
        <f t="shared" si="3"/>
        <v>108.564977466</v>
      </c>
      <c r="L12"/>
      <c r="P12" s="2"/>
      <c r="T12" s="2"/>
      <c r="U12" s="2"/>
      <c r="V12" s="2"/>
      <c r="W12" s="2"/>
    </row>
    <row r="13" spans="1:23">
      <c r="A13" s="2">
        <v>460</v>
      </c>
      <c r="B13" s="2">
        <v>0.2908</v>
      </c>
      <c r="C13" s="2">
        <v>0.06</v>
      </c>
      <c r="D13" s="2">
        <v>1.6692</v>
      </c>
      <c r="E13" s="2">
        <v>90.61</v>
      </c>
      <c r="F13" s="2">
        <f t="shared" si="0"/>
        <v>5.4365999999999994</v>
      </c>
      <c r="G13" s="2">
        <v>0.7137</v>
      </c>
      <c r="I13" s="7">
        <f t="shared" si="1"/>
        <v>18.805558215600001</v>
      </c>
      <c r="J13" s="8">
        <f t="shared" si="2"/>
        <v>3.8801014199999995</v>
      </c>
      <c r="K13" s="9">
        <f t="shared" si="3"/>
        <v>107.94442150440001</v>
      </c>
      <c r="L13"/>
      <c r="P13" s="2"/>
      <c r="T13" s="2"/>
      <c r="U13" s="2"/>
      <c r="V13" s="2"/>
      <c r="W13" s="2"/>
    </row>
    <row r="14" spans="1:23">
      <c r="A14" s="2">
        <v>470</v>
      </c>
      <c r="B14" s="2">
        <v>0.19539999999999999</v>
      </c>
      <c r="C14" s="2">
        <v>9.0999999999999998E-2</v>
      </c>
      <c r="D14" s="2">
        <v>1.2876000000000001</v>
      </c>
      <c r="E14" s="2">
        <v>91.37</v>
      </c>
      <c r="F14" s="2">
        <f t="shared" si="0"/>
        <v>8.3146699999999996</v>
      </c>
      <c r="G14" s="2">
        <v>0.72216000000000002</v>
      </c>
      <c r="I14" s="7">
        <f t="shared" si="1"/>
        <v>12.893226547680001</v>
      </c>
      <c r="J14" s="8">
        <f t="shared" si="2"/>
        <v>6.0045220871999998</v>
      </c>
      <c r="K14" s="9">
        <f t="shared" si="3"/>
        <v>84.960688345920005</v>
      </c>
      <c r="L14"/>
      <c r="P14" s="2"/>
      <c r="T14" s="2"/>
      <c r="U14" s="2"/>
      <c r="V14" s="2"/>
      <c r="W14" s="2"/>
    </row>
    <row r="15" spans="1:23">
      <c r="A15" s="2">
        <v>480</v>
      </c>
      <c r="B15" s="2">
        <v>9.5600000000000004E-2</v>
      </c>
      <c r="C15" s="2">
        <v>0.13900000000000001</v>
      </c>
      <c r="D15" s="2">
        <v>0.81299999999999994</v>
      </c>
      <c r="E15" s="2">
        <v>95.11</v>
      </c>
      <c r="F15" s="2">
        <f t="shared" si="0"/>
        <v>13.22029</v>
      </c>
      <c r="G15" s="2">
        <v>0.72831000000000001</v>
      </c>
      <c r="I15" s="7">
        <f t="shared" si="1"/>
        <v>6.6221703279600002</v>
      </c>
      <c r="J15" s="8">
        <f t="shared" si="2"/>
        <v>9.628469409900001</v>
      </c>
      <c r="K15" s="9">
        <f t="shared" si="3"/>
        <v>56.316155613299998</v>
      </c>
      <c r="L15"/>
      <c r="P15" s="2"/>
      <c r="T15" s="2"/>
      <c r="U15" s="2"/>
      <c r="V15" s="2"/>
      <c r="W15" s="2"/>
    </row>
    <row r="16" spans="1:23">
      <c r="A16" s="2">
        <v>490</v>
      </c>
      <c r="B16" s="2">
        <v>3.2000000000000001E-2</v>
      </c>
      <c r="C16" s="2">
        <v>0.20799999999999999</v>
      </c>
      <c r="D16" s="2">
        <v>0.4652</v>
      </c>
      <c r="E16" s="2">
        <v>91.96</v>
      </c>
      <c r="F16" s="2">
        <f t="shared" si="0"/>
        <v>19.127679999999998</v>
      </c>
      <c r="G16" s="2">
        <v>0.72719</v>
      </c>
      <c r="I16" s="7">
        <f t="shared" si="1"/>
        <v>2.1399165567999998</v>
      </c>
      <c r="J16" s="8">
        <f t="shared" si="2"/>
        <v>13.909457619199999</v>
      </c>
      <c r="K16" s="9">
        <f t="shared" si="3"/>
        <v>31.10903694448</v>
      </c>
      <c r="L16"/>
      <c r="P16" s="2"/>
      <c r="T16" s="2"/>
      <c r="U16" s="2"/>
      <c r="V16" s="2"/>
      <c r="W16" s="2"/>
    </row>
    <row r="17" spans="1:23">
      <c r="A17" s="2">
        <v>500</v>
      </c>
      <c r="B17" s="2">
        <v>4.8999999999999998E-3</v>
      </c>
      <c r="C17" s="2">
        <v>0.32300000000000001</v>
      </c>
      <c r="D17" s="2">
        <v>0.27200000000000002</v>
      </c>
      <c r="E17" s="2">
        <v>95.72</v>
      </c>
      <c r="F17" s="2">
        <f t="shared" si="0"/>
        <v>30.917560000000002</v>
      </c>
      <c r="G17" s="2">
        <v>0.71721000000000001</v>
      </c>
      <c r="I17" s="7">
        <f t="shared" si="1"/>
        <v>0.33639157188000002</v>
      </c>
      <c r="J17" s="8">
        <f t="shared" si="2"/>
        <v>22.174383207600002</v>
      </c>
      <c r="K17" s="9">
        <f t="shared" si="3"/>
        <v>18.673164806399999</v>
      </c>
      <c r="L17"/>
      <c r="P17" s="2"/>
      <c r="T17" s="2"/>
      <c r="U17" s="2"/>
      <c r="V17" s="2"/>
      <c r="W17" s="2"/>
    </row>
    <row r="18" spans="1:23">
      <c r="A18" s="2">
        <v>510</v>
      </c>
      <c r="B18" s="2">
        <v>9.2999999999999992E-3</v>
      </c>
      <c r="C18" s="2">
        <v>0.503</v>
      </c>
      <c r="D18" s="2">
        <v>0.15820000000000001</v>
      </c>
      <c r="E18" s="2">
        <v>96.61</v>
      </c>
      <c r="F18" s="2">
        <f t="shared" si="0"/>
        <v>48.594830000000002</v>
      </c>
      <c r="G18" s="2">
        <v>0.70794000000000001</v>
      </c>
      <c r="I18" s="7">
        <f t="shared" si="1"/>
        <v>0.63606497561999997</v>
      </c>
      <c r="J18" s="8">
        <f t="shared" si="2"/>
        <v>34.402223950200003</v>
      </c>
      <c r="K18" s="9">
        <f t="shared" si="3"/>
        <v>10.819943993880001</v>
      </c>
      <c r="L18"/>
      <c r="P18" s="2"/>
      <c r="T18" s="2"/>
      <c r="U18" s="2"/>
      <c r="V18" s="2"/>
      <c r="W18" s="2"/>
    </row>
    <row r="19" spans="1:23">
      <c r="A19" s="2">
        <v>520</v>
      </c>
      <c r="B19" s="2">
        <v>6.3299999999999995E-2</v>
      </c>
      <c r="C19" s="2">
        <v>0.71</v>
      </c>
      <c r="D19" s="2">
        <v>7.8200000000000006E-2</v>
      </c>
      <c r="E19" s="2">
        <v>97.13</v>
      </c>
      <c r="F19" s="2">
        <f t="shared" si="0"/>
        <v>68.962299999999999</v>
      </c>
      <c r="G19" s="2">
        <v>0.69588000000000005</v>
      </c>
      <c r="I19" s="7">
        <f t="shared" si="1"/>
        <v>4.2784991845200002</v>
      </c>
      <c r="J19" s="8">
        <f t="shared" si="2"/>
        <v>47.989485324</v>
      </c>
      <c r="K19" s="9">
        <f t="shared" si="3"/>
        <v>5.2856024680800004</v>
      </c>
      <c r="L19"/>
      <c r="P19" s="2"/>
      <c r="T19" s="2"/>
      <c r="U19" s="2"/>
      <c r="V19" s="2"/>
      <c r="W19" s="2"/>
    </row>
    <row r="20" spans="1:23">
      <c r="A20" s="2">
        <v>530</v>
      </c>
      <c r="B20" s="2">
        <v>0.16550000000000001</v>
      </c>
      <c r="C20" s="2">
        <v>0.86199999999999999</v>
      </c>
      <c r="D20" s="2">
        <v>4.2200000000000001E-2</v>
      </c>
      <c r="E20" s="2">
        <v>102.1</v>
      </c>
      <c r="F20" s="2">
        <f t="shared" si="0"/>
        <v>88.010199999999998</v>
      </c>
      <c r="G20" s="2">
        <v>0.67720999999999998</v>
      </c>
      <c r="I20" s="7">
        <f t="shared" si="1"/>
        <v>11.443189835499998</v>
      </c>
      <c r="J20" s="8">
        <f t="shared" si="2"/>
        <v>59.601387541999998</v>
      </c>
      <c r="K20" s="9">
        <f t="shared" si="3"/>
        <v>2.9178405502000002</v>
      </c>
      <c r="L20"/>
      <c r="P20" s="2"/>
      <c r="T20" s="2"/>
      <c r="U20" s="2"/>
      <c r="V20" s="2"/>
      <c r="W20" s="2"/>
    </row>
    <row r="21" spans="1:23">
      <c r="A21" s="2">
        <v>540</v>
      </c>
      <c r="B21" s="2">
        <v>0.29039999999999999</v>
      </c>
      <c r="C21" s="2">
        <v>0.95399999999999996</v>
      </c>
      <c r="D21" s="2">
        <v>2.0299999999999999E-2</v>
      </c>
      <c r="E21" s="2">
        <v>100.75</v>
      </c>
      <c r="F21" s="2">
        <f t="shared" si="0"/>
        <v>96.115499999999997</v>
      </c>
      <c r="G21" s="2">
        <v>0.66910999999999998</v>
      </c>
      <c r="I21" s="7">
        <f t="shared" si="1"/>
        <v>19.576686557999999</v>
      </c>
      <c r="J21" s="8">
        <f t="shared" si="2"/>
        <v>64.311842204999991</v>
      </c>
      <c r="K21" s="9">
        <f t="shared" si="3"/>
        <v>1.36848049975</v>
      </c>
      <c r="L21"/>
      <c r="P21" s="2"/>
      <c r="T21" s="2"/>
      <c r="U21" s="2"/>
      <c r="V21" s="2"/>
      <c r="W21" s="2"/>
    </row>
    <row r="22" spans="1:23">
      <c r="A22" s="2">
        <v>550</v>
      </c>
      <c r="B22" s="2">
        <v>0.43340000000000001</v>
      </c>
      <c r="C22" s="2">
        <v>0.995</v>
      </c>
      <c r="D22" s="2">
        <v>8.6999999999999994E-3</v>
      </c>
      <c r="E22" s="2">
        <v>102.32</v>
      </c>
      <c r="F22" s="2">
        <f t="shared" si="0"/>
        <v>101.80839999999999</v>
      </c>
      <c r="G22" s="2">
        <v>0.66766000000000003</v>
      </c>
      <c r="I22" s="7">
        <f t="shared" si="1"/>
        <v>29.607708518079999</v>
      </c>
      <c r="J22" s="8">
        <f t="shared" si="2"/>
        <v>67.973396343999994</v>
      </c>
      <c r="K22" s="9">
        <f t="shared" si="3"/>
        <v>0.59434024943999997</v>
      </c>
      <c r="L22"/>
      <c r="P22" s="2"/>
      <c r="T22" s="2"/>
      <c r="U22" s="2"/>
      <c r="V22" s="2"/>
      <c r="W22" s="2"/>
    </row>
    <row r="23" spans="1:23">
      <c r="A23" s="2">
        <v>560</v>
      </c>
      <c r="B23" s="2">
        <v>0.59450000000000003</v>
      </c>
      <c r="C23" s="2">
        <v>0.995</v>
      </c>
      <c r="D23" s="2">
        <v>3.8999999999999998E-3</v>
      </c>
      <c r="E23" s="2">
        <v>100</v>
      </c>
      <c r="F23" s="2">
        <f t="shared" si="0"/>
        <v>99.5</v>
      </c>
      <c r="G23" s="2">
        <v>0.66610999999999998</v>
      </c>
      <c r="I23" s="7">
        <f t="shared" si="1"/>
        <v>39.600239500000001</v>
      </c>
      <c r="J23" s="8">
        <f t="shared" si="2"/>
        <v>66.277945000000003</v>
      </c>
      <c r="K23" s="9">
        <f t="shared" si="3"/>
        <v>0.25978289999999998</v>
      </c>
      <c r="L23"/>
      <c r="P23" s="2"/>
      <c r="T23" s="2"/>
      <c r="U23" s="2"/>
      <c r="V23" s="2"/>
      <c r="W23" s="2"/>
    </row>
    <row r="24" spans="1:23">
      <c r="A24" s="2">
        <v>570</v>
      </c>
      <c r="B24" s="2">
        <v>0.7621</v>
      </c>
      <c r="C24" s="2">
        <v>0.95199999999999996</v>
      </c>
      <c r="D24" s="2">
        <v>2.0999999999999999E-3</v>
      </c>
      <c r="E24" s="2">
        <v>97.74</v>
      </c>
      <c r="F24" s="2">
        <f t="shared" si="0"/>
        <v>93.048479999999998</v>
      </c>
      <c r="G24" s="2">
        <v>0.67796999999999996</v>
      </c>
      <c r="I24" s="7">
        <f t="shared" si="1"/>
        <v>50.500394782379992</v>
      </c>
      <c r="J24" s="8">
        <f t="shared" si="2"/>
        <v>63.084077985599997</v>
      </c>
      <c r="K24" s="9">
        <f t="shared" si="3"/>
        <v>0.13915605437999998</v>
      </c>
      <c r="L24"/>
      <c r="P24" s="2"/>
      <c r="T24" s="2"/>
      <c r="U24" s="2"/>
      <c r="V24" s="2"/>
      <c r="W24" s="2"/>
    </row>
    <row r="25" spans="1:23">
      <c r="A25" s="2">
        <v>580</v>
      </c>
      <c r="B25" s="2">
        <v>0.9163</v>
      </c>
      <c r="C25" s="2">
        <v>0.87</v>
      </c>
      <c r="D25" s="2">
        <v>1.6999999999999999E-3</v>
      </c>
      <c r="E25" s="2">
        <v>98.92</v>
      </c>
      <c r="F25" s="2">
        <f t="shared" si="0"/>
        <v>86.060400000000001</v>
      </c>
      <c r="G25" s="2">
        <v>0.70352999999999999</v>
      </c>
      <c r="I25" s="7">
        <f t="shared" si="1"/>
        <v>63.768237797879998</v>
      </c>
      <c r="J25" s="8">
        <f t="shared" si="2"/>
        <v>60.546073212000003</v>
      </c>
      <c r="K25" s="9">
        <f t="shared" si="3"/>
        <v>0.11830841891999998</v>
      </c>
      <c r="L25"/>
      <c r="P25" s="2"/>
      <c r="T25" s="2"/>
      <c r="U25" s="2"/>
      <c r="V25" s="2"/>
      <c r="W25" s="2"/>
    </row>
    <row r="26" spans="1:23">
      <c r="A26" s="2">
        <v>590</v>
      </c>
      <c r="B26" s="2">
        <v>1.0263</v>
      </c>
      <c r="C26" s="2">
        <v>0.75700000000000001</v>
      </c>
      <c r="D26" s="2">
        <v>1.1000000000000001E-3</v>
      </c>
      <c r="E26" s="2">
        <v>93.5</v>
      </c>
      <c r="F26" s="2">
        <f t="shared" si="0"/>
        <v>70.779499999999999</v>
      </c>
      <c r="G26" s="2">
        <v>0.73258000000000001</v>
      </c>
      <c r="I26" s="7">
        <f t="shared" si="1"/>
        <v>70.297680849000002</v>
      </c>
      <c r="J26" s="8">
        <f t="shared" si="2"/>
        <v>51.851646109999997</v>
      </c>
      <c r="K26" s="9">
        <f t="shared" si="3"/>
        <v>7.5345853000000004E-2</v>
      </c>
      <c r="L26"/>
      <c r="P26" s="2"/>
      <c r="T26" s="2"/>
      <c r="U26" s="2"/>
      <c r="V26" s="2"/>
      <c r="W26" s="2"/>
    </row>
    <row r="27" spans="1:23">
      <c r="A27" s="2">
        <v>600</v>
      </c>
      <c r="B27" s="2">
        <v>1.0622</v>
      </c>
      <c r="C27" s="2">
        <v>0.63100000000000001</v>
      </c>
      <c r="D27" s="2">
        <v>8.0000000000000004E-4</v>
      </c>
      <c r="E27" s="2">
        <v>97.69</v>
      </c>
      <c r="F27" s="2">
        <f t="shared" si="0"/>
        <v>61.642389999999999</v>
      </c>
      <c r="G27" s="2">
        <v>0.74643999999999999</v>
      </c>
      <c r="I27" s="7">
        <f t="shared" si="1"/>
        <v>77.455330407920002</v>
      </c>
      <c r="J27" s="8">
        <f t="shared" si="2"/>
        <v>46.012345591599995</v>
      </c>
      <c r="K27" s="9">
        <f t="shared" si="3"/>
        <v>5.8335778880000001E-2</v>
      </c>
      <c r="L27"/>
      <c r="P27" s="2"/>
      <c r="T27" s="2"/>
      <c r="U27" s="2"/>
      <c r="V27" s="2"/>
      <c r="W27" s="2"/>
    </row>
    <row r="28" spans="1:23">
      <c r="A28" s="2">
        <v>610</v>
      </c>
      <c r="B28" s="2">
        <v>1.0025999999999999</v>
      </c>
      <c r="C28" s="2">
        <v>0.503</v>
      </c>
      <c r="D28" s="2">
        <v>2.9999999999999997E-4</v>
      </c>
      <c r="E28" s="2">
        <v>99.27</v>
      </c>
      <c r="F28" s="2">
        <f t="shared" si="0"/>
        <v>49.932809999999996</v>
      </c>
      <c r="G28" s="2">
        <v>0.74612000000000001</v>
      </c>
      <c r="I28" s="7">
        <f t="shared" si="1"/>
        <v>74.259907464239987</v>
      </c>
      <c r="J28" s="8">
        <f t="shared" si="2"/>
        <v>37.255868197199995</v>
      </c>
      <c r="K28" s="9">
        <f t="shared" si="3"/>
        <v>2.2220199719999997E-2</v>
      </c>
      <c r="L28"/>
      <c r="P28" s="2"/>
      <c r="T28" s="2"/>
      <c r="U28" s="2"/>
      <c r="V28" s="2"/>
      <c r="W28" s="2"/>
    </row>
    <row r="29" spans="1:23">
      <c r="A29" s="2">
        <v>620</v>
      </c>
      <c r="B29" s="2">
        <v>0.85440000000000005</v>
      </c>
      <c r="C29" s="2">
        <v>0.38100000000000001</v>
      </c>
      <c r="D29" s="2">
        <v>2.0000000000000001E-4</v>
      </c>
      <c r="E29" s="2">
        <v>99.04</v>
      </c>
      <c r="F29" s="2">
        <f t="shared" si="0"/>
        <v>37.73424</v>
      </c>
      <c r="G29" s="2">
        <v>0.73850000000000005</v>
      </c>
      <c r="I29" s="7">
        <f t="shared" si="1"/>
        <v>62.491704576000018</v>
      </c>
      <c r="J29" s="8">
        <f t="shared" si="2"/>
        <v>27.866736240000002</v>
      </c>
      <c r="K29" s="9">
        <f t="shared" si="3"/>
        <v>1.4628208000000004E-2</v>
      </c>
      <c r="L29"/>
      <c r="P29" s="2"/>
      <c r="T29" s="2"/>
      <c r="U29" s="2"/>
      <c r="V29" s="2"/>
      <c r="W29" s="2"/>
    </row>
    <row r="30" spans="1:23">
      <c r="A30" s="2">
        <v>630</v>
      </c>
      <c r="B30" s="2">
        <v>0.64239999999999997</v>
      </c>
      <c r="C30" s="2">
        <v>0.26500000000000001</v>
      </c>
      <c r="D30" s="2">
        <v>0</v>
      </c>
      <c r="E30" s="2">
        <v>95.72</v>
      </c>
      <c r="F30" s="2">
        <f t="shared" si="0"/>
        <v>25.3658</v>
      </c>
      <c r="G30" s="2">
        <v>0.72674000000000005</v>
      </c>
      <c r="I30" s="7">
        <f t="shared" si="1"/>
        <v>44.68762631872</v>
      </c>
      <c r="J30" s="8">
        <f t="shared" si="2"/>
        <v>18.434341492000001</v>
      </c>
      <c r="K30" s="9">
        <f t="shared" si="3"/>
        <v>0</v>
      </c>
      <c r="L30"/>
      <c r="P30" s="2"/>
      <c r="T30" s="2"/>
      <c r="U30" s="2"/>
      <c r="V30" s="2"/>
      <c r="W30" s="2"/>
    </row>
    <row r="31" spans="1:23">
      <c r="A31" s="2">
        <v>640</v>
      </c>
      <c r="B31" s="2">
        <v>0.44790000000000002</v>
      </c>
      <c r="C31" s="2">
        <v>0.17499999999999999</v>
      </c>
      <c r="D31" s="2">
        <v>0</v>
      </c>
      <c r="E31" s="2">
        <v>98.86</v>
      </c>
      <c r="F31" s="2">
        <f t="shared" si="0"/>
        <v>17.3005</v>
      </c>
      <c r="G31" s="2">
        <v>0.71238000000000001</v>
      </c>
      <c r="I31" s="7">
        <f t="shared" si="1"/>
        <v>31.543754697720004</v>
      </c>
      <c r="J31" s="8">
        <f t="shared" si="2"/>
        <v>12.324530189999999</v>
      </c>
      <c r="K31" s="9">
        <f t="shared" si="3"/>
        <v>0</v>
      </c>
      <c r="L31"/>
      <c r="P31" s="2"/>
      <c r="T31" s="2"/>
      <c r="U31" s="2"/>
      <c r="V31" s="2"/>
      <c r="W31" s="2"/>
    </row>
    <row r="32" spans="1:23">
      <c r="A32" s="2">
        <v>650</v>
      </c>
      <c r="B32" s="2">
        <v>0.28349999999999997</v>
      </c>
      <c r="C32" s="2">
        <v>0.107</v>
      </c>
      <c r="D32" s="2">
        <v>0</v>
      </c>
      <c r="E32" s="2">
        <v>95.67</v>
      </c>
      <c r="F32" s="2">
        <f t="shared" si="0"/>
        <v>10.236689999999999</v>
      </c>
      <c r="G32" s="2">
        <v>0.69810000000000005</v>
      </c>
      <c r="I32" s="7">
        <f t="shared" si="1"/>
        <v>18.934178854500001</v>
      </c>
      <c r="J32" s="8">
        <f t="shared" si="2"/>
        <v>7.1462332890000004</v>
      </c>
      <c r="K32" s="9">
        <f t="shared" si="3"/>
        <v>0</v>
      </c>
      <c r="L32"/>
      <c r="P32" s="2"/>
      <c r="T32" s="2"/>
      <c r="U32" s="2"/>
      <c r="V32" s="2"/>
      <c r="W32" s="2"/>
    </row>
    <row r="33" spans="1:23">
      <c r="A33" s="2">
        <v>660</v>
      </c>
      <c r="B33" s="2">
        <v>0.16489999999999999</v>
      </c>
      <c r="C33" s="2">
        <v>6.0999999999999999E-2</v>
      </c>
      <c r="D33" s="2">
        <v>0</v>
      </c>
      <c r="E33" s="2">
        <v>98.19</v>
      </c>
      <c r="F33" s="2">
        <f t="shared" si="0"/>
        <v>5.9895899999999997</v>
      </c>
      <c r="G33" s="2">
        <v>0.68552999999999997</v>
      </c>
      <c r="I33" s="7">
        <f t="shared" si="1"/>
        <v>11.099780246429997</v>
      </c>
      <c r="J33" s="8">
        <f t="shared" si="2"/>
        <v>4.1060436326999996</v>
      </c>
      <c r="K33" s="9">
        <f t="shared" si="3"/>
        <v>0</v>
      </c>
      <c r="L33"/>
      <c r="P33" s="2"/>
      <c r="T33" s="2"/>
      <c r="U33" s="2"/>
      <c r="V33" s="2"/>
      <c r="W33" s="2"/>
    </row>
    <row r="34" spans="1:23">
      <c r="A34" s="2">
        <v>670</v>
      </c>
      <c r="B34" s="2">
        <v>8.7400000000000005E-2</v>
      </c>
      <c r="C34" s="2">
        <v>3.2000000000000001E-2</v>
      </c>
      <c r="D34" s="2">
        <v>0</v>
      </c>
      <c r="E34" s="2">
        <v>103</v>
      </c>
      <c r="F34" s="2">
        <f t="shared" si="0"/>
        <v>3.2960000000000003</v>
      </c>
      <c r="G34" s="2">
        <v>0.67679</v>
      </c>
      <c r="I34" s="7">
        <f t="shared" si="1"/>
        <v>6.0925989380000001</v>
      </c>
      <c r="J34" s="8">
        <f t="shared" si="2"/>
        <v>2.2306998400000002</v>
      </c>
      <c r="K34" s="9">
        <f t="shared" si="3"/>
        <v>0</v>
      </c>
      <c r="L34"/>
      <c r="P34" s="2"/>
      <c r="T34" s="2"/>
      <c r="U34" s="2"/>
      <c r="V34" s="2"/>
      <c r="W34" s="2"/>
    </row>
    <row r="35" spans="1:23">
      <c r="A35" s="2">
        <v>680</v>
      </c>
      <c r="B35" s="2">
        <v>4.6800000000000001E-2</v>
      </c>
      <c r="C35" s="2">
        <v>1.7000000000000001E-2</v>
      </c>
      <c r="D35" s="2">
        <v>0</v>
      </c>
      <c r="E35" s="2">
        <v>99.13</v>
      </c>
      <c r="F35" s="2">
        <f t="shared" si="0"/>
        <v>1.6852100000000001</v>
      </c>
      <c r="G35" s="2">
        <v>0.67354000000000003</v>
      </c>
      <c r="I35" s="7">
        <f t="shared" si="1"/>
        <v>3.1247433453600002</v>
      </c>
      <c r="J35" s="8">
        <f t="shared" si="2"/>
        <v>1.1350563434000001</v>
      </c>
      <c r="K35" s="9">
        <f t="shared" si="3"/>
        <v>0</v>
      </c>
      <c r="L35"/>
      <c r="P35" s="2"/>
      <c r="T35" s="2"/>
      <c r="U35" s="2"/>
      <c r="V35" s="2"/>
      <c r="W35" s="2"/>
    </row>
    <row r="36" spans="1:23">
      <c r="A36" s="2">
        <v>690</v>
      </c>
      <c r="B36" s="2">
        <v>2.2700000000000001E-2</v>
      </c>
      <c r="C36" s="2">
        <v>8.2000000000000007E-3</v>
      </c>
      <c r="D36" s="2">
        <v>0</v>
      </c>
      <c r="E36" s="2">
        <v>87.38</v>
      </c>
      <c r="F36" s="2">
        <f t="shared" si="0"/>
        <v>0.71651600000000004</v>
      </c>
      <c r="G36" s="2">
        <v>0.67545999999999995</v>
      </c>
      <c r="I36" s="7">
        <f t="shared" si="1"/>
        <v>1.3397924719600001</v>
      </c>
      <c r="J36" s="8">
        <f t="shared" si="2"/>
        <v>0.48397789735999996</v>
      </c>
      <c r="K36" s="9">
        <f t="shared" si="3"/>
        <v>0</v>
      </c>
      <c r="L36"/>
      <c r="P36" s="2"/>
      <c r="T36" s="2"/>
      <c r="U36" s="2"/>
      <c r="V36" s="2"/>
      <c r="W36" s="2"/>
    </row>
    <row r="37" spans="1:23">
      <c r="A37" s="2">
        <v>700</v>
      </c>
      <c r="B37" s="2">
        <v>1.14E-2</v>
      </c>
      <c r="C37" s="2">
        <v>4.1000000000000003E-3</v>
      </c>
      <c r="D37" s="2">
        <v>0</v>
      </c>
      <c r="E37" s="2">
        <v>91.6</v>
      </c>
      <c r="F37" s="2">
        <f t="shared" si="0"/>
        <v>0.37556</v>
      </c>
      <c r="G37" s="2">
        <v>0.68140999999999996</v>
      </c>
      <c r="I37" s="7">
        <f t="shared" si="1"/>
        <v>0.71155557839999994</v>
      </c>
      <c r="J37" s="8">
        <f t="shared" si="2"/>
        <v>0.25591033959999998</v>
      </c>
      <c r="K37" s="9">
        <f t="shared" si="3"/>
        <v>0</v>
      </c>
      <c r="L37"/>
      <c r="P37" s="2"/>
      <c r="T37" s="2"/>
      <c r="U37" s="2"/>
      <c r="V37" s="2"/>
      <c r="W37" s="2"/>
    </row>
    <row r="38" spans="1:23">
      <c r="A38" s="2">
        <v>710</v>
      </c>
      <c r="B38" s="2">
        <v>5.7999999999999996E-3</v>
      </c>
      <c r="C38" s="2">
        <v>2.0999999999999999E-3</v>
      </c>
      <c r="D38" s="2">
        <v>0</v>
      </c>
      <c r="E38" s="2">
        <v>92.89</v>
      </c>
      <c r="F38" s="2">
        <f t="shared" si="0"/>
        <v>0.19506899999999999</v>
      </c>
      <c r="G38" s="2">
        <v>0.69381000000000004</v>
      </c>
      <c r="I38" s="7">
        <f t="shared" si="1"/>
        <v>0.37379846321999999</v>
      </c>
      <c r="J38" s="8">
        <f t="shared" si="2"/>
        <v>0.13534082288999999</v>
      </c>
      <c r="K38" s="9">
        <f t="shared" si="3"/>
        <v>0</v>
      </c>
      <c r="L38"/>
      <c r="P38" s="2"/>
      <c r="T38" s="2"/>
      <c r="U38" s="2"/>
      <c r="V38" s="2"/>
      <c r="W38" s="2"/>
    </row>
    <row r="39" spans="1:23">
      <c r="A39" s="2">
        <v>720</v>
      </c>
      <c r="B39" s="2">
        <v>2.8999999999999998E-3</v>
      </c>
      <c r="C39" s="2">
        <v>1E-3</v>
      </c>
      <c r="D39" s="2">
        <v>0</v>
      </c>
      <c r="E39" s="2">
        <v>76.849999999999994</v>
      </c>
      <c r="F39" s="2">
        <f t="shared" si="0"/>
        <v>7.6850000000000002E-2</v>
      </c>
      <c r="G39" s="2">
        <v>0.71072999999999997</v>
      </c>
      <c r="I39" s="7">
        <f t="shared" si="1"/>
        <v>0.15839684144999999</v>
      </c>
      <c r="J39" s="8">
        <f t="shared" si="2"/>
        <v>5.4619600499999997E-2</v>
      </c>
      <c r="K39" s="9">
        <f t="shared" si="3"/>
        <v>0</v>
      </c>
      <c r="L39"/>
      <c r="P39" s="2"/>
      <c r="T39" s="2"/>
      <c r="U39" s="2"/>
      <c r="V39" s="2"/>
      <c r="W39" s="2"/>
    </row>
    <row r="40" spans="1:23">
      <c r="A40" s="2">
        <v>730</v>
      </c>
      <c r="B40" s="2">
        <v>1.4E-3</v>
      </c>
      <c r="C40" s="2">
        <v>5.0000000000000001E-4</v>
      </c>
      <c r="D40" s="2">
        <v>0</v>
      </c>
      <c r="E40" s="2">
        <v>86.51</v>
      </c>
      <c r="F40" s="2">
        <f t="shared" si="0"/>
        <v>4.3255000000000002E-2</v>
      </c>
      <c r="G40" s="2">
        <v>0.73057000000000005</v>
      </c>
      <c r="I40" s="7">
        <f t="shared" si="1"/>
        <v>8.8482254980000008E-2</v>
      </c>
      <c r="J40" s="8">
        <f t="shared" si="2"/>
        <v>3.1600805350000004E-2</v>
      </c>
      <c r="K40" s="9">
        <f t="shared" si="3"/>
        <v>0</v>
      </c>
      <c r="L40"/>
      <c r="P40" s="2"/>
      <c r="T40" s="2"/>
      <c r="U40" s="2"/>
      <c r="V40" s="2"/>
      <c r="W40" s="2"/>
    </row>
    <row r="41" spans="1:23">
      <c r="A41" s="2">
        <v>740</v>
      </c>
      <c r="B41" s="2">
        <v>6.9999999999999999E-4</v>
      </c>
      <c r="C41" s="2">
        <v>2.9999999999999997E-4</v>
      </c>
      <c r="D41" s="2">
        <v>0</v>
      </c>
      <c r="E41" s="2">
        <v>92.58</v>
      </c>
      <c r="F41" s="2">
        <f>E41*C41</f>
        <v>2.7773999999999997E-2</v>
      </c>
      <c r="G41" s="2">
        <v>0.75012000000000001</v>
      </c>
      <c r="I41" s="7">
        <f t="shared" si="1"/>
        <v>4.861227672E-2</v>
      </c>
      <c r="J41" s="8">
        <f t="shared" si="2"/>
        <v>2.0833832879999997E-2</v>
      </c>
      <c r="K41" s="9">
        <f t="shared" si="3"/>
        <v>0</v>
      </c>
      <c r="L41"/>
      <c r="P41" s="2"/>
      <c r="T41" s="2"/>
      <c r="U41" s="2"/>
      <c r="V41" s="2"/>
      <c r="W41" s="2"/>
    </row>
    <row r="42" spans="1:23">
      <c r="A42" s="2">
        <v>750</v>
      </c>
      <c r="B42" s="2">
        <v>2.9999999999999997E-4</v>
      </c>
      <c r="C42" s="2">
        <v>1E-4</v>
      </c>
      <c r="D42" s="2">
        <v>0</v>
      </c>
      <c r="E42" s="2">
        <v>78.23</v>
      </c>
      <c r="F42" s="2">
        <f>E42*C42</f>
        <v>7.8230000000000001E-3</v>
      </c>
      <c r="G42" s="2">
        <v>0.77420999999999995</v>
      </c>
      <c r="I42" s="7">
        <f t="shared" si="1"/>
        <v>1.8169934489999998E-2</v>
      </c>
      <c r="J42" s="8">
        <f t="shared" si="2"/>
        <v>6.0566448300000001E-3</v>
      </c>
      <c r="K42" s="9">
        <f t="shared" si="3"/>
        <v>0</v>
      </c>
      <c r="L42"/>
      <c r="P42" s="2"/>
      <c r="T42" s="2"/>
      <c r="U42" s="2"/>
      <c r="V42" s="2"/>
      <c r="W42" s="2"/>
    </row>
    <row r="43" spans="1:23">
      <c r="A43" s="2">
        <v>760</v>
      </c>
      <c r="B43" s="2">
        <v>2.0000000000000001E-4</v>
      </c>
      <c r="C43" s="2">
        <v>1E-4</v>
      </c>
      <c r="D43" s="2">
        <v>0</v>
      </c>
      <c r="E43" s="2">
        <v>57.69</v>
      </c>
      <c r="F43" s="2">
        <f>E43*C43</f>
        <v>5.7689999999999998E-3</v>
      </c>
      <c r="G43" s="2">
        <v>0.79512000000000005</v>
      </c>
      <c r="I43" s="7">
        <f t="shared" si="1"/>
        <v>9.1740945600000002E-3</v>
      </c>
      <c r="J43" s="8">
        <f t="shared" si="2"/>
        <v>4.5870472800000001E-3</v>
      </c>
      <c r="K43" s="9">
        <f t="shared" si="3"/>
        <v>0</v>
      </c>
      <c r="L43"/>
      <c r="P43" s="2"/>
      <c r="Q43" s="2"/>
      <c r="T43" s="2"/>
      <c r="U43" s="2"/>
      <c r="V43" s="2"/>
      <c r="W43" s="2"/>
    </row>
    <row r="44" spans="1:23">
      <c r="A44" s="2">
        <v>770</v>
      </c>
      <c r="B44" s="2">
        <v>1E-4</v>
      </c>
      <c r="C44" s="2">
        <v>0</v>
      </c>
      <c r="D44" s="2">
        <v>0</v>
      </c>
      <c r="E44" s="2">
        <v>82.92</v>
      </c>
      <c r="F44" s="2">
        <f>E44*C44</f>
        <v>0</v>
      </c>
      <c r="G44" s="2">
        <v>0.81537999999999999</v>
      </c>
      <c r="I44" s="7">
        <f t="shared" si="1"/>
        <v>6.7611309600000002E-3</v>
      </c>
      <c r="J44" s="8">
        <f t="shared" si="2"/>
        <v>0</v>
      </c>
      <c r="K44" s="9">
        <f t="shared" si="3"/>
        <v>0</v>
      </c>
      <c r="L44"/>
      <c r="O44"/>
      <c r="T44" s="2"/>
      <c r="U44" s="2"/>
      <c r="V44" s="2"/>
      <c r="W44" s="2"/>
    </row>
    <row r="45" spans="1:23" ht="12" customHeight="1">
      <c r="I45" s="7"/>
      <c r="J45" s="8"/>
      <c r="K45" s="9"/>
      <c r="L45"/>
      <c r="M45"/>
      <c r="T45" s="2"/>
      <c r="U45" s="2"/>
      <c r="V45" s="2"/>
      <c r="W45" s="2"/>
    </row>
    <row r="46" spans="1:23" ht="12" customHeight="1">
      <c r="D46" s="2" t="s">
        <v>10</v>
      </c>
      <c r="E46" s="38" t="s">
        <v>11</v>
      </c>
      <c r="F46" s="2">
        <f>100/SUM(F5:F44)</f>
        <v>9.5186787655812996E-2</v>
      </c>
      <c r="I46" s="7">
        <f>SUM(I5:I44)</f>
        <v>719.05928242951984</v>
      </c>
      <c r="J46" s="8">
        <f>SUM(J5:J44)</f>
        <v>733.2888186339701</v>
      </c>
      <c r="K46" s="9">
        <f>SUM(K5:K44)</f>
        <v>604.39597700823003</v>
      </c>
      <c r="L46"/>
      <c r="M46"/>
      <c r="T46" s="2"/>
      <c r="U46" s="2"/>
      <c r="V46" s="2"/>
      <c r="W46" s="2"/>
    </row>
    <row r="47" spans="1:23" ht="12" customHeight="1">
      <c r="I47" s="21" t="s">
        <v>12</v>
      </c>
      <c r="J47" s="22" t="s">
        <v>13</v>
      </c>
      <c r="K47" s="23" t="s">
        <v>14</v>
      </c>
    </row>
    <row r="48" spans="1:23" ht="12" customHeight="1">
      <c r="G48" s="1" t="s">
        <v>15</v>
      </c>
      <c r="H48" s="1"/>
      <c r="I48" s="10">
        <f>F46*I46</f>
        <v>68.444943228559964</v>
      </c>
      <c r="J48" s="11">
        <f>F46*J46</f>
        <v>69.799407069693686</v>
      </c>
      <c r="K48" s="12">
        <f>F46*K46</f>
        <v>57.530511523510029</v>
      </c>
    </row>
    <row r="49" spans="7:13" ht="12" customHeight="1">
      <c r="I49" s="24" t="s">
        <v>1</v>
      </c>
      <c r="J49" s="25" t="s">
        <v>2</v>
      </c>
      <c r="K49" s="26" t="s">
        <v>3</v>
      </c>
    </row>
    <row r="50" spans="7:13" ht="12" customHeight="1">
      <c r="G50" s="1" t="s">
        <v>16</v>
      </c>
      <c r="H50" s="1"/>
      <c r="I50" s="13">
        <f>I48/($I48+$J48+$K48)</f>
        <v>0.34961047905564735</v>
      </c>
      <c r="J50" s="14">
        <f>J48/($I48+$J48+$K48)</f>
        <v>0.35652895586380284</v>
      </c>
      <c r="K50" s="15">
        <f>K48/($I48+$J48+$K48)</f>
        <v>0.29386056508054975</v>
      </c>
    </row>
    <row r="51" spans="7:13">
      <c r="M51"/>
    </row>
    <row r="52" spans="7:13">
      <c r="G52" s="5" t="s">
        <v>22</v>
      </c>
      <c r="I52" s="6">
        <f>SUM(I50:K50)</f>
        <v>1</v>
      </c>
      <c r="M52"/>
    </row>
    <row r="53" spans="7:13" ht="8.25" customHeight="1">
      <c r="J53" s="3"/>
      <c r="L53"/>
      <c r="M53"/>
    </row>
    <row r="54" spans="7:13">
      <c r="L54"/>
      <c r="M54"/>
    </row>
    <row r="55" spans="7:13">
      <c r="L55"/>
      <c r="M55"/>
    </row>
    <row r="56" spans="7:13">
      <c r="L56"/>
      <c r="M56"/>
    </row>
    <row r="57" spans="7:13">
      <c r="L57"/>
      <c r="M57"/>
    </row>
    <row r="58" spans="7:13">
      <c r="L58"/>
      <c r="M58"/>
    </row>
    <row r="59" spans="7:13">
      <c r="L59"/>
      <c r="M59"/>
    </row>
    <row r="60" spans="7:13">
      <c r="L60"/>
      <c r="M60"/>
    </row>
    <row r="61" spans="7:13">
      <c r="L61"/>
      <c r="M61"/>
    </row>
    <row r="62" spans="7:13">
      <c r="L62"/>
      <c r="M62"/>
    </row>
    <row r="63" spans="7:13">
      <c r="L63"/>
      <c r="M63"/>
    </row>
    <row r="64" spans="7:13">
      <c r="L64"/>
      <c r="M64"/>
    </row>
    <row r="65" spans="12:13">
      <c r="L65"/>
      <c r="M65"/>
    </row>
    <row r="66" spans="12:13">
      <c r="L66"/>
      <c r="M66"/>
    </row>
    <row r="67" spans="12:13">
      <c r="L67"/>
      <c r="M67"/>
    </row>
    <row r="68" spans="12:13">
      <c r="L68"/>
      <c r="M68"/>
    </row>
    <row r="69" spans="12:13">
      <c r="L69"/>
      <c r="M69"/>
    </row>
    <row r="70" spans="12:13">
      <c r="L70"/>
      <c r="M70"/>
    </row>
    <row r="71" spans="12:13">
      <c r="L71"/>
      <c r="M71"/>
    </row>
    <row r="72" spans="12:13">
      <c r="L72"/>
      <c r="M72"/>
    </row>
    <row r="73" spans="12:13">
      <c r="L73"/>
      <c r="M73"/>
    </row>
    <row r="74" spans="12:13">
      <c r="L74"/>
      <c r="M74"/>
    </row>
    <row r="75" spans="12:13">
      <c r="L75"/>
      <c r="M75"/>
    </row>
    <row r="76" spans="12:13">
      <c r="L76"/>
      <c r="M76"/>
    </row>
    <row r="77" spans="12:13">
      <c r="L77"/>
      <c r="M77"/>
    </row>
    <row r="78" spans="12:13">
      <c r="L78"/>
      <c r="M78"/>
    </row>
    <row r="79" spans="12:13">
      <c r="L79"/>
      <c r="M79"/>
    </row>
    <row r="80" spans="12:13">
      <c r="L80"/>
      <c r="M80"/>
    </row>
    <row r="81" spans="12:13">
      <c r="L81"/>
      <c r="M81"/>
    </row>
    <row r="82" spans="12:13">
      <c r="L82"/>
      <c r="M82"/>
    </row>
    <row r="83" spans="12:13">
      <c r="L83"/>
      <c r="M83"/>
    </row>
    <row r="84" spans="12:13">
      <c r="L84"/>
      <c r="M84"/>
    </row>
    <row r="85" spans="12:13">
      <c r="L85"/>
      <c r="M85"/>
    </row>
    <row r="86" spans="12:13">
      <c r="L86"/>
      <c r="M86"/>
    </row>
    <row r="87" spans="12:13">
      <c r="L87"/>
      <c r="M87"/>
    </row>
    <row r="88" spans="12:13">
      <c r="L88"/>
      <c r="M88"/>
    </row>
    <row r="89" spans="12:13">
      <c r="L89"/>
      <c r="M89"/>
    </row>
    <row r="90" spans="12:13">
      <c r="L90"/>
      <c r="M90"/>
    </row>
    <row r="91" spans="12:13">
      <c r="L91"/>
      <c r="M91"/>
    </row>
    <row r="92" spans="12:13">
      <c r="L92"/>
      <c r="M92"/>
    </row>
    <row r="93" spans="12:13">
      <c r="L93"/>
      <c r="M93"/>
    </row>
    <row r="94" spans="12:13">
      <c r="L94"/>
      <c r="M94"/>
    </row>
    <row r="95" spans="12:13">
      <c r="L95"/>
      <c r="M95"/>
    </row>
    <row r="96" spans="12:13">
      <c r="L96"/>
      <c r="M96"/>
    </row>
    <row r="97" spans="12:13">
      <c r="L97"/>
      <c r="M97"/>
    </row>
    <row r="98" spans="12:13">
      <c r="L98"/>
      <c r="M98"/>
    </row>
    <row r="99" spans="12:13">
      <c r="L99"/>
      <c r="M99"/>
    </row>
    <row r="100" spans="12:13">
      <c r="L100"/>
      <c r="M100"/>
    </row>
    <row r="101" spans="12:13">
      <c r="L101"/>
      <c r="M101"/>
    </row>
    <row r="102" spans="12:13">
      <c r="L102"/>
      <c r="M102"/>
    </row>
    <row r="103" spans="12:13">
      <c r="L103"/>
      <c r="M103"/>
    </row>
    <row r="104" spans="12:13">
      <c r="L104"/>
      <c r="M104"/>
    </row>
    <row r="105" spans="12:13">
      <c r="L105"/>
      <c r="M105"/>
    </row>
    <row r="106" spans="12:13">
      <c r="L106"/>
      <c r="M106"/>
    </row>
    <row r="107" spans="12:13">
      <c r="L107"/>
      <c r="M107"/>
    </row>
    <row r="108" spans="12:13">
      <c r="L108"/>
      <c r="M108"/>
    </row>
    <row r="109" spans="12:13">
      <c r="L109"/>
      <c r="M109"/>
    </row>
    <row r="110" spans="12:13">
      <c r="L110"/>
      <c r="M110"/>
    </row>
    <row r="111" spans="12:13">
      <c r="L111"/>
      <c r="M111"/>
    </row>
    <row r="112" spans="12:13">
      <c r="L112"/>
      <c r="M112"/>
    </row>
    <row r="113" spans="12:13">
      <c r="L113"/>
      <c r="M113"/>
    </row>
    <row r="114" spans="12:13">
      <c r="L114"/>
      <c r="M114"/>
    </row>
    <row r="115" spans="12:13">
      <c r="L115"/>
      <c r="M115"/>
    </row>
    <row r="116" spans="12:13">
      <c r="L116"/>
      <c r="M116"/>
    </row>
    <row r="117" spans="12:13">
      <c r="L117"/>
      <c r="M117"/>
    </row>
    <row r="118" spans="12:13">
      <c r="L118"/>
      <c r="M118"/>
    </row>
    <row r="119" spans="12:13">
      <c r="L119"/>
      <c r="M119"/>
    </row>
    <row r="120" spans="12:13">
      <c r="L120"/>
      <c r="M120"/>
    </row>
    <row r="121" spans="12:13">
      <c r="L121"/>
      <c r="M121"/>
    </row>
    <row r="122" spans="12:13">
      <c r="L122"/>
      <c r="M122"/>
    </row>
    <row r="123" spans="12:13">
      <c r="L123"/>
      <c r="M123"/>
    </row>
    <row r="124" spans="12:13">
      <c r="L124"/>
      <c r="M124"/>
    </row>
    <row r="125" spans="12:13">
      <c r="L125"/>
      <c r="M125"/>
    </row>
    <row r="126" spans="12:13">
      <c r="L126"/>
      <c r="M126"/>
    </row>
    <row r="127" spans="12:13">
      <c r="L127"/>
      <c r="M127"/>
    </row>
    <row r="128" spans="12:13">
      <c r="L128"/>
      <c r="M128"/>
    </row>
    <row r="129" spans="12:13">
      <c r="L129"/>
      <c r="M129"/>
    </row>
    <row r="130" spans="12:13">
      <c r="L130"/>
      <c r="M130"/>
    </row>
    <row r="131" spans="12:13">
      <c r="L131"/>
      <c r="M131"/>
    </row>
    <row r="132" spans="12:13">
      <c r="L132"/>
      <c r="M132"/>
    </row>
    <row r="133" spans="12:13">
      <c r="L133"/>
      <c r="M133"/>
    </row>
    <row r="134" spans="12:13">
      <c r="L134"/>
      <c r="M134"/>
    </row>
    <row r="135" spans="12:13">
      <c r="L135"/>
      <c r="M135"/>
    </row>
    <row r="136" spans="12:13">
      <c r="L136"/>
      <c r="M136"/>
    </row>
    <row r="137" spans="12:13">
      <c r="L137"/>
      <c r="M137"/>
    </row>
    <row r="138" spans="12:13">
      <c r="L138"/>
      <c r="M138"/>
    </row>
    <row r="139" spans="12:13">
      <c r="L139"/>
      <c r="M139"/>
    </row>
    <row r="140" spans="12:13">
      <c r="L140"/>
      <c r="M140"/>
    </row>
    <row r="141" spans="12:13">
      <c r="L141"/>
      <c r="M141"/>
    </row>
    <row r="142" spans="12:13">
      <c r="L142"/>
      <c r="M142"/>
    </row>
    <row r="143" spans="12:13">
      <c r="L143"/>
      <c r="M143"/>
    </row>
    <row r="144" spans="12:13">
      <c r="L144"/>
      <c r="M144"/>
    </row>
    <row r="145" spans="12:13">
      <c r="L145"/>
      <c r="M145"/>
    </row>
    <row r="146" spans="12:13">
      <c r="L146"/>
      <c r="M146"/>
    </row>
    <row r="147" spans="12:13">
      <c r="L147"/>
      <c r="M147"/>
    </row>
    <row r="148" spans="12:13">
      <c r="L148"/>
      <c r="M148"/>
    </row>
    <row r="149" spans="12:13">
      <c r="L149"/>
      <c r="M149"/>
    </row>
    <row r="150" spans="12:13">
      <c r="L150"/>
      <c r="M150"/>
    </row>
    <row r="151" spans="12:13">
      <c r="L151"/>
      <c r="M151"/>
    </row>
    <row r="152" spans="12:13">
      <c r="L152"/>
      <c r="M152"/>
    </row>
    <row r="153" spans="12:13">
      <c r="L153"/>
      <c r="M153"/>
    </row>
    <row r="154" spans="12:13">
      <c r="L154"/>
      <c r="M154"/>
    </row>
    <row r="155" spans="12:13">
      <c r="L155"/>
      <c r="M155"/>
    </row>
    <row r="156" spans="12:13">
      <c r="L156"/>
      <c r="M156"/>
    </row>
    <row r="157" spans="12:13">
      <c r="L157"/>
      <c r="M157"/>
    </row>
    <row r="158" spans="12:13">
      <c r="L158"/>
      <c r="M158"/>
    </row>
    <row r="159" spans="12:13">
      <c r="L159"/>
      <c r="M159"/>
    </row>
    <row r="160" spans="12:13">
      <c r="L160"/>
      <c r="M160"/>
    </row>
    <row r="161" spans="12:13">
      <c r="L161"/>
      <c r="M161"/>
    </row>
    <row r="162" spans="12:13">
      <c r="L162"/>
      <c r="M162"/>
    </row>
    <row r="163" spans="12:13">
      <c r="L163"/>
      <c r="M163"/>
    </row>
    <row r="164" spans="12:13">
      <c r="L164"/>
      <c r="M164"/>
    </row>
    <row r="165" spans="12:13">
      <c r="L165"/>
      <c r="M165"/>
    </row>
    <row r="166" spans="12:13">
      <c r="L166"/>
      <c r="M166"/>
    </row>
    <row r="167" spans="12:13">
      <c r="L167"/>
      <c r="M167"/>
    </row>
    <row r="168" spans="12:13">
      <c r="L168"/>
      <c r="M168"/>
    </row>
    <row r="169" spans="12:13">
      <c r="L169"/>
      <c r="M169"/>
    </row>
    <row r="170" spans="12:13">
      <c r="L170"/>
      <c r="M170"/>
    </row>
    <row r="171" spans="12:13">
      <c r="L171"/>
      <c r="M171"/>
    </row>
    <row r="172" spans="12:13">
      <c r="L172"/>
      <c r="M172"/>
    </row>
    <row r="173" spans="12:13">
      <c r="L173"/>
      <c r="M173"/>
    </row>
    <row r="174" spans="12:13">
      <c r="L174"/>
      <c r="M174"/>
    </row>
    <row r="175" spans="12:13">
      <c r="L175"/>
      <c r="M175"/>
    </row>
    <row r="176" spans="12:13">
      <c r="L176"/>
      <c r="M176"/>
    </row>
    <row r="177" spans="12:13">
      <c r="L177"/>
      <c r="M177"/>
    </row>
    <row r="178" spans="12:13">
      <c r="L178"/>
      <c r="M178"/>
    </row>
    <row r="179" spans="12:13">
      <c r="L179"/>
      <c r="M179"/>
    </row>
    <row r="180" spans="12:13">
      <c r="L180"/>
      <c r="M180"/>
    </row>
    <row r="181" spans="12:13">
      <c r="L181"/>
      <c r="M181"/>
    </row>
    <row r="182" spans="12:13">
      <c r="L182"/>
      <c r="M182"/>
    </row>
    <row r="183" spans="12:13">
      <c r="L183"/>
      <c r="M183"/>
    </row>
    <row r="184" spans="12:13">
      <c r="L184"/>
      <c r="M184"/>
    </row>
    <row r="185" spans="12:13">
      <c r="L185"/>
      <c r="M185"/>
    </row>
    <row r="186" spans="12:13">
      <c r="L186"/>
      <c r="M186"/>
    </row>
    <row r="187" spans="12:13">
      <c r="L187"/>
      <c r="M187"/>
    </row>
    <row r="188" spans="12:13">
      <c r="L188"/>
      <c r="M188"/>
    </row>
    <row r="189" spans="12:13">
      <c r="L189"/>
      <c r="M189"/>
    </row>
    <row r="190" spans="12:13">
      <c r="L190"/>
      <c r="M190"/>
    </row>
    <row r="191" spans="12:13">
      <c r="L191"/>
      <c r="M191"/>
    </row>
    <row r="192" spans="12:13">
      <c r="L192"/>
      <c r="M192"/>
    </row>
    <row r="193" spans="12:13">
      <c r="L193"/>
      <c r="M193"/>
    </row>
    <row r="194" spans="12:13">
      <c r="L194"/>
      <c r="M194"/>
    </row>
    <row r="195" spans="12:13">
      <c r="L195"/>
      <c r="M195"/>
    </row>
    <row r="196" spans="12:13">
      <c r="L196"/>
      <c r="M196"/>
    </row>
    <row r="197" spans="12:13">
      <c r="L197"/>
      <c r="M197"/>
    </row>
    <row r="198" spans="12:13">
      <c r="L198"/>
      <c r="M198"/>
    </row>
    <row r="199" spans="12:13">
      <c r="L199"/>
      <c r="M199"/>
    </row>
    <row r="200" spans="12:13">
      <c r="L200"/>
      <c r="M200"/>
    </row>
    <row r="201" spans="12:13">
      <c r="L201"/>
      <c r="M201"/>
    </row>
    <row r="202" spans="12:13">
      <c r="L202"/>
      <c r="M202"/>
    </row>
    <row r="203" spans="12:13">
      <c r="L203"/>
      <c r="M203"/>
    </row>
    <row r="204" spans="12:13">
      <c r="L204"/>
      <c r="M204"/>
    </row>
    <row r="205" spans="12:13">
      <c r="L205"/>
      <c r="M205"/>
    </row>
    <row r="206" spans="12:13">
      <c r="L206"/>
      <c r="M206"/>
    </row>
    <row r="207" spans="12:13">
      <c r="L207"/>
      <c r="M207"/>
    </row>
    <row r="208" spans="12:13">
      <c r="L208"/>
      <c r="M208"/>
    </row>
    <row r="209" spans="12:13">
      <c r="L209"/>
      <c r="M209"/>
    </row>
    <row r="210" spans="12:13">
      <c r="L210"/>
      <c r="M210"/>
    </row>
    <row r="211" spans="12:13">
      <c r="L211"/>
      <c r="M211"/>
    </row>
    <row r="212" spans="12:13">
      <c r="L212"/>
      <c r="M212"/>
    </row>
    <row r="213" spans="12:13">
      <c r="L213"/>
      <c r="M213"/>
    </row>
    <row r="214" spans="12:13">
      <c r="L214"/>
      <c r="M214"/>
    </row>
    <row r="215" spans="12:13">
      <c r="L215"/>
      <c r="M215"/>
    </row>
    <row r="216" spans="12:13">
      <c r="L216"/>
      <c r="M216"/>
    </row>
    <row r="217" spans="12:13">
      <c r="L217"/>
      <c r="M217"/>
    </row>
    <row r="218" spans="12:13">
      <c r="L218"/>
      <c r="M218"/>
    </row>
    <row r="219" spans="12:13">
      <c r="L219"/>
      <c r="M219"/>
    </row>
    <row r="220" spans="12:13">
      <c r="L220"/>
      <c r="M220"/>
    </row>
    <row r="221" spans="12:13">
      <c r="L221"/>
      <c r="M221"/>
    </row>
    <row r="222" spans="12:13">
      <c r="L222"/>
      <c r="M222"/>
    </row>
    <row r="223" spans="12:13">
      <c r="L223"/>
      <c r="M223"/>
    </row>
    <row r="224" spans="12:13">
      <c r="L224"/>
      <c r="M224"/>
    </row>
    <row r="225" spans="12:13">
      <c r="L225"/>
      <c r="M225"/>
    </row>
    <row r="226" spans="12:13">
      <c r="L226"/>
      <c r="M226"/>
    </row>
    <row r="227" spans="12:13">
      <c r="L227"/>
      <c r="M227"/>
    </row>
    <row r="228" spans="12:13">
      <c r="L228"/>
      <c r="M228"/>
    </row>
    <row r="229" spans="12:13">
      <c r="L229"/>
      <c r="M229"/>
    </row>
    <row r="230" spans="12:13">
      <c r="L230"/>
      <c r="M230"/>
    </row>
    <row r="231" spans="12:13">
      <c r="L231"/>
      <c r="M231"/>
    </row>
    <row r="232" spans="12:13">
      <c r="L232"/>
      <c r="M232"/>
    </row>
    <row r="233" spans="12:13">
      <c r="L233"/>
      <c r="M233"/>
    </row>
    <row r="234" spans="12:13">
      <c r="L234"/>
      <c r="M234"/>
    </row>
    <row r="235" spans="12:13">
      <c r="L235"/>
      <c r="M235"/>
    </row>
    <row r="236" spans="12:13">
      <c r="L236"/>
      <c r="M236"/>
    </row>
    <row r="237" spans="12:13">
      <c r="L237"/>
      <c r="M237"/>
    </row>
    <row r="238" spans="12:13">
      <c r="L238"/>
      <c r="M238"/>
    </row>
    <row r="239" spans="12:13">
      <c r="L239"/>
      <c r="M239"/>
    </row>
    <row r="240" spans="12:13">
      <c r="L240"/>
      <c r="M240"/>
    </row>
    <row r="241" spans="12:13">
      <c r="L241"/>
      <c r="M241"/>
    </row>
    <row r="242" spans="12:13">
      <c r="L242"/>
      <c r="M242"/>
    </row>
    <row r="243" spans="12:13">
      <c r="L243"/>
      <c r="M243"/>
    </row>
    <row r="244" spans="12:13">
      <c r="L244"/>
      <c r="M244"/>
    </row>
    <row r="245" spans="12:13">
      <c r="L245"/>
      <c r="M245"/>
    </row>
    <row r="246" spans="12:13">
      <c r="L246"/>
      <c r="M246"/>
    </row>
    <row r="247" spans="12:13">
      <c r="L247"/>
      <c r="M247"/>
    </row>
    <row r="248" spans="12:13">
      <c r="L248"/>
      <c r="M248"/>
    </row>
    <row r="249" spans="12:13">
      <c r="L249"/>
      <c r="M249"/>
    </row>
    <row r="250" spans="12:13">
      <c r="L250"/>
      <c r="M250"/>
    </row>
    <row r="251" spans="12:13">
      <c r="L251"/>
      <c r="M251"/>
    </row>
    <row r="252" spans="12:13">
      <c r="L252"/>
      <c r="M252"/>
    </row>
    <row r="253" spans="12:13">
      <c r="L253"/>
      <c r="M253"/>
    </row>
    <row r="254" spans="12:13">
      <c r="L254"/>
      <c r="M254"/>
    </row>
    <row r="255" spans="12:13">
      <c r="L255"/>
      <c r="M255"/>
    </row>
    <row r="256" spans="12:13">
      <c r="L256"/>
      <c r="M256"/>
    </row>
    <row r="257" spans="12:12">
      <c r="L257"/>
    </row>
    <row r="258" spans="12:12">
      <c r="L258"/>
    </row>
    <row r="259" spans="12:12">
      <c r="L259"/>
    </row>
  </sheetData>
  <mergeCells count="1">
    <mergeCell ref="B3:D3"/>
  </mergeCells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U47"/>
  <sheetViews>
    <sheetView tabSelected="1" workbookViewId="0">
      <selection activeCell="G45" sqref="G45"/>
    </sheetView>
  </sheetViews>
  <sheetFormatPr defaultColWidth="5.7109375" defaultRowHeight="12.75"/>
  <cols>
    <col min="1" max="5" width="5.7109375" customWidth="1"/>
    <col min="6" max="6" width="2.85546875" customWidth="1"/>
  </cols>
  <sheetData>
    <row r="1" spans="1:22">
      <c r="A1" s="30" t="s">
        <v>24</v>
      </c>
      <c r="B1" s="8"/>
      <c r="S1" s="29"/>
      <c r="T1" s="2"/>
    </row>
    <row r="2" spans="1:22">
      <c r="A2" s="2"/>
    </row>
    <row r="3" spans="1:22">
      <c r="A3" s="19" t="s">
        <v>25</v>
      </c>
      <c r="B3" s="20" t="s">
        <v>1</v>
      </c>
      <c r="C3" s="20" t="s">
        <v>2</v>
      </c>
      <c r="D3" s="20" t="s">
        <v>3</v>
      </c>
      <c r="E3" s="20" t="s">
        <v>28</v>
      </c>
      <c r="G3" s="2" t="s">
        <v>23</v>
      </c>
      <c r="K3" t="s">
        <v>30</v>
      </c>
    </row>
    <row r="4" spans="1:22">
      <c r="A4" s="2">
        <v>380</v>
      </c>
      <c r="B4" s="2">
        <v>1.4E-3</v>
      </c>
      <c r="C4" s="2">
        <v>0</v>
      </c>
      <c r="D4" s="2">
        <v>6.4999999999999997E-3</v>
      </c>
      <c r="E4" s="2">
        <v>24.49</v>
      </c>
      <c r="G4" s="2">
        <v>0.11501</v>
      </c>
    </row>
    <row r="5" spans="1:22">
      <c r="A5" s="2">
        <v>390</v>
      </c>
      <c r="B5" s="2">
        <v>4.1999999999999997E-3</v>
      </c>
      <c r="C5" s="2">
        <v>1E-4</v>
      </c>
      <c r="D5" s="2">
        <v>2.01E-2</v>
      </c>
      <c r="E5" s="2">
        <v>29.87</v>
      </c>
      <c r="G5" s="2">
        <v>0.129</v>
      </c>
    </row>
    <row r="6" spans="1:22">
      <c r="A6" s="2">
        <v>400</v>
      </c>
      <c r="B6" s="2">
        <v>1.43E-2</v>
      </c>
      <c r="C6" s="2">
        <v>4.0000000000000002E-4</v>
      </c>
      <c r="D6" s="2">
        <v>6.7900000000000002E-2</v>
      </c>
      <c r="E6" s="2">
        <v>49.31</v>
      </c>
      <c r="G6" s="2">
        <v>0.28997000000000001</v>
      </c>
      <c r="S6" s="4"/>
      <c r="T6" s="4"/>
      <c r="U6" s="4"/>
      <c r="V6" s="8"/>
    </row>
    <row r="7" spans="1:22">
      <c r="A7" s="2">
        <v>410</v>
      </c>
      <c r="B7" s="2">
        <v>4.3499999999999997E-2</v>
      </c>
      <c r="C7" s="2">
        <v>1.1999999999999999E-3</v>
      </c>
      <c r="D7" s="2">
        <v>0.2074</v>
      </c>
      <c r="E7" s="2">
        <v>56.51</v>
      </c>
      <c r="G7" s="2">
        <v>0.54061999999999999</v>
      </c>
    </row>
    <row r="8" spans="1:22">
      <c r="A8" s="2">
        <v>420</v>
      </c>
      <c r="B8" s="2">
        <v>0.13439999999999999</v>
      </c>
      <c r="C8" s="2">
        <v>4.0000000000000001E-3</v>
      </c>
      <c r="D8" s="2">
        <v>0.64559999999999995</v>
      </c>
      <c r="E8" s="2">
        <v>60.03</v>
      </c>
      <c r="G8" s="2">
        <v>0.6462</v>
      </c>
    </row>
    <row r="9" spans="1:22">
      <c r="A9" s="2">
        <v>430</v>
      </c>
      <c r="B9" s="2">
        <v>0.28389999999999999</v>
      </c>
      <c r="C9" s="2">
        <v>1.1599999999999999E-2</v>
      </c>
      <c r="D9" s="2">
        <v>1.3855999999999999</v>
      </c>
      <c r="E9" s="2">
        <v>57.82</v>
      </c>
      <c r="G9" s="2">
        <v>0.66568000000000005</v>
      </c>
    </row>
    <row r="10" spans="1:22">
      <c r="A10" s="2">
        <v>440</v>
      </c>
      <c r="B10" s="2">
        <v>0.3483</v>
      </c>
      <c r="C10" s="2">
        <v>2.3E-2</v>
      </c>
      <c r="D10" s="2">
        <v>1.7471000000000001</v>
      </c>
      <c r="E10" s="2">
        <v>74.819999999999993</v>
      </c>
      <c r="G10" s="2">
        <v>0.68372999999999995</v>
      </c>
    </row>
    <row r="11" spans="1:22">
      <c r="A11" s="2">
        <v>450</v>
      </c>
      <c r="B11" s="2">
        <v>0.3362</v>
      </c>
      <c r="C11" s="2">
        <v>3.7999999999999999E-2</v>
      </c>
      <c r="D11" s="2">
        <v>1.7721</v>
      </c>
      <c r="E11" s="2">
        <v>87.25</v>
      </c>
      <c r="G11" s="2">
        <v>0.70216000000000001</v>
      </c>
    </row>
    <row r="12" spans="1:22">
      <c r="A12" s="2">
        <v>460</v>
      </c>
      <c r="B12" s="2">
        <v>0.2908</v>
      </c>
      <c r="C12" s="2">
        <v>0.06</v>
      </c>
      <c r="D12" s="2">
        <v>1.6692</v>
      </c>
      <c r="E12" s="2">
        <v>90.61</v>
      </c>
      <c r="G12" s="2">
        <v>0.7137</v>
      </c>
    </row>
    <row r="13" spans="1:22">
      <c r="A13" s="2">
        <v>470</v>
      </c>
      <c r="B13" s="2">
        <v>0.19539999999999999</v>
      </c>
      <c r="C13" s="2">
        <v>9.0999999999999998E-2</v>
      </c>
      <c r="D13" s="2">
        <v>1.2876000000000001</v>
      </c>
      <c r="E13" s="2">
        <v>91.37</v>
      </c>
      <c r="G13" s="2">
        <v>0.72216000000000002</v>
      </c>
    </row>
    <row r="14" spans="1:22">
      <c r="A14" s="2">
        <v>480</v>
      </c>
      <c r="B14" s="2">
        <v>9.5600000000000004E-2</v>
      </c>
      <c r="C14" s="2">
        <v>0.13900000000000001</v>
      </c>
      <c r="D14" s="2">
        <v>0.81299999999999994</v>
      </c>
      <c r="E14" s="2">
        <v>95.11</v>
      </c>
      <c r="G14" s="2">
        <v>0.72831000000000001</v>
      </c>
    </row>
    <row r="15" spans="1:22">
      <c r="A15" s="2">
        <v>490</v>
      </c>
      <c r="B15" s="2">
        <v>3.2000000000000001E-2</v>
      </c>
      <c r="C15" s="2">
        <v>0.20799999999999999</v>
      </c>
      <c r="D15" s="2">
        <v>0.4652</v>
      </c>
      <c r="E15" s="2">
        <v>91.96</v>
      </c>
      <c r="G15" s="2">
        <v>0.72719</v>
      </c>
    </row>
    <row r="16" spans="1:22">
      <c r="A16" s="2">
        <v>500</v>
      </c>
      <c r="B16" s="2">
        <v>4.8999999999999998E-3</v>
      </c>
      <c r="C16" s="2">
        <v>0.32300000000000001</v>
      </c>
      <c r="D16" s="2">
        <v>0.27200000000000002</v>
      </c>
      <c r="E16" s="2">
        <v>95.72</v>
      </c>
      <c r="G16" s="2">
        <v>0.71721000000000001</v>
      </c>
    </row>
    <row r="17" spans="1:7">
      <c r="A17" s="2">
        <v>510</v>
      </c>
      <c r="B17" s="2">
        <v>9.2999999999999992E-3</v>
      </c>
      <c r="C17" s="2">
        <v>0.503</v>
      </c>
      <c r="D17" s="2">
        <v>0.15820000000000001</v>
      </c>
      <c r="E17" s="2">
        <v>96.61</v>
      </c>
      <c r="G17" s="2">
        <v>0.70794000000000001</v>
      </c>
    </row>
    <row r="18" spans="1:7">
      <c r="A18" s="2">
        <v>520</v>
      </c>
      <c r="B18" s="2">
        <v>6.3299999999999995E-2</v>
      </c>
      <c r="C18" s="2">
        <v>0.71</v>
      </c>
      <c r="D18" s="2">
        <v>7.8200000000000006E-2</v>
      </c>
      <c r="E18" s="2">
        <v>97.13</v>
      </c>
      <c r="G18" s="2">
        <v>0.69588000000000005</v>
      </c>
    </row>
    <row r="19" spans="1:7">
      <c r="A19" s="2">
        <v>530</v>
      </c>
      <c r="B19" s="2">
        <v>0.16550000000000001</v>
      </c>
      <c r="C19" s="2">
        <v>0.86199999999999999</v>
      </c>
      <c r="D19" s="2">
        <v>4.2200000000000001E-2</v>
      </c>
      <c r="E19" s="2">
        <v>102.1</v>
      </c>
      <c r="G19" s="2">
        <v>0.67720999999999998</v>
      </c>
    </row>
    <row r="20" spans="1:7">
      <c r="A20" s="2">
        <v>540</v>
      </c>
      <c r="B20" s="2">
        <v>0.29039999999999999</v>
      </c>
      <c r="C20" s="2">
        <v>0.95399999999999996</v>
      </c>
      <c r="D20" s="2">
        <v>2.0299999999999999E-2</v>
      </c>
      <c r="E20" s="2">
        <v>100.75</v>
      </c>
      <c r="G20" s="2">
        <v>0.66910999999999998</v>
      </c>
    </row>
    <row r="21" spans="1:7">
      <c r="A21" s="2">
        <v>550</v>
      </c>
      <c r="B21" s="2">
        <v>0.43340000000000001</v>
      </c>
      <c r="C21" s="2">
        <v>0.995</v>
      </c>
      <c r="D21" s="2">
        <v>8.6999999999999994E-3</v>
      </c>
      <c r="E21" s="2">
        <v>102.32</v>
      </c>
      <c r="G21" s="2">
        <v>0.66766000000000003</v>
      </c>
    </row>
    <row r="22" spans="1:7">
      <c r="A22" s="2">
        <v>560</v>
      </c>
      <c r="B22" s="2">
        <v>0.59450000000000003</v>
      </c>
      <c r="C22" s="2">
        <v>0.995</v>
      </c>
      <c r="D22" s="2">
        <v>3.8999999999999998E-3</v>
      </c>
      <c r="E22" s="2">
        <v>100</v>
      </c>
      <c r="G22" s="2">
        <v>0.66610999999999998</v>
      </c>
    </row>
    <row r="23" spans="1:7">
      <c r="A23" s="2">
        <v>570</v>
      </c>
      <c r="B23" s="2">
        <v>0.7621</v>
      </c>
      <c r="C23" s="2">
        <v>0.95199999999999996</v>
      </c>
      <c r="D23" s="2">
        <v>2.0999999999999999E-3</v>
      </c>
      <c r="E23" s="2">
        <v>97.74</v>
      </c>
      <c r="G23" s="2">
        <v>0.67796999999999996</v>
      </c>
    </row>
    <row r="24" spans="1:7">
      <c r="A24" s="2">
        <v>580</v>
      </c>
      <c r="B24" s="2">
        <v>0.9163</v>
      </c>
      <c r="C24" s="2">
        <v>0.87</v>
      </c>
      <c r="D24" s="2">
        <v>1.6999999999999999E-3</v>
      </c>
      <c r="E24" s="2">
        <v>98.92</v>
      </c>
      <c r="G24" s="2">
        <v>0.70352999999999999</v>
      </c>
    </row>
    <row r="25" spans="1:7">
      <c r="A25" s="2">
        <v>590</v>
      </c>
      <c r="B25" s="2">
        <v>1.0263</v>
      </c>
      <c r="C25" s="2">
        <v>0.75700000000000001</v>
      </c>
      <c r="D25" s="2">
        <v>1.1000000000000001E-3</v>
      </c>
      <c r="E25" s="2">
        <v>93.5</v>
      </c>
      <c r="G25" s="2">
        <v>0.73258000000000001</v>
      </c>
    </row>
    <row r="26" spans="1:7">
      <c r="A26" s="2">
        <v>600</v>
      </c>
      <c r="B26" s="2">
        <v>1.0622</v>
      </c>
      <c r="C26" s="2">
        <v>0.63100000000000001</v>
      </c>
      <c r="D26" s="2">
        <v>8.0000000000000004E-4</v>
      </c>
      <c r="E26" s="2">
        <v>97.69</v>
      </c>
      <c r="G26" s="2">
        <v>0.74643999999999999</v>
      </c>
    </row>
    <row r="27" spans="1:7">
      <c r="A27" s="2">
        <v>610</v>
      </c>
      <c r="B27" s="2">
        <v>1.0025999999999999</v>
      </c>
      <c r="C27" s="2">
        <v>0.503</v>
      </c>
      <c r="D27" s="2">
        <v>2.9999999999999997E-4</v>
      </c>
      <c r="E27" s="2">
        <v>99.27</v>
      </c>
      <c r="G27" s="2">
        <v>0.74612000000000001</v>
      </c>
    </row>
    <row r="28" spans="1:7">
      <c r="A28" s="2">
        <v>620</v>
      </c>
      <c r="B28" s="2">
        <v>0.85440000000000005</v>
      </c>
      <c r="C28" s="2">
        <v>0.38100000000000001</v>
      </c>
      <c r="D28" s="2">
        <v>2.0000000000000001E-4</v>
      </c>
      <c r="E28" s="2">
        <v>99.04</v>
      </c>
      <c r="G28" s="2">
        <v>0.73850000000000005</v>
      </c>
    </row>
    <row r="29" spans="1:7">
      <c r="A29" s="2">
        <v>630</v>
      </c>
      <c r="B29" s="2">
        <v>0.64239999999999997</v>
      </c>
      <c r="C29" s="2">
        <v>0.26500000000000001</v>
      </c>
      <c r="D29" s="2">
        <v>0</v>
      </c>
      <c r="E29" s="2">
        <v>95.72</v>
      </c>
      <c r="G29" s="2">
        <v>0.72674000000000005</v>
      </c>
    </row>
    <row r="30" spans="1:7">
      <c r="A30" s="2">
        <v>640</v>
      </c>
      <c r="B30" s="2">
        <v>0.44790000000000002</v>
      </c>
      <c r="C30" s="2">
        <v>0.17499999999999999</v>
      </c>
      <c r="D30" s="2">
        <v>0</v>
      </c>
      <c r="E30" s="2">
        <v>98.86</v>
      </c>
      <c r="G30" s="2">
        <v>0.71238000000000001</v>
      </c>
    </row>
    <row r="31" spans="1:7">
      <c r="A31" s="2">
        <v>650</v>
      </c>
      <c r="B31" s="2">
        <v>0.28349999999999997</v>
      </c>
      <c r="C31" s="2">
        <v>0.107</v>
      </c>
      <c r="D31" s="2">
        <v>0</v>
      </c>
      <c r="E31" s="2">
        <v>95.67</v>
      </c>
      <c r="G31" s="2">
        <v>0.69810000000000005</v>
      </c>
    </row>
    <row r="32" spans="1:7">
      <c r="A32" s="2">
        <v>660</v>
      </c>
      <c r="B32" s="2">
        <v>0.16489999999999999</v>
      </c>
      <c r="C32" s="2">
        <v>6.0999999999999999E-2</v>
      </c>
      <c r="D32" s="2">
        <v>0</v>
      </c>
      <c r="E32" s="2">
        <v>98.19</v>
      </c>
      <c r="G32" s="2">
        <v>0.68552999999999997</v>
      </c>
    </row>
    <row r="33" spans="1:255">
      <c r="A33" s="2">
        <v>670</v>
      </c>
      <c r="B33" s="2">
        <v>8.7400000000000005E-2</v>
      </c>
      <c r="C33" s="2">
        <v>3.2000000000000001E-2</v>
      </c>
      <c r="D33" s="2">
        <v>0</v>
      </c>
      <c r="E33" s="2">
        <v>103</v>
      </c>
      <c r="G33" s="2">
        <v>0.67679</v>
      </c>
    </row>
    <row r="34" spans="1:255">
      <c r="A34" s="2">
        <v>680</v>
      </c>
      <c r="B34" s="2">
        <v>4.6800000000000001E-2</v>
      </c>
      <c r="C34" s="2">
        <v>1.7000000000000001E-2</v>
      </c>
      <c r="D34" s="2">
        <v>0</v>
      </c>
      <c r="E34" s="2">
        <v>99.13</v>
      </c>
      <c r="G34" s="2">
        <v>0.67354000000000003</v>
      </c>
    </row>
    <row r="35" spans="1:255">
      <c r="A35" s="2">
        <v>690</v>
      </c>
      <c r="B35" s="2">
        <v>2.2700000000000001E-2</v>
      </c>
      <c r="C35" s="2">
        <v>8.2000000000000007E-3</v>
      </c>
      <c r="D35" s="2">
        <v>0</v>
      </c>
      <c r="E35" s="2">
        <v>87.38</v>
      </c>
      <c r="G35" s="2">
        <v>0.67545999999999995</v>
      </c>
    </row>
    <row r="36" spans="1:255">
      <c r="A36" s="2">
        <v>700</v>
      </c>
      <c r="B36" s="2">
        <v>1.14E-2</v>
      </c>
      <c r="C36" s="2">
        <v>4.1000000000000003E-3</v>
      </c>
      <c r="D36" s="2">
        <v>0</v>
      </c>
      <c r="E36" s="2">
        <v>91.6</v>
      </c>
      <c r="G36" s="2">
        <v>0.68140999999999996</v>
      </c>
    </row>
    <row r="37" spans="1:255">
      <c r="A37" s="2">
        <v>710</v>
      </c>
      <c r="B37" s="2">
        <v>5.7999999999999996E-3</v>
      </c>
      <c r="C37" s="2">
        <v>2.0999999999999999E-3</v>
      </c>
      <c r="D37" s="2">
        <v>0</v>
      </c>
      <c r="E37" s="2">
        <v>92.89</v>
      </c>
      <c r="G37" s="2">
        <v>0.69381000000000004</v>
      </c>
    </row>
    <row r="38" spans="1:255">
      <c r="A38" s="2">
        <v>720</v>
      </c>
      <c r="B38" s="2">
        <v>2.8999999999999998E-3</v>
      </c>
      <c r="C38" s="2">
        <v>1E-3</v>
      </c>
      <c r="D38" s="2">
        <v>0</v>
      </c>
      <c r="E38" s="2">
        <v>76.849999999999994</v>
      </c>
      <c r="G38" s="2">
        <v>0.71072999999999997</v>
      </c>
    </row>
    <row r="39" spans="1:255">
      <c r="A39" s="2">
        <v>730</v>
      </c>
      <c r="B39" s="2">
        <v>1.4E-3</v>
      </c>
      <c r="C39" s="2">
        <v>5.0000000000000001E-4</v>
      </c>
      <c r="D39" s="2">
        <v>0</v>
      </c>
      <c r="E39" s="2">
        <v>86.51</v>
      </c>
      <c r="G39" s="2">
        <v>0.73057000000000005</v>
      </c>
    </row>
    <row r="40" spans="1:255">
      <c r="A40" s="2">
        <v>740</v>
      </c>
      <c r="B40" s="2">
        <v>6.9999999999999999E-4</v>
      </c>
      <c r="C40" s="2">
        <v>2.9999999999999997E-4</v>
      </c>
      <c r="D40" s="2">
        <v>0</v>
      </c>
      <c r="E40" s="2">
        <v>92.58</v>
      </c>
      <c r="G40" s="2">
        <v>0.75012000000000001</v>
      </c>
    </row>
    <row r="41" spans="1:255">
      <c r="A41" s="2">
        <v>750</v>
      </c>
      <c r="B41" s="2">
        <v>2.9999999999999997E-4</v>
      </c>
      <c r="C41" s="2">
        <v>1E-4</v>
      </c>
      <c r="D41" s="2">
        <v>0</v>
      </c>
      <c r="E41" s="2">
        <v>78.23</v>
      </c>
      <c r="G41" s="2">
        <v>0.77420999999999995</v>
      </c>
    </row>
    <row r="42" spans="1:255">
      <c r="A42" s="2">
        <v>760</v>
      </c>
      <c r="B42" s="2">
        <v>2.0000000000000001E-4</v>
      </c>
      <c r="C42" s="2">
        <v>1E-4</v>
      </c>
      <c r="D42" s="2">
        <v>0</v>
      </c>
      <c r="E42" s="2">
        <v>57.69</v>
      </c>
      <c r="G42" s="2">
        <v>0.79512000000000005</v>
      </c>
    </row>
    <row r="43" spans="1:255">
      <c r="A43" s="2">
        <v>770</v>
      </c>
      <c r="B43" s="2">
        <v>1E-4</v>
      </c>
      <c r="C43" s="2">
        <v>0</v>
      </c>
      <c r="D43" s="2">
        <v>0</v>
      </c>
      <c r="E43" s="2">
        <v>82.92</v>
      </c>
      <c r="G43" s="2">
        <v>0.81537999999999999</v>
      </c>
    </row>
    <row r="45" spans="1:255" s="2" customFormat="1" ht="12">
      <c r="A45" s="2" t="s">
        <v>29</v>
      </c>
      <c r="F45" s="30" t="s">
        <v>12</v>
      </c>
      <c r="G45" s="2">
        <f t="shared" ref="G45:BR45" si="0">SUMPRODUCT($B4:$B43,$E4:$E43,G4:G43)*$C$46</f>
        <v>68.444943228559964</v>
      </c>
      <c r="H45" s="2">
        <f t="shared" si="0"/>
        <v>0</v>
      </c>
      <c r="I45" s="2">
        <f t="shared" si="0"/>
        <v>0</v>
      </c>
      <c r="J45" s="2">
        <f t="shared" si="0"/>
        <v>0</v>
      </c>
      <c r="K45" s="2">
        <f t="shared" si="0"/>
        <v>0</v>
      </c>
      <c r="L45" s="2">
        <f t="shared" si="0"/>
        <v>0</v>
      </c>
      <c r="M45" s="2">
        <f t="shared" si="0"/>
        <v>0</v>
      </c>
      <c r="N45" s="2">
        <f t="shared" si="0"/>
        <v>0</v>
      </c>
      <c r="O45" s="2">
        <f t="shared" si="0"/>
        <v>0</v>
      </c>
      <c r="P45" s="2">
        <f t="shared" si="0"/>
        <v>0</v>
      </c>
      <c r="Q45" s="2">
        <f t="shared" si="0"/>
        <v>0</v>
      </c>
      <c r="R45" s="2">
        <f t="shared" si="0"/>
        <v>0</v>
      </c>
      <c r="S45" s="2">
        <f t="shared" si="0"/>
        <v>0</v>
      </c>
      <c r="T45" s="2">
        <f t="shared" si="0"/>
        <v>0</v>
      </c>
      <c r="U45" s="2">
        <f t="shared" si="0"/>
        <v>0</v>
      </c>
      <c r="V45" s="2">
        <f t="shared" si="0"/>
        <v>0</v>
      </c>
      <c r="W45" s="2">
        <f t="shared" si="0"/>
        <v>0</v>
      </c>
      <c r="X45" s="2">
        <f t="shared" si="0"/>
        <v>0</v>
      </c>
      <c r="Y45" s="2">
        <f t="shared" si="0"/>
        <v>0</v>
      </c>
      <c r="Z45" s="2">
        <f t="shared" si="0"/>
        <v>0</v>
      </c>
      <c r="AA45" s="2">
        <f t="shared" si="0"/>
        <v>0</v>
      </c>
      <c r="AB45" s="2">
        <f t="shared" si="0"/>
        <v>0</v>
      </c>
      <c r="AC45" s="2">
        <f t="shared" si="0"/>
        <v>0</v>
      </c>
      <c r="AD45" s="2">
        <f t="shared" si="0"/>
        <v>0</v>
      </c>
      <c r="AE45" s="2">
        <f t="shared" si="0"/>
        <v>0</v>
      </c>
      <c r="AF45" s="2">
        <f t="shared" si="0"/>
        <v>0</v>
      </c>
      <c r="AG45" s="2">
        <f t="shared" si="0"/>
        <v>0</v>
      </c>
      <c r="AH45" s="2">
        <f t="shared" si="0"/>
        <v>0</v>
      </c>
      <c r="AI45" s="2">
        <f t="shared" si="0"/>
        <v>0</v>
      </c>
      <c r="AJ45" s="2">
        <f t="shared" si="0"/>
        <v>0</v>
      </c>
      <c r="AK45" s="2">
        <f t="shared" si="0"/>
        <v>0</v>
      </c>
      <c r="AL45" s="2">
        <f t="shared" si="0"/>
        <v>0</v>
      </c>
      <c r="AM45" s="2">
        <f t="shared" si="0"/>
        <v>0</v>
      </c>
      <c r="AN45" s="2">
        <f t="shared" si="0"/>
        <v>0</v>
      </c>
      <c r="AO45" s="2">
        <f t="shared" si="0"/>
        <v>0</v>
      </c>
      <c r="AP45" s="2">
        <f t="shared" si="0"/>
        <v>0</v>
      </c>
      <c r="AQ45" s="2">
        <f t="shared" si="0"/>
        <v>0</v>
      </c>
      <c r="AR45" s="2">
        <f t="shared" si="0"/>
        <v>0</v>
      </c>
      <c r="AS45" s="2">
        <f t="shared" si="0"/>
        <v>0</v>
      </c>
      <c r="AT45" s="2">
        <f t="shared" si="0"/>
        <v>0</v>
      </c>
      <c r="AU45" s="2">
        <f t="shared" si="0"/>
        <v>0</v>
      </c>
      <c r="AV45" s="2">
        <f t="shared" si="0"/>
        <v>0</v>
      </c>
      <c r="AW45" s="2">
        <f t="shared" si="0"/>
        <v>0</v>
      </c>
      <c r="AX45" s="2">
        <f t="shared" si="0"/>
        <v>0</v>
      </c>
      <c r="AY45" s="2">
        <f t="shared" si="0"/>
        <v>0</v>
      </c>
      <c r="AZ45" s="2">
        <f t="shared" si="0"/>
        <v>0</v>
      </c>
      <c r="BA45" s="2">
        <f t="shared" si="0"/>
        <v>0</v>
      </c>
      <c r="BB45" s="2">
        <f t="shared" si="0"/>
        <v>0</v>
      </c>
      <c r="BC45" s="2">
        <f t="shared" si="0"/>
        <v>0</v>
      </c>
      <c r="BD45" s="2">
        <f t="shared" si="0"/>
        <v>0</v>
      </c>
      <c r="BE45" s="2">
        <f t="shared" si="0"/>
        <v>0</v>
      </c>
      <c r="BF45" s="2">
        <f t="shared" si="0"/>
        <v>0</v>
      </c>
      <c r="BG45" s="2">
        <f t="shared" si="0"/>
        <v>0</v>
      </c>
      <c r="BH45" s="2">
        <f t="shared" si="0"/>
        <v>0</v>
      </c>
      <c r="BI45" s="2">
        <f t="shared" si="0"/>
        <v>0</v>
      </c>
      <c r="BJ45" s="2">
        <f t="shared" si="0"/>
        <v>0</v>
      </c>
      <c r="BK45" s="2">
        <f t="shared" si="0"/>
        <v>0</v>
      </c>
      <c r="BL45" s="2">
        <f t="shared" si="0"/>
        <v>0</v>
      </c>
      <c r="BM45" s="2">
        <f t="shared" si="0"/>
        <v>0</v>
      </c>
      <c r="BN45" s="2">
        <f t="shared" si="0"/>
        <v>0</v>
      </c>
      <c r="BO45" s="2">
        <f t="shared" si="0"/>
        <v>0</v>
      </c>
      <c r="BP45" s="2">
        <f t="shared" si="0"/>
        <v>0</v>
      </c>
      <c r="BQ45" s="2">
        <f t="shared" si="0"/>
        <v>0</v>
      </c>
      <c r="BR45" s="2">
        <f t="shared" si="0"/>
        <v>0</v>
      </c>
      <c r="BS45" s="2">
        <f t="shared" ref="BS45:ED45" si="1">SUMPRODUCT($B4:$B43,$E4:$E43,BS4:BS43)*$C$46</f>
        <v>0</v>
      </c>
      <c r="BT45" s="2">
        <f t="shared" si="1"/>
        <v>0</v>
      </c>
      <c r="BU45" s="2">
        <f t="shared" si="1"/>
        <v>0</v>
      </c>
      <c r="BV45" s="2">
        <f t="shared" si="1"/>
        <v>0</v>
      </c>
      <c r="BW45" s="2">
        <f t="shared" si="1"/>
        <v>0</v>
      </c>
      <c r="BX45" s="2">
        <f t="shared" si="1"/>
        <v>0</v>
      </c>
      <c r="BY45" s="2">
        <f t="shared" si="1"/>
        <v>0</v>
      </c>
      <c r="BZ45" s="2">
        <f t="shared" si="1"/>
        <v>0</v>
      </c>
      <c r="CA45" s="2">
        <f t="shared" si="1"/>
        <v>0</v>
      </c>
      <c r="CB45" s="2">
        <f t="shared" si="1"/>
        <v>0</v>
      </c>
      <c r="CC45" s="2">
        <f t="shared" si="1"/>
        <v>0</v>
      </c>
      <c r="CD45" s="2">
        <f t="shared" si="1"/>
        <v>0</v>
      </c>
      <c r="CE45" s="2">
        <f t="shared" si="1"/>
        <v>0</v>
      </c>
      <c r="CF45" s="2">
        <f t="shared" si="1"/>
        <v>0</v>
      </c>
      <c r="CG45" s="2">
        <f t="shared" si="1"/>
        <v>0</v>
      </c>
      <c r="CH45" s="2">
        <f t="shared" si="1"/>
        <v>0</v>
      </c>
      <c r="CI45" s="2">
        <f t="shared" si="1"/>
        <v>0</v>
      </c>
      <c r="CJ45" s="2">
        <f t="shared" si="1"/>
        <v>0</v>
      </c>
      <c r="CK45" s="2">
        <f t="shared" si="1"/>
        <v>0</v>
      </c>
      <c r="CL45" s="2">
        <f t="shared" si="1"/>
        <v>0</v>
      </c>
      <c r="CM45" s="2">
        <f t="shared" si="1"/>
        <v>0</v>
      </c>
      <c r="CN45" s="2">
        <f t="shared" si="1"/>
        <v>0</v>
      </c>
      <c r="CO45" s="2">
        <f t="shared" si="1"/>
        <v>0</v>
      </c>
      <c r="CP45" s="2">
        <f t="shared" si="1"/>
        <v>0</v>
      </c>
      <c r="CQ45" s="2">
        <f t="shared" si="1"/>
        <v>0</v>
      </c>
      <c r="CR45" s="2">
        <f t="shared" si="1"/>
        <v>0</v>
      </c>
      <c r="CS45" s="2">
        <f t="shared" si="1"/>
        <v>0</v>
      </c>
      <c r="CT45" s="2">
        <f t="shared" si="1"/>
        <v>0</v>
      </c>
      <c r="CU45" s="2">
        <f t="shared" si="1"/>
        <v>0</v>
      </c>
      <c r="CV45" s="2">
        <f t="shared" si="1"/>
        <v>0</v>
      </c>
      <c r="CW45" s="2">
        <f t="shared" si="1"/>
        <v>0</v>
      </c>
      <c r="CX45" s="2">
        <f t="shared" si="1"/>
        <v>0</v>
      </c>
      <c r="CY45" s="2">
        <f t="shared" si="1"/>
        <v>0</v>
      </c>
      <c r="CZ45" s="2">
        <f t="shared" si="1"/>
        <v>0</v>
      </c>
      <c r="DA45" s="2">
        <f t="shared" si="1"/>
        <v>0</v>
      </c>
      <c r="DB45" s="2">
        <f t="shared" si="1"/>
        <v>0</v>
      </c>
      <c r="DC45" s="2">
        <f t="shared" si="1"/>
        <v>0</v>
      </c>
      <c r="DD45" s="2">
        <f t="shared" si="1"/>
        <v>0</v>
      </c>
      <c r="DE45" s="2">
        <f t="shared" si="1"/>
        <v>0</v>
      </c>
      <c r="DF45" s="2">
        <f t="shared" si="1"/>
        <v>0</v>
      </c>
      <c r="DG45" s="2">
        <f t="shared" si="1"/>
        <v>0</v>
      </c>
      <c r="DH45" s="2">
        <f t="shared" si="1"/>
        <v>0</v>
      </c>
      <c r="DI45" s="2">
        <f t="shared" si="1"/>
        <v>0</v>
      </c>
      <c r="DJ45" s="2">
        <f t="shared" si="1"/>
        <v>0</v>
      </c>
      <c r="DK45" s="2">
        <f t="shared" si="1"/>
        <v>0</v>
      </c>
      <c r="DL45" s="2">
        <f t="shared" si="1"/>
        <v>0</v>
      </c>
      <c r="DM45" s="2">
        <f t="shared" si="1"/>
        <v>0</v>
      </c>
      <c r="DN45" s="2">
        <f t="shared" si="1"/>
        <v>0</v>
      </c>
      <c r="DO45" s="2">
        <f t="shared" si="1"/>
        <v>0</v>
      </c>
      <c r="DP45" s="2">
        <f t="shared" si="1"/>
        <v>0</v>
      </c>
      <c r="DQ45" s="2">
        <f t="shared" si="1"/>
        <v>0</v>
      </c>
      <c r="DR45" s="2">
        <f t="shared" si="1"/>
        <v>0</v>
      </c>
      <c r="DS45" s="2">
        <f t="shared" si="1"/>
        <v>0</v>
      </c>
      <c r="DT45" s="2">
        <f t="shared" si="1"/>
        <v>0</v>
      </c>
      <c r="DU45" s="2">
        <f t="shared" si="1"/>
        <v>0</v>
      </c>
      <c r="DV45" s="2">
        <f t="shared" si="1"/>
        <v>0</v>
      </c>
      <c r="DW45" s="2">
        <f t="shared" si="1"/>
        <v>0</v>
      </c>
      <c r="DX45" s="2">
        <f t="shared" si="1"/>
        <v>0</v>
      </c>
      <c r="DY45" s="2">
        <f t="shared" si="1"/>
        <v>0</v>
      </c>
      <c r="DZ45" s="2">
        <f t="shared" si="1"/>
        <v>0</v>
      </c>
      <c r="EA45" s="2">
        <f t="shared" si="1"/>
        <v>0</v>
      </c>
      <c r="EB45" s="2">
        <f t="shared" si="1"/>
        <v>0</v>
      </c>
      <c r="EC45" s="2">
        <f t="shared" si="1"/>
        <v>0</v>
      </c>
      <c r="ED45" s="2">
        <f t="shared" si="1"/>
        <v>0</v>
      </c>
      <c r="EE45" s="2">
        <f t="shared" ref="EE45:GP45" si="2">SUMPRODUCT($B4:$B43,$E4:$E43,EE4:EE43)*$C$46</f>
        <v>0</v>
      </c>
      <c r="EF45" s="2">
        <f t="shared" si="2"/>
        <v>0</v>
      </c>
      <c r="EG45" s="2">
        <f t="shared" si="2"/>
        <v>0</v>
      </c>
      <c r="EH45" s="2">
        <f t="shared" si="2"/>
        <v>0</v>
      </c>
      <c r="EI45" s="2">
        <f t="shared" si="2"/>
        <v>0</v>
      </c>
      <c r="EJ45" s="2">
        <f t="shared" si="2"/>
        <v>0</v>
      </c>
      <c r="EK45" s="2">
        <f t="shared" si="2"/>
        <v>0</v>
      </c>
      <c r="EL45" s="2">
        <f t="shared" si="2"/>
        <v>0</v>
      </c>
      <c r="EM45" s="2">
        <f t="shared" si="2"/>
        <v>0</v>
      </c>
      <c r="EN45" s="2">
        <f t="shared" si="2"/>
        <v>0</v>
      </c>
      <c r="EO45" s="2">
        <f t="shared" si="2"/>
        <v>0</v>
      </c>
      <c r="EP45" s="2">
        <f t="shared" si="2"/>
        <v>0</v>
      </c>
      <c r="EQ45" s="2">
        <f t="shared" si="2"/>
        <v>0</v>
      </c>
      <c r="ER45" s="2">
        <f t="shared" si="2"/>
        <v>0</v>
      </c>
      <c r="ES45" s="2">
        <f t="shared" si="2"/>
        <v>0</v>
      </c>
      <c r="ET45" s="2">
        <f t="shared" si="2"/>
        <v>0</v>
      </c>
      <c r="EU45" s="2">
        <f t="shared" si="2"/>
        <v>0</v>
      </c>
      <c r="EV45" s="2">
        <f t="shared" si="2"/>
        <v>0</v>
      </c>
      <c r="EW45" s="2">
        <f t="shared" si="2"/>
        <v>0</v>
      </c>
      <c r="EX45" s="2">
        <f t="shared" si="2"/>
        <v>0</v>
      </c>
      <c r="EY45" s="2">
        <f t="shared" si="2"/>
        <v>0</v>
      </c>
      <c r="EZ45" s="2">
        <f t="shared" si="2"/>
        <v>0</v>
      </c>
      <c r="FA45" s="2">
        <f t="shared" si="2"/>
        <v>0</v>
      </c>
      <c r="FB45" s="2">
        <f t="shared" si="2"/>
        <v>0</v>
      </c>
      <c r="FC45" s="2">
        <f t="shared" si="2"/>
        <v>0</v>
      </c>
      <c r="FD45" s="2">
        <f t="shared" si="2"/>
        <v>0</v>
      </c>
      <c r="FE45" s="2">
        <f t="shared" si="2"/>
        <v>0</v>
      </c>
      <c r="FF45" s="2">
        <f t="shared" si="2"/>
        <v>0</v>
      </c>
      <c r="FG45" s="2">
        <f t="shared" si="2"/>
        <v>0</v>
      </c>
      <c r="FH45" s="2">
        <f t="shared" si="2"/>
        <v>0</v>
      </c>
      <c r="FI45" s="2">
        <f t="shared" si="2"/>
        <v>0</v>
      </c>
      <c r="FJ45" s="2">
        <f t="shared" si="2"/>
        <v>0</v>
      </c>
      <c r="FK45" s="2">
        <f t="shared" si="2"/>
        <v>0</v>
      </c>
      <c r="FL45" s="2">
        <f t="shared" si="2"/>
        <v>0</v>
      </c>
      <c r="FM45" s="2">
        <f t="shared" si="2"/>
        <v>0</v>
      </c>
      <c r="FN45" s="2">
        <f t="shared" si="2"/>
        <v>0</v>
      </c>
      <c r="FO45" s="2">
        <f t="shared" si="2"/>
        <v>0</v>
      </c>
      <c r="FP45" s="2">
        <f t="shared" si="2"/>
        <v>0</v>
      </c>
      <c r="FQ45" s="2">
        <f t="shared" si="2"/>
        <v>0</v>
      </c>
      <c r="FR45" s="2">
        <f t="shared" si="2"/>
        <v>0</v>
      </c>
      <c r="FS45" s="2">
        <f t="shared" si="2"/>
        <v>0</v>
      </c>
      <c r="FT45" s="2">
        <f t="shared" si="2"/>
        <v>0</v>
      </c>
      <c r="FU45" s="2">
        <f t="shared" si="2"/>
        <v>0</v>
      </c>
      <c r="FV45" s="2">
        <f t="shared" si="2"/>
        <v>0</v>
      </c>
      <c r="FW45" s="2">
        <f t="shared" si="2"/>
        <v>0</v>
      </c>
      <c r="FX45" s="2">
        <f t="shared" si="2"/>
        <v>0</v>
      </c>
      <c r="FY45" s="2">
        <f t="shared" si="2"/>
        <v>0</v>
      </c>
      <c r="FZ45" s="2">
        <f t="shared" si="2"/>
        <v>0</v>
      </c>
      <c r="GA45" s="2">
        <f t="shared" si="2"/>
        <v>0</v>
      </c>
      <c r="GB45" s="2">
        <f t="shared" si="2"/>
        <v>0</v>
      </c>
      <c r="GC45" s="2">
        <f t="shared" si="2"/>
        <v>0</v>
      </c>
      <c r="GD45" s="2">
        <f t="shared" si="2"/>
        <v>0</v>
      </c>
      <c r="GE45" s="2">
        <f t="shared" si="2"/>
        <v>0</v>
      </c>
      <c r="GF45" s="2">
        <f t="shared" si="2"/>
        <v>0</v>
      </c>
      <c r="GG45" s="2">
        <f t="shared" si="2"/>
        <v>0</v>
      </c>
      <c r="GH45" s="2">
        <f t="shared" si="2"/>
        <v>0</v>
      </c>
      <c r="GI45" s="2">
        <f t="shared" si="2"/>
        <v>0</v>
      </c>
      <c r="GJ45" s="2">
        <f t="shared" si="2"/>
        <v>0</v>
      </c>
      <c r="GK45" s="2">
        <f t="shared" si="2"/>
        <v>0</v>
      </c>
      <c r="GL45" s="2">
        <f t="shared" si="2"/>
        <v>0</v>
      </c>
      <c r="GM45" s="2">
        <f t="shared" si="2"/>
        <v>0</v>
      </c>
      <c r="GN45" s="2">
        <f t="shared" si="2"/>
        <v>0</v>
      </c>
      <c r="GO45" s="2">
        <f t="shared" si="2"/>
        <v>0</v>
      </c>
      <c r="GP45" s="2">
        <f t="shared" si="2"/>
        <v>0</v>
      </c>
      <c r="GQ45" s="2">
        <f t="shared" ref="GQ45:IU45" si="3">SUMPRODUCT($B4:$B43,$E4:$E43,GQ4:GQ43)*$C$46</f>
        <v>0</v>
      </c>
      <c r="GR45" s="2">
        <f t="shared" si="3"/>
        <v>0</v>
      </c>
      <c r="GS45" s="2">
        <f t="shared" si="3"/>
        <v>0</v>
      </c>
      <c r="GT45" s="2">
        <f t="shared" si="3"/>
        <v>0</v>
      </c>
      <c r="GU45" s="2">
        <f t="shared" si="3"/>
        <v>0</v>
      </c>
      <c r="GV45" s="2">
        <f t="shared" si="3"/>
        <v>0</v>
      </c>
      <c r="GW45" s="2">
        <f t="shared" si="3"/>
        <v>0</v>
      </c>
      <c r="GX45" s="2">
        <f t="shared" si="3"/>
        <v>0</v>
      </c>
      <c r="GY45" s="2">
        <f t="shared" si="3"/>
        <v>0</v>
      </c>
      <c r="GZ45" s="2">
        <f t="shared" si="3"/>
        <v>0</v>
      </c>
      <c r="HA45" s="2">
        <f t="shared" si="3"/>
        <v>0</v>
      </c>
      <c r="HB45" s="2">
        <f t="shared" si="3"/>
        <v>0</v>
      </c>
      <c r="HC45" s="2">
        <f t="shared" si="3"/>
        <v>0</v>
      </c>
      <c r="HD45" s="2">
        <f t="shared" si="3"/>
        <v>0</v>
      </c>
      <c r="HE45" s="2">
        <f t="shared" si="3"/>
        <v>0</v>
      </c>
      <c r="HF45" s="2">
        <f t="shared" si="3"/>
        <v>0</v>
      </c>
      <c r="HG45" s="2">
        <f t="shared" si="3"/>
        <v>0</v>
      </c>
      <c r="HH45" s="2">
        <f t="shared" si="3"/>
        <v>0</v>
      </c>
      <c r="HI45" s="2">
        <f t="shared" si="3"/>
        <v>0</v>
      </c>
      <c r="HJ45" s="2">
        <f t="shared" si="3"/>
        <v>0</v>
      </c>
      <c r="HK45" s="2">
        <f t="shared" si="3"/>
        <v>0</v>
      </c>
      <c r="HL45" s="2">
        <f t="shared" si="3"/>
        <v>0</v>
      </c>
      <c r="HM45" s="2">
        <f t="shared" si="3"/>
        <v>0</v>
      </c>
      <c r="HN45" s="2">
        <f t="shared" si="3"/>
        <v>0</v>
      </c>
      <c r="HO45" s="2">
        <f t="shared" si="3"/>
        <v>0</v>
      </c>
      <c r="HP45" s="2">
        <f t="shared" si="3"/>
        <v>0</v>
      </c>
      <c r="HQ45" s="2">
        <f t="shared" si="3"/>
        <v>0</v>
      </c>
      <c r="HR45" s="2">
        <f t="shared" si="3"/>
        <v>0</v>
      </c>
      <c r="HS45" s="2">
        <f t="shared" si="3"/>
        <v>0</v>
      </c>
      <c r="HT45" s="2">
        <f t="shared" si="3"/>
        <v>0</v>
      </c>
      <c r="HU45" s="2">
        <f t="shared" si="3"/>
        <v>0</v>
      </c>
      <c r="HV45" s="2">
        <f t="shared" si="3"/>
        <v>0</v>
      </c>
      <c r="HW45" s="2">
        <f t="shared" si="3"/>
        <v>0</v>
      </c>
      <c r="HX45" s="2">
        <f t="shared" si="3"/>
        <v>0</v>
      </c>
      <c r="HY45" s="2">
        <f t="shared" si="3"/>
        <v>0</v>
      </c>
      <c r="HZ45" s="2">
        <f t="shared" si="3"/>
        <v>0</v>
      </c>
      <c r="IA45" s="2">
        <f t="shared" si="3"/>
        <v>0</v>
      </c>
      <c r="IB45" s="2">
        <f t="shared" si="3"/>
        <v>0</v>
      </c>
      <c r="IC45" s="2">
        <f t="shared" si="3"/>
        <v>0</v>
      </c>
      <c r="ID45" s="2">
        <f t="shared" si="3"/>
        <v>0</v>
      </c>
      <c r="IE45" s="2">
        <f t="shared" si="3"/>
        <v>0</v>
      </c>
      <c r="IF45" s="2">
        <f t="shared" si="3"/>
        <v>0</v>
      </c>
      <c r="IG45" s="2">
        <f t="shared" si="3"/>
        <v>0</v>
      </c>
      <c r="IH45" s="2">
        <f t="shared" si="3"/>
        <v>0</v>
      </c>
      <c r="II45" s="2">
        <f t="shared" si="3"/>
        <v>0</v>
      </c>
      <c r="IJ45" s="2">
        <f t="shared" si="3"/>
        <v>0</v>
      </c>
      <c r="IK45" s="2">
        <f t="shared" si="3"/>
        <v>0</v>
      </c>
      <c r="IL45" s="2">
        <f t="shared" si="3"/>
        <v>0</v>
      </c>
      <c r="IM45" s="2">
        <f t="shared" si="3"/>
        <v>0</v>
      </c>
      <c r="IN45" s="2">
        <f t="shared" si="3"/>
        <v>0</v>
      </c>
      <c r="IO45" s="2">
        <f t="shared" si="3"/>
        <v>0</v>
      </c>
      <c r="IP45" s="2">
        <f t="shared" si="3"/>
        <v>0</v>
      </c>
      <c r="IQ45" s="2">
        <f t="shared" si="3"/>
        <v>0</v>
      </c>
      <c r="IR45" s="2">
        <f t="shared" si="3"/>
        <v>0</v>
      </c>
      <c r="IS45" s="2">
        <f t="shared" si="3"/>
        <v>0</v>
      </c>
      <c r="IT45" s="2">
        <f t="shared" si="3"/>
        <v>0</v>
      </c>
      <c r="IU45" s="2">
        <f t="shared" si="3"/>
        <v>0</v>
      </c>
    </row>
    <row r="46" spans="1:255" s="2" customFormat="1" ht="12">
      <c r="B46" s="31" t="s">
        <v>11</v>
      </c>
      <c r="C46" s="2">
        <f t="array" ref="C46">100/SUM(C4:C43*E4:E43)</f>
        <v>9.5186787655812996E-2</v>
      </c>
      <c r="F46" s="30" t="s">
        <v>13</v>
      </c>
      <c r="G46" s="2">
        <f t="shared" ref="G46:BR46" si="4">SUMPRODUCT($C4:$C44,$E4:$E44,G4:G44)*$C$46</f>
        <v>69.799407069693686</v>
      </c>
      <c r="H46" s="2">
        <f t="shared" si="4"/>
        <v>0</v>
      </c>
      <c r="I46" s="2">
        <f t="shared" si="4"/>
        <v>0</v>
      </c>
      <c r="J46" s="2">
        <f t="shared" si="4"/>
        <v>0</v>
      </c>
      <c r="K46" s="2">
        <f t="shared" si="4"/>
        <v>0</v>
      </c>
      <c r="L46" s="2">
        <f t="shared" si="4"/>
        <v>0</v>
      </c>
      <c r="M46" s="2">
        <f t="shared" si="4"/>
        <v>0</v>
      </c>
      <c r="N46" s="2">
        <f t="shared" si="4"/>
        <v>0</v>
      </c>
      <c r="O46" s="2">
        <f t="shared" si="4"/>
        <v>0</v>
      </c>
      <c r="P46" s="2">
        <f t="shared" si="4"/>
        <v>0</v>
      </c>
      <c r="Q46" s="2">
        <f t="shared" si="4"/>
        <v>0</v>
      </c>
      <c r="R46" s="2">
        <f t="shared" si="4"/>
        <v>0</v>
      </c>
      <c r="S46" s="2">
        <f t="shared" si="4"/>
        <v>0</v>
      </c>
      <c r="T46" s="2">
        <f t="shared" si="4"/>
        <v>0</v>
      </c>
      <c r="U46" s="2">
        <f t="shared" si="4"/>
        <v>0</v>
      </c>
      <c r="V46" s="2">
        <f t="shared" si="4"/>
        <v>0</v>
      </c>
      <c r="W46" s="2">
        <f t="shared" si="4"/>
        <v>0</v>
      </c>
      <c r="X46" s="2">
        <f t="shared" si="4"/>
        <v>0</v>
      </c>
      <c r="Y46" s="2">
        <f t="shared" si="4"/>
        <v>0</v>
      </c>
      <c r="Z46" s="2">
        <f t="shared" si="4"/>
        <v>0</v>
      </c>
      <c r="AA46" s="2">
        <f t="shared" si="4"/>
        <v>0</v>
      </c>
      <c r="AB46" s="2">
        <f t="shared" si="4"/>
        <v>0</v>
      </c>
      <c r="AC46" s="2">
        <f t="shared" si="4"/>
        <v>0</v>
      </c>
      <c r="AD46" s="2">
        <f t="shared" si="4"/>
        <v>0</v>
      </c>
      <c r="AE46" s="2">
        <f t="shared" si="4"/>
        <v>0</v>
      </c>
      <c r="AF46" s="2">
        <f t="shared" si="4"/>
        <v>0</v>
      </c>
      <c r="AG46" s="2">
        <f t="shared" si="4"/>
        <v>0</v>
      </c>
      <c r="AH46" s="2">
        <f t="shared" si="4"/>
        <v>0</v>
      </c>
      <c r="AI46" s="2">
        <f t="shared" si="4"/>
        <v>0</v>
      </c>
      <c r="AJ46" s="2">
        <f t="shared" si="4"/>
        <v>0</v>
      </c>
      <c r="AK46" s="2">
        <f t="shared" si="4"/>
        <v>0</v>
      </c>
      <c r="AL46" s="2">
        <f t="shared" si="4"/>
        <v>0</v>
      </c>
      <c r="AM46" s="2">
        <f t="shared" si="4"/>
        <v>0</v>
      </c>
      <c r="AN46" s="2">
        <f t="shared" si="4"/>
        <v>0</v>
      </c>
      <c r="AO46" s="2">
        <f t="shared" si="4"/>
        <v>0</v>
      </c>
      <c r="AP46" s="2">
        <f t="shared" si="4"/>
        <v>0</v>
      </c>
      <c r="AQ46" s="2">
        <f t="shared" si="4"/>
        <v>0</v>
      </c>
      <c r="AR46" s="2">
        <f t="shared" si="4"/>
        <v>0</v>
      </c>
      <c r="AS46" s="2">
        <f t="shared" si="4"/>
        <v>0</v>
      </c>
      <c r="AT46" s="2">
        <f t="shared" si="4"/>
        <v>0</v>
      </c>
      <c r="AU46" s="2">
        <f t="shared" si="4"/>
        <v>0</v>
      </c>
      <c r="AV46" s="2">
        <f t="shared" si="4"/>
        <v>0</v>
      </c>
      <c r="AW46" s="2">
        <f t="shared" si="4"/>
        <v>0</v>
      </c>
      <c r="AX46" s="2">
        <f t="shared" si="4"/>
        <v>0</v>
      </c>
      <c r="AY46" s="2">
        <f t="shared" si="4"/>
        <v>0</v>
      </c>
      <c r="AZ46" s="2">
        <f t="shared" si="4"/>
        <v>0</v>
      </c>
      <c r="BA46" s="2">
        <f t="shared" si="4"/>
        <v>0</v>
      </c>
      <c r="BB46" s="2">
        <f t="shared" si="4"/>
        <v>0</v>
      </c>
      <c r="BC46" s="2">
        <f t="shared" si="4"/>
        <v>0</v>
      </c>
      <c r="BD46" s="2">
        <f t="shared" si="4"/>
        <v>0</v>
      </c>
      <c r="BE46" s="2">
        <f t="shared" si="4"/>
        <v>0</v>
      </c>
      <c r="BF46" s="2">
        <f t="shared" si="4"/>
        <v>0</v>
      </c>
      <c r="BG46" s="2">
        <f t="shared" si="4"/>
        <v>0</v>
      </c>
      <c r="BH46" s="2">
        <f t="shared" si="4"/>
        <v>0</v>
      </c>
      <c r="BI46" s="2">
        <f t="shared" si="4"/>
        <v>0</v>
      </c>
      <c r="BJ46" s="2">
        <f t="shared" si="4"/>
        <v>0</v>
      </c>
      <c r="BK46" s="2">
        <f t="shared" si="4"/>
        <v>0</v>
      </c>
      <c r="BL46" s="2">
        <f t="shared" si="4"/>
        <v>0</v>
      </c>
      <c r="BM46" s="2">
        <f t="shared" si="4"/>
        <v>0</v>
      </c>
      <c r="BN46" s="2">
        <f t="shared" si="4"/>
        <v>0</v>
      </c>
      <c r="BO46" s="2">
        <f t="shared" si="4"/>
        <v>0</v>
      </c>
      <c r="BP46" s="2">
        <f t="shared" si="4"/>
        <v>0</v>
      </c>
      <c r="BQ46" s="2">
        <f t="shared" si="4"/>
        <v>0</v>
      </c>
      <c r="BR46" s="2">
        <f t="shared" si="4"/>
        <v>0</v>
      </c>
      <c r="BS46" s="2">
        <f t="shared" ref="BS46:ED46" si="5">SUMPRODUCT($C4:$C44,$E4:$E44,BS4:BS44)*$C$46</f>
        <v>0</v>
      </c>
      <c r="BT46" s="2">
        <f t="shared" si="5"/>
        <v>0</v>
      </c>
      <c r="BU46" s="2">
        <f t="shared" si="5"/>
        <v>0</v>
      </c>
      <c r="BV46" s="2">
        <f t="shared" si="5"/>
        <v>0</v>
      </c>
      <c r="BW46" s="2">
        <f t="shared" si="5"/>
        <v>0</v>
      </c>
      <c r="BX46" s="2">
        <f t="shared" si="5"/>
        <v>0</v>
      </c>
      <c r="BY46" s="2">
        <f t="shared" si="5"/>
        <v>0</v>
      </c>
      <c r="BZ46" s="2">
        <f t="shared" si="5"/>
        <v>0</v>
      </c>
      <c r="CA46" s="2">
        <f t="shared" si="5"/>
        <v>0</v>
      </c>
      <c r="CB46" s="2">
        <f t="shared" si="5"/>
        <v>0</v>
      </c>
      <c r="CC46" s="2">
        <f t="shared" si="5"/>
        <v>0</v>
      </c>
      <c r="CD46" s="2">
        <f t="shared" si="5"/>
        <v>0</v>
      </c>
      <c r="CE46" s="2">
        <f t="shared" si="5"/>
        <v>0</v>
      </c>
      <c r="CF46" s="2">
        <f t="shared" si="5"/>
        <v>0</v>
      </c>
      <c r="CG46" s="2">
        <f t="shared" si="5"/>
        <v>0</v>
      </c>
      <c r="CH46" s="2">
        <f t="shared" si="5"/>
        <v>0</v>
      </c>
      <c r="CI46" s="2">
        <f t="shared" si="5"/>
        <v>0</v>
      </c>
      <c r="CJ46" s="2">
        <f t="shared" si="5"/>
        <v>0</v>
      </c>
      <c r="CK46" s="2">
        <f t="shared" si="5"/>
        <v>0</v>
      </c>
      <c r="CL46" s="2">
        <f t="shared" si="5"/>
        <v>0</v>
      </c>
      <c r="CM46" s="2">
        <f t="shared" si="5"/>
        <v>0</v>
      </c>
      <c r="CN46" s="2">
        <f t="shared" si="5"/>
        <v>0</v>
      </c>
      <c r="CO46" s="2">
        <f t="shared" si="5"/>
        <v>0</v>
      </c>
      <c r="CP46" s="2">
        <f t="shared" si="5"/>
        <v>0</v>
      </c>
      <c r="CQ46" s="2">
        <f t="shared" si="5"/>
        <v>0</v>
      </c>
      <c r="CR46" s="2">
        <f t="shared" si="5"/>
        <v>0</v>
      </c>
      <c r="CS46" s="2">
        <f t="shared" si="5"/>
        <v>0</v>
      </c>
      <c r="CT46" s="2">
        <f t="shared" si="5"/>
        <v>0</v>
      </c>
      <c r="CU46" s="2">
        <f t="shared" si="5"/>
        <v>0</v>
      </c>
      <c r="CV46" s="2">
        <f t="shared" si="5"/>
        <v>0</v>
      </c>
      <c r="CW46" s="2">
        <f t="shared" si="5"/>
        <v>0</v>
      </c>
      <c r="CX46" s="2">
        <f t="shared" si="5"/>
        <v>0</v>
      </c>
      <c r="CY46" s="2">
        <f t="shared" si="5"/>
        <v>0</v>
      </c>
      <c r="CZ46" s="2">
        <f t="shared" si="5"/>
        <v>0</v>
      </c>
      <c r="DA46" s="2">
        <f t="shared" si="5"/>
        <v>0</v>
      </c>
      <c r="DB46" s="2">
        <f t="shared" si="5"/>
        <v>0</v>
      </c>
      <c r="DC46" s="2">
        <f t="shared" si="5"/>
        <v>0</v>
      </c>
      <c r="DD46" s="2">
        <f t="shared" si="5"/>
        <v>0</v>
      </c>
      <c r="DE46" s="2">
        <f t="shared" si="5"/>
        <v>0</v>
      </c>
      <c r="DF46" s="2">
        <f t="shared" si="5"/>
        <v>0</v>
      </c>
      <c r="DG46" s="2">
        <f t="shared" si="5"/>
        <v>0</v>
      </c>
      <c r="DH46" s="2">
        <f t="shared" si="5"/>
        <v>0</v>
      </c>
      <c r="DI46" s="2">
        <f t="shared" si="5"/>
        <v>0</v>
      </c>
      <c r="DJ46" s="2">
        <f t="shared" si="5"/>
        <v>0</v>
      </c>
      <c r="DK46" s="2">
        <f t="shared" si="5"/>
        <v>0</v>
      </c>
      <c r="DL46" s="2">
        <f t="shared" si="5"/>
        <v>0</v>
      </c>
      <c r="DM46" s="2">
        <f t="shared" si="5"/>
        <v>0</v>
      </c>
      <c r="DN46" s="2">
        <f t="shared" si="5"/>
        <v>0</v>
      </c>
      <c r="DO46" s="2">
        <f t="shared" si="5"/>
        <v>0</v>
      </c>
      <c r="DP46" s="2">
        <f t="shared" si="5"/>
        <v>0</v>
      </c>
      <c r="DQ46" s="2">
        <f t="shared" si="5"/>
        <v>0</v>
      </c>
      <c r="DR46" s="2">
        <f t="shared" si="5"/>
        <v>0</v>
      </c>
      <c r="DS46" s="2">
        <f t="shared" si="5"/>
        <v>0</v>
      </c>
      <c r="DT46" s="2">
        <f t="shared" si="5"/>
        <v>0</v>
      </c>
      <c r="DU46" s="2">
        <f t="shared" si="5"/>
        <v>0</v>
      </c>
      <c r="DV46" s="2">
        <f t="shared" si="5"/>
        <v>0</v>
      </c>
      <c r="DW46" s="2">
        <f t="shared" si="5"/>
        <v>0</v>
      </c>
      <c r="DX46" s="2">
        <f t="shared" si="5"/>
        <v>0</v>
      </c>
      <c r="DY46" s="2">
        <f t="shared" si="5"/>
        <v>0</v>
      </c>
      <c r="DZ46" s="2">
        <f t="shared" si="5"/>
        <v>0</v>
      </c>
      <c r="EA46" s="2">
        <f t="shared" si="5"/>
        <v>0</v>
      </c>
      <c r="EB46" s="2">
        <f t="shared" si="5"/>
        <v>0</v>
      </c>
      <c r="EC46" s="2">
        <f t="shared" si="5"/>
        <v>0</v>
      </c>
      <c r="ED46" s="2">
        <f t="shared" si="5"/>
        <v>0</v>
      </c>
      <c r="EE46" s="2">
        <f t="shared" ref="EE46:GP46" si="6">SUMPRODUCT($C4:$C44,$E4:$E44,EE4:EE44)*$C$46</f>
        <v>0</v>
      </c>
      <c r="EF46" s="2">
        <f t="shared" si="6"/>
        <v>0</v>
      </c>
      <c r="EG46" s="2">
        <f t="shared" si="6"/>
        <v>0</v>
      </c>
      <c r="EH46" s="2">
        <f t="shared" si="6"/>
        <v>0</v>
      </c>
      <c r="EI46" s="2">
        <f t="shared" si="6"/>
        <v>0</v>
      </c>
      <c r="EJ46" s="2">
        <f t="shared" si="6"/>
        <v>0</v>
      </c>
      <c r="EK46" s="2">
        <f t="shared" si="6"/>
        <v>0</v>
      </c>
      <c r="EL46" s="2">
        <f t="shared" si="6"/>
        <v>0</v>
      </c>
      <c r="EM46" s="2">
        <f t="shared" si="6"/>
        <v>0</v>
      </c>
      <c r="EN46" s="2">
        <f t="shared" si="6"/>
        <v>0</v>
      </c>
      <c r="EO46" s="2">
        <f t="shared" si="6"/>
        <v>0</v>
      </c>
      <c r="EP46" s="2">
        <f t="shared" si="6"/>
        <v>0</v>
      </c>
      <c r="EQ46" s="2">
        <f t="shared" si="6"/>
        <v>0</v>
      </c>
      <c r="ER46" s="2">
        <f t="shared" si="6"/>
        <v>0</v>
      </c>
      <c r="ES46" s="2">
        <f t="shared" si="6"/>
        <v>0</v>
      </c>
      <c r="ET46" s="2">
        <f t="shared" si="6"/>
        <v>0</v>
      </c>
      <c r="EU46" s="2">
        <f t="shared" si="6"/>
        <v>0</v>
      </c>
      <c r="EV46" s="2">
        <f t="shared" si="6"/>
        <v>0</v>
      </c>
      <c r="EW46" s="2">
        <f t="shared" si="6"/>
        <v>0</v>
      </c>
      <c r="EX46" s="2">
        <f t="shared" si="6"/>
        <v>0</v>
      </c>
      <c r="EY46" s="2">
        <f t="shared" si="6"/>
        <v>0</v>
      </c>
      <c r="EZ46" s="2">
        <f t="shared" si="6"/>
        <v>0</v>
      </c>
      <c r="FA46" s="2">
        <f t="shared" si="6"/>
        <v>0</v>
      </c>
      <c r="FB46" s="2">
        <f t="shared" si="6"/>
        <v>0</v>
      </c>
      <c r="FC46" s="2">
        <f t="shared" si="6"/>
        <v>0</v>
      </c>
      <c r="FD46" s="2">
        <f t="shared" si="6"/>
        <v>0</v>
      </c>
      <c r="FE46" s="2">
        <f t="shared" si="6"/>
        <v>0</v>
      </c>
      <c r="FF46" s="2">
        <f t="shared" si="6"/>
        <v>0</v>
      </c>
      <c r="FG46" s="2">
        <f t="shared" si="6"/>
        <v>0</v>
      </c>
      <c r="FH46" s="2">
        <f t="shared" si="6"/>
        <v>0</v>
      </c>
      <c r="FI46" s="2">
        <f t="shared" si="6"/>
        <v>0</v>
      </c>
      <c r="FJ46" s="2">
        <f t="shared" si="6"/>
        <v>0</v>
      </c>
      <c r="FK46" s="2">
        <f t="shared" si="6"/>
        <v>0</v>
      </c>
      <c r="FL46" s="2">
        <f t="shared" si="6"/>
        <v>0</v>
      </c>
      <c r="FM46" s="2">
        <f t="shared" si="6"/>
        <v>0</v>
      </c>
      <c r="FN46" s="2">
        <f t="shared" si="6"/>
        <v>0</v>
      </c>
      <c r="FO46" s="2">
        <f t="shared" si="6"/>
        <v>0</v>
      </c>
      <c r="FP46" s="2">
        <f t="shared" si="6"/>
        <v>0</v>
      </c>
      <c r="FQ46" s="2">
        <f t="shared" si="6"/>
        <v>0</v>
      </c>
      <c r="FR46" s="2">
        <f t="shared" si="6"/>
        <v>0</v>
      </c>
      <c r="FS46" s="2">
        <f t="shared" si="6"/>
        <v>0</v>
      </c>
      <c r="FT46" s="2">
        <f t="shared" si="6"/>
        <v>0</v>
      </c>
      <c r="FU46" s="2">
        <f t="shared" si="6"/>
        <v>0</v>
      </c>
      <c r="FV46" s="2">
        <f t="shared" si="6"/>
        <v>0</v>
      </c>
      <c r="FW46" s="2">
        <f t="shared" si="6"/>
        <v>0</v>
      </c>
      <c r="FX46" s="2">
        <f t="shared" si="6"/>
        <v>0</v>
      </c>
      <c r="FY46" s="2">
        <f t="shared" si="6"/>
        <v>0</v>
      </c>
      <c r="FZ46" s="2">
        <f t="shared" si="6"/>
        <v>0</v>
      </c>
      <c r="GA46" s="2">
        <f t="shared" si="6"/>
        <v>0</v>
      </c>
      <c r="GB46" s="2">
        <f t="shared" si="6"/>
        <v>0</v>
      </c>
      <c r="GC46" s="2">
        <f t="shared" si="6"/>
        <v>0</v>
      </c>
      <c r="GD46" s="2">
        <f t="shared" si="6"/>
        <v>0</v>
      </c>
      <c r="GE46" s="2">
        <f t="shared" si="6"/>
        <v>0</v>
      </c>
      <c r="GF46" s="2">
        <f t="shared" si="6"/>
        <v>0</v>
      </c>
      <c r="GG46" s="2">
        <f t="shared" si="6"/>
        <v>0</v>
      </c>
      <c r="GH46" s="2">
        <f t="shared" si="6"/>
        <v>0</v>
      </c>
      <c r="GI46" s="2">
        <f t="shared" si="6"/>
        <v>0</v>
      </c>
      <c r="GJ46" s="2">
        <f t="shared" si="6"/>
        <v>0</v>
      </c>
      <c r="GK46" s="2">
        <f t="shared" si="6"/>
        <v>0</v>
      </c>
      <c r="GL46" s="2">
        <f t="shared" si="6"/>
        <v>0</v>
      </c>
      <c r="GM46" s="2">
        <f t="shared" si="6"/>
        <v>0</v>
      </c>
      <c r="GN46" s="2">
        <f t="shared" si="6"/>
        <v>0</v>
      </c>
      <c r="GO46" s="2">
        <f t="shared" si="6"/>
        <v>0</v>
      </c>
      <c r="GP46" s="2">
        <f t="shared" si="6"/>
        <v>0</v>
      </c>
      <c r="GQ46" s="2">
        <f t="shared" ref="GQ46:IU46" si="7">SUMPRODUCT($C4:$C44,$E4:$E44,GQ4:GQ44)*$C$46</f>
        <v>0</v>
      </c>
      <c r="GR46" s="2">
        <f t="shared" si="7"/>
        <v>0</v>
      </c>
      <c r="GS46" s="2">
        <f t="shared" si="7"/>
        <v>0</v>
      </c>
      <c r="GT46" s="2">
        <f t="shared" si="7"/>
        <v>0</v>
      </c>
      <c r="GU46" s="2">
        <f t="shared" si="7"/>
        <v>0</v>
      </c>
      <c r="GV46" s="2">
        <f t="shared" si="7"/>
        <v>0</v>
      </c>
      <c r="GW46" s="2">
        <f t="shared" si="7"/>
        <v>0</v>
      </c>
      <c r="GX46" s="2">
        <f t="shared" si="7"/>
        <v>0</v>
      </c>
      <c r="GY46" s="2">
        <f t="shared" si="7"/>
        <v>0</v>
      </c>
      <c r="GZ46" s="2">
        <f t="shared" si="7"/>
        <v>0</v>
      </c>
      <c r="HA46" s="2">
        <f t="shared" si="7"/>
        <v>0</v>
      </c>
      <c r="HB46" s="2">
        <f t="shared" si="7"/>
        <v>0</v>
      </c>
      <c r="HC46" s="2">
        <f t="shared" si="7"/>
        <v>0</v>
      </c>
      <c r="HD46" s="2">
        <f t="shared" si="7"/>
        <v>0</v>
      </c>
      <c r="HE46" s="2">
        <f t="shared" si="7"/>
        <v>0</v>
      </c>
      <c r="HF46" s="2">
        <f t="shared" si="7"/>
        <v>0</v>
      </c>
      <c r="HG46" s="2">
        <f t="shared" si="7"/>
        <v>0</v>
      </c>
      <c r="HH46" s="2">
        <f t="shared" si="7"/>
        <v>0</v>
      </c>
      <c r="HI46" s="2">
        <f t="shared" si="7"/>
        <v>0</v>
      </c>
      <c r="HJ46" s="2">
        <f t="shared" si="7"/>
        <v>0</v>
      </c>
      <c r="HK46" s="2">
        <f t="shared" si="7"/>
        <v>0</v>
      </c>
      <c r="HL46" s="2">
        <f t="shared" si="7"/>
        <v>0</v>
      </c>
      <c r="HM46" s="2">
        <f t="shared" si="7"/>
        <v>0</v>
      </c>
      <c r="HN46" s="2">
        <f t="shared" si="7"/>
        <v>0</v>
      </c>
      <c r="HO46" s="2">
        <f t="shared" si="7"/>
        <v>0</v>
      </c>
      <c r="HP46" s="2">
        <f t="shared" si="7"/>
        <v>0</v>
      </c>
      <c r="HQ46" s="2">
        <f t="shared" si="7"/>
        <v>0</v>
      </c>
      <c r="HR46" s="2">
        <f t="shared" si="7"/>
        <v>0</v>
      </c>
      <c r="HS46" s="2">
        <f t="shared" si="7"/>
        <v>0</v>
      </c>
      <c r="HT46" s="2">
        <f t="shared" si="7"/>
        <v>0</v>
      </c>
      <c r="HU46" s="2">
        <f t="shared" si="7"/>
        <v>0</v>
      </c>
      <c r="HV46" s="2">
        <f t="shared" si="7"/>
        <v>0</v>
      </c>
      <c r="HW46" s="2">
        <f t="shared" si="7"/>
        <v>0</v>
      </c>
      <c r="HX46" s="2">
        <f t="shared" si="7"/>
        <v>0</v>
      </c>
      <c r="HY46" s="2">
        <f t="shared" si="7"/>
        <v>0</v>
      </c>
      <c r="HZ46" s="2">
        <f t="shared" si="7"/>
        <v>0</v>
      </c>
      <c r="IA46" s="2">
        <f t="shared" si="7"/>
        <v>0</v>
      </c>
      <c r="IB46" s="2">
        <f t="shared" si="7"/>
        <v>0</v>
      </c>
      <c r="IC46" s="2">
        <f t="shared" si="7"/>
        <v>0</v>
      </c>
      <c r="ID46" s="2">
        <f t="shared" si="7"/>
        <v>0</v>
      </c>
      <c r="IE46" s="2">
        <f t="shared" si="7"/>
        <v>0</v>
      </c>
      <c r="IF46" s="2">
        <f t="shared" si="7"/>
        <v>0</v>
      </c>
      <c r="IG46" s="2">
        <f t="shared" si="7"/>
        <v>0</v>
      </c>
      <c r="IH46" s="2">
        <f t="shared" si="7"/>
        <v>0</v>
      </c>
      <c r="II46" s="2">
        <f t="shared" si="7"/>
        <v>0</v>
      </c>
      <c r="IJ46" s="2">
        <f t="shared" si="7"/>
        <v>0</v>
      </c>
      <c r="IK46" s="2">
        <f t="shared" si="7"/>
        <v>0</v>
      </c>
      <c r="IL46" s="2">
        <f t="shared" si="7"/>
        <v>0</v>
      </c>
      <c r="IM46" s="2">
        <f t="shared" si="7"/>
        <v>0</v>
      </c>
      <c r="IN46" s="2">
        <f t="shared" si="7"/>
        <v>0</v>
      </c>
      <c r="IO46" s="2">
        <f t="shared" si="7"/>
        <v>0</v>
      </c>
      <c r="IP46" s="2">
        <f t="shared" si="7"/>
        <v>0</v>
      </c>
      <c r="IQ46" s="2">
        <f t="shared" si="7"/>
        <v>0</v>
      </c>
      <c r="IR46" s="2">
        <f t="shared" si="7"/>
        <v>0</v>
      </c>
      <c r="IS46" s="2">
        <f t="shared" si="7"/>
        <v>0</v>
      </c>
      <c r="IT46" s="2">
        <f t="shared" si="7"/>
        <v>0</v>
      </c>
      <c r="IU46" s="2">
        <f t="shared" si="7"/>
        <v>0</v>
      </c>
    </row>
    <row r="47" spans="1:255" s="2" customFormat="1" ht="12">
      <c r="F47" s="30" t="s">
        <v>14</v>
      </c>
      <c r="G47" s="2">
        <f t="shared" ref="G47:BR47" si="8">SUMPRODUCT($D4:$D45,$E4:$E45,G4:G45)*$C$46</f>
        <v>57.530511523510029</v>
      </c>
      <c r="H47" s="2">
        <f t="shared" si="8"/>
        <v>0</v>
      </c>
      <c r="I47" s="2">
        <f t="shared" si="8"/>
        <v>0</v>
      </c>
      <c r="J47" s="2">
        <f t="shared" si="8"/>
        <v>0</v>
      </c>
      <c r="K47" s="2">
        <f t="shared" si="8"/>
        <v>0</v>
      </c>
      <c r="L47" s="2">
        <f t="shared" si="8"/>
        <v>0</v>
      </c>
      <c r="M47" s="2">
        <f t="shared" si="8"/>
        <v>0</v>
      </c>
      <c r="N47" s="2">
        <f t="shared" si="8"/>
        <v>0</v>
      </c>
      <c r="O47" s="2">
        <f t="shared" si="8"/>
        <v>0</v>
      </c>
      <c r="P47" s="2">
        <f t="shared" si="8"/>
        <v>0</v>
      </c>
      <c r="Q47" s="2">
        <f t="shared" si="8"/>
        <v>0</v>
      </c>
      <c r="R47" s="2">
        <f t="shared" si="8"/>
        <v>0</v>
      </c>
      <c r="S47" s="2">
        <f t="shared" si="8"/>
        <v>0</v>
      </c>
      <c r="T47" s="2">
        <f t="shared" si="8"/>
        <v>0</v>
      </c>
      <c r="U47" s="2">
        <f t="shared" si="8"/>
        <v>0</v>
      </c>
      <c r="V47" s="2">
        <f t="shared" si="8"/>
        <v>0</v>
      </c>
      <c r="W47" s="2">
        <f t="shared" si="8"/>
        <v>0</v>
      </c>
      <c r="X47" s="2">
        <f t="shared" si="8"/>
        <v>0</v>
      </c>
      <c r="Y47" s="2">
        <f t="shared" si="8"/>
        <v>0</v>
      </c>
      <c r="Z47" s="2">
        <f t="shared" si="8"/>
        <v>0</v>
      </c>
      <c r="AA47" s="2">
        <f t="shared" si="8"/>
        <v>0</v>
      </c>
      <c r="AB47" s="2">
        <f t="shared" si="8"/>
        <v>0</v>
      </c>
      <c r="AC47" s="2">
        <f t="shared" si="8"/>
        <v>0</v>
      </c>
      <c r="AD47" s="2">
        <f t="shared" si="8"/>
        <v>0</v>
      </c>
      <c r="AE47" s="2">
        <f t="shared" si="8"/>
        <v>0</v>
      </c>
      <c r="AF47" s="2">
        <f t="shared" si="8"/>
        <v>0</v>
      </c>
      <c r="AG47" s="2">
        <f t="shared" si="8"/>
        <v>0</v>
      </c>
      <c r="AH47" s="2">
        <f t="shared" si="8"/>
        <v>0</v>
      </c>
      <c r="AI47" s="2">
        <f t="shared" si="8"/>
        <v>0</v>
      </c>
      <c r="AJ47" s="2">
        <f t="shared" si="8"/>
        <v>0</v>
      </c>
      <c r="AK47" s="2">
        <f t="shared" si="8"/>
        <v>0</v>
      </c>
      <c r="AL47" s="2">
        <f t="shared" si="8"/>
        <v>0</v>
      </c>
      <c r="AM47" s="2">
        <f t="shared" si="8"/>
        <v>0</v>
      </c>
      <c r="AN47" s="2">
        <f t="shared" si="8"/>
        <v>0</v>
      </c>
      <c r="AO47" s="2">
        <f t="shared" si="8"/>
        <v>0</v>
      </c>
      <c r="AP47" s="2">
        <f t="shared" si="8"/>
        <v>0</v>
      </c>
      <c r="AQ47" s="2">
        <f t="shared" si="8"/>
        <v>0</v>
      </c>
      <c r="AR47" s="2">
        <f t="shared" si="8"/>
        <v>0</v>
      </c>
      <c r="AS47" s="2">
        <f t="shared" si="8"/>
        <v>0</v>
      </c>
      <c r="AT47" s="2">
        <f t="shared" si="8"/>
        <v>0</v>
      </c>
      <c r="AU47" s="2">
        <f t="shared" si="8"/>
        <v>0</v>
      </c>
      <c r="AV47" s="2">
        <f t="shared" si="8"/>
        <v>0</v>
      </c>
      <c r="AW47" s="2">
        <f t="shared" si="8"/>
        <v>0</v>
      </c>
      <c r="AX47" s="2">
        <f t="shared" si="8"/>
        <v>0</v>
      </c>
      <c r="AY47" s="2">
        <f t="shared" si="8"/>
        <v>0</v>
      </c>
      <c r="AZ47" s="2">
        <f t="shared" si="8"/>
        <v>0</v>
      </c>
      <c r="BA47" s="2">
        <f t="shared" si="8"/>
        <v>0</v>
      </c>
      <c r="BB47" s="2">
        <f t="shared" si="8"/>
        <v>0</v>
      </c>
      <c r="BC47" s="2">
        <f t="shared" si="8"/>
        <v>0</v>
      </c>
      <c r="BD47" s="2">
        <f t="shared" si="8"/>
        <v>0</v>
      </c>
      <c r="BE47" s="2">
        <f t="shared" si="8"/>
        <v>0</v>
      </c>
      <c r="BF47" s="2">
        <f t="shared" si="8"/>
        <v>0</v>
      </c>
      <c r="BG47" s="2">
        <f t="shared" si="8"/>
        <v>0</v>
      </c>
      <c r="BH47" s="2">
        <f t="shared" si="8"/>
        <v>0</v>
      </c>
      <c r="BI47" s="2">
        <f t="shared" si="8"/>
        <v>0</v>
      </c>
      <c r="BJ47" s="2">
        <f t="shared" si="8"/>
        <v>0</v>
      </c>
      <c r="BK47" s="2">
        <f t="shared" si="8"/>
        <v>0</v>
      </c>
      <c r="BL47" s="2">
        <f t="shared" si="8"/>
        <v>0</v>
      </c>
      <c r="BM47" s="2">
        <f t="shared" si="8"/>
        <v>0</v>
      </c>
      <c r="BN47" s="2">
        <f t="shared" si="8"/>
        <v>0</v>
      </c>
      <c r="BO47" s="2">
        <f t="shared" si="8"/>
        <v>0</v>
      </c>
      <c r="BP47" s="2">
        <f t="shared" si="8"/>
        <v>0</v>
      </c>
      <c r="BQ47" s="2">
        <f t="shared" si="8"/>
        <v>0</v>
      </c>
      <c r="BR47" s="2">
        <f t="shared" si="8"/>
        <v>0</v>
      </c>
      <c r="BS47" s="2">
        <f t="shared" ref="BS47:ED47" si="9">SUMPRODUCT($D4:$D45,$E4:$E45,BS4:BS45)*$C$46</f>
        <v>0</v>
      </c>
      <c r="BT47" s="2">
        <f t="shared" si="9"/>
        <v>0</v>
      </c>
      <c r="BU47" s="2">
        <f t="shared" si="9"/>
        <v>0</v>
      </c>
      <c r="BV47" s="2">
        <f t="shared" si="9"/>
        <v>0</v>
      </c>
      <c r="BW47" s="2">
        <f t="shared" si="9"/>
        <v>0</v>
      </c>
      <c r="BX47" s="2">
        <f t="shared" si="9"/>
        <v>0</v>
      </c>
      <c r="BY47" s="2">
        <f t="shared" si="9"/>
        <v>0</v>
      </c>
      <c r="BZ47" s="2">
        <f t="shared" si="9"/>
        <v>0</v>
      </c>
      <c r="CA47" s="2">
        <f t="shared" si="9"/>
        <v>0</v>
      </c>
      <c r="CB47" s="2">
        <f t="shared" si="9"/>
        <v>0</v>
      </c>
      <c r="CC47" s="2">
        <f t="shared" si="9"/>
        <v>0</v>
      </c>
      <c r="CD47" s="2">
        <f t="shared" si="9"/>
        <v>0</v>
      </c>
      <c r="CE47" s="2">
        <f t="shared" si="9"/>
        <v>0</v>
      </c>
      <c r="CF47" s="2">
        <f t="shared" si="9"/>
        <v>0</v>
      </c>
      <c r="CG47" s="2">
        <f t="shared" si="9"/>
        <v>0</v>
      </c>
      <c r="CH47" s="2">
        <f t="shared" si="9"/>
        <v>0</v>
      </c>
      <c r="CI47" s="2">
        <f t="shared" si="9"/>
        <v>0</v>
      </c>
      <c r="CJ47" s="2">
        <f t="shared" si="9"/>
        <v>0</v>
      </c>
      <c r="CK47" s="2">
        <f t="shared" si="9"/>
        <v>0</v>
      </c>
      <c r="CL47" s="2">
        <f t="shared" si="9"/>
        <v>0</v>
      </c>
      <c r="CM47" s="2">
        <f t="shared" si="9"/>
        <v>0</v>
      </c>
      <c r="CN47" s="2">
        <f t="shared" si="9"/>
        <v>0</v>
      </c>
      <c r="CO47" s="2">
        <f t="shared" si="9"/>
        <v>0</v>
      </c>
      <c r="CP47" s="2">
        <f t="shared" si="9"/>
        <v>0</v>
      </c>
      <c r="CQ47" s="2">
        <f t="shared" si="9"/>
        <v>0</v>
      </c>
      <c r="CR47" s="2">
        <f t="shared" si="9"/>
        <v>0</v>
      </c>
      <c r="CS47" s="2">
        <f t="shared" si="9"/>
        <v>0</v>
      </c>
      <c r="CT47" s="2">
        <f t="shared" si="9"/>
        <v>0</v>
      </c>
      <c r="CU47" s="2">
        <f t="shared" si="9"/>
        <v>0</v>
      </c>
      <c r="CV47" s="2">
        <f t="shared" si="9"/>
        <v>0</v>
      </c>
      <c r="CW47" s="2">
        <f t="shared" si="9"/>
        <v>0</v>
      </c>
      <c r="CX47" s="2">
        <f t="shared" si="9"/>
        <v>0</v>
      </c>
      <c r="CY47" s="2">
        <f t="shared" si="9"/>
        <v>0</v>
      </c>
      <c r="CZ47" s="2">
        <f t="shared" si="9"/>
        <v>0</v>
      </c>
      <c r="DA47" s="2">
        <f t="shared" si="9"/>
        <v>0</v>
      </c>
      <c r="DB47" s="2">
        <f t="shared" si="9"/>
        <v>0</v>
      </c>
      <c r="DC47" s="2">
        <f t="shared" si="9"/>
        <v>0</v>
      </c>
      <c r="DD47" s="2">
        <f t="shared" si="9"/>
        <v>0</v>
      </c>
      <c r="DE47" s="2">
        <f t="shared" si="9"/>
        <v>0</v>
      </c>
      <c r="DF47" s="2">
        <f t="shared" si="9"/>
        <v>0</v>
      </c>
      <c r="DG47" s="2">
        <f t="shared" si="9"/>
        <v>0</v>
      </c>
      <c r="DH47" s="2">
        <f t="shared" si="9"/>
        <v>0</v>
      </c>
      <c r="DI47" s="2">
        <f t="shared" si="9"/>
        <v>0</v>
      </c>
      <c r="DJ47" s="2">
        <f t="shared" si="9"/>
        <v>0</v>
      </c>
      <c r="DK47" s="2">
        <f t="shared" si="9"/>
        <v>0</v>
      </c>
      <c r="DL47" s="2">
        <f t="shared" si="9"/>
        <v>0</v>
      </c>
      <c r="DM47" s="2">
        <f t="shared" si="9"/>
        <v>0</v>
      </c>
      <c r="DN47" s="2">
        <f t="shared" si="9"/>
        <v>0</v>
      </c>
      <c r="DO47" s="2">
        <f t="shared" si="9"/>
        <v>0</v>
      </c>
      <c r="DP47" s="2">
        <f t="shared" si="9"/>
        <v>0</v>
      </c>
      <c r="DQ47" s="2">
        <f t="shared" si="9"/>
        <v>0</v>
      </c>
      <c r="DR47" s="2">
        <f t="shared" si="9"/>
        <v>0</v>
      </c>
      <c r="DS47" s="2">
        <f t="shared" si="9"/>
        <v>0</v>
      </c>
      <c r="DT47" s="2">
        <f t="shared" si="9"/>
        <v>0</v>
      </c>
      <c r="DU47" s="2">
        <f t="shared" si="9"/>
        <v>0</v>
      </c>
      <c r="DV47" s="2">
        <f t="shared" si="9"/>
        <v>0</v>
      </c>
      <c r="DW47" s="2">
        <f t="shared" si="9"/>
        <v>0</v>
      </c>
      <c r="DX47" s="2">
        <f t="shared" si="9"/>
        <v>0</v>
      </c>
      <c r="DY47" s="2">
        <f t="shared" si="9"/>
        <v>0</v>
      </c>
      <c r="DZ47" s="2">
        <f t="shared" si="9"/>
        <v>0</v>
      </c>
      <c r="EA47" s="2">
        <f t="shared" si="9"/>
        <v>0</v>
      </c>
      <c r="EB47" s="2">
        <f t="shared" si="9"/>
        <v>0</v>
      </c>
      <c r="EC47" s="2">
        <f t="shared" si="9"/>
        <v>0</v>
      </c>
      <c r="ED47" s="2">
        <f t="shared" si="9"/>
        <v>0</v>
      </c>
      <c r="EE47" s="2">
        <f t="shared" ref="EE47:GP47" si="10">SUMPRODUCT($D4:$D45,$E4:$E45,EE4:EE45)*$C$46</f>
        <v>0</v>
      </c>
      <c r="EF47" s="2">
        <f t="shared" si="10"/>
        <v>0</v>
      </c>
      <c r="EG47" s="2">
        <f t="shared" si="10"/>
        <v>0</v>
      </c>
      <c r="EH47" s="2">
        <f t="shared" si="10"/>
        <v>0</v>
      </c>
      <c r="EI47" s="2">
        <f t="shared" si="10"/>
        <v>0</v>
      </c>
      <c r="EJ47" s="2">
        <f t="shared" si="10"/>
        <v>0</v>
      </c>
      <c r="EK47" s="2">
        <f t="shared" si="10"/>
        <v>0</v>
      </c>
      <c r="EL47" s="2">
        <f t="shared" si="10"/>
        <v>0</v>
      </c>
      <c r="EM47" s="2">
        <f t="shared" si="10"/>
        <v>0</v>
      </c>
      <c r="EN47" s="2">
        <f t="shared" si="10"/>
        <v>0</v>
      </c>
      <c r="EO47" s="2">
        <f t="shared" si="10"/>
        <v>0</v>
      </c>
      <c r="EP47" s="2">
        <f t="shared" si="10"/>
        <v>0</v>
      </c>
      <c r="EQ47" s="2">
        <f t="shared" si="10"/>
        <v>0</v>
      </c>
      <c r="ER47" s="2">
        <f t="shared" si="10"/>
        <v>0</v>
      </c>
      <c r="ES47" s="2">
        <f t="shared" si="10"/>
        <v>0</v>
      </c>
      <c r="ET47" s="2">
        <f t="shared" si="10"/>
        <v>0</v>
      </c>
      <c r="EU47" s="2">
        <f t="shared" si="10"/>
        <v>0</v>
      </c>
      <c r="EV47" s="2">
        <f t="shared" si="10"/>
        <v>0</v>
      </c>
      <c r="EW47" s="2">
        <f t="shared" si="10"/>
        <v>0</v>
      </c>
      <c r="EX47" s="2">
        <f t="shared" si="10"/>
        <v>0</v>
      </c>
      <c r="EY47" s="2">
        <f t="shared" si="10"/>
        <v>0</v>
      </c>
      <c r="EZ47" s="2">
        <f t="shared" si="10"/>
        <v>0</v>
      </c>
      <c r="FA47" s="2">
        <f t="shared" si="10"/>
        <v>0</v>
      </c>
      <c r="FB47" s="2">
        <f t="shared" si="10"/>
        <v>0</v>
      </c>
      <c r="FC47" s="2">
        <f t="shared" si="10"/>
        <v>0</v>
      </c>
      <c r="FD47" s="2">
        <f t="shared" si="10"/>
        <v>0</v>
      </c>
      <c r="FE47" s="2">
        <f t="shared" si="10"/>
        <v>0</v>
      </c>
      <c r="FF47" s="2">
        <f t="shared" si="10"/>
        <v>0</v>
      </c>
      <c r="FG47" s="2">
        <f t="shared" si="10"/>
        <v>0</v>
      </c>
      <c r="FH47" s="2">
        <f t="shared" si="10"/>
        <v>0</v>
      </c>
      <c r="FI47" s="2">
        <f t="shared" si="10"/>
        <v>0</v>
      </c>
      <c r="FJ47" s="2">
        <f t="shared" si="10"/>
        <v>0</v>
      </c>
      <c r="FK47" s="2">
        <f t="shared" si="10"/>
        <v>0</v>
      </c>
      <c r="FL47" s="2">
        <f t="shared" si="10"/>
        <v>0</v>
      </c>
      <c r="FM47" s="2">
        <f t="shared" si="10"/>
        <v>0</v>
      </c>
      <c r="FN47" s="2">
        <f t="shared" si="10"/>
        <v>0</v>
      </c>
      <c r="FO47" s="2">
        <f t="shared" si="10"/>
        <v>0</v>
      </c>
      <c r="FP47" s="2">
        <f t="shared" si="10"/>
        <v>0</v>
      </c>
      <c r="FQ47" s="2">
        <f t="shared" si="10"/>
        <v>0</v>
      </c>
      <c r="FR47" s="2">
        <f t="shared" si="10"/>
        <v>0</v>
      </c>
      <c r="FS47" s="2">
        <f t="shared" si="10"/>
        <v>0</v>
      </c>
      <c r="FT47" s="2">
        <f t="shared" si="10"/>
        <v>0</v>
      </c>
      <c r="FU47" s="2">
        <f t="shared" si="10"/>
        <v>0</v>
      </c>
      <c r="FV47" s="2">
        <f t="shared" si="10"/>
        <v>0</v>
      </c>
      <c r="FW47" s="2">
        <f t="shared" si="10"/>
        <v>0</v>
      </c>
      <c r="FX47" s="2">
        <f t="shared" si="10"/>
        <v>0</v>
      </c>
      <c r="FY47" s="2">
        <f t="shared" si="10"/>
        <v>0</v>
      </c>
      <c r="FZ47" s="2">
        <f t="shared" si="10"/>
        <v>0</v>
      </c>
      <c r="GA47" s="2">
        <f t="shared" si="10"/>
        <v>0</v>
      </c>
      <c r="GB47" s="2">
        <f t="shared" si="10"/>
        <v>0</v>
      </c>
      <c r="GC47" s="2">
        <f t="shared" si="10"/>
        <v>0</v>
      </c>
      <c r="GD47" s="2">
        <f t="shared" si="10"/>
        <v>0</v>
      </c>
      <c r="GE47" s="2">
        <f t="shared" si="10"/>
        <v>0</v>
      </c>
      <c r="GF47" s="2">
        <f t="shared" si="10"/>
        <v>0</v>
      </c>
      <c r="GG47" s="2">
        <f t="shared" si="10"/>
        <v>0</v>
      </c>
      <c r="GH47" s="2">
        <f t="shared" si="10"/>
        <v>0</v>
      </c>
      <c r="GI47" s="2">
        <f t="shared" si="10"/>
        <v>0</v>
      </c>
      <c r="GJ47" s="2">
        <f t="shared" si="10"/>
        <v>0</v>
      </c>
      <c r="GK47" s="2">
        <f t="shared" si="10"/>
        <v>0</v>
      </c>
      <c r="GL47" s="2">
        <f t="shared" si="10"/>
        <v>0</v>
      </c>
      <c r="GM47" s="2">
        <f t="shared" si="10"/>
        <v>0</v>
      </c>
      <c r="GN47" s="2">
        <f t="shared" si="10"/>
        <v>0</v>
      </c>
      <c r="GO47" s="2">
        <f t="shared" si="10"/>
        <v>0</v>
      </c>
      <c r="GP47" s="2">
        <f t="shared" si="10"/>
        <v>0</v>
      </c>
      <c r="GQ47" s="2">
        <f t="shared" ref="GQ47:IU47" si="11">SUMPRODUCT($D4:$D45,$E4:$E45,GQ4:GQ45)*$C$46</f>
        <v>0</v>
      </c>
      <c r="GR47" s="2">
        <f t="shared" si="11"/>
        <v>0</v>
      </c>
      <c r="GS47" s="2">
        <f t="shared" si="11"/>
        <v>0</v>
      </c>
      <c r="GT47" s="2">
        <f t="shared" si="11"/>
        <v>0</v>
      </c>
      <c r="GU47" s="2">
        <f t="shared" si="11"/>
        <v>0</v>
      </c>
      <c r="GV47" s="2">
        <f t="shared" si="11"/>
        <v>0</v>
      </c>
      <c r="GW47" s="2">
        <f t="shared" si="11"/>
        <v>0</v>
      </c>
      <c r="GX47" s="2">
        <f t="shared" si="11"/>
        <v>0</v>
      </c>
      <c r="GY47" s="2">
        <f t="shared" si="11"/>
        <v>0</v>
      </c>
      <c r="GZ47" s="2">
        <f t="shared" si="11"/>
        <v>0</v>
      </c>
      <c r="HA47" s="2">
        <f t="shared" si="11"/>
        <v>0</v>
      </c>
      <c r="HB47" s="2">
        <f t="shared" si="11"/>
        <v>0</v>
      </c>
      <c r="HC47" s="2">
        <f t="shared" si="11"/>
        <v>0</v>
      </c>
      <c r="HD47" s="2">
        <f t="shared" si="11"/>
        <v>0</v>
      </c>
      <c r="HE47" s="2">
        <f t="shared" si="11"/>
        <v>0</v>
      </c>
      <c r="HF47" s="2">
        <f t="shared" si="11"/>
        <v>0</v>
      </c>
      <c r="HG47" s="2">
        <f t="shared" si="11"/>
        <v>0</v>
      </c>
      <c r="HH47" s="2">
        <f t="shared" si="11"/>
        <v>0</v>
      </c>
      <c r="HI47" s="2">
        <f t="shared" si="11"/>
        <v>0</v>
      </c>
      <c r="HJ47" s="2">
        <f t="shared" si="11"/>
        <v>0</v>
      </c>
      <c r="HK47" s="2">
        <f t="shared" si="11"/>
        <v>0</v>
      </c>
      <c r="HL47" s="2">
        <f t="shared" si="11"/>
        <v>0</v>
      </c>
      <c r="HM47" s="2">
        <f t="shared" si="11"/>
        <v>0</v>
      </c>
      <c r="HN47" s="2">
        <f t="shared" si="11"/>
        <v>0</v>
      </c>
      <c r="HO47" s="2">
        <f t="shared" si="11"/>
        <v>0</v>
      </c>
      <c r="HP47" s="2">
        <f t="shared" si="11"/>
        <v>0</v>
      </c>
      <c r="HQ47" s="2">
        <f t="shared" si="11"/>
        <v>0</v>
      </c>
      <c r="HR47" s="2">
        <f t="shared" si="11"/>
        <v>0</v>
      </c>
      <c r="HS47" s="2">
        <f t="shared" si="11"/>
        <v>0</v>
      </c>
      <c r="HT47" s="2">
        <f t="shared" si="11"/>
        <v>0</v>
      </c>
      <c r="HU47" s="2">
        <f t="shared" si="11"/>
        <v>0</v>
      </c>
      <c r="HV47" s="2">
        <f t="shared" si="11"/>
        <v>0</v>
      </c>
      <c r="HW47" s="2">
        <f t="shared" si="11"/>
        <v>0</v>
      </c>
      <c r="HX47" s="2">
        <f t="shared" si="11"/>
        <v>0</v>
      </c>
      <c r="HY47" s="2">
        <f t="shared" si="11"/>
        <v>0</v>
      </c>
      <c r="HZ47" s="2">
        <f t="shared" si="11"/>
        <v>0</v>
      </c>
      <c r="IA47" s="2">
        <f t="shared" si="11"/>
        <v>0</v>
      </c>
      <c r="IB47" s="2">
        <f t="shared" si="11"/>
        <v>0</v>
      </c>
      <c r="IC47" s="2">
        <f t="shared" si="11"/>
        <v>0</v>
      </c>
      <c r="ID47" s="2">
        <f t="shared" si="11"/>
        <v>0</v>
      </c>
      <c r="IE47" s="2">
        <f t="shared" si="11"/>
        <v>0</v>
      </c>
      <c r="IF47" s="2">
        <f t="shared" si="11"/>
        <v>0</v>
      </c>
      <c r="IG47" s="2">
        <f t="shared" si="11"/>
        <v>0</v>
      </c>
      <c r="IH47" s="2">
        <f t="shared" si="11"/>
        <v>0</v>
      </c>
      <c r="II47" s="2">
        <f t="shared" si="11"/>
        <v>0</v>
      </c>
      <c r="IJ47" s="2">
        <f t="shared" si="11"/>
        <v>0</v>
      </c>
      <c r="IK47" s="2">
        <f t="shared" si="11"/>
        <v>0</v>
      </c>
      <c r="IL47" s="2">
        <f t="shared" si="11"/>
        <v>0</v>
      </c>
      <c r="IM47" s="2">
        <f t="shared" si="11"/>
        <v>0</v>
      </c>
      <c r="IN47" s="2">
        <f t="shared" si="11"/>
        <v>0</v>
      </c>
      <c r="IO47" s="2">
        <f t="shared" si="11"/>
        <v>0</v>
      </c>
      <c r="IP47" s="2">
        <f t="shared" si="11"/>
        <v>0</v>
      </c>
      <c r="IQ47" s="2">
        <f t="shared" si="11"/>
        <v>0</v>
      </c>
      <c r="IR47" s="2">
        <f t="shared" si="11"/>
        <v>0</v>
      </c>
      <c r="IS47" s="2">
        <f t="shared" si="11"/>
        <v>0</v>
      </c>
      <c r="IT47" s="2">
        <f t="shared" si="11"/>
        <v>0</v>
      </c>
      <c r="IU47" s="2">
        <f t="shared" si="11"/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 method</vt:lpstr>
      <vt:lpstr>CIE method</vt:lpstr>
      <vt:lpstr>Multiple 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 MacDonald</cp:lastModifiedBy>
  <cp:lastPrinted>2000-12-02T18:56:47Z</cp:lastPrinted>
  <dcterms:created xsi:type="dcterms:W3CDTF">2000-12-01T12:42:29Z</dcterms:created>
  <dcterms:modified xsi:type="dcterms:W3CDTF">2009-02-08T10:44:08Z</dcterms:modified>
</cp:coreProperties>
</file>