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monica.sanchezg\Desktop\INFRAESTRUCTURA\ANI\"/>
    </mc:Choice>
  </mc:AlternateContent>
  <xr:revisionPtr revIDLastSave="0" documentId="8_{EE58194A-021D-46F2-90E5-9C6665DE07A4}" xr6:coauthVersionLast="45" xr6:coauthVersionMax="45" xr10:uidLastSave="{00000000-0000-0000-0000-000000000000}"/>
  <bookViews>
    <workbookView xWindow="-120" yWindow="-120" windowWidth="51840" windowHeight="21240" xr2:uid="{890590D2-9BFE-4D3A-8C2C-9B760C24C646}"/>
  </bookViews>
  <sheets>
    <sheet name="proyectos" sheetId="1" r:id="rId1"/>
    <sheet name="hitos" sheetId="3" r:id="rId2"/>
  </sheets>
  <definedNames>
    <definedName name="_xlnm._FilterDatabase" localSheetId="0" hidden="1">proyectos!$C$2:$AF$2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9" i="1" l="1"/>
  <c r="R18" i="1"/>
  <c r="R15" i="1"/>
  <c r="J15" i="1"/>
  <c r="J12" i="1"/>
  <c r="R11" i="1"/>
  <c r="K209" i="1"/>
  <c r="K208" i="1"/>
  <c r="K207" i="1"/>
  <c r="K206" i="1"/>
  <c r="K205" i="1"/>
</calcChain>
</file>

<file path=xl/sharedStrings.xml><?xml version="1.0" encoding="utf-8"?>
<sst xmlns="http://schemas.openxmlformats.org/spreadsheetml/2006/main" count="3754" uniqueCount="1297">
  <si>
    <t>Identificador del proyecto</t>
  </si>
  <si>
    <t>Refiere al sector que corresponde la entidad</t>
  </si>
  <si>
    <t>Municipio donde se encuentra la obra</t>
  </si>
  <si>
    <t>Nombre del proyecto de obra</t>
  </si>
  <si>
    <t>% avance físico que se esperaba a la fecha de reporte, según cronograma inicial</t>
  </si>
  <si>
    <r>
      <rPr>
        <u/>
        <sz val="11"/>
        <color theme="1"/>
        <rFont val="Calibri"/>
        <family val="2"/>
        <scheme val="minor"/>
      </rPr>
      <t>Fecha de inicio de la obra</t>
    </r>
    <r>
      <rPr>
        <sz val="11"/>
        <color theme="1"/>
        <rFont val="Calibri"/>
        <family val="2"/>
        <scheme val="minor"/>
      </rPr>
      <t xml:space="preserve"> según interventoría o acta de inicio</t>
    </r>
  </si>
  <si>
    <r>
      <rPr>
        <u/>
        <sz val="11"/>
        <color theme="1"/>
        <rFont val="Calibri"/>
        <family val="2"/>
        <scheme val="minor"/>
      </rPr>
      <t>Fecha planeada inicialmente</t>
    </r>
    <r>
      <rPr>
        <sz val="11"/>
        <color theme="1"/>
        <rFont val="Calibri"/>
        <family val="2"/>
        <scheme val="minor"/>
      </rPr>
      <t>, de la finalización de la obra</t>
    </r>
  </si>
  <si>
    <t>Fecha según modificaciones de la obra, de la finalización de la obra</t>
  </si>
  <si>
    <t>Valor del contrato  o del acuerdo de obra (si se tiene el nivel específico del mismo)</t>
  </si>
  <si>
    <t>% avance físico acumulado a la fecha de reporte</t>
  </si>
  <si>
    <t>% avance físico de la semana a la fecha de reporte</t>
  </si>
  <si>
    <t>% avance financiero   real a la fecha de reporte</t>
  </si>
  <si>
    <t>Numero del contrato marco o de obra</t>
  </si>
  <si>
    <t>Cantidad acumulada de suspensiones y prórrogas del proyecto</t>
  </si>
  <si>
    <t>Cantidad acumulada de días de suspensiones  y prórrogas del proyecto</t>
  </si>
  <si>
    <t>Cantidad acumulada de adiciones del proyecto</t>
  </si>
  <si>
    <t>Valor acumulado de días de adiciones del proyecto</t>
  </si>
  <si>
    <t>Valor acumulado de los compromisos del proyecto</t>
  </si>
  <si>
    <t>Valor acumulado de las obligaciones del proyecto</t>
  </si>
  <si>
    <t>Valor acumulado de los pagos del proyecto</t>
  </si>
  <si>
    <t>Valor del anticipo del proyecto</t>
  </si>
  <si>
    <t>Latitud de la obra  (se diligencia para obras de colegios, hospitales, puertos, aeropuertos, u otra obra diferente a carreteras o vias ferreas)</t>
  </si>
  <si>
    <t>Longitud de la obra (se diligencia para obras de colegios, hospitales, puertos, aeropuertos, u otra obra diferente a carreteras o vias ferreas)</t>
  </si>
  <si>
    <t>Estado de la obra</t>
  </si>
  <si>
    <t>ID / BPIN</t>
  </si>
  <si>
    <t>SECTOR</t>
  </si>
  <si>
    <t>MUNICIPIO OBRA</t>
  </si>
  <si>
    <t>NOMBRE PROYECTO</t>
  </si>
  <si>
    <t>UNIDAD FUNCIONAL / ACUERDO DE OBRA</t>
  </si>
  <si>
    <t>% AVANCE FISICO INICIAL</t>
  </si>
  <si>
    <t>FECHA INICIO obra / construcción</t>
  </si>
  <si>
    <t>FECHA INICIAL TERMINACIÓN obra / construcción</t>
  </si>
  <si>
    <t>FECHA FINAL TERMINACIÓN obra / construcción</t>
  </si>
  <si>
    <t>VALOR CONTRATO (pesos)</t>
  </si>
  <si>
    <t>% AVANCE FISICO EJECUTADO</t>
  </si>
  <si>
    <t>% AVANCE FISICO ACTUAL (Semanal)</t>
  </si>
  <si>
    <t>% AVANCE FINANCIERO EJECUTADO</t>
  </si>
  <si>
    <t>NUM CONTRATO</t>
  </si>
  <si>
    <t>NUM SUSPENSIONES / PRORROGAS</t>
  </si>
  <si>
    <t>TIEMPO SUSPENSIONES / PRORROGAS (dias)</t>
  </si>
  <si>
    <t>NUM ADICIONES</t>
  </si>
  <si>
    <t>VALOR TOTAL ADICIONES (pesos)</t>
  </si>
  <si>
    <t>VALOR COMPROMETIDO (pesos)</t>
  </si>
  <si>
    <t>VALOR OBLIGADO (pesos)</t>
  </si>
  <si>
    <t>VALOR PAGADO (pesos)</t>
  </si>
  <si>
    <t>VALOR ANTICIPO (PESOS)</t>
  </si>
  <si>
    <t>LATITUD</t>
  </si>
  <si>
    <t>LONGITUD</t>
  </si>
  <si>
    <t>ESTADO</t>
  </si>
  <si>
    <t>C-53</t>
  </si>
  <si>
    <t>TRANSPORTE</t>
  </si>
  <si>
    <t>Caucasia, La Apartada, Buenavista, Planeta
Rica, Montería, Los Córdobas, Arboletes, San Carlos, Cereté, San Pelayo,
Cotorra, Lorica, San Antero, Coveñas, Tolú, Toluviejo, San Onofre y Mahates.</t>
  </si>
  <si>
    <t>IP - Antioquia - Bolívar</t>
  </si>
  <si>
    <t>C-53 - UF 1 Caucasia – Planeta Rica</t>
  </si>
  <si>
    <t xml:space="preserve">  $ 2.752.552.193.011
(pesos enero 2014)  </t>
  </si>
  <si>
    <t xml:space="preserve">9,60% VPIP (corte febrero 2020)_x000D_
_x000D_
_x000D_
_x000D_
_x000D_
_x000D_
_x000D_
_x000D_
</t>
  </si>
  <si>
    <t>CONCESIÓN No 016 DE 2015</t>
  </si>
  <si>
    <t xml:space="preserve">  N.A  </t>
  </si>
  <si>
    <t xml:space="preserve"> N.A </t>
  </si>
  <si>
    <t>N/A</t>
  </si>
  <si>
    <t>TERMINADO</t>
  </si>
  <si>
    <t>C-53 - UF 8 Tolú - Tolu Viejo - Pueblito - San Onofre - Cruz del Viso</t>
  </si>
  <si>
    <t>SUSPENDIDO POR COVID-19</t>
  </si>
  <si>
    <t>C-53 - UF 7 Variante Loríca - Variante Coveñas - Tolú Pueblito</t>
  </si>
  <si>
    <t>C-53 - UF 6 Cereté - Lorica-Coveñas-Cereté</t>
  </si>
  <si>
    <t>C-53 - UF 5 Puerto Rey - Montería - Santa Lucia - San Pelayo </t>
  </si>
  <si>
    <t>OyM</t>
  </si>
  <si>
    <t>OBRA</t>
  </si>
  <si>
    <t>C-53 - UF 4 Montería - Planeta Rica - El quince</t>
  </si>
  <si>
    <t>C-53 - UF 3 Variante Planeta Rica - El 15 - San Carlos - Variante Cereté</t>
  </si>
  <si>
    <t>C-53 - UF 2 Cereté - Lorica</t>
  </si>
  <si>
    <t>C-54</t>
  </si>
  <si>
    <t>Uramita
Dabeiba</t>
  </si>
  <si>
    <t>Autopistas al Mar 2</t>
  </si>
  <si>
    <t>C-54 - UF 2 Variante de Fuemia</t>
  </si>
  <si>
    <t>$ 2.574.127.191.649
(pesos diciembre 2012)</t>
  </si>
  <si>
    <t>1,95% VPIP (corte febrero 2020)</t>
  </si>
  <si>
    <t>018 del 25 de noviembre de 2015</t>
  </si>
  <si>
    <t>N.A.</t>
  </si>
  <si>
    <t xml:space="preserve"> $ 3.505.394.421.871
(pesos de diciembre de 2012) </t>
  </si>
  <si>
    <t>$ 15.396.034.862 (pesos de diciembre de 2012)</t>
  </si>
  <si>
    <t>Dabeiba
Mutatá</t>
  </si>
  <si>
    <t>C-54 - UF 4 Dabeiba-Mutata</t>
  </si>
  <si>
    <t>Dabeiba</t>
  </si>
  <si>
    <t>C-54 - UF 3 Túnel de Fuemia</t>
  </si>
  <si>
    <t>Cañasgordas
Uramita</t>
  </si>
  <si>
    <t>C-54 - UF 1 Cañasgordas - Uramita</t>
  </si>
  <si>
    <t>Mutatá</t>
  </si>
  <si>
    <t>C-54 - UF 5 Mutatá - El Tigre</t>
  </si>
  <si>
    <t>C-55</t>
  </si>
  <si>
    <t>Santo Domingo</t>
  </si>
  <si>
    <t>IP - Vías del Nus</t>
  </si>
  <si>
    <t>C-55 - UF 3 Túnel de la Quiebra</t>
  </si>
  <si>
    <t xml:space="preserve">  $ 2.490.135.961.386  
(pesos diciembre 2013)  </t>
  </si>
  <si>
    <t>N.A (corte febrero 2020)</t>
  </si>
  <si>
    <t>001 de 2016</t>
  </si>
  <si>
    <t>NA</t>
  </si>
  <si>
    <t>Barbosa y Santo Domingo</t>
  </si>
  <si>
    <t>C-55 - UF 1 Pradera - Porcesito</t>
  </si>
  <si>
    <t>CONSTRUCCIÓN</t>
  </si>
  <si>
    <t>C-55 - UF 2 Porcesito -Santiago</t>
  </si>
  <si>
    <t>Cisneros</t>
  </si>
  <si>
    <t>C-55 - UF 4 Variante Cisneros</t>
  </si>
  <si>
    <t>San Roque y Maceo</t>
  </si>
  <si>
    <t>C-55 - UF 5 Cisneros - Alto Dolores</t>
  </si>
  <si>
    <t>C-26</t>
  </si>
  <si>
    <t>Sector revertido al proyecto MAR 2</t>
  </si>
  <si>
    <t>Transversal de las Américas - Sector 1</t>
  </si>
  <si>
    <t>C-26 - Urabá</t>
  </si>
  <si>
    <t xml:space="preserve"> $1.158.081.139.000 
($Dic-09) </t>
  </si>
  <si>
    <t>008 del 6 de agosto de 2010</t>
  </si>
  <si>
    <t>Sector reveretido al proyecto Antioquia-Bolivar</t>
  </si>
  <si>
    <t>C-26 - Montería</t>
  </si>
  <si>
    <t>3 ( Otrosies14, 15, 17)</t>
  </si>
  <si>
    <t>$83.431.378.688</t>
  </si>
  <si>
    <t>Sector revertido al INVIAS</t>
  </si>
  <si>
    <t>C-26 - San Marcos</t>
  </si>
  <si>
    <t>1(Otrosí No.17)</t>
  </si>
  <si>
    <t>$1.567.138.963</t>
  </si>
  <si>
    <t>Cantagallo-San Pablo  K0+000 al K11+633 ( K31+536 -  K62+626 Revertido al INVIAS) (Bolivar)</t>
  </si>
  <si>
    <t>C-26 - San Pablo</t>
  </si>
  <si>
    <t>1 ( otrosi 19)</t>
  </si>
  <si>
    <t xml:space="preserve">El Banco ( Magdalena) - Tamalameque ( Cesar)
Revertido al INVIAS: Santa Ana K0+000- La Gloria K67+453; Bodega K0+900- Mompox K37+857; Mompox K5+100-K9+100- Guamal K29+000-K30+420- Guamal K3+380-K34+700)
</t>
  </si>
  <si>
    <t>C-26 - Mompox</t>
  </si>
  <si>
    <t>1(otrosi No. 17)</t>
  </si>
  <si>
    <t>$71.338.499.402</t>
  </si>
  <si>
    <t>C-59</t>
  </si>
  <si>
    <t xml:space="preserve">Bogotá </t>
  </si>
  <si>
    <t>IP - Accesos Norte a Bogotá</t>
  </si>
  <si>
    <t>C-59 - UF 3 Variante Chía - Troncal de los Andes</t>
  </si>
  <si>
    <t>$ 1.225.686.247.240 (pesos diciembre 2014)</t>
  </si>
  <si>
    <t>001 de 2017</t>
  </si>
  <si>
    <t>SUSPENDIDO</t>
  </si>
  <si>
    <t>C-59 - UF 2 Autopista Norte</t>
  </si>
  <si>
    <t>C-59 - UF 1 Carrera Séptima</t>
  </si>
  <si>
    <t>PRECONSTRUCCIÓN</t>
  </si>
  <si>
    <t>C-32</t>
  </si>
  <si>
    <t>UF 4 Cambao -Puerto Bogotá</t>
  </si>
  <si>
    <t>Honda – Puerto Salgar – Girardot</t>
  </si>
  <si>
    <t>C-32 - UF 4 Cambao -Puerto Bogotá</t>
  </si>
  <si>
    <t>1.465.609.000.000
(Pesos de dic 2012)</t>
  </si>
  <si>
    <t>1.14% (porcentaje de avance del VPIP con corte a febrero 2020)</t>
  </si>
  <si>
    <t>003 de 2014</t>
  </si>
  <si>
    <t>1.461.897.200.925
(pesos de dic 2012)
Aportes ANI establecidos en el Contrato</t>
  </si>
  <si>
    <t>194.797.300.925
(Pesos del dic 2012)
Aportes ANI depositados en el PA</t>
  </si>
  <si>
    <t>UF 5 Honda - La Dorada - El Korán</t>
  </si>
  <si>
    <t>C-32 - UF 5 Honda - La Dorada - El Korán</t>
  </si>
  <si>
    <t>UF 1 Variante Flandes - Girardot</t>
  </si>
  <si>
    <t>C-32 - UF 1 Variante Flandes - Girardot</t>
  </si>
  <si>
    <t>UF 2 Girardot - Guataquí</t>
  </si>
  <si>
    <t>C-32 - UF 2 Girardot - Guataquí</t>
  </si>
  <si>
    <t>UF 3 Guataquí - Cambao</t>
  </si>
  <si>
    <t>C-32 - UF 3 Guataquí - Cambao</t>
  </si>
  <si>
    <t>C-33</t>
  </si>
  <si>
    <t>Distrito de Cartagena</t>
  </si>
  <si>
    <t>Cartagena – Barranquilla – “Circunvalar de la Prosperidad”</t>
  </si>
  <si>
    <t>C-33 - UF 2 La Boquilla (PR1+905 – PR7+500)</t>
  </si>
  <si>
    <t>$1.709.364.530.216
(Pesos Diciembre 2012)</t>
  </si>
  <si>
    <t>004 del 10 de septiembre de 2014</t>
  </si>
  <si>
    <t>$1.770.271.568.833
(Pesos Diciembre 2012)</t>
  </si>
  <si>
    <t>$306.830.284.355
(Pesos Diciembre 2012)</t>
  </si>
  <si>
    <t>Santa Catalina, Piojó, Juan de Acosta, Tubará</t>
  </si>
  <si>
    <t>C-33 - UF 3 Cartagena - Barranquilla (Vía existente)</t>
  </si>
  <si>
    <t xml:space="preserve">OPERACIÓN Y MANTENIMIENTO </t>
  </si>
  <si>
    <t xml:space="preserve">Puerto Colombia y Barranquilla </t>
  </si>
  <si>
    <t>C-33 - UF 4 Puerto Colombia - Barranquilla</t>
  </si>
  <si>
    <t>Puerto Colombia y Galapa</t>
  </si>
  <si>
    <t>C-33 - UF 6 Galapa - Vía al Mar - Las flores</t>
  </si>
  <si>
    <t xml:space="preserve">Malmbo, Galapa </t>
  </si>
  <si>
    <t>C-33 - UF 5 Malambo - Galapa</t>
  </si>
  <si>
    <t>C-33 - UF 1 Anillo Vial de Crespo - La Boquilla</t>
  </si>
  <si>
    <t>C-35</t>
  </si>
  <si>
    <t>Choachí
Ubaque
Cáqueza</t>
  </si>
  <si>
    <t>Perimetral de Oriente de Cundinamarca</t>
  </si>
  <si>
    <t>C-35 - UF 5 Choachí - Cáqueza</t>
  </si>
  <si>
    <t>1.647.776.111.169
(Pesos de Dic 2012)</t>
  </si>
  <si>
    <t>10,477%%</t>
  </si>
  <si>
    <t>002 del 8 sep 2014</t>
  </si>
  <si>
    <t>Sesquilé
Guasca
Guatavita</t>
  </si>
  <si>
    <t>C-35 - UF 1 Salitre - Guasca - Sesquilé</t>
  </si>
  <si>
    <t>Guasca
 Sopó
La Calera</t>
  </si>
  <si>
    <t>C-35 - UF 2 Sopó - La Calera</t>
  </si>
  <si>
    <t>La Calera
Choachí</t>
  </si>
  <si>
    <t>C-35 - UF 4 La Calera - Choachí</t>
  </si>
  <si>
    <t>C-35 - UF 3 Calera - Patios ; Bogotá - Choachí</t>
  </si>
  <si>
    <t>C-36</t>
  </si>
  <si>
    <t>Caucasia</t>
  </si>
  <si>
    <t>Autopistas Conexión Norte</t>
  </si>
  <si>
    <t>C-36 - UF 2.2 Variante Caucasia</t>
  </si>
  <si>
    <t>$1.300.273.784.420
(Pesos Diciembre 2012)</t>
  </si>
  <si>
    <t>009 del 10/12/2014</t>
  </si>
  <si>
    <t>$2.451.522.191.783
(Pesos Diciembre 2012)</t>
  </si>
  <si>
    <t>$95.855.193.702
(Pesos Diciembre 2012)</t>
  </si>
  <si>
    <t>Remedios - Segovia - Zaragoza</t>
  </si>
  <si>
    <t>C-36 - UF 1 Remedios - Zaragoza</t>
  </si>
  <si>
    <t>Zaragoza - Caucasia</t>
  </si>
  <si>
    <t>C-36 - UF 2 Zaragoza - Caucasia</t>
  </si>
  <si>
    <t>C-37</t>
  </si>
  <si>
    <t>Maceo - Vegachí</t>
  </si>
  <si>
    <t>Autopista al Río Magdalena</t>
  </si>
  <si>
    <t>C-37 - UF 2 Vegachí - Alto de Dolores</t>
  </si>
  <si>
    <t>$1.740.427.563.337
(Pesos Diciembre 2012)</t>
  </si>
  <si>
    <t>008 de 2014</t>
  </si>
  <si>
    <t>$2.463.625.155.210
(Pesos Diciembre 2012)</t>
  </si>
  <si>
    <t>$66.783.571.110
(Pesos Diciembre 2012)</t>
  </si>
  <si>
    <t>Vegachí - Remedios</t>
  </si>
  <si>
    <t>C-37 - UF 1 Remedios  -  Vegachí</t>
  </si>
  <si>
    <t>Puerto Berrio - Cimitarra</t>
  </si>
  <si>
    <t>C-37 - UF 4 Variante Puerto Berrio - Conexión Ruta del Sol</t>
  </si>
  <si>
    <t>Puerto Berrio - Maceo</t>
  </si>
  <si>
    <t>C-37 - UF 3 Alto de Dolores -  Puerto Berrio</t>
  </si>
  <si>
    <t>C-39</t>
  </si>
  <si>
    <t>Ibagué - Cajamarca</t>
  </si>
  <si>
    <t>IP - GICA</t>
  </si>
  <si>
    <t>C-39 - UF 2 Valle del Cocora - Paso Urbano de Cajamara</t>
  </si>
  <si>
    <t>1.810.392.000.000
(Pesos de Dic 2012)</t>
  </si>
  <si>
    <t>002 DE2015</t>
  </si>
  <si>
    <t>Ibagué</t>
  </si>
  <si>
    <t>C-39 - UF 1 Combeima - Valle del Cocora</t>
  </si>
  <si>
    <t>Flandes - Espinal - Coello - Ibagué - Cajamarca</t>
  </si>
  <si>
    <t>C-39 - UF 3 OYM sisitmema vial existente GIC(1-1-2022)</t>
  </si>
  <si>
    <t>C-42</t>
  </si>
  <si>
    <t>El Carmen, San Juan, Mahates</t>
  </si>
  <si>
    <t>Puerta de Hierro – Palmar de Varela y Carreto – Cruz del Viso</t>
  </si>
  <si>
    <t>C-42 - UF 2 Carmen de Bolívar - Carreto Cruz del Viso</t>
  </si>
  <si>
    <t>1.240.827.996.256
(Pesos Dic 2013)</t>
  </si>
  <si>
    <t>15.7%
(Porcentaje de avance del VPIP con corte a feb 2020)</t>
  </si>
  <si>
    <t>APP 007 de 2015</t>
  </si>
  <si>
    <t>715.929.490.301 
(pesos de dic 2013)
Aportes ANI establecidos en el Contrato</t>
  </si>
  <si>
    <t>42.450.987.037
(pesos de dic 2013)
Aportes ANI depositados en el PA</t>
  </si>
  <si>
    <t>CONSTRUCCIÓN Y OPERACIÓN</t>
  </si>
  <si>
    <t>San Juan, Calamar, Suan, Campo de la Cruz, Candelaria, Ponedera, Palmar de Valera</t>
  </si>
  <si>
    <t>C-42 - UF 3 Carreto Calamar - Palmar de Varela </t>
  </si>
  <si>
    <t>Palmitos, Ovejas, El Carmen</t>
  </si>
  <si>
    <t>C-42 - UF 1 Puerta de Hierro - Variante Carmen de Bolívar </t>
  </si>
  <si>
    <t>C-47</t>
  </si>
  <si>
    <t>Campoalegre- Rivera-Neiva</t>
  </si>
  <si>
    <t>Santana - Mocoa - Neiva</t>
  </si>
  <si>
    <t>C-47 - UF 1 Neiva - Campoalegre</t>
  </si>
  <si>
    <t>2.969.581.000.000
(Pesos Dic 2013)</t>
  </si>
  <si>
    <t>5.8%
(Porcentaje de avance del VPIP con corte a feb 2020)</t>
  </si>
  <si>
    <t>APP No 12 DE 2015</t>
  </si>
  <si>
    <t>2.641.603.022.649
(pesos de dic 2013)
Aportes ANI establecidos en el Contrato</t>
  </si>
  <si>
    <t>65.642.163.409
(Pesos de dic 2013)
Aportes ANI depositados en el PA</t>
  </si>
  <si>
    <t>Gigante-Hobo-Campoalegre</t>
  </si>
  <si>
    <t>C-47 - UF 2 Campoalegre - Gigante</t>
  </si>
  <si>
    <t>Garzon-Gigante</t>
  </si>
  <si>
    <t>C-47 - UF 3 Gigante - Garzón </t>
  </si>
  <si>
    <t>San Agustin-Pitalito-Timaná-Altamira-Garzón</t>
  </si>
  <si>
    <t>C-47 - UF 4 Garzón - Pitalito - San Agustín</t>
  </si>
  <si>
    <t>Santa Rosa-Pitalito</t>
  </si>
  <si>
    <t>C-47 - UF 5 Pitalito - San Juan de Villalobos</t>
  </si>
  <si>
    <t>Mocoa-Santa Rosa</t>
  </si>
  <si>
    <t>C-47 - UF 6 San Juan de Villalobos - Mocoa</t>
  </si>
  <si>
    <t>Puerto Asis-Santana-Puerto Caicedo-Villagarzon-Mocoa</t>
  </si>
  <si>
    <t>C-47 - UF 7 Mocoa - Santana</t>
  </si>
  <si>
    <t>C-51</t>
  </si>
  <si>
    <t>Rumichaca - Pasto</t>
  </si>
  <si>
    <t>C-51 - UF 5 Tangua - Catambuco - Pasto</t>
  </si>
  <si>
    <t>2.316.127.771.181
(Pesos Dic 2013)</t>
  </si>
  <si>
    <t>5.29%
(Porcentaje de avance del VPIP con corte a feb 2020)</t>
  </si>
  <si>
    <t>015 de 2015</t>
  </si>
  <si>
    <t>2.956.443.660.752
(pesos de dic 2013)
Aportes ANI establecidos en el Contrato</t>
  </si>
  <si>
    <t>121.107.099.343
(Pesos de dic 2013)
Aportes ANI depositados en el PA</t>
  </si>
  <si>
    <t>C-51 - UF 1 Rumichaca - La Josefina</t>
  </si>
  <si>
    <t>C-51 - UF 2 La Josefina - Pilcuán</t>
  </si>
  <si>
    <t>C-51 - UF 3 Pilcuán - Pedregal</t>
  </si>
  <si>
    <t>C-51 - UF 4 Pedregal - Tangua</t>
  </si>
  <si>
    <t>C-52</t>
  </si>
  <si>
    <t>Neiva - Juncal - River - Palermo</t>
  </si>
  <si>
    <t>IP - Neiva - Girardot</t>
  </si>
  <si>
    <t>C-52 - UF 1 El Juncal - Neiva</t>
  </si>
  <si>
    <t>2.017.901.636.047
(Pesos de Dic 2014</t>
  </si>
  <si>
    <t>33,57%
(Porcentaje de avance del VPIP con corte a 20-abr-2020)</t>
  </si>
  <si>
    <t>17 de 2015</t>
  </si>
  <si>
    <t>Espinal - Flandes</t>
  </si>
  <si>
    <t>C-52 - UF 5 Par Vial - Espinal – Flandes</t>
  </si>
  <si>
    <t>Gumo - Espinal</t>
  </si>
  <si>
    <t>C-52 - UF 4B Guamo Espinal</t>
  </si>
  <si>
    <t>Saldaña - Guamo</t>
  </si>
  <si>
    <t>C-52 - UF 4A Saldaña Guamo</t>
  </si>
  <si>
    <t>Aipe - Coyaima - Natagaima - Saldaña</t>
  </si>
  <si>
    <t>C-52 - UF 3 Aipe - Saldaña</t>
  </si>
  <si>
    <t>Aipe</t>
  </si>
  <si>
    <t>C-52 - UF 2B Campo Dina Aipe</t>
  </si>
  <si>
    <t>Neiva - Aipe</t>
  </si>
  <si>
    <t>C-52 - UF 2A Neiva Campo Dina</t>
  </si>
  <si>
    <t>SUSPENDIDO POR COVID-20</t>
  </si>
  <si>
    <t>C-02</t>
  </si>
  <si>
    <t>La Vega</t>
  </si>
  <si>
    <t>Bogotá - La Vega - Villeta</t>
  </si>
  <si>
    <t>C-02 - Tramo 3 El Chuscal - La Vega (K37+900-K53+200)</t>
  </si>
  <si>
    <t>$25.633.440.000
(pesos 1994)</t>
  </si>
  <si>
    <t>Una vez se cumpla el 12.26% en la TIR del modelo financiero del proyecto.</t>
  </si>
  <si>
    <t>CONTRATO DE CONCESIÓN No. 447 DE 1994</t>
  </si>
  <si>
    <t xml:space="preserve"> $ 136.176.995.299 
($ Ago 1994)</t>
  </si>
  <si>
    <t>C-02 - Tramo 3.1 Paso Urbano De La Vega (K53+200-K56+700)</t>
  </si>
  <si>
    <t>Segun disponibilidad predial 6 obras puntuales pendientes</t>
  </si>
  <si>
    <t>Facatativá</t>
  </si>
  <si>
    <t>C-02 - Tramo 5 El Rosal - El Vino (K22+200-K31+200)</t>
  </si>
  <si>
    <t>C-02 - Tramo 4 El Vino - El Chuscal (K31+200-K37+900)</t>
  </si>
  <si>
    <t>C-02 - Tramo 1 Cruce Utica - Intercambiador Villeta (K78+750-K81+626)</t>
  </si>
  <si>
    <t>C-02 - Tramo 7 Bogotá - Puente Piedra (K0+000-K15+000)</t>
  </si>
  <si>
    <t xml:space="preserve">Madrid </t>
  </si>
  <si>
    <t>C-02 - Tramo 6 Puente Piedra - El Rosal (K15+000-K22+200)</t>
  </si>
  <si>
    <t>C-02 - Tramo 2 La Vega - Cruce Utica (K56+700-K78+750)</t>
  </si>
  <si>
    <t>C-06</t>
  </si>
  <si>
    <t>Cartagena - Barranquilla - “Vía al mar”</t>
  </si>
  <si>
    <t>C-06 - Tramo 0 Anillo Vial De Crespo (Pr0 - Hacia Atrás 2.5km)</t>
  </si>
  <si>
    <t xml:space="preserve"> $10.685.954.557,00 _x000D_
(pesos de may 1994)</t>
  </si>
  <si>
    <t>Contrato de concesión No. 503 de 1994</t>
  </si>
  <si>
    <t xml:space="preserve"> $85.988.381.382,43 
($ May 1994)</t>
  </si>
  <si>
    <t>$441.075.342.828
($ corrientes, no genera indexaciòn)</t>
  </si>
  <si>
    <t>C-06 - Tramo 2 Tierra Baja - Marahuaco</t>
  </si>
  <si>
    <t>C-06 - Tramo 3 Marahuaco - Puerto Velero.</t>
  </si>
  <si>
    <t>C-08</t>
  </si>
  <si>
    <t>Bogotá (Fontibón) – Faca – Los Alpes</t>
  </si>
  <si>
    <t>C-08 - OTROSI No. 7</t>
  </si>
  <si>
    <t>$91.086.164.349_x000D_
(pesos sep 1994)</t>
  </si>
  <si>
    <t>Contrato de concesión No. 0937 de 1995</t>
  </si>
  <si>
    <t xml:space="preserve">$15.446.552.724
($ Sep 1994)_x000D_
</t>
  </si>
  <si>
    <t>C-08 - ADICIONAL 1 DE 2007 Y MODIFICATORIO</t>
  </si>
  <si>
    <t>C-08 - ADICIONAL 1 DE 2010</t>
  </si>
  <si>
    <t>C-08 - MODIFICATORIO 1</t>
  </si>
  <si>
    <t>C-08 - OTROSI No. 6 Y MODIFICATORIO</t>
  </si>
  <si>
    <t>C-08 - OTROSÍ No. 8</t>
  </si>
  <si>
    <t>C-08 - OTROSI No. 9 Y MODIFICATORIO No. 2</t>
  </si>
  <si>
    <t>C-10</t>
  </si>
  <si>
    <t>La Ceja - La Union - Don Diego</t>
  </si>
  <si>
    <t>Desarrollo Vial del Oriente de Medellín - DEVIMED</t>
  </si>
  <si>
    <t>C-10 - Glorieta Las Palmas - Don Diego - La Ceja - La Unión (Tramo 4)</t>
  </si>
  <si>
    <t>$97.406.008.294
(Pesos Agosto de 1995)</t>
  </si>
  <si>
    <t>Contrato de concesión no. 0275 de 1996</t>
  </si>
  <si>
    <t>$ 60.445.824.990
(Pesos Agosto de 1995)</t>
  </si>
  <si>
    <t>$157.851.833.284
(Pesos Agosto de 1995)</t>
  </si>
  <si>
    <t>-</t>
  </si>
  <si>
    <t>Acevedo - Guarne</t>
  </si>
  <si>
    <t>C-10 - Zamora - T. Aeropuerto (Tramo 1)</t>
  </si>
  <si>
    <t>C-10 - Tramo 3</t>
  </si>
  <si>
    <t>Marinilla - Santuario - Rionegro</t>
  </si>
  <si>
    <t>C-10 - Intercambio T. Aeropuerto - Santuario (Tramo 2)</t>
  </si>
  <si>
    <t>C-19</t>
  </si>
  <si>
    <t>Sincelejo - Sucre
Corozal - Sucre</t>
  </si>
  <si>
    <t>Córdoba - Sucre</t>
  </si>
  <si>
    <t>C-19 - Trayecto 3: Sincelejo - Corozal</t>
  </si>
  <si>
    <t>$849.811.507.598 ($Dic-05)</t>
  </si>
  <si>
    <t>Contrato de Concesión No. 002 de 2007</t>
  </si>
  <si>
    <t>4
(Adicional 2 y 3 - Otrosí 1 y 3)</t>
  </si>
  <si>
    <t>$634.376.507.598 (Dic 205)</t>
  </si>
  <si>
    <t>$1.167.024.427.088 (corrientes)</t>
  </si>
  <si>
    <t xml:space="preserve"> $1.167.024.427.088 (corrientes) </t>
  </si>
  <si>
    <t>Monteria - Cordoba
Cereté - Cordoba</t>
  </si>
  <si>
    <t>C-19 - Trayecto 1: Montería - Cereté</t>
  </si>
  <si>
    <t>Sahagún - Cordoba
Chinú - Cordoba
Sampues - Sucre
Sincelejo - Sucre</t>
  </si>
  <si>
    <t>C-19 - Trayecto 8: La Yé - Sincelejo</t>
  </si>
  <si>
    <t>Montería - Cordoba</t>
  </si>
  <si>
    <t>C-19 - Trayecto 5: Paralela a la circular de Montería y calle 41</t>
  </si>
  <si>
    <t>Corozal - Sucre
Los Palmitos - Sucre</t>
  </si>
  <si>
    <t>C-19 - Trayecto 4: Corozal - Puerta de Hierro</t>
  </si>
  <si>
    <t>Cereté - Cordoba
Ciénaga de oro - Cordoba</t>
  </si>
  <si>
    <t>C-19 - Trayecto 2: Cereté - La Yé</t>
  </si>
  <si>
    <t>Carmen de Bolivar - Bolivar
San Juan de Neponuceno - Bolivar
Cereté - Cordoba
Lorica - Cordoba</t>
  </si>
  <si>
    <t>C-19 - Trayecto 6: Puerta de Hierro - Carreto -  Cruz del Viso y Cereté Lorica</t>
  </si>
  <si>
    <t>Sincelejo - Sucre
Toluviejo - Sucre</t>
  </si>
  <si>
    <t>C-19 - Trayecto 7: Sincelejo - Toluviejo</t>
  </si>
  <si>
    <t>C-20</t>
  </si>
  <si>
    <t xml:space="preserve">Cúcuta </t>
  </si>
  <si>
    <t>Área Metropolitana de Cúcuta</t>
  </si>
  <si>
    <t>C-20 - Tramo 2 Mantenimiento, Rehabilitación, mejoramiento y Construcción de Diagonal Santander, Autopista Atalaya, El Zulia</t>
  </si>
  <si>
    <t>$ 166.138.000.000
(Dic /2005)</t>
  </si>
  <si>
    <t>006 del 02 de agosto de 2007</t>
  </si>
  <si>
    <t>$ 140.581.196.701
Pesos Dic/2005</t>
  </si>
  <si>
    <t xml:space="preserve"> $ 130.269.900.152,00 
Dic/2005</t>
  </si>
  <si>
    <t>C-20 - Tramo 1 Mantenimiento Av Libertadores - Redoma DAS hasta el aeropuerto</t>
  </si>
  <si>
    <t>Cucuta - Pamplona</t>
  </si>
  <si>
    <t>C-20 - Otrosí No. 7 Construcción Segunda Calzada Cúcuta Pamplona</t>
  </si>
  <si>
    <t>Cúcuta</t>
  </si>
  <si>
    <t>C-20 - Otrosí No. 10 Puente sobre el Rio Pamplonita - Municipio Cucuta</t>
  </si>
  <si>
    <t>El Tarra</t>
  </si>
  <si>
    <t>C-20 - Otrosi No. 1 al Adicional No. 2 Puente Rojo sobre el Rio Tarra - municipio del Tarra</t>
  </si>
  <si>
    <t>C-20 - Tramo 7 Rehabilitación y mejoramiento de la Avenida Demetrio Mendoza - Vía Ureña</t>
  </si>
  <si>
    <t>Villa del Rosario</t>
  </si>
  <si>
    <t>C-20 - Tramo_11 Rehabilitación Avenida 7a desde la Autopista Internacional hasta la calle 7a (villa de Rosario)</t>
  </si>
  <si>
    <t>Los Patios</t>
  </si>
  <si>
    <t>C-20 - Tramo_14 Vía Cúcuta Los Patios</t>
  </si>
  <si>
    <t>C-20 - Tramo_13 Rehabilitación Calle 4a desde la Autopista Internacional hasta la Avenida 8a (villa del rosario)</t>
  </si>
  <si>
    <t>C-20 - Tramo_12 Rehabilitación calle 7a desde la Autopista Internacional hasta la Avenida 8a (villa del Rosario)</t>
  </si>
  <si>
    <t>C-20 - Tramo_10 Construcción de la Intersección a desnivel Rumichaca</t>
  </si>
  <si>
    <t>C-20 - Tramo 9 Mejoramiento a 6 carriles de la Autopista Internacional Cúcuta - Puente Internacional Simón Bolívar y Glorieta alargada Villa del Rosario</t>
  </si>
  <si>
    <t>C-20 - Tramo 8 Construcción del Anillo Vial de Occidente</t>
  </si>
  <si>
    <t>Tibu- El Tarra</t>
  </si>
  <si>
    <t>C-20 - Adicional No. 1 - Vía Tibú Tarra Construcción a nivel de subbase long: 16.1 KmK0+000 al K16+100</t>
  </si>
  <si>
    <t>San Cayetano</t>
  </si>
  <si>
    <t>C-20 - Tramo_15 Acceso a San Cayetano - Vía salida Alto El Escorial</t>
  </si>
  <si>
    <t>C-20 - Tramo_16 Mantenimiento Avenida 7a (Av. el Aeropuerto)</t>
  </si>
  <si>
    <t>C-20 - Tramo 6 Construcción de una nueva calzada adicional en el puente Benito Hernandez Bustos</t>
  </si>
  <si>
    <t>C-20 - Tramo 5 Mantenimiento de la vía Puerto Santander desde el Anillo Vial de Occidente hasta donde se construirá el Puerto Terrestre</t>
  </si>
  <si>
    <t>Cúcúta</t>
  </si>
  <si>
    <t>C-20 - Tramo 3 Construcción de la Prolongación de la Av Cero, desde la redoma Garcia Herreros hasta la Autopista Internacional hacia Villa del Rosario</t>
  </si>
  <si>
    <t>C-21</t>
  </si>
  <si>
    <t>Cartagena - Turbaco - Arjona</t>
  </si>
  <si>
    <t>Ruta Caribe</t>
  </si>
  <si>
    <t>C-21 - TRAYECTO 1 Cartagena - Turbaco - Arjona (Segunda Calzada)</t>
  </si>
  <si>
    <t>$821.774.252.776 ($Dic-05)</t>
  </si>
  <si>
    <t>008 de 2007</t>
  </si>
  <si>
    <t>$576.202.450.556</t>
  </si>
  <si>
    <t>$922.337.709.277 
(corrientes)</t>
  </si>
  <si>
    <t>C-21 - TRAYECTO 1B Cartagena - Turbaco - Arjona (Rehabilitacion)</t>
  </si>
  <si>
    <t>Cartagena - Bayunca</t>
  </si>
  <si>
    <t>C-21 - TRAYECTO 2 Cartagena - Canal Calicanto (Rehabilitacion y Segunda Calzada)</t>
  </si>
  <si>
    <t>C-21 - TRAYECTO 2B (Cartagena - Bayunca (Rehabilitacion y Segunda Calzada)</t>
  </si>
  <si>
    <t>Palmar de Varela - Sabanagrande - Santo Tomas - Malambo</t>
  </si>
  <si>
    <t>C-21 - TRAYECTO 3 Palmar de Varela - Malambo (Segunda Calzada)</t>
  </si>
  <si>
    <t>C-21 - TRAYECTO 3B Palmar de Varela - Malambo (Rehabilitacion)</t>
  </si>
  <si>
    <t>Sabanalarga - Palamar de Varela</t>
  </si>
  <si>
    <t>C-21 - TRAYECTO 4 Sabanalarga - Palmar de Varela (Doble Calzada)</t>
  </si>
  <si>
    <t>Bayunca - Calemencia - Santa Catalina - Luruaco - Sabanalarga</t>
  </si>
  <si>
    <t>C-21 - TRAYECTO 5 Bayunca - Sabanalarga (Rehabilitacion)</t>
  </si>
  <si>
    <t>Cruz del Viso - Gambote - Arjona</t>
  </si>
  <si>
    <t>C-21 - TRAYECTO 6 Arjona - Cruz del Viso (Rehabilitacion)</t>
  </si>
  <si>
    <t>Malambo - Barranquilla</t>
  </si>
  <si>
    <t>C-21 - TRAYECTO 7 Malambo - Barranquilla (Rehabilitacion)</t>
  </si>
  <si>
    <t>Barranquilla - Galapa -Cruce via Caracoli</t>
  </si>
  <si>
    <t>C-21 - TRAYECTO 8 Barranquilla - Int. Caracoli (Segunda Calzada)</t>
  </si>
  <si>
    <t>C-21 - ADICIONAL 1 (RH Barranquilla - Sabanalarga, Int. Sao, Orejas Pte Simon Bolivar)</t>
  </si>
  <si>
    <t>Mamonal, Turbana Cartagena,  Palmar de Varela, Sabanalarga.</t>
  </si>
  <si>
    <t>C-21 - ADICIONAL 2 (Variante Cartagena, Variante Mamonal, Variante Palmar de  Varela, Solucion Hidraulica Arroyos B/quilla</t>
  </si>
  <si>
    <t>Variante Cartagena; Variante Mamonal Gambote</t>
  </si>
  <si>
    <t>C-21 - ADICIONAL 3 (Otrosi 6 Puente peatonal Horizonte y Puente Abocol)</t>
  </si>
  <si>
    <t>C-22</t>
  </si>
  <si>
    <t>Espinal - Coello</t>
  </si>
  <si>
    <t>Girardot - Ibagué - Cajamarca</t>
  </si>
  <si>
    <t>C-22 - Tramo 4 Intersección Gualanday - Cruce Variante Espinal con Ruta 45</t>
  </si>
  <si>
    <t xml:space="preserve"> $333.200.000.000,00 
($ Dic 2004)</t>
  </si>
  <si>
    <t>007 de 2007</t>
  </si>
  <si>
    <t>Cajamarca - Ibague</t>
  </si>
  <si>
    <t>C-22 - Tramo 5 Mirolindo - Cajamarca</t>
  </si>
  <si>
    <t>Ibague</t>
  </si>
  <si>
    <t>C-22 - Tramo 6 Variante Picaleña</t>
  </si>
  <si>
    <t>Flandes - Coello</t>
  </si>
  <si>
    <t>C-22 - Tramo 1 Variante Chícora</t>
  </si>
  <si>
    <t>C-22 - Tramo 7 Ramal Norte</t>
  </si>
  <si>
    <t>Cajamarca</t>
  </si>
  <si>
    <t>C-22 - Nuevo Puente De Cajamarca - Contrato Adicional N° 2</t>
  </si>
  <si>
    <t>C-22 - Intersección Gualanday - Cruce Variante Espinal con Ruta 45</t>
  </si>
  <si>
    <t>Coello</t>
  </si>
  <si>
    <t>C-22 - Tramo 2 Variante Gualanday</t>
  </si>
  <si>
    <t>Coello - Ibague</t>
  </si>
  <si>
    <t>C-22 - Tramo 3 Intersección Gualanday-Mirolindo Ibagué</t>
  </si>
  <si>
    <t>003-2015</t>
  </si>
  <si>
    <t>AEROPUERTO INTERNACIONAL ERNESTO CORTISSOZ DE BARRANQUILLA</t>
  </si>
  <si>
    <t>003-2015 - AEROPUERTO INTERNACIONAL ERNESTO CORTISSOZ DE BARRANQUILLA</t>
  </si>
  <si>
    <t>610.153.107.609 (dic 2013)</t>
  </si>
  <si>
    <t>Suspendido COVID</t>
  </si>
  <si>
    <t>100% financiero obras
25.62% del Valor Presente Ingreso Generado (VPIG)</t>
  </si>
  <si>
    <t>indefinido COVID</t>
  </si>
  <si>
    <t>Capital privado</t>
  </si>
  <si>
    <t>CONSTRUCCION</t>
  </si>
  <si>
    <t>001-2007</t>
  </si>
  <si>
    <t>SOCIEDAD PORTUARIA BAVARIA S.A.</t>
  </si>
  <si>
    <t>001-2007 - SOCIEDAD PORTUARIA BAVARIA S.A.</t>
  </si>
  <si>
    <t>001/2007</t>
  </si>
  <si>
    <t xml:space="preserve">Inversión 100% Privada, la Nación en las concesiones portuarias no aporta recursos económicos			</t>
  </si>
  <si>
    <t xml:space="preserve">1630525.31 NORTE </t>
  </si>
  <si>
    <t>841861.98 ESTE</t>
  </si>
  <si>
    <t>CONSTRUCCION Y OPERACION</t>
  </si>
  <si>
    <t>021-1997</t>
  </si>
  <si>
    <t>SOCIEDAD PORTUARIA OILTANKING COLOMBIA S.A.</t>
  </si>
  <si>
    <t>021-1997 - SOCIEDAD PORTUARIA OILTANKING COLOMBIA S.A.</t>
  </si>
  <si>
    <t>021/1997</t>
  </si>
  <si>
    <t>Inversión 100% Privada, la Nación en las concesiones portuarias no aporta recursos económicos</t>
  </si>
  <si>
    <t>10° 17' 56.652" N</t>
  </si>
  <si>
    <t>75° 30' 28.238" W</t>
  </si>
  <si>
    <t>020-1997</t>
  </si>
  <si>
    <t xml:space="preserve">CARTAGENA </t>
  </si>
  <si>
    <t>SOCIEDAD PORTUARIA BUENA VISTA</t>
  </si>
  <si>
    <t>020-1997 - SOCIEDAD PORTUARIA BUENA VISTA</t>
  </si>
  <si>
    <t>020/1997</t>
  </si>
  <si>
    <t>20 AÑOS</t>
  </si>
  <si>
    <t>10°18´4.771” N</t>
  </si>
  <si>
    <t>75°30´11.105” W</t>
  </si>
  <si>
    <t>007-1993</t>
  </si>
  <si>
    <t>SOCIEDAD PORTUARIA REGIONAL DE CARTAGENA</t>
  </si>
  <si>
    <t>007-1993 - SOCIEDAD PORTUARIA REGIONAL DE CARTAGENA</t>
  </si>
  <si>
    <t>007/1993</t>
  </si>
  <si>
    <t xml:space="preserve">20 Años </t>
  </si>
  <si>
    <t xml:space="preserve"> 10°24'24.08"N</t>
  </si>
  <si>
    <t xml:space="preserve"> 75°32'0.07"O</t>
  </si>
  <si>
    <t>009-1994</t>
  </si>
  <si>
    <t>SOCIEDAD PORTUARIA REGIONAL DE BUENAVENTURA</t>
  </si>
  <si>
    <t>009-1994 - SOCIEDAD PORTUARIA REGIONAL DE BUENAVENTURA</t>
  </si>
  <si>
    <t>009/1994</t>
  </si>
  <si>
    <t>20 años</t>
  </si>
  <si>
    <t xml:space="preserve">  3°53'32.20"N</t>
  </si>
  <si>
    <t xml:space="preserve"> 77° 4'9.92"O</t>
  </si>
  <si>
    <t>006-1993</t>
  </si>
  <si>
    <t>SOCIEDAD PORTUARIA REGIONAL DE SANTA MARTA</t>
  </si>
  <si>
    <t>006-1993 - SOCIEDAD PORTUARIA REGIONAL DE SANTA MARTA</t>
  </si>
  <si>
    <t>149.559.861 USD</t>
  </si>
  <si>
    <t>006/1993</t>
  </si>
  <si>
    <t>11°15'12.28"N</t>
  </si>
  <si>
    <t xml:space="preserve"> 74°12'51.48"O</t>
  </si>
  <si>
    <t>002-2015</t>
  </si>
  <si>
    <t>COREMAR SHORE BASE</t>
  </si>
  <si>
    <t>002-2015 - COREMAR SHORE BASE</t>
  </si>
  <si>
    <t>002/2015</t>
  </si>
  <si>
    <t>10°23'4.911"N</t>
  </si>
  <si>
    <t xml:space="preserve"> 75° 30'57.230"W</t>
  </si>
  <si>
    <t>Son las novedades o modificaciones del contrato: Firma contrato, inicio obra, adiciones, prórrogas, suspensiones, cesiones, otros si etc.</t>
  </si>
  <si>
    <t>Fecha de las novedades o modificaciones</t>
  </si>
  <si>
    <t>Descripción de las novedades o modificaciones del contrato (el motivo por el que se dan ej. Suspensión por XYZ etc)</t>
  </si>
  <si>
    <t>Valor de la adición</t>
  </si>
  <si>
    <t>Días que se suspendió o prorrogó la obra</t>
  </si>
  <si>
    <t>HITO (novedades del contrato)</t>
  </si>
  <si>
    <t>FECHA HITO</t>
  </si>
  <si>
    <t>DETALLE HITO</t>
  </si>
  <si>
    <t>VALOR ADICIONES DEL HITO</t>
  </si>
  <si>
    <t>DIAS ADICIONADOS</t>
  </si>
  <si>
    <t xml:space="preserve">006 del 02 de agosto de 2007 </t>
  </si>
  <si>
    <t xml:space="preserve">Otrosí N°1 </t>
  </si>
  <si>
    <t xml:space="preserve">Se prorrogó el plazo para la acreditación del cierre financiero. </t>
  </si>
  <si>
    <t xml:space="preserve">Otrosí N°2 </t>
  </si>
  <si>
    <t xml:space="preserve">Se modificó el texto del inciso cuarto del numeral 23.4 de 2008 la Cláusula 23 de Contrato de Concesión. </t>
  </si>
  <si>
    <t xml:space="preserve">Otrosí N°3 </t>
  </si>
  <si>
    <t>Se prorrogó el plazo para la acreditación del cierre financiero por parte del Concesionario.</t>
  </si>
  <si>
    <t>Adicional N°1</t>
  </si>
  <si>
    <t>Estudios y diseños para el mejoramiento del Tramo de Tibú- El Tarra en una longitud aproximada de 70 Km, Mejoramiento y recuperación del Tramo Tibú- El Tarra con el fin de garantizar transitabilidad entre el K16+100 al K70+000, Construcción a nivel de sub-base de 16.1 Km de la vía entre Tibú - Orú (K0+000 —K16+100).</t>
  </si>
  <si>
    <t>Otrosí N°4</t>
  </si>
  <si>
    <t xml:space="preserve">Se prorrogó nuevamente el plazo para la acreditación del cierre financiero hasta el 30 de diciembre de 2008. </t>
  </si>
  <si>
    <t xml:space="preserve">Otrosí N°5 </t>
  </si>
  <si>
    <t xml:space="preserve">Adiciona alcance básico del contrato, Activa parcialmente el alcance progresivo del contrato, Restablece el equilibrio financiero del contrato, Modifica el valor estimado del contrato. (Cláusula 5), Modifica la forma del pago del contrato. (Cláusula 7), Modifica la descripción de las etapas de Pre-construcción y de construcción (cláusulas 11 y  12), Modifica las cláusula 14, 19, 20, 22.6, 31.6, 63.6.1, Establece nuevas garantías para las obras incluidas en el otrosí, Modifica apartes del Apéndice B. </t>
  </si>
  <si>
    <t xml:space="preserve">Adicional N°2 </t>
  </si>
  <si>
    <t>Activación del alcance progresivo Tibú- El Tarra- Convección - La Mata.</t>
  </si>
  <si>
    <t>Otrosí N°6</t>
  </si>
  <si>
    <t xml:space="preserve">Delegación predial. </t>
  </si>
  <si>
    <t>Otrosí N°7</t>
  </si>
  <si>
    <t>Las partes acordaron modificar el Otrosí N°5 de 2008 para incorporar las actividades de mantenimiento periódico y restablecimiento de puntos críticos de la calzada existente Cúcuta Pamplona, cuya fuente de pago es el peaje Los Acacios.</t>
  </si>
  <si>
    <t xml:space="preserve">Otrosí N°8 </t>
  </si>
  <si>
    <t>Las partes acordaron: (i) modificación de la CLAUSULA 29 numeral 29.1 del Contrato de Concesión.</t>
  </si>
  <si>
    <t xml:space="preserve">Otrosí 1 al Adicional 2 </t>
  </si>
  <si>
    <t xml:space="preserve">Construcción del Puente Rojo sobre El Rio Tarra con sus accesos. </t>
  </si>
  <si>
    <t xml:space="preserve">Otrosí N°9 </t>
  </si>
  <si>
    <t>Solución de Controversias.</t>
  </si>
  <si>
    <t>Otrosí N°10</t>
  </si>
  <si>
    <t xml:space="preserve">Tramo 10 Intersección a desnivel de Rumichaca Tramo 6 Construcción de una calzada adicional en el Puente Benito Hernández. Tramo 8 construcción sobre el Puente Rio Pamplonita Exclusión de: Tramo No 2 Terceros Carriles de la Diagonal Santander, Tramo No 9 Glorieta Alargada de Villa del Rosario, Terceros carriles del sector la Parada. y Tramo 4 "Construcción Intersección a desnivel Central de Transporte-Diagonal Santander. </t>
  </si>
  <si>
    <t>Otrosí N°11</t>
  </si>
  <si>
    <t xml:space="preserve">Desafectación de quinientos cincuenta (550) metros de calzada doble incluyendo la Glorieta de los Vientos, que hacen parte del Tramo 2 "Diagonal Santander, Autopista Atalaya, El Zulia.. </t>
  </si>
  <si>
    <t>Otrosí N°12</t>
  </si>
  <si>
    <t xml:space="preserve">Desafectación Tramo Cúcuta-Pamplona. </t>
  </si>
  <si>
    <t>Otrosí N°13</t>
  </si>
  <si>
    <t xml:space="preserve">Estudios, diseños y construcción de la Segunda Calzada adicional del Puente Benito Hernández Bustos. </t>
  </si>
  <si>
    <t>Otrosí N°14</t>
  </si>
  <si>
    <t xml:space="preserve">Anulado bajo Acta de aclaración N°001 AL Contrato de Concesión 006 del 2007. </t>
  </si>
  <si>
    <t>Otrosí N°15</t>
  </si>
  <si>
    <t>Fallos acciones populares: Rampas Once de Noviembre, sendero peatonal Juana Paula y puentes peatonales el Recreo 1 y 2</t>
  </si>
  <si>
    <t>Otrosí N°16</t>
  </si>
  <si>
    <t xml:space="preserve">Estudios, diseños y construcción de las intersecciones a nivel y desnivel de los tramos 2-8, 3-9 y  5-8. </t>
  </si>
  <si>
    <t>Otrosi 2 al Adicional 2</t>
  </si>
  <si>
    <t>La construcción de los Accesos del Puente Rojo sobre el Rio El Tarra.</t>
  </si>
  <si>
    <t>Otrosí N°17</t>
  </si>
  <si>
    <t xml:space="preserve">Repotenciación del Puente Mariano Ospina Pérez (T2). </t>
  </si>
  <si>
    <t>Otrosi 3 al Adicional 2</t>
  </si>
  <si>
    <t xml:space="preserve">Prórroga del plazo para la construcción de los accesos del Puente Rojo sobre el Rio El Tarra. </t>
  </si>
  <si>
    <t>Otrosí N°18</t>
  </si>
  <si>
    <t xml:space="preserve">Procedimiento para Medición de Índices de Estado. </t>
  </si>
  <si>
    <t>Otrosí N°19</t>
  </si>
  <si>
    <t>Paso peatonal durante la Repotenciación del Puente Mariano Ospina Pérez.</t>
  </si>
  <si>
    <t>Otrosí N°20</t>
  </si>
  <si>
    <t xml:space="preserve">Desafectación de Tramos 2-16 y  4 en 2,20 Km Glorieta del Terminal de Transporte. </t>
  </si>
  <si>
    <t>Otrosi 4 al Adicional 2</t>
  </si>
  <si>
    <t>Pavimentación de 1.42 Kilómetros desde el Municipio El Tarra- empalme proyecto Puente Rojo y 4.42 Kilómetros desde el municipio de El Tarra- Municipio de Convención.</t>
  </si>
  <si>
    <t>008 del 06 de agosto de 2010</t>
  </si>
  <si>
    <t>SUSCRIPCIÓN CONTRATO</t>
  </si>
  <si>
    <t>ACTA INICIO</t>
  </si>
  <si>
    <t xml:space="preserve">OTROSÍ N° 1 </t>
  </si>
  <si>
    <t>POR EL CUAL SE MODIFICA EL APÉNDICE A TÉCNICO PARTE A Y EL APÉNDICE PREDIAL C (Adquisición Predial para las obras destinadas al mejoramiento del tramo Planeta Rica – Montería se realizará en una distribución de 45 m y 15 m a cada costado, contados desde el eje de la vía). Firmado el 18 de septiembre de 2013.</t>
  </si>
  <si>
    <t xml:space="preserve"> OTROSÍ N° 2 </t>
  </si>
  <si>
    <t xml:space="preserve">AL CONTRATO DE CONCESIÓN N° 008 DE 2010- POR EL CUAL SE MODIFICA EL ALCANCE DEL CONTRATO DE CONCESIÓN (Elimina 11 km de segunda calzada en el Tramo Turbo – Tigre; incorpora la rehabilitación de 16,1 km del Tramo San Juan de Urabá - Arboletes; incluye elaboración de Estudios y Diseños Fase III de la segunda calzada entre Montería y El Quince). Firmado el 18 de septiembre de 2013. </t>
  </si>
  <si>
    <t xml:space="preserve"> OTROSÍ N° 3 </t>
  </si>
  <si>
    <t xml:space="preserve">AL CONTRATO DE CONCESIÓN N° 008 DEL 2010- Por el cual las partes acuerdan dar inicio a la intervención de la calzada existente Turbo – El Tigre y someter al Tribunal de Arbitramento las diferencias existentes entre las partes, en relación con el alcance de la intervención contratada respecto de dicha calzada. Firmado el 01 de abril de 2014. </t>
  </si>
  <si>
    <t xml:space="preserve"> OTROSÍ N° 4 </t>
  </si>
  <si>
    <t xml:space="preserve">AL CONTRATO DE CONCESIÓN N° 008 DEL 2010- Por el cual se precisan el valor del Indicador técnico definido como Índice de Ahuellamiento y los Indicadores que conforman el IEG del Apéndice A Técnico Parte B y Anexo 2A. Firmado el 20 de junio de 2014. </t>
  </si>
  <si>
    <t xml:space="preserve">OTROSÍ N° 5 </t>
  </si>
  <si>
    <t>12/11/201</t>
  </si>
  <si>
    <t>AL CONTRATO DE CONCESIÓN N° 008 DEL 2010- Por el cual se destinan los recursos subcuenta Puente Cacarica a la reconstrucción de seis (6) estructuras ubicadas en el tramo San Marcos – Majagual. Firmado el 12 de noviembre de 2014.</t>
  </si>
  <si>
    <t xml:space="preserve">OTROSÍ N° 6 </t>
  </si>
  <si>
    <t xml:space="preserve">AL CONTRATO DE CONCESIÓN N° 008 DE 2010 - Por el cual se modifica el plazo de la Etapa Preoperativa y se modifican las secciones: 1.05, 2.04, 7.12, 7.13, 10.01. Firmado el 20 de enero de 2015. </t>
  </si>
  <si>
    <t xml:space="preserve">OTROSÍ  N° 7 </t>
  </si>
  <si>
    <t xml:space="preserve">AL CONTRATO DE CONCESIÓN N° 008 DE 2010 - Por el cual se incorpora el Tramo El Dos - El Tres al alcance contractual. Firmado el 20 de enero de 2015. </t>
  </si>
  <si>
    <t xml:space="preserve">OTROSÍ  N° 8 </t>
  </si>
  <si>
    <t xml:space="preserve"> AL CONTRATO DE CONCESIÓN N° 008 DE 2010 - Por medio del cual se modifica el Mecanismo de Pago para la Liberación de Hitos del Proyecto. Firmado el 20 de enero de 2015. </t>
  </si>
  <si>
    <t xml:space="preserve">OTROSÍ N° 9 </t>
  </si>
  <si>
    <t xml:space="preserve"> AL CONTRATO DE CONCESIÓN N° 008 DE 2010 – Por medio del cual se modifica la Sección 6.04 del Contrato de Concesión precisando el Esquema de Financiación Predial a cargo del Concesionario y se incorpora el Sistema Predial Olimpus. Firmado el 09 de junio de 2015. </t>
  </si>
  <si>
    <t xml:space="preserve">OTROSÍ N° 10 </t>
  </si>
  <si>
    <t xml:space="preserve"> AL CONTRATO DE CONCESIÓN N° 008 DE 2010 – Por medio del cual se modifica la Sección 15.01 sustituyendo el Panel de Expertos por el Panel de Amigable Composición. Firmado el 03 de agosto de 2015. </t>
  </si>
  <si>
    <t xml:space="preserve">OTROSÍ N° 11 </t>
  </si>
  <si>
    <t>206/10/2015</t>
  </si>
  <si>
    <t xml:space="preserve">AL CONTRATO DE CONCESIÓN N° 008 DE 2010 – Por medio del cual se realizan ajustes a las longitudes de intervención de tramos. Firmado el 26 de octubre de 2015. </t>
  </si>
  <si>
    <t xml:space="preserve">OTROSÍ N° 12 </t>
  </si>
  <si>
    <t xml:space="preserve">AL CONTRATO DE CONCESIÓN N° 008 DE 2010 – Por medio del cual se modifica el Contrato de Concesión N° 008 de 2010 (inclusión de la construcción de la Segunda Calzada Montería – El Quince). Firmado el 26 de octubre de 2015. </t>
  </si>
  <si>
    <t xml:space="preserve">OTROSÍ N° 13 </t>
  </si>
  <si>
    <t xml:space="preserve">AL CONTRATO DE CONCESIÓN N° 008 DE 2010 – Por medio del cual se modifica el mecanismo de pago de hitos en controversia técnica por espesor de pavimento. Firmado el 09 de noviembre de 2015. </t>
  </si>
  <si>
    <t xml:space="preserve">OTROSÍ N° 14 </t>
  </si>
  <si>
    <t xml:space="preserve">AL CONTRATO DE CONCESIÓN N° 008 DE 2010 – Por medio del cual se define el valor de la Segunda Calzada de Montería – El Quince incluida mediante Otrosí N° 12. Firmado el 13 de junio de 2016. </t>
  </si>
  <si>
    <t xml:space="preserve">OTROSÍ N° 15 </t>
  </si>
  <si>
    <t>AL CONTRATO DE CONCESIÓN N° 008 DE 2010 – Por medio del cual se incluyen los Estudios y Diseños de Erosión costera en la curva de Puerto Rey, Tramo Puerto Rey – Montería. Firmado el 07 de julio de 2016</t>
  </si>
  <si>
    <t xml:space="preserve">OTROSÍ N° 16 </t>
  </si>
  <si>
    <t>AL CONTRATO DE CONCESIÓN N° 008 DE 2010 – Por medio del cual se establece la ubicación de los Peajes del Proyecto. Firmado el 07 de julio de 2016.</t>
  </si>
  <si>
    <t xml:space="preserve">OTROSÍ N° 17 </t>
  </si>
  <si>
    <t xml:space="preserve"> AL CONTRATO DE CONCESIÓN N° 008 DE 2010 – Por medio del cual se desafectan, se incluyen obras y se modifican las intervenciones previstas contractualmente. Firmado el 07 de julio de 2016. </t>
  </si>
  <si>
    <t xml:space="preserve">OTROSÍ N° 18 </t>
  </si>
  <si>
    <t xml:space="preserve"> AL CONTRATO DE CONCESIÓN N° 008 DE 2010 – Por medio del cual se modifica el alcance de la intervención en los pasos urbanos de Urabá y la franja de compra predial en algunos sectores del proyecto vial. Firmado el 22 de septiembre de 2016.</t>
  </si>
  <si>
    <t>OTROSÍ N° 19</t>
  </si>
  <si>
    <t xml:space="preserve">AL CONTRATO DE CONCESIÓN N° 008 DE 2010 – Por medio del cual se desafectan obras, se reasignan recursos y se incluyen nuevas obras al Proyecto. Firmado el 20 de abril de 2017. </t>
  </si>
  <si>
    <t>OTROSÍ N° 20</t>
  </si>
  <si>
    <t xml:space="preserve"> AL CONTRATO DE CONCESIÓN N° 008 DE 2010 - Por medio del cual se amplía el Plazo de Ejecución para algunas intervenciones y se acuerda la entrega parcial de los Tramos restantes del Proyecto. Firmado el 21 de julio de 2017. </t>
  </si>
  <si>
    <t>OTROSÍ N° 21</t>
  </si>
  <si>
    <t xml:space="preserve">AL CONTRATO DE CONCESIÓN N° 008 DE 2010 - Por medio del cual se amplía el plazo de ejecución para algunas intervenciones. Firmado el 30 de julio de 2018. </t>
  </si>
  <si>
    <t>OTROSÍ N° 22</t>
  </si>
  <si>
    <t>OTROSÍ N° 23</t>
  </si>
  <si>
    <t xml:space="preserve">AL CONTRATO DE CONCESIÓN N° 008 DE 2019 – Por el cual se modifica el Contrato de Concesión N° 008 de 2010. Firmado el 30 de septiembre de 2019 y se fija un plazo de 4 meses para la construcción del área administrativa del peaje Rio Grande, el cual vence el 30 de enero de 2020. </t>
  </si>
  <si>
    <t>001 DE 2017</t>
  </si>
  <si>
    <t>Otrosí No 1</t>
  </si>
  <si>
    <t>Otrosí N°1</t>
  </si>
  <si>
    <t>Para la realización, obras de Concesión del carretero Bogotá puente el cortijo- siberia-la punta, el vino, del tramo de carretera.</t>
  </si>
  <si>
    <t xml:space="preserve">Adicional N° 1 </t>
  </si>
  <si>
    <t>Adiciona el valor en $$237.766.337</t>
  </si>
  <si>
    <t>Restablecimiento de la ecuación contractual, obras complementarias:$1.199.275.200, compensación $174.812.100 por déficit de ingreso mínimo</t>
  </si>
  <si>
    <t xml:space="preserve">Adicional N°3 </t>
  </si>
  <si>
    <t>Compensación:$844.035.522 sobrecostos por mayores cantidades de obra</t>
  </si>
  <si>
    <t xml:space="preserve">Adicional N°4 </t>
  </si>
  <si>
    <t xml:space="preserve">Modificación de los plazos para la construcción de las obras autorizadas por el INCO, modificación del numeral 9, clausula segunda del Contrato Adicional No. 02, Adicional No 04 al contrato Principal. </t>
  </si>
  <si>
    <t xml:space="preserve">Adicional N°5 </t>
  </si>
  <si>
    <t xml:space="preserve">Adicional N°6 </t>
  </si>
  <si>
    <t xml:space="preserve">Adicional No 06, abono a sobrecostos por mayores cantidades de obra $ 18.724.020 IVA  de 1998 incluido Contrato No. 447 de 1994. </t>
  </si>
  <si>
    <t>Acta Restablecimiento  Ecuación Económica del contrato</t>
  </si>
  <si>
    <t xml:space="preserve">Adicional N°7 </t>
  </si>
  <si>
    <t xml:space="preserve">Modificación al parágrafo "Clausula Compromisoria" de la cláusula Cuadragésima segunda del contrato de Concesión No. 447 de 1994. </t>
  </si>
  <si>
    <t>Acta Restablecimiento Ecuación Económica del contrato</t>
  </si>
  <si>
    <t>Acta de Incorporación al acuerdo conciliatorio</t>
  </si>
  <si>
    <t xml:space="preserve">Modificación N° 7 al AIAC </t>
  </si>
  <si>
    <t xml:space="preserve">Modificación N°8 al AIAC </t>
  </si>
  <si>
    <t xml:space="preserve">Modificación N°9 al AlAC </t>
  </si>
  <si>
    <t xml:space="preserve">Modificación N° 10 al AIAC </t>
  </si>
  <si>
    <t>Acta de modificación N° 10 al acta de incorporación de¡ acuerdo conciliatorio al contrato de Concesión No 447 de 1994, con el objeto de contratar los diseños y la ejecución de las obras complementarias solicitadas por el Municipio de la Vega y previstas en el Memorando de Entendimiento, suscrito entre la Agencia Nacional de Infraestructura y la Concesión Sabana de Occidente S.A.S el 19 de abril de 2016 y  su modificación N.1 del 31 de octubre de 2016.</t>
  </si>
  <si>
    <t xml:space="preserve">$4. 141.260.581 </t>
  </si>
  <si>
    <t xml:space="preserve">Modificación N° 11 al AIAC </t>
  </si>
  <si>
    <t xml:space="preserve">Acta de modificación N° 11 al acta de incorporación de¡ acuerdo conciliatorio al contrato de Concesión No 447 de 1994, con el objeto de contratar la construcción de obras de mitigación en el sector comprendido entre el K60+050 - K60+760 que permita restablecer la movilidad en la calzada norte donde actualmente se encuentra restringida en un tramo de 1 km de la carretera que de Bogotá conduce hasta Villeta, de acuerdo con los diseños a fase III previamente aprobados. </t>
  </si>
  <si>
    <t>CONTRATO DE CONCESIÓN No. 003 DE 20144</t>
  </si>
  <si>
    <t>Autorización Cesión de la participación del accionista MARIO ALBERTO HUERTAS COTE quedando con una participacion MHC INGENIERIA Y CONSTRUCCIÓN DE OBRAS CIVILES SAS  con el 30%</t>
  </si>
  <si>
    <t xml:space="preserve">Otrosí 1 </t>
  </si>
  <si>
    <t xml:space="preserve">Se suscribe otrosí para modificar la ampliación en treinta (30) días el plazo establecido para la designación y conformación del Amigable Componedor y en ese sentido excluir esta condición como requisito para la suscripción del Acta de Inicio del Contrato de Concesión. </t>
  </si>
  <si>
    <t>Otrosí 2</t>
  </si>
  <si>
    <t>Ampliar en treinta (30) días el plazo establecido para la designación y conformación del Amigable Componedor establecido en la cláusula segunda del Otrosí 1 al Contrato de Concesión 003 de 2014 contados a partir del día siguiente de la firma del presente otrosí; Por tanto, el plazo previsto en el literal (e) del numeral 15.1 de la parte general del Contrato de Concesión 003 de 2014, se ampliará en treinta (30) días hábiles adicionales al previsto en el otrosí No. 01 del 30 de octubre de 2014</t>
  </si>
  <si>
    <t>Otrosí 3</t>
  </si>
  <si>
    <t>Adicionase el literal I) al numeral 15.1 de la parte General del Contrato Concesión 003 de 2014, “(…) (I) Procedimiento de ratificación de los miembros del Amigable Componedor permanente</t>
  </si>
  <si>
    <t>Otrosí 4</t>
  </si>
  <si>
    <t>Modificación del numeral 3.3.9.2 del Apéndice Técnico 2, “Entrega de bienes a la Policía de Carreteras” del Contrato de Concesión No. 003 de 2014.</t>
  </si>
  <si>
    <t>Otrosí 5</t>
  </si>
  <si>
    <t>Ampliar el plazo previsto en los numerales (i) y (ii) del Literal (I) de la sección 15.1 de la Parte General del Contrato de Concesión 003 de 2014, adicionado mediante la suscripción del Otrosí N° 3 del 22 de enero de 2015, en treinta (30) días calendario contados a partir del día hábil siguiente a la suscripción del presente Otrosí</t>
  </si>
  <si>
    <t>Otrosí 6</t>
  </si>
  <si>
    <t>Modificar el numeral 1 del Capítulo I, Definiciones, del Apéndice Financiero 2 del contrato Concesión 003 de 2014. Adicionar el romanito viii al Numeral 4 del Capítulo I, Definiciones, del Apéndice Financiero 2 del contrato de Concesión 003 de 2014 Modificar el numeral 7 del Capítulo I, Definiciones, del Apéndice Financiero 2 del contrato de Concesión 003 de 2014. Modificar el numeral 2.2 del Capítulo II, TÉRMINOS DE LA CESIÓN ESPECIAL, del Apéndice Financiero 2 del contrato de Concesión 003 de 2014. Modificar el primer inciso del numeral 2.3.2 del Capítulo II, TÉRMINOS DE LA CESIÓN ESPECIAL, del Apéndice Financiero 2 del contrato de Concesión 003 de 2014. Modificar el numeral 2.4 del Capítulo II, TÉRMINOS DE LA CESIÓN ESPECIAL, del Apéndice Financiero 2 del contrato de Concesión 003 de 2014. Modificar el numeral 2.5 del Capítulo II, TÉRMINOS DE LA CESIÓN ESPECIAL, del Apéndice Financiero 2 del contrato de Concesión 003 de 2014. Modificar el Anexo AF 2.1, FORMATO SOLICITUD DE CESIÓN ESPECIAL, del Apéndice Financiero 2 del contrato de Concesión 003 de 2014 en los términos del Anexo 1. Modificar el Anexo AF 2.2, FORMATO SOLICITUD DE CESIÓN ESPECIAL, del Apéndice Financiero 2 del contrato de Concesión 003 de 2014 en los términos del Anexo 2. Comunicados Relacionados: ALMA-2016-2358, CI.004/GP1133/17/5.3</t>
  </si>
  <si>
    <t>Otrosí 7</t>
  </si>
  <si>
    <t>Modificar el Apéndice Técnico 1, numeral 2.5 “Alcance de las Unidades Funcionales”, literal b) Unidad Funcional 2 “Girardot- Guataquí”, incluyendo una nueva nota a la Tabla 12 del Contrato de Concesión N. 003 de 2014, correspondiente a las características geométricas y técnicas. Modificar el Apéndice Técnico 1, numeral 2.5 “Alcance de las Unidades Funcionales “, literal c) Unidad Funcional 3 “Guataquí – Cambao” incluyendo una nueva nota a la Tabla 18, correspondiente a las características geométricas y técnicas del Contrato de Concesión N. 003 de 2014, correspondiente a las características geométricas y técnicas. Retribución Unidad Funcional 2: Si llegada la fecha de terminación de la Unidad Funcional 2, siempre que las intervenciones finalizadas a esa fecha, exceptuando las cubiertas por un EER, cumplan con los valores mínimos de aceptación de los indicadores que se identifican en la Parte Especial, de los establecidos en el Apéndice Técnico 4, se causará y pagará a favor del Concesionario la Compensación Especial en los términos establecidos en la Sección 14.1 de la Parte General del Contrato de Concesión. Cálculo y destino de fondos: El valor de los predios y de las compensaciones sociales correspondientes a la franja que no se va a adquirir en virtud de lo acordado en el presente Otrosí, será determinado con los correspondientes avalúos aceptados por las partes, dentro de los cinco (05) meses siguientes a la suscripción del presente Otrosí. Comunicados Relacionados: ALMA-2017-0246, CI.004/GP1819/17/5.3, CI.004/GP1916/17/5.3, CI.004/GP2026/17/5.3, CI.004/GP2213/17/5.3, CI.004/GP2409/17/5.3, CI.004/GP2897/17/5.3, CI.004/GP3266/17/5.2.</t>
  </si>
  <si>
    <t>Otrosí 8</t>
  </si>
  <si>
    <t>Aclarar el Apéndice técnico 1, numeral 2.4 “Unidades Funcionales del Proyecto literal a) Tabla 3. Aclarar el Apéndice Técnico 1, numeral 2.5 “Alcance de las Unidades Funcionales del Proyecto, literal d) Unidad Funcional 4, Tabla 22, y Tabla 26. Aclarar el Apéndice Técnico 1, numeral 2.5 “Alcance de las Unidades Funcionales del Proyecto, Literal e) Unidad Funcional 5, Tabla 28, y Tabla 32. Modificación del Plan de Obras dentro de los quince (15) días hábiles siguientes a la suscripción del Otrosí Aclaratorio, presentara los ajustes correspondientes al plan de obras, el plan de adquisición predial, el plan de compensaciones socioeconómicas, el plan de traslado de redes y los cronogramas en materia ambiental para la UF5. Comunicados Relacionados: Memorando No. 2017-200-009187-3 del 29 de junio de 2017, Memorando No. 2017-305-008832-3 del 22 de junio de 2017, Memorando No. 2017-305-010890-3 del 04 de agosto de 2017, Memorando No. 2017-200-012216-3 del 05 de septiembre de 2017</t>
  </si>
  <si>
    <t>Modificación del contrato No. 937 de 1995</t>
  </si>
  <si>
    <t xml:space="preserve">Modifica el literal a) de la cláusula sexta del contrato de concesión No. 397 de 1995. Modifica la cláusula Decima Tercera. Predios para la via Restablecimiento de la Ecuación Contractual en lo relacionado con los predios para la vla Apropiación Presupuestal Liquidación del Fideicomiso Predios.   </t>
  </si>
  <si>
    <t xml:space="preserve">Modificación del parágrafo primero de la cláusula décima tercera del contrato de conexión No. 0937 de 1.995. Modificación de los numerales 3 y 5 del documento modificatorio del 18 de noviembre de 1997. </t>
  </si>
  <si>
    <t xml:space="preserve">Documento de Acuerdo </t>
  </si>
  <si>
    <t xml:space="preserve">Se modifican algunos de los elementos del contrato de concesión con el fin de ajustar el mayor valor de la construcción, asi como estructurar en forma adecuada los riesgos asumidos por las partes. </t>
  </si>
  <si>
    <t xml:space="preserve">Documento de Acuerdo para la ejecución del contrato de concesión No. 937 de 1995 </t>
  </si>
  <si>
    <t xml:space="preserve">Las partes acuerdan continuar obras de parcheo y bacheo pactadas en el documento firmado el 14 de agosto de 1998 en la Variante Mosquera en el sitio denominada San Marino Inicio de cobro de peajes y tarifas Condiciones de Cierre Financiero Inicio de Etapa de construcción Costo de Instalación de las estaciones de peaje y operación de las mismas. </t>
  </si>
  <si>
    <t xml:space="preserve">Modificación al Documento de acuerdo para la ejecución del contrato de concesión No. 937 de 1995 </t>
  </si>
  <si>
    <t xml:space="preserve">Se aclara el numeral 3 del documento de Acuerdo firmado el 11 de diciembre de 1998. </t>
  </si>
  <si>
    <t>Acta de Acuerdo</t>
  </si>
  <si>
    <t xml:space="preserve">El Concesionario se encargará bajo su propio riesgo y responsabilidad de realizar diseños definitivos de acuerdo con las ubicaciones suministradas, de los sitios de localización de cada uno de los puentes y de su respectiva construcción. Términos para fijar el valor del puente. Garantia de estabilidad de la obra. </t>
  </si>
  <si>
    <t>Otrosi</t>
  </si>
  <si>
    <t xml:space="preserve">Se fijan plazos para resolver sobre la ingenieria financiera del proyecto y acordar la etapa de operación del proyecto. Plazos para consecución de los recursos de financiación requeridos para la ejecución de la totalidad del proyecto y se produzca el cierre financiero.     </t>
  </si>
  <si>
    <t>Contrato Modificatorio</t>
  </si>
  <si>
    <t xml:space="preserve">Se adiciona el parágrafo primero de la cláusula primera del contrato para señalar la forma de ejecución de las obras para definir el alcance de las obras. Plazo de ejecución y entrega de las obras de la Fase 1 Procedimiento de entrega de las obras de la Fase 1 Condiciones y plazo para la ejecución de las obras de la Fase ti Plazos de las etapas de Construcción y Operación Precio de Construcción y Valor del Contrato Forma de Remuneración y Tarifas de Peaje Cobro usuarios de categoría especial Volúmenes de Transito para ingeniería financiera y la garantía -- Ingresos que exceden al máximo aportante Obras complementarias Seguros de Peaje Predios para la infraestructura de Operación Traslado, protección o reubicación de los Poíiductos Impuesto Renta Control de Vehículos de Categoría Especial Costo de ajuste de los diseños Recursos de Proyecto Manejo Cuenta recursos del Proyecto Equilibrio económico Ingeniería Financiera Financiación </t>
  </si>
  <si>
    <t>Adicion</t>
  </si>
  <si>
    <t xml:space="preserve">Valor Adicional $122.142.337,58 El Concesionario se obliga a realización la inspección, mecánica, el revestimiento, las obras de protección, reposición, retiro y realineamiento del trazado del poliducto de 10" diámetro y del propanoducto de 6 "de diámetro de propiedad de Ecopetrol.  </t>
  </si>
  <si>
    <t>Contrato Adicional</t>
  </si>
  <si>
    <t xml:space="preserve">Valor Contrato Adicional $187.666.559 Plazo: 85 días calendario. El Concesionario se obliga para con el Instituto a realizar las obras correspondientes a la construcción de una pasa ganados.  </t>
  </si>
  <si>
    <t>Contrato Modificatorio al Contrato Adicional del contrato de concesión n No. 937 de 1995 de fecha 12 de noviembre de 2002</t>
  </si>
  <si>
    <t xml:space="preserve">Valor Contrato Adicional $122.142.337.50 incluido IVA, Valor Contrato Modificatorio $112.142.337.50 incluido IVA Valor Total Acumulado $234.172.613.47 incluido IVA a pesos de septiembre de 1994 Plazo Adicional 35 días Las partes acuerdan modificación a los diseños de los Box Coulvert que deben ser construidos en los cruces No. 2,3,4,5 y 7 para la protección de Poliducto de 10 "y  del propanoducto de 6". </t>
  </si>
  <si>
    <t>Otrosí al Contrato de Concesión No. 0937 del 30 de junio de 1995</t>
  </si>
  <si>
    <t xml:space="preserve">Modificación del Contrato en cumplimiento de la Resolución No. 003780 del 26 de septiembre de 2003 por la cual INVIAS cedió y subrogó el contrato de concesión No. 0937 de 1995 al INCO dando cumplimiento a lo ordenado en el artículo 18 del Decreto 1800 del 26 de junio de 2003, artículos 7 y  25 del decreto 2056 de 2003. </t>
  </si>
  <si>
    <t xml:space="preserve">Contrato Adicional 01-2004 al Contrato de Concesión No. 937 de 1995 </t>
  </si>
  <si>
    <t xml:space="preserve">Adiciona dos incisos al parágrafo tercero de la cláusula primera del contrato No. 937 de 1995. En el contrato se entienden incluidas aquellas labores relacionadas con la ejecución de las obras de reparación en la via actual paso nacional en el Municipio de Mosquera desde el enlace inicio de la variante de Madrid hasta el Callejón Flor América y del actual paso nacional en el Municipio de Madrid hasta el enlace final de la Variante de Madrid. </t>
  </si>
  <si>
    <t xml:space="preserve">Contrato Modificatorio No. 1 al Contrato Adicional 01-2004 al Contrato de Concesión No. 937 de 1995 </t>
  </si>
  <si>
    <t>09/0/2004</t>
  </si>
  <si>
    <t xml:space="preserve">Objeto. Realizar por el sistema de Concesión los estudios y diseños definitivos, las obras de rehabilitación y de construcción, la operación y el mantenimiento de la carretera Santa fe de Bogotá (Fontibón) - Facatativá - Los Alpes de tramo 08 de la Ruta 50 en el Departamento de Cundinamarca. Valor Contrato Adicional. $131.391.817 incluido IVA a pesos de septiembre de 1994 Valor Contrato Modificatorio. $44.253.964 incluido IVA a pesos de septiembre de 1994 Valor Total Acumulado. $175'645.781 incluido IVA a pesos de septiembre de 1994 Plazo adicional 30 días. </t>
  </si>
  <si>
    <t xml:space="preserve">Contrato Modificatorio No. 01 de 2005 al Contrato de Concesión No. 937 de 1995 </t>
  </si>
  <si>
    <t xml:space="preserve">Concesionario construirá de acuerdo con los diseños presentados al INCO el 20 de diciembre de 2004, el puente peatonal inicialmente previsto frente al Restaurante el Pajar, segun Otrosí al contrato suscrito el 26 de marzo de 1999. Plazo 120 días calendario Valor: $159.462. 612.00 </t>
  </si>
  <si>
    <t xml:space="preserve">Contrato Adicional 01-2016 al contrato de Concesión No. 937 de 1995 </t>
  </si>
  <si>
    <t xml:space="preserve">El Concesionario se compromete a realizar obras complementarias. Valor $261.991.115 pesos de septiembre de 1994, incluido IVA Valor $275.491.115 pesos de septiembre de 1994, incluido IVA Plazo 120 días calendario. </t>
  </si>
  <si>
    <t xml:space="preserve">Contrato Adicional No. 2 - 2006 al Contrato de Concesión No. 937 de 1995 </t>
  </si>
  <si>
    <t>El Concesionario se obliga a realizar las obras complementarias correspondientes a la localización y el cercado de los predios adquiridos hasta la fecha, los cuales son requeridos para la ejecución de la Fase II del proyecto. Valor $75.838. 500.00 a pesos de septiembre de 1994. Plazo: 1 año.</t>
  </si>
  <si>
    <t xml:space="preserve">Contrato Modificatorio No. 1 al Contrato Adicional 01-2006 al Contrato de Concesión No. 937 de 1995 </t>
  </si>
  <si>
    <t xml:space="preserve">Valor Adicional 01 -2006 $275.491. 115.00 pesos de septiembre de 1994. Valor Contrato Modificatorio No.1 $12.974.472 pesos de septiembre de 1994 Valor Total Acumulado $288.465. 587.00 Plazo Adicional: 30 días. </t>
  </si>
  <si>
    <t xml:space="preserve">Contrato Adicional 03 - 2006 al Contrato de Concesión No. 937 de 1995 </t>
  </si>
  <si>
    <t xml:space="preserve">El Concesionario se compromete a realizar Obras Complementadas Valor: $265.343. 429.00 a pesos de septiembre de 1994, incluido IVA Plazo de Ejecución 180 días. </t>
  </si>
  <si>
    <t xml:space="preserve">Contrato Modificatorio No. 1 al Contrato Adicional 02-2006 al Contrato de Concesión No. 937 de 1995 </t>
  </si>
  <si>
    <t xml:space="preserve">Plazo Contrato Adicional 02 -2006: 1 año desde el 27 de enero de 2006 hasta el 26 de enero de 2007 Plazo Contractual Modificatorio No. 1. año desde el 27 de enero hasta el 26 de enero de 2008 Plazo Acumulado: 2 años desde el 27 de enero de 2006 hasta 26 de enero 2008. </t>
  </si>
  <si>
    <t>Contrato Modificatorio 01 - 2007 al Contrato de Concesión No. 937 de 1995</t>
  </si>
  <si>
    <t>Modificar el parágrafo de la cláusula trigésima novena del Contrato de Concesión 937 de 1995. Clausula Compromisoria. Para efectos de la demanda presentada el 14 de mayo de 2007 ante el Centro de Arbitraje y Conciliación de la Cámara de Comercio solicitando la convocatoria de un Tribunal Arbitral, la fecha de que habla el Parágrafo de la Cláusula Trigésima Novena del Contrato de Concesión 937 de 1995 notificando la demanda arbitral, será la del presente contrato modificatorio.</t>
  </si>
  <si>
    <t xml:space="preserve">Contrato Adicional No. 01 - 2007 al Contrato de Concesión No. 937 de 1995 </t>
  </si>
  <si>
    <t xml:space="preserve">Objeto. El Concesionario se compromete para con el INCO a realizar obras complementarias. Valor. $593.572.997 pesos de septiembre de 1.994, incluido IVA Plazo: 8 meses. </t>
  </si>
  <si>
    <t>Otrosí al Contrato de Concesión No. 937 de 1995</t>
  </si>
  <si>
    <t xml:space="preserve">Las partes acuerdan ejecutar las obras de rehabilitación y mantenimiento de la via existente en la zona interna de Mosquera, entre la intersección Mosquera - Funza y el inicio de la variante de Madrid. Las partes acuerdan excluir de la Fase lIlas obras de rehabilitación y mantenimiento de la via existente en la zona interna de Mosquera, entre la Intersección Mosquera - Funza y el inicio de la variante de Madrid del Proyecto. $665.612. 620.00 Plazo: 6 meses </t>
  </si>
  <si>
    <t>Acta de acuerdo de las cantidades de obra y los precios unitarios de las obras adicionales originadas por los daños en la vía concesionadas Bogotá (Fontibón) Facatativá - Los Alpes, por los sucesos del 26 de junio de 2008 - Manifestación de ciudadanos de Municipio de Facatativá.</t>
  </si>
  <si>
    <t>Las partes acuerdan modificar el esquema de gestión predial establecido en la cláusula Décima Tercera y demás clausulas concordantes del Contrato de Concesión No. 937 de 1995 de tal manera que el concesionario colabore en dicha gestión, adelantado por cuenta y riesgo del INCO varias de las actividades inherentes a la misma. Las partes acuerdan ejecutar, de acuerdo con los estudios y diseños ajustados y definitivos las obras alli establecidas. Plazo: 36 meses. Valor: $15053230. 749.00</t>
  </si>
  <si>
    <t xml:space="preserve">Acta de entendimiento Contrato 937 de 1995 </t>
  </si>
  <si>
    <t xml:space="preserve">Las partes acuerdan ejecutar, de acuerdo con los estudios y diseños ajustados y definitivos las obras allí establecidas. </t>
  </si>
  <si>
    <t>Otrosí No. 6 al Contrato de Concesión No. 937 de 1995 celebrado entre el INCO y la Sociedad Concesiones CCFC S.A.</t>
  </si>
  <si>
    <t xml:space="preserve">Las partes acuerdan ejecutar, de conformidad con los estudios y diseños ajustados y definitivos aprobados por el INCO y por la interventoria designada por el INCO, con las especificaciones técnicas de INVIAS 2007 y  señalización de la Resolución 1050 de 2004, las obras de la Fase H. Valor $15.053.230.749 pesos de septiembre de 1.994 </t>
  </si>
  <si>
    <t>Adición en Plazo al Contrato Adicional 01 - 2007 de 28 de diciembre de 2007 al Contrato de Concesión No. 937 de 1995 celebrado entre INCO y Concesiones CCFC S.A</t>
  </si>
  <si>
    <t>Adiciona en 12 meses contados a partir del 20 de agosto el plazo establecido en la cláusula tercera del contrato modificatorio No. 1 al contrato adicional No. 01 »- 2007 del Contrato de Concesión No. 937 de 1997 suscrito el 17 de octubre de 2008.</t>
  </si>
  <si>
    <t xml:space="preserve">Modificatorio No. 1 al Otrosí No. 06 de diciembre 30 de 2008 del Contrato de Concesión No. 937 de 1995 celebrado entre el INCO y la Sociedad Concesiones CCFC S.A. </t>
  </si>
  <si>
    <t xml:space="preserve">Modificar la cláusula primera del Otrosí No. 6 suscrito el 30 de diciembre de 2008 al contrato, en el sentido de excluir de su objeto los literales H e 1. Modificar la cláusula segunda del Otrosí No. 6 de 30 de diciembre de 2008, en el sentido de establecer el nuevo valor del Otrosi, en la suma de $14.507.830. 749.00 pesos de septiembre de 1.994. Modificar la cláusula tercera del Otrosí No. 6 suscrito el 30 de diciembre de 2008. Forma de Remuneración. </t>
  </si>
  <si>
    <t>Otrosí No. 7 al Contrato de Concesión No, 937 de 1995 celebrado entre INCO y la sociedad Concesiones CCFC S.A.</t>
  </si>
  <si>
    <t xml:space="preserve">Continuar con las obras y actividades de la Fase II del contrato, por lo cual se pactó el inicio y la ejecución de algunas de las actividades y obras que hacen parte de dicha fase, con las especificaciones técnicas de INVIAS 2007 y especificaciones de señalización establecidas en la Resolución 1050 de 2004, allí relacionados. De conformidad con lo pactado en la cláusula séptima y décima sexta del modificatorio de septiembre de 2001 el valor de las obras de la Fase II en el contrato cuya ejecución e inicio se acuerda en el presente Otrosí es de $1.715.193.779 pesos de septiembre de 1994. Plazo de Ejecución: 24 meses Suspensión Temporal de algunas medidas adoptadas mediante el contrato modificatorio suscrito el 3 de marzo de 2010 entre INCO y la Sociedad Concesiones CCFC S.A. de fecha 7 de mayo de 2010. Se fijan las acciones vigentes para la expedición de las tarjetas de identificación de categoría especial. La suspensión solo estaría vigente entre la fecha de suscripción de este documento y el 31 de agosto de 2010. A partir del 1 de septiembre de 2010, el concesionario dará estricta aplicación a la reglamentación establecida en el Contrato Modificatorio al Contrato Modificatorio de 28 de septiembre de 2001 y a su anexo 1 al contrato de concesión No. 937 de 1995, suscrito el 3 de marzo de 2010. </t>
  </si>
  <si>
    <t xml:space="preserve">Terminación de las medidas adoptadas mediante el contrato modificatorio suscrito el 3 de marzo de 2010 y  el documento de suspensión temporal suscrito el 7 de mayo de 2010 entre INCO y la Sociedad Concesiones CCFC S.A. </t>
  </si>
  <si>
    <t xml:space="preserve">Dejar sin efecto los acuerdos contenidos en el contrato modificatorio suscrito entre las partes el día 3 de marzo de 2010 y  por ende, los acuerdos contenidos en el documento de suspensión temporal de fecha 7 de mayo de 2010 relacionados con el Anexo No. 1 del contrato modificatorio suscrito el 28 de septiembre de 2001. A partir del 18 de mayo de 2010 las estipulaciones establecidas en el Anexo 1 recobran vigencia. </t>
  </si>
  <si>
    <t xml:space="preserve">Contrato Adicional 01 —2010 al Contrato de Concesión No 937 de 1995 celebrado entre INCO y CCFC S.A. </t>
  </si>
  <si>
    <t xml:space="preserve">Las partes acuerdan adicionar el alcance del contrato para ejecutar los estudios, diseños, rediseños y obras. Valor: $686.357. 414.00 Plazo: 10 meses </t>
  </si>
  <si>
    <t xml:space="preserve">Acta de Acuerdo No. 3 para prorrogar la suspensión de las obras de rehabilitación de la vía existente en la zona interna de Mosquera, entre la Intersección Mosquera - Funza y el inicio de la variante de Madrid objeto del Otrosí del 7 de febrero de 2008 al contrato de Concesión No. 937 de 1995 </t>
  </si>
  <si>
    <t xml:space="preserve">Las partes acuerdan prorrogar el plazo de suspensión por un periodo equivalente a tres meses contados a partir de la fecha de suscripción de la presente acta. El término de suspensión está relacionado con la ejecución de las obras de rehabilitación de la vía existente en la zona interna de Mosquera entre la Intersección Mosquera - Funza y el inicio de la variante de Madrid objeto del Otrosí del 7 de febrero de 2008 al contrato de Concesión No. 937 de 1995 de fecha 6 de agosto de 2010. Para la ejecución de las obras suspendidas que hacen parte del objeto del Otrosí del 7 de febrero de 2008, en el que se pacten las nuevas condiciones para la ejecución de las mismas. </t>
  </si>
  <si>
    <t>Contrato Modificatorio No. 1 al Otrosí suscrito el 7 de febrero de 2008 al Contrato de Concesión No. 937 de 1995 celebrado entre el INCO y la Sociedad Concesionaria CCFC S.A.</t>
  </si>
  <si>
    <t xml:space="preserve">Modifica la cláusula segunda del Otrosí suscrito el 7 de febrero de 2008. Ubicación de las obras. Modifica la cláusula cuarta del Otrosí suscrito el 7 de febrero de 2008. Modalidad y valor. Plazo de Ejecución. 6 meses </t>
  </si>
  <si>
    <t>Modificatorio No. 1 a la Adición en plazo al Contrato Adicional 01-2007 de 28 de diciembre de 2007 al Contrato de Concesión No. 937 de 20 de junio de 1995 suscrita el 19 de agosto de 2009</t>
  </si>
  <si>
    <t>Adicionar en 4 meses y medio el plazo establecido en las cláusulas tercera del Contrato Modificatorio No. 1 al Contrato Adicional No. 1 - 2007 suscrito el 17 de octubre de 2008, primera de la Adición en plazo suscrita e! 19 de agosto de 2009, contados a partir del 17 de febrero de 2011. En consecuencia, el plazo total del contrato será de 34 meses y medios, sin perjuicio de los períodos durante los cuales estuvo suspendido.</t>
  </si>
  <si>
    <t xml:space="preserve">Prorroga No. 3 al Plazo del contrato Adicional 01 —2007 del 28 de diciembre de 2007 al Contrato de Concesión No. 937 de 30 de junio de 1.995 </t>
  </si>
  <si>
    <t xml:space="preserve">Prorrogar en 5 meses el plazo establecido en la cláusula cuarta del Contrato de Concesión No. 937 de 1995 celebrado entre la Agencia Nacional de Infraestructura y la Sociedad Concesiones CCFC S.A. de fecha 6 de febrero de 2012. Continuar con las obras y actividades de la Fase II del contrato, por la cual se pacta el inicio y la ejecución con las obras accesorias para asegurar la funcionalidad y seguridad del mismo, en el Barrio El Diamante, Municipio de Mosquera, abscisa K 3 + 010 de la vía concesionada, con las especificaciones técnicas pactadas y en el Acta de Acuerdo suscrito el 14 de septiembre de 1994. Valor de las obras. $213.301. 958.00 pesos de septiembre de 1994. Plazo: 12 meses </t>
  </si>
  <si>
    <t>Otrosí No, 9 al Contrato de Concesión No 937 de 1995. Reactivación de Obras. Eliminación de condiciones</t>
  </si>
  <si>
    <t>Otrosí mediante el cual se modifica la cláusula Decima Segunda del Otrosí No. 9 de fecha 17 de diciembre de 2014 al Contrato de Concesión 0937 de 1995</t>
  </si>
  <si>
    <t xml:space="preserve">Las partes acuerdan modificar las clausula Decima Segunda del Otrosí No. 9 para establecer que a partir del 1 de Enero de 2016 no se otorgaron actas para tramitar la obtención del beneficio de categoria especial por primera vez, con excepción de aquellas personas que residan en alguno de los Municipios de Funza, Mosquera, Madrid, Zipacón, Bojacá y Facatativá que puedan acreditar, de acuerdo al Anexo 1, una residencia continua en los citados Municipios desde el 1 de Enero de 2012 hasta el 31 de diciembre de 2014 y  que no sean, ni hayan sido beneficiarios de la categoría especial a 31 de Diciembre de 2015. </t>
  </si>
  <si>
    <t xml:space="preserve">Modificatorio No. 2 al Otrosí No. 9 al contrato de Concesión No. 937 de 1995 </t>
  </si>
  <si>
    <t>Las partes acuerdan con cargo a los remanentes elaborar estudios y diseños correspondientes a algunas obras de las etapas subsiguientes contempladas en la cláusula tercera del Otrosí No. 9. Las partes acuerdan adicionar el numeral 4.1. de la cláusula cuarta del Otrosí No. 9. Las actividades que acuerdan ejecutar con la suscripción del presente Modificatorio, serán remuneradas con cargo a los remanentes que ascienden a la suma de $2.643.596. 849.00.</t>
  </si>
  <si>
    <t>FIRMA DE CONTRATO</t>
  </si>
  <si>
    <t>FIRMA DEL CONTRATO</t>
  </si>
  <si>
    <t>Acta de inicio</t>
  </si>
  <si>
    <t>OTROSI 1</t>
  </si>
  <si>
    <t>Modificar las Cláusulas 15.1, 15.2, 15.3 y 15.4 de la Parte General del Contrato de Concesión No.12 de 2015</t>
  </si>
  <si>
    <t>OTROSI 2</t>
  </si>
  <si>
    <t xml:space="preserve">ACTA DE SUSPENSIÓN </t>
  </si>
  <si>
    <t xml:space="preserve">ACTA DE SUSPENSIÓN PLAZOS CLÁUSULAS SEGUNDA OTROSÍ No. 2 </t>
  </si>
  <si>
    <t>OTROSI 3</t>
  </si>
  <si>
    <t>CLÁUSULA PRIMERA: Modificar la cláusula 19.5 CESIÓN, literal (b) Cesión de accionistas del Concesionario. El plazo total del Contrato de Concesión no se modifica. Esto no afecta el tiempo total del Contrato.</t>
  </si>
  <si>
    <t>OTROSI 4</t>
  </si>
  <si>
    <t>CLÁUSULA PRIMERA: MODIFICAR la tabla de referencia a la parte general, en su numeral 3.8 (a), contenida en el capítulo II del contrato parte especial. El plazo total del Contrato de Concesión no se modifica. Esto no afecta el tiempo total del Contrato.</t>
  </si>
  <si>
    <t>INICIO DE OBRA</t>
  </si>
  <si>
    <t>Por medio de la cual se adopta una decision de fondo dentro del Proceso Administrativo Sancionatorio iniciado en contra de la Concesionaria Aliadas para el Progreso S.A.S. por el presunto incumplimiento de las obligaciones contractuales asumidas dentro del Contrato de Concesión No. 12 de 2015</t>
  </si>
  <si>
    <t>FINALIZACIÓN CONCESIÓN</t>
  </si>
  <si>
    <t>FIN DE OBRA</t>
  </si>
  <si>
    <t>793 de 2015</t>
  </si>
  <si>
    <t>Otrosí 1</t>
  </si>
  <si>
    <t>Modifica la sección 3, numeral 23, literal (b) del contrato de concesión, mediante la cual se prórroga la fecha de inicio del contrato, para el 23 de diciembre de 2015</t>
  </si>
  <si>
    <t xml:space="preserve">Modificar el primer párrafo de la sección 3.3.9.2 del Apéndice Técnico No. 2 del Contrato de Concesión bajo el esquema APP No. 17 de 2015 y la tabla 7: “Equipo mínimo a disposición de la Policía de Carreteras.” </t>
  </si>
  <si>
    <t>Se modifica el literal (a) de la Sección III, numeral 3.8 “Plazos Estimados de la Fase de Preconstrucción de la Etapa Preoperativa” Parte Especial del Contrato. Se modifica el literal (b) de la Sección III, numeral 3.8 “Plazos Estimados de la Fase de Construcción de la Etapa Preoperativa” de la Parte Especial y se modifica la “Tabla de Referencias a la Parte General” contenida en el Capítulo II de la Parte Especial.</t>
  </si>
  <si>
    <t>Se acordaron los términos para adelantar ante el Ministerio de Transporte el trámite de la modificación de la Resolución No. 2109 de 2015, para la inclusión dentro de las tarifas diferenciales en el peaje de Neiva, a los habitantes de las veredas de Guacirco, San Andes de Busiraco, Peñas Blancas, San Jorge, San Francisco y Tamarindo, con un máximo de 350 cupos exclusivos y rotativos. Sin lugar a compensación por riesgo. Se aclara el alcance de la UF- 1.</t>
  </si>
  <si>
    <t>Modifica apartes del contrato dando la posibilidad de la toma de posesión por parte de los prestamistas cuando ocurra una inhabilidad sobreviniente. Se modifica la Parte General las secciones (3.13 (a) se incluye un romanito (iii)), (3.13 (d) (v) se incluye en el romanito (v) un numeral 2), (3.13 (d) de la parte general incluyendo un romanito (iii) se incluye un romanito (viii)), (17.2 (b) (iii)  se corrige la referencia 3.4(i)), (17.3(b) se incluye la expresión previa terminación del contrato.</t>
  </si>
  <si>
    <t xml:space="preserve"> Modifica apartes del Apéndice Financiero 2 permitiendo la cesión  del 100% de la retribución. Modifica el Apéndice Financiero 2 en los siguientes numerales:  Capítulo I: Se modifica el numeral 1 “Cesión especial de la retribución”. Se adiciona el numeral (viii) al numeral 4.  Se modifica el numeral 5 “Monto Cedido”. Se modifica el numeral 6 “Solicitud de Cesión Especial de la Retribución”. Se modifica el numeral 7 “Suma Máxima de Cesión”. Se modifica el numeral 10 “Suma Máxima Mensual de Cesión”.  Capítulo II: Se modifica el numeral 2.2 “Solicitud de Emisión de la Certificación de Cesión” Se modifica el primer inciso del numeral 2.3.2. Se modifica el primer inciso del numeral 2.3.3 “Terminación de la Autorización de Cesión Especial” Se modifica el numeral 2.4 “Cesión Especial de Retribución”  Se modifica el numeral 2.5. Se Modifica el Anexo AF 2.1 (FORMATO SOLICITUD DE CESIÓN ESPECIAL). Se Modifica el Anexo AF 2.2. (CERTIFICACIÓN DE CESIÓN)  Contrato Parte General. Se modifica la Sección 3.15(h)(vi)(1) </t>
  </si>
  <si>
    <t xml:space="preserve"> Se elimina la obligación de traslado del peaje el Patá contenida en la sección 3.6 del Apéndice Técnico 1. Dicha eliminación queda condicionada a la modificación de la Resolución 2109 de 2015 por parte del Ministerio de Transporte y se ordena que en su defecto se realicen las actividades que sean necesarias sobre la estación de peaje existente en el PR 53+450 con el fin de dar cumplimiento a lo señalado en la sección 3.3.4.1 del Apéndice Técnico 2.  Se modifica la sección 4.2.3.3 del Apéndice Técnico 2, en consecuencia, el programa mensualizado de actividades de Operación y Obras de Mantenimiento y los informes a los estados financieros se harán de manera anual. </t>
  </si>
  <si>
    <t>Modificar el literal c) del numeral 6.1 – Eventos Generadores de Imposición de Multas del Capítulo VI – Sanciones y esquemas de apremio de la Parte Especial del Contrato de Concesión, con el fin de fijar el periodo de cura para sanear el incumplimiento en la terminación de las intervenciones de una Unidad Funcional en el 20% del plazo previsto en el Contrato para la terminación de la Unidad funcional respectiva. 2. Subdividir las Unidades Funcionales 2 y 4. 3. Modificar los literales (b), (d), (e) y (f) del numeral 4.5 – Fondeo de Subcuentas del Patrimonio Autónomo del Capítulo IV- Aspectos Económicos del Contrato – de la Parte Especial del Contrato de Concesión con el fin de aplazar los fondeos de las subcuentas de compensaciones Ambientales, MASC, Interventoría y Supervisión y Soporte Contractual.</t>
  </si>
  <si>
    <t xml:space="preserve">002 del 8 sep 2014 </t>
  </si>
  <si>
    <t>Modificar el numeral 3.3.9.2 del Apéndice 2 "Entrega de Bienes a la Policía de Carreteras" del Contrato de Concesión N° 002 de 2014.</t>
  </si>
  <si>
    <t xml:space="preserve">Modificar el numeral 19.17 de la Tabla de Referencias de la Parte General" prevista en el Capítulo II de la Parte Especial del Contrato de Concesión N° 002 de 2014. </t>
  </si>
  <si>
    <t>Aclarar la Tabla 10— UF2. Características geométricas y técnicas de entrega de cada subsector para vías a cielo abierto, puentes y viaductos, del Apéndice Técnico 1 numeral 2.5, literal b).</t>
  </si>
  <si>
    <t>Aclarar la Tabla 14 - UF3. Características geométricas y técnicas de entrega de cada subsector para vías a cielo abierto, puentes y viaductos, del Apéndice Técnico 1 numeral 2.5, literal c).</t>
  </si>
  <si>
    <t>Aclarar la Tabla 17— UF4. Características geométricas y técnicas de entrega de cada subsector para vías a cielo abierto, puentes y viaductos, del Apéndice Técnico 1 numeral 2.5, literal d).</t>
  </si>
  <si>
    <t>Modificar la Tabla 9— UF 2: Obras especiales mínimas, del Apéndice Técnico 1 numeral 2.5, literal b). Modificar la Tabla 16 - UF 4: Obras especiales mínimas, del Apéndice Técnico 1 numeral 2.5, literal d)</t>
  </si>
  <si>
    <t>Modificar la Sección 5.2 Programación de obras de la Parte Especial, en el cual se presentan los plazos máximos para el inicio de operación de las Unidades Funcionales, plazos que deberán contarse_a_partir_  del _15_de_diciembre_de_2015.</t>
  </si>
  <si>
    <t>Se aclara que con relación al plazo máximo de ejecución, para el inicio de la operación de las U.F. 4 y  5, para determinar el Plazo de Cura previsto en el último párrafo del de la sección 6.1(c) de la Parte Especial del Contrato y sólo en el evento en el que el Concesionario no logre terminar las intervenciones en el plazo máximo de ejecución, el Interventor otorgará al Concesionario un Plazo de Cura entre el 10% y el 20% del plazo previsto en el Contrato para la terminación de las U.F. 4 y 5.</t>
  </si>
  <si>
    <t>Mediante el cual se modificaron diversas secciones del Apéndice Financiero 2 del Contrato de Concesion N 002 de 2014</t>
  </si>
  <si>
    <t xml:space="preserve">008 de 2007 </t>
  </si>
  <si>
    <t xml:space="preserve">Adicional No. 1 </t>
  </si>
  <si>
    <t xml:space="preserve">Se activa el alcance progresivo y construcción de obras adicionales descritas en el ítem 1.2.2 de¡ presente informe. </t>
  </si>
  <si>
    <t xml:space="preserve">Adicional No. 2 </t>
  </si>
  <si>
    <t xml:space="preserve">Se activa el alcance progresivo y construcción de obras adicionales descritas en el ítem 1.2.3 de¡ presente informe. </t>
  </si>
  <si>
    <t xml:space="preserve">OTROS1 No. 1 </t>
  </si>
  <si>
    <t xml:space="preserve">Se acuerda proceder a la unificación de las subcuentas de predios correspondientes al alcance básico, Adicional 1 y  Adicional 2, atendiendo que la subcuenta de predios de¡ Adicional No 2 de¡ contrato cuenta con recursos disponibles para la ejecución de la gestión y adquisición predial pendiente. El concesionario garantizará el contrato de los recursos ejecutados en la subcuenta unificada. Por lo tanto, debe informar a la Fiducia y a la lnterventoría a qué contrato pertenece cada desembolso que se autorice (Básico adicional No. 1 y  Adicional No. 2) Con el ánimo de cesar la generación de interés por los fondeos superiores a la obligación realizada por el Concesionario a los subcuentas prediales de¡ Alcance Básico y el Adicional No. 1 una vez unificada las subcuentas, se procederá a descontar el valor de¡ capital, el cual a la fecha de suscripción de¡ citado otrosi para el alcance básico sumaba $11.500.000.000 (Once Mil Quinientos Millones de Pesos Mcte) y para el adicional No. 1 sumaba $2.000.000,000 (Dos mil Millones de pesos Mcte), presentado a la ANl como deuda por este concepto y certificado por la Fiducia, y se trasladará a la Subcuenta Principal de¡ Patrimonio Autónomo. </t>
  </si>
  <si>
    <t xml:space="preserve">OTROSÍ No. 2 </t>
  </si>
  <si>
    <t xml:space="preserve">Se modifica el texto de la cláusula segunda de¡ otrosí No. 1 de¡ 6 de junio de 2014 el cual quedará como sigue: "CLAUSULA SEGUNDA: Con el ánimo de cesar la generación de intereses por los fondeos superiores a la obligación realizada por el Concesionario a las subcuentas prediales de¡ Alcance Básico y el Adicional No. 1 una vez unificadas las subcuentas, se precederá a descontar el valor de¡ capital , el cual a la fecha para alcance básico suma $11.500.000.000 (ONCE MIL QUINIENTOS MILLONES DE PESOS M CTE) y para el adicional No. 1 suma $3.000.000000 (TRES MILLONES DE PESOS MCTE), presentado a la ANI como deuda por este concepto y certificado por la fiducia, y se trasladará a la subcuenta principal de¡ patrimonio autónomo". </t>
  </si>
  <si>
    <t xml:space="preserve">OTROSÍ No. 3 </t>
  </si>
  <si>
    <t xml:space="preserve">Las partes declaran su voluntad de novar las obligaciones de que tratan las cláusulas Primera y Segunda de¡ presente documento, sustituyéndolas por la obligación consistente en la realización por el Concesionario de los estudios, diseños y construcción de un puente peatonal en Doble Calzada en el Trayecto Barranquilla- Intersección con la vía Malambo- Caracolí en el Municipio de Galapa a la altura de la ciudadela de Villa Olímpica, así como de los estudios, diseños y construcción de un Puente peatonal en Doble Calzada en el Trayecto No. 1 Cartagena- Turbaco- Arjona en el sitio denominado el Limonar (La Virgencita) en el paso urbano de¡ Municipio de Arjona. </t>
  </si>
  <si>
    <t xml:space="preserve">OTROSÍ No. 4 </t>
  </si>
  <si>
    <t xml:space="preserve">Sustraer de¡ Apéndice A, Numeral 2, ALCANCE DE LOS TRABAJOS POR TRAMOS Y OBLIGACIONES DEL CONCESIONARIO, Su numeral 2.3 de¡ contrato de Concesión 008 de 2007,-Trayecto No 3— Palmar de Varela - Malambo, la obligación de¡ Concesionario de ejecutar los Estudios, Diseños y Construcción de uno de los tres puentes peatonales. El Concesionario se obliga a realizar los estudios, diseños, construcción, operación y mantenimiento de un puente peatonal en doble calzada en el trayecto Variante Cartagena en el Municipio de Turbaco a la altura de¡ K5+660 aproximadamente en el sector denominado URBANIZACIÓN VILLA GRANDE DE INDIAS, sustituyendo así las obligaciones descritas en el párrafo anterior. </t>
  </si>
  <si>
    <t>OTROSÍ No. 5</t>
  </si>
  <si>
    <t xml:space="preserve">Modificar el ordinal ji) de¡ numeral 1.57 de la Cláusula 1, el numeral 10.64 de la Cláusula 10 y la Cláusula 14 y  establecer como fecha de terminación de¡ "Periodo de Permanencia Mínima" y la Fecha de Terminación de¡ CONTRATO será el treinta (30) de noviembre de dos mil veinte (2020). Modificar la Cláusula 14 de¡ contrato, en el sentido de fijar el Ingreso Esperado total de¡ concesionario en $719.940.332.540 pesos de diciembre de 2005. Modificar el numeral 3.1 de¡ Apéndice Técnico parte B de¡ contrato que queda así: "El resultado de este procedimiento a través de una calificación permite establecer el cumplimiento o incumplimiento de/ Concesionario en relación con su obligación de mantener la vía, durante las etapas de Preconstrucción y de Construcción y Rehabilitación, como mínimo en el nivel de Indice de Estado en el que le haya sido entregado por el INCO, así como con su obligación de mantener a lo largo de todos los trayectos del proyecto a partir de la entrada en etapa de operación y hasta la finalización de la concesión, un Indice de Estado mínimo de 4.1 para las vías Rehabilitadas y un Indice de Estado mínimo de 4.5 para las vías construidas". El cronograma de obras contractuales único y definitivo queda determinado según el ANEXO TÉCNICO. El cronograma de mantenimiento periódico de los trayectos contemplados en el contrato, será el definido en el ANEXO TÉCNICO de¡ acuerdo. Plazo Contractual en 153 meses. Fecha de reversión 30-nov-20. </t>
  </si>
  <si>
    <t xml:space="preserve">OTROSÍ No. 6 </t>
  </si>
  <si>
    <t xml:space="preserve">Sustraer de¡ Apéndice A, Numeral 2. ALCANCE DE LOS TRABAJOS POR TRAMOS Y OBLIGACIONES DEL CONCESIONARIO, de¡ contrato de concesión No. 008 de 2007, la obligación de¡ Concesionario de ejecutar los Estudios, Diseños y Construcción de los puentes peatonales de¡ Trayecto Bayunca - Sabanalarga, Clemencia PR 24+990 y Péndales PR 41+520 y Barranquilla - Sabanalarga, Baranoa PR 97+340 y  Campeche PR 88+640., según lo descrito en las consideraciones de¡ Otrosí. Con ocasión de la suscripción de¡ presente documento, el Concesionario se obliga a realizar los estudios detallados, diseños, construcción (incluido el traslado, protección y/o reposición de redes de servicios públicos), operación y mantenimiento de las obras requeridas para el enlace faltante de la intersección Abocol en el trayecto Variante Mamonal - Gambote, y del puente peatonal Horizonte en doble calzada en la Variante Cartagena. Las obras requeridas para el enlace faltante de la intersección Abocol en el Trayecto Variante Mamonal - Gambote consisten en la construcción de un puente vehicular bidireccional de 20 metros de luz y de un enlace bidireccional en terraplén que forma la trompeta de la intersección. Plazo contractual en meses: El plazo para la finalización y entrega de la Variante Mamonal - Gambote será de nueve (9) meses, que se contará a partir de la fecha de suscripción de este documento. El plazo para la constwcción de¡ puente peatonal Horizonte será de nueve (9) meses, contados a partir de la liberación de los predios requeridos para tal obra, los cuales incluyen el proceso de implantación de los estudios y diseños necesarios. Las partes suscribirán un acta de inicio para el caso de¡ puente peatonal, una vez se liberen la totalidad de los predios para su ejecución. NOTA: El plazo contractual y la fecha de reversión establecidas en el Otrosí No. 5 no se modifica. </t>
  </si>
  <si>
    <t>SUSCRIPCIÓN</t>
  </si>
  <si>
    <t>ACTA DE INICIO</t>
  </si>
  <si>
    <t>Inicio fase de construcción</t>
  </si>
  <si>
    <t>OTRO SI # 1</t>
  </si>
  <si>
    <t>Se suscribe otrosí para modificar el literal f de la sección 15.1 de la Parte General referente a la toma de decisiones por parte de los amigables componedores y se amplían los términos para la designación y conformación de¡ panel de amigables componedores</t>
  </si>
  <si>
    <t>OTRO SI # 2</t>
  </si>
  <si>
    <t>Se suscribe otrosí No. 2 para conceder ampliación de plazo para suscribir Convenio con la Policía de Carreteras por falta de definición en los acuerdos entre el Concesionario y la Policía.</t>
  </si>
  <si>
    <t>OTRO SI # 3</t>
  </si>
  <si>
    <t>Se suscribe otrosí No. 3 para Modificar la tabla No. 7 de la Sección 3.3.9.2. Del Apéndice Técnico 2 de¡ Contrato de Concesión 007 de 2015: Equipo mínimo a ser puesto a disposición de la Policía de Carreteras.</t>
  </si>
  <si>
    <t>OTRO SI # 4</t>
  </si>
  <si>
    <t>Modificar el plazo de la fase de Preconstrucción a 480 días y el Plazo para acreditación del cierre financiero 420 días</t>
  </si>
  <si>
    <t>OTRO SI # 5</t>
  </si>
  <si>
    <t>Modificar el plazo de la fase de Preconstrucción a 540 días, confirmar el Plazo de la fase de construcción de 1080 días y modificar el plazo para para acreditación del cierre financiero a 510 días</t>
  </si>
  <si>
    <t>OTRO SI # 6</t>
  </si>
  <si>
    <t>Conexión Pacifico  1</t>
  </si>
  <si>
    <t>Contrato de Concesión APP007de 2014</t>
  </si>
  <si>
    <t>Cesión de participación en capital social</t>
  </si>
  <si>
    <t xml:space="preserve">La Compañia Estudios y proyectos del Sol SAS EPISOL SAS, accionista de la Concesionaria Vial del Pacifico SAS- COVIPACIFICO SAS mediante comunicado ANI,2015-409-051870-2 del 21 de Agosto de 2015, solicitando cesión de su participación en capital social de la Concesionaria Vial del Pacifico SAS al Fondo de Capital privado CFC-SK hasta en un 15% </t>
  </si>
  <si>
    <t>Otro Si No 1</t>
  </si>
  <si>
    <t xml:space="preserve">Eliminar el aparte (X) del literal (b) de la sección 2.3 del Capitulo II aspectos generales del contrato de  concesión No 007 de 2014, donde se estipula como requisito para la firma del acta de inicio del contrato, la designación de los miembros del amigable componedor, establecer que durante el término de 90 días calendario contados a partir de la firma del acta de inicio del contrato de concesión, el concesionario y la ANI acuerdan revisar la viabilidad y conveniencia contractual del amigable componedor </t>
  </si>
  <si>
    <t>Otro Si No 2</t>
  </si>
  <si>
    <t>Ampliar el plazo previsto el numeral 3.3.9.2 del apéndice Técnico 2 , condiciones para la operación y mantenimiento del contrato de concesión No 007 de 2014 la descripción y cantidad de elementos</t>
  </si>
  <si>
    <t>Acta de Entendimiento</t>
  </si>
  <si>
    <t xml:space="preserve">suscripción de acta de entendimiento acordando: la pendiente longitudinal máxima para los túneles contemplados dentro del contrato 007 de 2014, corresponde a la máxima establecida en el manual del Invias,la estructura (CUT&amp;Cover Tunnels) se entiende como una alternativa técnica a la problematica geotécnica existente expuesta por el concesionario, dicha estructura no compromete actividades de aquellas enmarcadas dentro de los riesgos que hacen parte de los sobrecosotos compartidos , la suscripción del acta de entendimiento no implica la modificación en la asignación de los riesgos asumidos por el concesionario </t>
  </si>
  <si>
    <t>Otro Si No 3</t>
  </si>
  <si>
    <t xml:space="preserve">Aclarar la competencia de la clausula arbitral </t>
  </si>
  <si>
    <t xml:space="preserve"> Contrato de Concesión No. 002 de 2007</t>
  </si>
  <si>
    <t xml:space="preserve">Modificación 1 </t>
  </si>
  <si>
    <t>Modificación del texto del numeral 26.5.1 relacionado con la garantía única de cumplimiento.</t>
  </si>
  <si>
    <t xml:space="preserve">Modificación 2 </t>
  </si>
  <si>
    <t xml:space="preserve">Se modifica y complementa el esquema de la adquisición de predios. </t>
  </si>
  <si>
    <t xml:space="preserve">Objeto del Contrato aplicado al tramo Corozal - Puerta de Hierro, 13.2 Km. Ampliación a ley 105 de 1993. Realizar estudtos Puerta Hierro Cruz del Viso. Construcción de peajes Flores y Garzones. y de segundad vial en el tramo Corozal- Carmen de Bolívar. </t>
  </si>
  <si>
    <t>Se acuerda modificar los incisos relacionados con las subcuentas: 185 de la cláusula 23, Numeral 234; Numeral 63.6 de la cláusula 63.</t>
  </si>
  <si>
    <t xml:space="preserve">$ 46.659.414.354.24 </t>
  </si>
  <si>
    <t xml:space="preserve">Adicionar al Alcance físico Estudio y diseño de¡ Puente Vehicular en Lorica. </t>
  </si>
  <si>
    <t xml:space="preserve">$ 3.412.350.598.00 </t>
  </si>
  <si>
    <t xml:space="preserve">Se modifica la cláusula 64 Mecanismos de Solución de Controversias. </t>
  </si>
  <si>
    <t xml:space="preserve">Construcción, Operación y mantenimiento segunda Calzada de la Paralela a la Circunvalar de Montería. </t>
  </si>
  <si>
    <t xml:space="preserve">S 25.883.816.515.00 </t>
  </si>
  <si>
    <t>Adicional 1</t>
  </si>
  <si>
    <t xml:space="preserve">Adicionar recursos para el desarrollo de alcance progresivo respecto al tramo Corozal - Cruz del Viso. </t>
  </si>
  <si>
    <t xml:space="preserve">$ 30.793.469.888.00 </t>
  </si>
  <si>
    <t xml:space="preserve">Acta de Suspensión y Reprogramación de Obras </t>
  </si>
  <si>
    <t xml:space="preserve">Reprogramación Hitos 1, 3, 4 y  6. </t>
  </si>
  <si>
    <t xml:space="preserve">Adicional 2 </t>
  </si>
  <si>
    <t xml:space="preserve">Se adiciona el contrato de concesión con las siguientes obras: • Rehabilitación de la calzada existente entre Puerta de Hierro hasta Carreto. • Rehabilitación de la calzada existente entre el municipio de Carreto, sin ampliación a Ley 105 hasta el municipio de Cruz de] Viso. • Rehabilitación de los pasos urbanos en: Ovejas, Carmen de Bolívar, San Jacinto, San Juan Nepomuceno, Carreto, San Cayetano y Málaga; incluidos estudios y diseños. • Estudio, diseño y rehabilitación de la Variante el Maizal en Sincelejo desde la Y de la doble calzada paso por Sincelejo hacia Corozal, hasta el mojón PR 0+0000 de la vía Sincelejo - Toluviejo. • Estudio diseño y rehabilitación de la vía Cereté - Lonca, iniciando en el caño mugre, en el área urbana de Cereté y terminando en el puente metálico en la entrada al área urbana del municipio de Lonica. • Estudio, diseño y construcción de¡ puente vehicular de Lenca en el PR 49+0149. </t>
  </si>
  <si>
    <t xml:space="preserve">$ 161.785.495.354.00 </t>
  </si>
  <si>
    <t>Adicional 3</t>
  </si>
  <si>
    <t xml:space="preserve">Construcción Segunda. Calzada Sincelejo Sampués. Construcción Segunda. Calzada La Ye- Sahagún. Construcción Segunda. Calzada Sincelejo-Toluviejo. Rehabilitación Sincelejo - Toluviejo. Intersección a desnivel Sincelejo - Toluviejo. Intersección a desnivel Te aeropuerto Monteria. Pontón Conectante Universidad Córdoba.  </t>
  </si>
  <si>
    <t xml:space="preserve">$398.875.906.823.00 </t>
  </si>
  <si>
    <t>Modificación 3</t>
  </si>
  <si>
    <t xml:space="preserve">Se modifica la Cláusula 64, SOLUCIÓN DE CONTROVERSIAS. </t>
  </si>
  <si>
    <t>Establece fecha de terminación del 'Periodo de Permanencia Mínima y fecha de terminación de El Contrato. 30 de junio de 2024 Modifica Cláusula 14, se fija el Ingreso Esperado total Se modífica la subcuerita 3. Eliminación de los incisos tercero y cuarto de la Cláusula 12.</t>
  </si>
  <si>
    <t xml:space="preserve">Modificación del Apéndice Tecnico 6, obligacion del Concesionario, mantener un indice de estado mínimo de 4.1 para vías Rehabilitadas y 4.5 para vías Construidas. Se adiciona la Cláusula 54A referente a Multas    </t>
  </si>
  <si>
    <t>008 DE 2014</t>
  </si>
  <si>
    <t xml:space="preserve">Modificación de¡ Numeral 2.3. Perfeccionamiento e Inicio de Ejecución de¡ Contrato y frente al Amigable Componedor. </t>
  </si>
  <si>
    <t>Otrosí No 2</t>
  </si>
  <si>
    <t xml:space="preserve"> Modificación Plazos escogencia de los miembros de¡ Amigable Componedor. </t>
  </si>
  <si>
    <t>Otrosí No 3</t>
  </si>
  <si>
    <t>El Concesionario recibe los tramos denominados Accesos a Puerto Berrío desde el PR90+800 (aprox.) con coordenadas 958.234, 1.209.168 hasta el PK51+125 con coordenadas 962.412., 1.209.670 en el margen occidental y desde el PR99 aprox. (ruta6206) con coordenadas 964.638, 1.208.344 hasta el PK14+580 con coordenadas 961.261, 1.210.146 en el margen oriental, para la operación y mantenimiento</t>
  </si>
  <si>
    <t>Otrosí No 4</t>
  </si>
  <si>
    <t xml:space="preserve">Modifica el encabezado del Literal (e) del numeral 15.1 de la Parte General del Contrato de Concesión No 008 de 2014, referente a los miembros del amigable componedor </t>
  </si>
  <si>
    <t>Otrisí No 5</t>
  </si>
  <si>
    <t xml:space="preserve"> Modifica el Capítulo XV - Solución de controversias de la Parte General del contrato de Concesión No 008 de 2014</t>
  </si>
  <si>
    <t>Otrosí No 6</t>
  </si>
  <si>
    <t>Modifica el Ítem Sistemas de Control de Tráfico de la tabla 7 el numeral 3.3.9.2 del Apéndice Técnico 2, la descripción y la cantidad de los tableros electrónicos</t>
  </si>
  <si>
    <t>Otrosí No 7</t>
  </si>
  <si>
    <t xml:space="preserve">Modifica - La Sección 2.4 literal (a) del apéndice técnico No. 1 del Contrato de Concesiones bajo el Esquema de APP No. 008 de 10 de diciembre de 2014 en cuanto al ancho de franja de adquisición para las calzadas No. 1 y  2 de la Unidad Funcional No 3. </t>
  </si>
  <si>
    <t>018 de 2015</t>
  </si>
  <si>
    <t>Otrosí No. 1</t>
  </si>
  <si>
    <t>Mediante el cual se modificaron las cláusulas 15.1, 15.2, 15.3 y 15.4 de la Parte General del Contrato de Concesión No.018 de 2015, relacionadas con las condiciones de desarrollo del Amigable Componedor, para garantizar los fines de los mecanismos de solución de controversias, acordados en cinco (5) cláusulas</t>
  </si>
  <si>
    <t>Otrosí No. 2</t>
  </si>
  <si>
    <t xml:space="preserve"> Mediante el cual se modificaron los cambios efectuados a la Tabla No.8 del Apéndice Técnico No.2 – Equipos mínimos por entregar a la Policía Nacional - del Contrato de Concesión- solicitados por esta institución y se amplió plazo para la entrega física de dichos equipos, en 75 Días, contados a partir de la firma del otrosí</t>
  </si>
  <si>
    <t>Otrosí No. 3</t>
  </si>
  <si>
    <t xml:space="preserve">Mediante el cual se modificaron las definiciones y condiciones para la Cesión Especial de Retribución y, por ende, de los cesionarios aceptables, las sumas máximas de cesión y los montos no cedibles, como también de los formatos de solicitud de cesión especial y del certificado de cesión, previstos en los Anexos AF 2.1 y 2.2. </t>
  </si>
  <si>
    <t>Ruta del sol 3</t>
  </si>
  <si>
    <t>007 de 4 de Agosto de 2010</t>
  </si>
  <si>
    <t>Firma del contrato</t>
  </si>
  <si>
    <t>Acta de entrega del Sector</t>
  </si>
  <si>
    <t>Inicio Fase de Preconstrucción</t>
  </si>
  <si>
    <t>Inicio Fase de Construcción</t>
  </si>
  <si>
    <t>El 30 de septiembre de 2013. se suscribió el otrosí No 1 al contrato de concesión.</t>
  </si>
  <si>
    <t>Modificación Unilateral</t>
  </si>
  <si>
    <t>El 21 de noviembre del 2014 se suscribió e! otrosí Nc. 1 al contrato de concesión.</t>
  </si>
  <si>
    <t>El 21 de enero de 2015 se efectuó el Otrosí No. 3 donde se realizó la Subdivisión y Redefinición de los Hitos del Programa de Obra.</t>
  </si>
  <si>
    <t>Otrosí No. 4</t>
  </si>
  <si>
    <t>El 17 de Abril de 2015 se efectuó el Otrosí No. 4 donde se presentó la nueva programación de obra extendiendo el plazo de la fase de construcción hasta el 31 de mayo del 2019.</t>
  </si>
  <si>
    <t>Otrosí No. 5</t>
  </si>
  <si>
    <t>El 21 de Julio de 2015 se efectuó el Otros No. 5, por el cual se incluye dentro del Alcance del Contrato de Concesión los estudios y Diseños del 2 puente Rio Magdalena en Plato.</t>
  </si>
  <si>
    <t>El 24 de Septiembre del 2015, se firmó el Acta de Entendimiento</t>
  </si>
  <si>
    <t>Otrosí No. 6</t>
  </si>
  <si>
    <t>El 13 de Noviembre de 2015 se efectuó el Otros No. 6, por el cual se incluye el traslado del 80% de valor de un hito al 95% de avance de la carpeta asfáltica, previa autorización de la Interventoría. No se dio la suscripción de un Acuerdo Conciliatorio antes del 24 de noviembre de 2015, fecha pactada en el considerando 12 del Otrosí No. 6, por lo cual el Otrosí No. 6 perdió sus efectos.</t>
  </si>
  <si>
    <t>Otrosí No. 7</t>
  </si>
  <si>
    <t>El 30 de marzo del 2016 se efectuó el Otros No. 7, por el cual se incluye el traslado del 80% de valor de un hito al 95% de avance de la carpeta asfáltica, previa autorización de la Interventoría, la reprogramación de obras extendiendo el plazo de la fase de construcción hasta el 31 de diciembre del 2019, la inclusión de obra adicional para el Puente Prodeco, aclaración de las áreas de servicios y la definición en tribunal de Arbitramento de la controversia de la construcción de las variantes.</t>
  </si>
  <si>
    <t>Otrosí No. 8</t>
  </si>
  <si>
    <t>Otrosí No. 9</t>
  </si>
  <si>
    <t>El 28 de Abril del 2017, se efectuó el Otrosí No. 9, por el cual se incluye el traslado del 45 o 65% de valor de un hito al 60% y 80% de avance de la carpeta asfáltica respectivamente previa autorización de la Interventoría.</t>
  </si>
  <si>
    <t>Acta de terminación Fase de Construcción</t>
  </si>
  <si>
    <t xml:space="preserve">009 del 10/12/2014 </t>
  </si>
  <si>
    <t xml:space="preserve">Otrosí N° 1 </t>
  </si>
  <si>
    <t xml:space="preserve">Modifica el Literal b del numeral 2.3 de la parte general del contrato de Concesión 009 eliminando el numeral x del literal b de la sección 2.3 del capítulo II "Aspectos Generales del Contrato" </t>
  </si>
  <si>
    <t>Otrosí N° 2</t>
  </si>
  <si>
    <t xml:space="preserve">Modifica parcialmente la tabla 3.3.9.2 del Apéndice Técnico 2 - Convenio POLCA </t>
  </si>
  <si>
    <t>Otrosí N° 3</t>
  </si>
  <si>
    <t xml:space="preserve">Modifica el Apéndice Financiero 2 "Proyecto Autopistas Conexión Norte" con el ánimo de permitir la alternativa para la cesión del 100% de la retribución </t>
  </si>
  <si>
    <t xml:space="preserve">016 / 2015 </t>
  </si>
  <si>
    <t>Amplia la fecha para el nombramiento de los amigables componedores, se modifica el procedimiento para su nombramiento y se corrige la nomenclatura de las cláusulas correspondientes</t>
  </si>
  <si>
    <t xml:space="preserve">1. Amplia a seis (6) meses el término para la entrega de los bienes que se detallan en la tabla No 1 – Equipo Mínimo a ser Puesto a Disposición de la Policía de Carreteras -  2. Crea subcuenta DITRA </t>
  </si>
  <si>
    <t>Cambia lo relacionado con el IPCt-1 y en relación con la actualización de la tarifa de las Estaciones de Peaje de San Carlos, La Caimanera, Los Manguitos, Cedros y Purgatorio</t>
  </si>
  <si>
    <t>Otrosí N° 4</t>
  </si>
  <si>
    <t xml:space="preserve">Ampliación del Plazo para instalar y comenzar a operar las estaciones de Peajes nuevas Los Manguitos y Caimanera </t>
  </si>
  <si>
    <t>Otrosí N° 5</t>
  </si>
  <si>
    <t xml:space="preserve">Modificar la Tabla de elementos que el concesionario entregará a la DITRA para su operación en las vías concesionadas </t>
  </si>
  <si>
    <t>Otrosí N° 6</t>
  </si>
  <si>
    <t>*Modificar el sentido de ampliar el plazo previsto para la instalación e inicio de operación de la estación de Peaje nueva: La Caimanera, a partir del 30 de julio de 2016;  *Modificar el plazo para que el Concesionario presente la totalidad de la documentación para acreditar el Cierre Financiero es de trescientos noventa (390) Días contados desde la Fecha de Inicio; *Modificar, (a) Duración estimada de la Fase de Proconstrucción: Cuatrocientos veinticinco (425) Días contados desde la Fecha de Inicio.  (b) Duración estimada de la Fase de Construcción: mil cuatrocientos sesenta (1460) Días contados desde la fecha del Acta de Inicio de la Fase de Construcción; *Modificar la Tabla 6 – UF 1 a 8: características geométricas y técnicas de entrega de cada subsector; *De conformidad con la Resolución 0002819 del 11 de julio de 2016, es necesario modificar el Capítulo XVII “TERMINACION DEL CONTRATO”, Sección 17.2 “Causales de Terminación Anticipada del Contrato” de la Parte General del Contrato de Concesión No. 016 de 2015</t>
  </si>
  <si>
    <t>Otrosí N° 7</t>
  </si>
  <si>
    <t xml:space="preserve">*Modificar   el numeral (iv) del literal (b) de la Sección 17.2 "Causales de Terminación Anticipada del Contrato”, Capítulo XVII /JTERMINACIONDELCONTRATO". * Modificar   la Sección 3.6 “Estaciones    de Peaje”, Capítulo 111 "ASPECTOS GENERALES" de la Parte Especial del Contrato de Concesión W 016 de 2015, en el sentido de eliminar el literal (d) de la misma y modificar el literal (f)(i). * Eliminar la Sección 3.10 “Obras   correspondientes     a la Estación   de Peaje de Carimagua" del Capítulo 111 "ASPECTOS GENERALES” de la Parte Especial del Contrato   de Concesión. * Eliminar el literal numeral (vi) del literal (c) del numeral 2.1 “Descripción" CAPITULOII "Descripción    del Proyecto”, Apéndice Técnico 1 del Contrato de Concesión. * Eliminar el numeral (xv) del literal (a) del numeral 4.3 “Alcance de las Obligaciones en la etapa Preoperativa”, Capítulo IV "Obligaciones durante la Etapa Preoperativa" del Apéndice Técnico 1 del Contrato de Concesión. *Eliminar la Sección 5.2 “Obras   correspondientes      a la   Estación   de Peaje   de Carimagua”, del   Capítulo V   "Alcance de Obligaciones      Técnicas   Particulares y Específicas Adicionales del Concesionario en cada Etapa" del Apéndice Técnico 1 del Contrato de Concesión </t>
  </si>
  <si>
    <t>Otrosí N° 8</t>
  </si>
  <si>
    <t xml:space="preserve">*Aclarar que el traslado de recursos de la Subcuenta Autónoma de Soporte o de la Subcuenta Excedentes ANI a la Cuenta Proyecto descrito en las Secciones 3.2 (a), 3.2 (g) (i), 3.2 (g) (ii), 3.4 (h) (ix) (1), 3.4 (h) (ix) (2), 3.5 (b) (i) (1) (componentes TrasladosExci y TrasladosAuti,), 3.15 (d) (i) y 3.15 (h) (v) (8) de la Parte General del Contrato. *Modificar los numerales (1) y (2) de la Sección 3.15 (h) (ii) de la Parte General del Contrato. *Adicionar los numerales (13), (14), (15) y (16) a la Sección 3.15 (h) (ii) de la Parte General del Contrato. *Modificar los numerales (1) y (4) de la Sección 3.15 (h) (v) de la de la Parte General del Contrato. *Modificar el literal (a) cálculo del VPIP de la parte genera. *Modificar la descripción de la fórmula establecida en el literal d) Terminación Anticipada durante la Fase de Proconstrucción de la cláusula 18.3 de la Parte General “Formulas de Liquidación del Contrato”, concerniente a ARh como VL(PC). *Modificar las fórmulas de Traslados Exci y Traslados Auti de la Sección 3. 5(b) de la de la Parte General del Contrato </t>
  </si>
  <si>
    <t>Otrosí N° 9</t>
  </si>
  <si>
    <t xml:space="preserve">“3.3 División del proyecto: a) El proyecto corresponde al corredor denominado sistema vial para la conexión de los departamentos Antioquia y Bolívar, el cual se divide en o unidades funcionales “3.5 Entrega de la infraestructura. *Modifíquese las Tablas 1, 3, 4 y 6 Apéndice Técnico 1 en los aportes relacionados con los puntos de origen, destino y longitud de las UFI 1 del proyecto. </t>
  </si>
  <si>
    <t>Otrosí N° 10</t>
  </si>
  <si>
    <t xml:space="preserve">*Modifíquese la Tabla N°4 del Apéndice Técnico 1 del contrato de concesión. *Modifíquese la Tabla N°6 del Apéndice Técnico 1 del contrato de concesión. </t>
  </si>
  <si>
    <t>Otrosí N° 11</t>
  </si>
  <si>
    <t xml:space="preserve">Inclusión de inhabilidad sobreviniente como causal de toma de posesión de contratista. Modificación de referencias cruzadas. </t>
  </si>
  <si>
    <t>Otrosí N° 12</t>
  </si>
  <si>
    <t xml:space="preserve">Modificar el apéndice financiero N° 2, a efecto de permitir la alternativa para la cesión del 100% de la retribución – y de la compensación Especial, cuando sea aplicable, de la Compensación por Riesgo cuando dicha compensación sea realizada con recursos en efectivo, así como la cesión de los pagos a cargo de la ANI como consecuencia de la aplicación de las fórmulas de liquidación previstas en el contrato de concesión. </t>
  </si>
  <si>
    <t>Otrosí N° 13</t>
  </si>
  <si>
    <t xml:space="preserve">Con el fin de establecer el nuevo PR en el cual debe reubicarse las estaciones de Peaje Los Cedros y Purgatorio. </t>
  </si>
  <si>
    <t>Otrosí N° 14</t>
  </si>
  <si>
    <t xml:space="preserve">Modifica el trazado y diseño geométrico de las unidades funcionales 6.3, 7.2 y 7.3 del proyecto, debido a eventos eximentes de responsabilidad. </t>
  </si>
  <si>
    <t>Otrosí N° 15</t>
  </si>
  <si>
    <t xml:space="preserve">Modificar el ancho mínimo de derecho de vía de la UFI-2 dispuesto en la Tabla No. 6 del Apéndice Técnico 1, e incorporar a esta Tabla la excepción para el ancho mínimo de derecho de vía en los pasos urbanos de las Unidades Funcionales 2 y 6.1 Modificar la Sección 7.2 (b) de la parte General del Contrato </t>
  </si>
  <si>
    <t xml:space="preserve"> El cual define la utilización de la cuenta de Policía de Carreteras creada mediante Memorando de Entendimiento No. 1 de 09 de junio de 2016 para la adquisición del equipo mínimo que debe ser puesto a la Policía de Carreteras. Así mismo modifica el equipo mínimo que debe ser puesto a disposición de la policía durante la Etapa Preoperativa. Este otrosí no modifica el plazo o el valor del Contrato de Concesión. </t>
  </si>
  <si>
    <t>Mediante el cual se modifica la estructura tarifaria para el peaje Cisneros durante la Etapa de Construcción, al incluir una tarifa diferencial para las categorías I y II. Adicionalmente se realiza la modificación de las fechas máximas de entrada en operación de las unidades funcionales</t>
  </si>
  <si>
    <t>Autopistas al Mar 1</t>
  </si>
  <si>
    <t xml:space="preserve"> 900.869.678-8 </t>
  </si>
  <si>
    <t>Otrosi 1</t>
  </si>
  <si>
    <t xml:space="preserve">Septiembre 15-2015-mediante el cual se modifica la sección 15.1 de la parte general del Contrato, relativa a la solución de conflictos de Amigable Composición </t>
  </si>
  <si>
    <t>Otrosi 2</t>
  </si>
  <si>
    <t xml:space="preserve">Feb 26-2016-mediante el cual se modifica las tablas de elementos a entregar a la Policía Nacional </t>
  </si>
  <si>
    <t>Otrosi 3</t>
  </si>
  <si>
    <t>Noviembre-4-2016: Mediante el Cual se modifica la Unidad Funcional N.4.1 se elimina la tabla 30 del Apéndice técnico N.1, en cuanto a las intersecciones mínimas a cargo del Concesionario en la Unidad Funcional N.4.1, Se modifica la Sección 4.5(a) de la Parte Especial del Contrato de Concesión, Se modifica la Sección la Sección 4.5 (b) de la Parte especial del Contrato, Se modifica la Sección 4.5 (c) de la Parte especial del Contrato.</t>
  </si>
  <si>
    <t>Otrosi 4</t>
  </si>
  <si>
    <t xml:space="preserve">Abril - 26 - 2018: Mediante el cual se modifica el plazo máximo para la entrada en operación de las mencionadas unidades funcionales sin alterar el plazo establecido en la sección II, 2.4 (b) de la parte general del contrato de Concesión, de manera que deberá modificarse la sección V, 5.3 de la parte especial en cuanto a que establece plazos máximos para el inicio de la operación de las Unidades Funcionales, sin modificarse la fecha final de la etapa operativa. (Operación y Mantenimiento). </t>
  </si>
  <si>
    <t>Otrosi 5</t>
  </si>
  <si>
    <t xml:space="preserve">Febrero - 07— 2019: Mediante el cual se modifica el contrato de Concesión 014 del 2015 en su parte general sección 3.12, sección 17.3 y  el apéndice financiero 2 con el fin de facilitar el financiamiento del proyecto por parte de los prestamistas. </t>
  </si>
  <si>
    <t>Otrosi 6</t>
  </si>
  <si>
    <t xml:space="preserve">Diciembre - 23 - 2019: Mediante el cual se modifica la Cláusula Primera del Otrosí No. 3 del 04 de noviembre de 2016 y  la tabla 26 de la Sección II, 2.6 (e) del Apéndice Técnico 1 con el fin de Modificar el alcance de la Unidad Funcional 4, en el sentido de sustituir la intervención a cargo del Concesionaho consistente en la "Rehabilitación de la carretera entre el Cruce al Municipio de Bolombolo y el Corregimiento de Peña/isa (Municipio de Salgar), incluyendo el mejoramiento del puente sobre el río San Juan', por la Rehabilitación de la carretera Ruta 25B02 entre PK5+075 E=1.136.884 N=1.156.055 y el Cruce a Bolombolo PRO+000 Ruta 25B02 E=1.136.686 N=1.151.755, tramo entregado al Concesionaho para Operación y Mantenimiento con el Acta de Inicio del Contrato de Concesión. Adicionalmente se realizará la Rehabilitación desde el PR 48+000 hasta el PR 44+ 200 de la carretera Ruta 6003 (Corregimiento de Bolombolo -Corregimiento de Peñalisa) </t>
  </si>
  <si>
    <t>Modifica las cláusulas 15.1, 15.2, 15.3 y 15.4 de la parte general del contrato</t>
  </si>
  <si>
    <t>Modifica Trazado del proyecto, Inicio de fase de construcción en el Sector 5.2 de la Unidad Funcional 5 y Modificaciones de los elementos convenio de la policía de carreteras</t>
  </si>
  <si>
    <t>Define acciones por ocurrencia EER Ipiales</t>
  </si>
  <si>
    <t>Define plazo para acordar valor o porcentaje de inversiones en el sector PR0+940 al 15+750 de la UF1, activación %RP1 y %RP2 y recálculo de la retribución</t>
  </si>
  <si>
    <t>Otrosí No 5</t>
  </si>
  <si>
    <t xml:space="preserve">Modifica la sección 3.8(d) (vi) de la parte general del contrato, modifica la sección 3.12(a),(d),(v) de la parte general del contrato, adiciona el numeral (viii) a la sección 3.12(d) de la parte General, modifica la sección 17.3 (b) de la parte general, modifica el numeral 1, numeral 5, numeral 6, numeral 7 del capítulo I (Definiciones) del apéndice Financiero 2 del contrato de concesión, modifica el numeral 2.2, el numeral 3.2.3, el numeral 2.3.3, numeral 2.4, numeral 2.5 del capítulo II (términos de la cesión especial) del apéndice financiero 2 del contrato de concesión, Modifica el Anexo AF2.1, Anexo AF 2.2. </t>
  </si>
  <si>
    <t xml:space="preserve"> Contrato de concesión no. 0275 de 1996</t>
  </si>
  <si>
    <t xml:space="preserve">Adicional 1 </t>
  </si>
  <si>
    <t xml:space="preserve">Financio la pavimentación del paso nacional por la Unión, estudios y diseños en fase II de la calzada de la vía San Diego- Chuscalito,  continuación de las negociaciones de los predios requendos para la termlnaclon de la segunda calzada de la Pj.itopista Medellín - Bogotá. </t>
  </si>
  <si>
    <t xml:space="preserve">Rehabilitación, operación y mantenimiento de 2,4 Kms del sector Cuatro esquinas - Comfama, en Rionegro, Ramal 56AN-02 de la vía  Don Diego - Rionegro - Marinilla. </t>
  </si>
  <si>
    <t xml:space="preserve">Adicional 3 </t>
  </si>
  <si>
    <t xml:space="preserve">Excluir del alcance físico contractual el tramo ya rehabilitado por Devimed S.A, de la vía nacional Las Palmas, sector de 10,5 Km, comprendido entre Chuscalito y la Glorieta del AJto de Las Palmas. </t>
  </si>
  <si>
    <t xml:space="preserve"> $ -   </t>
  </si>
  <si>
    <t>Adicional</t>
  </si>
  <si>
    <t xml:space="preserve">Adicional 6 </t>
  </si>
  <si>
    <t xml:space="preserve">Construcción de los puentes peatonales de Romeral y Rica Trucha, en Guarne, sobre la doble calzada. </t>
  </si>
  <si>
    <t xml:space="preserve">Otro si al Contrato de 2006 </t>
  </si>
  <si>
    <t xml:space="preserve">Reflejar de manera ordenada en el modelo financiero del Contrato Inicial todas las variaciones efectuadas a esa fecha en desarrollo del contrato. Es este documento se acordó como nueva fecha de terminación del contrato de concesión el 31 de diciembre de 2022. </t>
  </si>
  <si>
    <t xml:space="preserve">Adicional 7 </t>
  </si>
  <si>
    <t xml:space="preserve">Sensibilizar en la Ingeniería Financiera el efecto que tendrá la financiación por parte del Concesionario a inversiones requeridas para llevar la Doble Calzada hasta Marinilla, concluir la Doble Calzada en Acevedo y los intercambios de Desnivel de T. de Aeropuerto y Marinilla. Es este documento se acordó como nueva fecha la terminación del contrato de concesión el 31 de diciembre de 2023. </t>
  </si>
  <si>
    <t>Adicional 8</t>
  </si>
  <si>
    <t xml:space="preserve">Incluir los Puentes Peatonales de Alto de La Virgen y El Sango en Guarne y la adquisición de predios de la Doble Calzada entre Rancherito y Marinilla. </t>
  </si>
  <si>
    <t xml:space="preserve">Adicional 9 </t>
  </si>
  <si>
    <t xml:space="preserve">Gestión y adquisición predial para la construcción de la doble calzada desde El Rancherito hasta las partidas de San Vicente, entre Belén y Marinilla. Continuación de las obras de doble calzada en los tramos citados, construcción de la variante en el Municipio de La Ceja, intercambio de desnivel en el Municipio de Marinilla y el Intercambio de Acevedo. </t>
  </si>
  <si>
    <t xml:space="preserve">Adicional 10 </t>
  </si>
  <si>
    <t xml:space="preserve">Incorporar al contrato las obras de iluminación en los 31 Kms de doble calzada entre el puente de Acevedo y las partidas al Municipio de San Vicente, mas la iluminación de un tramo de 10 Kms que conecta el intercambio de T.Aeropuerto con el terminal aéreo de José Maria Córdoba de Rionegro. </t>
  </si>
  <si>
    <t>Adicional 11</t>
  </si>
  <si>
    <t xml:space="preserve">Gestión predial y construcción de la doble calzada entre el KO+800 y el K1+800 y entre las partidas de San Vicente y el intercambio de Belén. </t>
  </si>
  <si>
    <t xml:space="preserve">Adicional 12 </t>
  </si>
  <si>
    <t xml:space="preserve">Incorporar dentro de los alcances y obligaciones del Contrato de Concesión 0275 de 1996, el tramo de 200 m entre el KO+000 y el KO+200, el tramo de 600 m entre el K135+000 y K135+600 de la carretera Santuario - Cruce Ruta 45 (Caño Alegre), la glorieta Caño alegre localizada en la intersección de la Ruta 60 con la Ruta 45, . . . . . . .. . . gestión, adquisición de predios, diseno de ejecución, operación y mantenimiento de obra viales del sector intercambio Acevedo KO+000 al KO+800 y el retorno KO+800 de la Actopista Medellín - Bogotá, construcción y pavimentación de la carrera 50 en Marinilla, colocación de señalización vertical complementaria en toda la red </t>
  </si>
  <si>
    <t xml:space="preserve">Adicional 13 </t>
  </si>
  <si>
    <t xml:space="preserve">Construcción puente peatonal en el Sector Acevedo y el diseño, Gestión Ambiental, predial y construcción de un tramo de la vía regional Oriental del Sistema Multimodal del rio Medellín, de la calle 123 hacia el sur. </t>
  </si>
  <si>
    <t>Adicional 14</t>
  </si>
  <si>
    <t xml:space="preserve">Construcción de 9,4 Km de doble calzada faltante en la Autopista Medellín - Bogotá, entre el intercambiador a desnivel de Marinilla (K39+900) y el K48+500 en jurisdicción del Santuario, incluyendo los retornos a niI intermedios y el retorno a nivel a la entrada al municipio de Santuario en el K50+600 y su conexión con la vía departamental al municipio Carmen de Viboral. Diseño y construcción de puente peatonal en el paso urbano del municipio de Marinilla (Calle 34). Estudios, diseños y obras de rehabilitación en puntos críticos de los Tramos 5 y 6. </t>
  </si>
  <si>
    <t xml:space="preserve">OTROSI  15 </t>
  </si>
  <si>
    <t xml:space="preserve">Adelantar la ejecución, inteRención y construcción de las siguientes obras yio acti,idades en el km 14+350 Tramo 1 de la Ruta 6004: Construcción de dos calzadas y la estructura de pamento de acuerdo con las especificaciones establecidas por los estudios y diseños presentados por DEVIMED S.A. Construcción del separador central Señalización Vial y elementos de seguridad como defensas Áales. Obras de drenaje y Sub-drenaje y de protección de taludes. Construcción de la Infraestructura de alumbrado público.   </t>
  </si>
  <si>
    <t>OTROSI 16</t>
  </si>
  <si>
    <t xml:space="preserve">OBJETO: "Dar cumplimiento a lo pactado entre las partes en el acuerdo conciliatorio del 31 de enero de 2018, aprobado por el tribunal de arbitramento mediante Acta No. 30 (Auto No. 32) del 8 de mayo de 2018.' DESAFECTACION TRAMOS 5 Y 6: "Las PARTES acuerdan modificar para el 01 de septiembre de 2018 la fecha de la desafectación del Tramo Santuario - Caño Alegre (132.3km) incluyendo las estaciones de peaje El Santuario (Cocorná) y Puerto Triunb presista en el acuerdo Conciliatorio, con motiv de lo indicado por el INVIAS mediante comunicación con radicado 2018-409-066387-2 del 7 de julio de 2018.'  </t>
  </si>
  <si>
    <t xml:space="preserve">OTROSI 17 </t>
  </si>
  <si>
    <t xml:space="preserve">OBJETO: Ejecutar los estudios y diseños deflnitios (Fase III) de la segunda calzada de la Ruta 56 AN02 entre Rionegro - Llanogrande - Glorieta aeropuerto JMC incluidos 3 puentes peatonales, y la construcción, gestión social, ambiental, predial de las siguientes obras y/o actr.idades: i) Segunda calzada entre Rionegro y Llanogrande, u) Segunda calzada entre Llanogrande y El tablazo y la ampliación de intersección T de Aeropuerto, iii) Tres puentes peatonales: uno ubicado en el municipio de Guarne sector "Camilo Torres", otro en el municipio de El Santuario sector "El Cementerio" y otro en el municipio de Rionegro sector Uanogrande". El mantenimiento y operación, se incluirá en el año que entre en operación la segunda calzada a construir." </t>
  </si>
  <si>
    <t>Bucaramanga - Pamplona</t>
  </si>
  <si>
    <t>239 de 2016</t>
  </si>
  <si>
    <t>Autopista Conexión Pacífico 2</t>
  </si>
  <si>
    <t xml:space="preserve">006 del 11 septiembre de 2014 </t>
  </si>
  <si>
    <t xml:space="preserve">Otrosí No. 1 </t>
  </si>
  <si>
    <t xml:space="preserve">Tiene por objeto Aclarar que en todos los acápites en los que se menciona el contrato No. 564 se refieren al contrato 1829; modificar el literal C, del numeral 3.5, capitulo III en el sentido de que se entiende que los tramos y puntos sobre los que versa el contrato 1829 se incorporarán a la concesión una vez se suscriba acta de recibo total o parcial se adiciona el literal 1, al numeral 151, capítulo XV de la parte general del contrato ratificación del amigable componedor dentro de los 60 días calendario contados a partir de la suscripción del acta de inicio, prorrogables por 30 días calendario mas. </t>
  </si>
  <si>
    <t xml:space="preserve">Otrosl No. 2 </t>
  </si>
  <si>
    <t xml:space="preserve">Tiene por objeto Modificar el literal (b) de la sección 3.5 Capítulo III de la Parte Especial y la Tabla 1 del Apéndice Técnico Nro. 1 del Contrato No 006 de 2014, Modificar el literal (f) de la sección 2.5 Capitulo II de la Parte Especial del Contrato No 006 de 2014, adicionar un Literal (d) a la Sección 3.5 Capitulo III de la Parte Especial del Contrato de Concesión No. 006 de 2014 respecto a la reversion anticipada de los tramos a cargo de otras entidades, modificar en la tabla 7 el numeral 3.3.9.2 del apéndice técnico 2 Entrega de Bienes a la Policía de Carreteras y prorrogar el plazo en 3 meses adicionales para que el concesionario entregue los elementos faltantes.   </t>
  </si>
  <si>
    <t xml:space="preserve">Otrosi No. 3 </t>
  </si>
  <si>
    <t xml:space="preserve">Por medio del cual se acordó ampliar en sesenta (60) días calendario el plazo para la designación del amigable componedor establecido en la Cláusula Tercera del Otrosí No.1 al Contrato de concesión No. 006 de 2014, contados a partir del día siguiente a la suscripción del mismo. </t>
  </si>
  <si>
    <t xml:space="preserve">Otro Si No. 4 </t>
  </si>
  <si>
    <t xml:space="preserve">Por medio del cual se modificar la sección 3.8 Cierre financiero de la Parte General del contrato de concesión y el Apéndice Técnico financiero 2 con el fin de modificar la Cesión Especial de la Retribución. </t>
  </si>
  <si>
    <t>SEGUNDA CALZADA DE LA VÍA IBAGUÉ – CAJAMARCA</t>
  </si>
  <si>
    <t>VGC-076 DE 2015, APP GICA SA</t>
  </si>
  <si>
    <t xml:space="preserve">Modificación Construcción Subsectores 2 y 3 de la UF1 del Proyecto Segunda Calzada Ibagué Cajamarca Sustitución de Túneles por carretera abierta. Modificación de la sección 3.7 y 4.1 de la parte Especial del Contrato de Concesión firmado el 6 de octubre de 2016. El valor del contrato con la modificación cambia a $1.810.392.000.000 de Dic-12. No se modifica el VPIP ($884.932.452.658 Dic-12) ni la TIR del Proyecto (8.74%) </t>
  </si>
  <si>
    <t xml:space="preserve">Modificaciones al Apéndice Financiero No. 2 - Cesión Especial de la Retribución </t>
  </si>
  <si>
    <t xml:space="preserve">Fijar como fecha máxima de la instalación de la nueva estación de peaje de Cócora en sentido Cajamarca-Ibagué, el 31 de diciembre de 2021 fecha en que se terminaran las obras de la calzada derecha de la doble calzada Boquerón-Cocora- el inicio de operación de la nueva estación de peaje del Cócora en sentido Cajamarca -Ibagué el día 1 de enero de 2022-Fijar fecha de 15 de abril del 2020 la instalación de una caseta de control sentido CajamarcaIbagué. </t>
  </si>
  <si>
    <t>007 del 13 de agosto de 2007</t>
  </si>
  <si>
    <t xml:space="preserve">Modificar el numeral 2 del aparte “ALCANCE PROGRESIVO REHABILITACIÓN MIROLINDO-CAJAMARCA” del Apéndice E “ALCANCE PROGRESIVO” del contrato de concesión No. 007 de 2007, el alcance progresivo podrá ser pactado con cargo a peajes siempre y cuando el plazo total de la concesión no supere los 24 años. </t>
  </si>
  <si>
    <t>Modificar La cláusula segunda del OTROSÍ N°1 “ALCANCE PROGRESIVO REHABILITACION MIROLINDO-CAJAMARCA” del apéndice E” ALCANCE PROGRESIVO” del contrato de concesión No. 007 de 2007</t>
  </si>
  <si>
    <t xml:space="preserve">Precisar el alcance del numeral 2,3 subnumeral 6 Apéndice A al contrato de concesión No. 007 e 2007 para efectos de definir las actividades que se realizarán en la vía existente desde la Glorieta Mirolindo - Glorieta Monumento a la Música - Retén Salado (PR4+0190 al PR4+0480) </t>
  </si>
  <si>
    <t xml:space="preserve">CLAUSULA PRIMERA: Modificar el numeral 17,3 en la Cláusula 17 del contrato de concesión 007 de 2007, para efectos de precisar la ubicación del peaje Chicoral. CLAUSULA SEGUNDA:  Modificar el numeral 4.1.3.3 del Apéndice B del contrato de concesión 007 de 2007, para efectos de definir la oportunidad en la cual entra en operación la estación de pesaje fija en el peaje de Gualanday. CLAUSULA TERCERA:  Modificar el numeral 4.2.1 del Apéndice B del contrato de concesión 007 de 2007, en el sentido de precisar la oportunidad en que se pondrán en funcionamiento las áreas de servicio. CLAUSULA CUARTA:  Modificar el numeral 4,3 del Apéndice B del contrato de concesión No. 007 de 2007, para efectos de precisar que el centro de control y operación de la Variante Chicoral estará en funcionamiento en forma previa a la entrada en operación de dicha Variante. CLAUSULA QUINTA: Garantías </t>
  </si>
  <si>
    <t>Otrosl No. 6</t>
  </si>
  <si>
    <t xml:space="preserve">CLAUSULA PRIMERA:  Modificar la cláusula séptima del contrato de concesión N° 007 de 2007, la Etapa de Construcción del Tramo 2 finalizará el 30 de noviembre de 2014, fecha límite para culminar la construcción de las obras correspondientes al Túnel y el Viaducto de Gualanday. CLAUSULA SEGUNDA:  Modificar las cláusulas Séptima, numeral 7.3 del contrato de concesión N° 007 de 2007 y sexta adicional N° 1 del 22 de agosto de 2008, prorrogar el plazo para la ejecución de las obras del Trayecto 2 – Variante Gualanday, hasta la fecha de culminación del Túnel y el Viaducto Gualanday, a más tardar los días 2 el 30 de noviembre de 2014, respectivamente. CLAUSULA TERCERA:  Modificar el Apéndice 2 – Alcances del Proyecto del contrato de concesión N° 007 de 2007, numeral 2.7 hitos de construcción y metas de cumplimiento, hito N° 2, modificado por el contrato adicional N° 1 del 22 de agosto de 2008, estableciendo nuevos hitos y metas de cumplimiento para la ejecución de las obras del túnel y el viaducto de Gualanday. CLAUSULA CUARTA:  El concesionario se obliga a reconocer y pagar a la Entidad, el valor del desplazamiento de la inversión generado por la no ejecución, dentro del plazo inicialmente acordado en el contrato de concesión N° 007 de 2007, de las obras del Túnel y el Viaducto de Gualanday. CLAUSULA QUINTA:  Forma de pago del desplazamiento de la inversión. CLAUSULA SÉXTA: Modificar las pólizas. </t>
  </si>
  <si>
    <t>Otrosi No. 7</t>
  </si>
  <si>
    <t>Otrosi No. 11</t>
  </si>
  <si>
    <t>Ruta del Sol - Sector 1</t>
  </si>
  <si>
    <t>Contrato de Concesión INCO No: 002 - 2010</t>
  </si>
  <si>
    <t xml:space="preserve">Otrosi No. 1 </t>
  </si>
  <si>
    <t xml:space="preserve">Modificar el plazo máxmo para la entrada en operación del Tramo 2; K21+600 al K78+300. </t>
  </si>
  <si>
    <t xml:space="preserve">Ampliar en un (1) año la entrada en operación del Tramo 2 </t>
  </si>
  <si>
    <t xml:space="preserve">Otrosi No. 2 </t>
  </si>
  <si>
    <t xml:space="preserve">Modificar aspectos técnicos del contrato relacionados con: i) Optimización del diseño geométrico del &lt;51+700 al K56+180 y u) Estaciones de Peaje a construir. </t>
  </si>
  <si>
    <t>Ruta del Sol - Sector 3</t>
  </si>
  <si>
    <t xml:space="preserve">Modificar el numeral (u) de literal (g) Determinación del valor de los Aportes INCO en relación con el cumplimiento de los Hitos durante la Etapa Pre-operativa La sección 1204 Valoración de los montos a trasladar desde Cuenta Aportes INCO a la Cuenta Aportes Concesionario </t>
  </si>
  <si>
    <t xml:space="preserve">Modificar el literal c) y adicionar el literal d) de la sección 302 del contrato de Concesión. </t>
  </si>
  <si>
    <t xml:space="preserve">Otrosí No. 5 </t>
  </si>
  <si>
    <t xml:space="preserve">Ampliar el plazo máximo para el inicio de la operación de la doble calzada del Tramo 2 previsto en el numeral 3.3 del Apéndice Técnico Parte A. modificado por el Otrosí No.1 del Contrato de Concesión y ajustar la programación de las obras del citado hamo. </t>
  </si>
  <si>
    <t xml:space="preserve">Ampliar a cincuenta y tres (53) meses el plazo para la entrada en operación del Tramo 2 </t>
  </si>
  <si>
    <t xml:space="preserve">Otrosí No. 6 </t>
  </si>
  <si>
    <t xml:space="preserve">Entrega de los Estudios Fase 1 para el trazado alterno para el Tramo 1 elaboración de los diseños a Fase III para el trazado alterno para el Tramo 1, calcular montos de recursos y trasladar recursos de Fa cuenta aportes INCO. </t>
  </si>
  <si>
    <t xml:space="preserve">Modificar el acuerda primero del Otrosi No. 6 del Contrato de Concesión No. 002 de 2006. el cual quedará así: En virtud de la delegación otorgada por la ANI al Concesionario, yen cumplimiento a las instrucciones y conveniencia manifestada por la Entidad, descrita en la parte considerativa del presente documento, el Concesionario hará la adquisición de los Estudios y Diseños en Fase 1 del nuevo trazado definido por la ANt para la construcción del Tramo 1 del proyecto. </t>
  </si>
  <si>
    <t xml:space="preserve">Otrosi No. 8 </t>
  </si>
  <si>
    <t xml:space="preserve">Ampliar en cuatro (4) años contados a partir de 8 de enero de 2016. </t>
  </si>
  <si>
    <t xml:space="preserve">Otrosí No. 9 </t>
  </si>
  <si>
    <t xml:space="preserve"> Otrosí No. 10 </t>
  </si>
  <si>
    <t>Prorrogar el plazo de la Etapa de Operación y Mantenimiento del Tramo 2 (2a y 2b) Y Variante Guaduas hasta el treinta (30) de noviembre de 2017, con el fin de que EL CONCESIONARIO adelante todas las actividades necesarias que conllevan la entrega a satisfacción por parle de EL CONCESIONARIO a la Interventoría del Proyecto y a LA ANI.  Dentro de los cinco (5) dias hábiles siguientes a la suscripción del presente Otrosí, las parles con el acompañamiento de la Interventoria del Proyecto y con fundamento en las soluciones técnicas de intervención de los puntos críticos presentada por EL CONCESIONARIO y la lnterventor{a referidos en los considerandos 9 y 10, definirán el alcance de las intervenciones y el cronograma que desarrollará EL CONCESIONARIO hasta el 30 de noviembre de 2017. Adicionalmente, se encuentran definidas las actividades a ejecutar respecto de la propuesta de EL CONCESIONARIO de intervención de las barreras de contención de¡ separador central, mencionadas en el considerando 11 de¡ presente documento. El alcance de las intervenciones definido por las parles y su ejecución será de obligatorio cumplimiento para EL CONCESIONARIO y  constituirá elementos a verificar al momento de suscribir el acta de terminación de la etapa de operación y mantenimiento. EL CONCESIONARIO deberá, dentro de¡ mismo plazo señalado en la presente Cláusula, presentar los planos de los sectores a intervenir con la instalación de barreras tipo (F) y su cronograma de ejecución.</t>
  </si>
  <si>
    <t xml:space="preserve">Mientras El Concesionario tenga a su cargo las obligaciones de las Especificaciones Técnicas - Etapa de Operación y Mantenimiento del Apéndice Técnico Parle B, las cuales se encuentran estipuladas en la Cláusula Cuarta del Otrosí No.10 el Confrato de Concesión No.002 de 2010, para el Tramo 2 (2A - 213) y Variante Guaduas, éste se obliga a suscribir y tener vigente un Nuevo Convenio de Cooperación con la Policía nacional para la operación, control del tráfico y seguridad del proyecto Vial Ruta del Sol Sector 1, lo anterior, de conformidad a las condiciones establecidas en el protocolo de coordinación del Apéndice Técnico Parle 8 - Numeral 4.4.8. </t>
  </si>
  <si>
    <t>Transversal del Sisga</t>
  </si>
  <si>
    <t xml:space="preserve">009 DE 2015 </t>
  </si>
  <si>
    <t xml:space="preserve">OTROSÍ No 1 </t>
  </si>
  <si>
    <t xml:space="preserve">Modificación de la Sección 15.1 Amigable Componedor de la Parte General del Contrato de Concesión No. 009 de 2015, en lo que se refiere a la decisión de controversias que profieran los Amigables Componedores, la cual se haré en Derecho. </t>
  </si>
  <si>
    <t xml:space="preserve">OTROSÍ No 2 </t>
  </si>
  <si>
    <t xml:space="preserve">Modificar la Sección 3.3.9.2 del Apéndice Técnico 2 del Contrato de Concesión No. 009 de 2015, Tabla 8: Equipo mínimo a ser puesto a disposición de la Policía de Carreteras </t>
  </si>
  <si>
    <t xml:space="preserve">OTROSÍ No 3 </t>
  </si>
  <si>
    <t xml:space="preserve">Inicio Fase de construcción 31 de octubre de 2016 </t>
  </si>
  <si>
    <t xml:space="preserve">OTROSÍ No 4 </t>
  </si>
  <si>
    <t xml:space="preserve">OTROSÍ No 5 </t>
  </si>
  <si>
    <t xml:space="preserve">OTROSÍ No 6 </t>
  </si>
  <si>
    <t xml:space="preserve">OTROSÍ No 7 </t>
  </si>
  <si>
    <t>IP - Ampliación a tercer carril doble calzada Bogotá - Girardot</t>
  </si>
  <si>
    <t xml:space="preserve">La ANI y el Concesionario a través del Otrosí No. 1 del 23 de mayo de 2017, modificaron integralmente la sección 3.3.9.2 "ENTREGA DE LOS BIENES Y EQUIPOS A LA POLICÍA DE CARRETERAS" de la Parte Especial del Contrato de Concesión No. 004 del 18 de octubre de 2016. Al respecto, la interventoría mediante los correos electrónicos del 06, 17 y  24 de abril del año en curso se pronunció frente al texto propuesto por la ANI para el Otrosí No. 1 y  mediante el oficio con radicado ANI No. 2017-409042486-2 del 25 de abril de 2017 amplió el concepto sobre la viabilidad de suscribir dicha modificación, incluyendo un estudio desde el punto de vista técnico y financiero. </t>
  </si>
  <si>
    <t xml:space="preserve">La ANI y el Concesionario a través del Otrosí No. 2 del 13 de agosto de 2019, anticiparon la ejecución y puesta en servicio de la obra denominada "Glorieta de Girardot" que hace parte de la Unidad Funcional 1 de acuerdo al Apéndice Técnico 1 Capítulo y numeral 5.2 "Factor de Calidad", Sección 5.2.1 "Obras adicionales del Contrato de Concesión bajo el esquema de APP No. 04 de 2016. Al respecto, la Interventoría mediante comunicación CSI-ANI-OBRA-01202 con radicado ANI No. 2019-409-032723-2 del 01 de abril de 2019 emitió concepto de viabilidad para la suscripción del otrosí. </t>
  </si>
  <si>
    <t xml:space="preserve">ACTA DE SUSPENSIÓN PARCIAL DE OBLIGACIÓN CONTRACTUAL No. 01 </t>
  </si>
  <si>
    <t xml:space="preserve">CTA DE SUSPENSIÓN PARCIAL DE OBLIGACIÓN CONTRACTUAL No. 01 CONTRATO DE CONCESIÓN BAJO EL ESQUEMA DE APP No.4 DEL 18 DE OCTUBRE DE 2016 SUSCRITO ENTRE LA ANI Y LA SOCIEDAD VÍA 40 EXPRESS S.A.S. de fecha 19 de diciembre de 2019 a través de la cual la ANI y el Concesionario suspendieron hasta el mes de agosto de 2020, la construcción de los puentes peatonales San Humberto, Dorado, Ducales, ARico y Compartir de la Unidad Funcional 8 del Contrato de Concesión bajo el esquema de APP No.4 de 2016 y  todas las actividades de gestión requeridas para el efecto y asociadas a los mismos, esto es, la gestión predial, ambiental, sociopredial y de traslado de redes correspondientes </t>
  </si>
  <si>
    <t>Bucaramanga - Barrancabermeja - Yondó</t>
  </si>
  <si>
    <t>APP 013 de 2015</t>
  </si>
  <si>
    <t>Modificar la sección 1.2. del Contrato de Concesión bajo el esquema de APP No. 13 del 21 de agosto de 2015— Parte General.</t>
  </si>
  <si>
    <t>Modificar la sección 3.5 (b) y (c) del Contrato de Concesión bajo el esquema de APP No. 13 del 21 de agosto de 2015— Parte Especial.</t>
  </si>
  <si>
    <t>Modificar el encabezado del Capitulo III - OPERACIÓN DEL PROYECTO del Apéndice Técnico 2 del Contrato de Concesión bajo esquema de APP No. 013 del 21 de agosto de 2015.</t>
  </si>
  <si>
    <t>Modificar la sección 3.3.1 del Apéndice Técnico 2 del Contrato de Concesión bajo el esquema de APP No. 013 del 21 de agosto de 2015— Parte Especial.</t>
  </si>
  <si>
    <t>Modificar la sección 3.3.9.2 del Apéndice Técnico 2 del Contrato de Concesión bajo el esquema de APP No. 013 del 21 de agosto de 2015</t>
  </si>
  <si>
    <t>Modificar la tabla 9 -. equipo mínimo a ser puesto a disposición de la policía de carreteras" del numeral 3.3.9.3 del Apéndice Técnico 2 del Contrato de Concesión bajo el esquema de APP No. 013 del 21 de agosto de 2015.</t>
  </si>
  <si>
    <t>Modfica la sección 5.3 de la parte especial especificamente la 1abla plazo máximo de ejecución" para la UF 1 ampliando el plazo a 8 meses.</t>
  </si>
  <si>
    <t>Modifica el numeral 5.3 programación de las obras del capitulo V de la parte especial del contrato</t>
  </si>
  <si>
    <t>Modificación del contrato en relación con el derecho de los prestamistas a tomar posesión del contrato en el caso de inhabilidades sobrevinientes</t>
  </si>
  <si>
    <t>Otrosí No. 10</t>
  </si>
  <si>
    <t>Se modifican apartes ddel contrato en relación con el concepto de cesión especial de retribución</t>
  </si>
  <si>
    <t>Villavicencio - Yopal</t>
  </si>
  <si>
    <t>CONTRATO 010 DE 2015</t>
  </si>
  <si>
    <t xml:space="preserve">Otrosí No 1 </t>
  </si>
  <si>
    <t xml:space="preserve">Modificación relativa a la Tabla 7 de la sección 3.3.9.2 del Apéndice Técnico 2 </t>
  </si>
  <si>
    <t>Amplía términos para la designación y conformación del panel de amigables componedores</t>
  </si>
  <si>
    <t xml:space="preserve">Se ajuntan las longitdes de pasos  urbanos y andenes debido a la actualización de los diseños geométricos </t>
  </si>
  <si>
    <t>IP - Chirajara - Fundadores</t>
  </si>
  <si>
    <t xml:space="preserve"> Contrato de Concesión No. 005-2015 </t>
  </si>
  <si>
    <t xml:space="preserve"> Contrato No. 503 de 1994</t>
  </si>
  <si>
    <t xml:space="preserve">Otrosí del 30 de junio de 1995 </t>
  </si>
  <si>
    <t xml:space="preserve">Modificar la Cláusula Tercera. Numeral 2. Se aumenta el plazo de la etapa de construcción de 10 a 13 meses sin modificar el plazo total del contrato (148 meses), Modificar Cláusula Eluinta. Tarifa de Peaje, La cesión de los derechos de recaudo de peaje, durante la operación, en la nueva localización de la caseta de Puerto Colombia en el tramo Santa Verónica - Puerto Colombia - Barranquilla será, en el sentido Cartagena - Barranquilla en el sitio denominado Papiros y en el sentido Barranquilla - Cartagena en El Basurero. </t>
  </si>
  <si>
    <t xml:space="preserve">Modificación del Otrosí del 30 de junio de 1995 </t>
  </si>
  <si>
    <t xml:space="preserve">Establece plazos para la entrega etapa construcción así: Tramo 1. Santa Verónica — Barranquilla, 15 de septiembre de 1995. Tramo 2 Empalme Ruta 90 (La Cordialidad) - Lomita Arena — Santa Verónica 16 de enero de 1996. </t>
  </si>
  <si>
    <t>Acta de Acuerdo modificatorio</t>
  </si>
  <si>
    <t>Reconocer a partir del 1 de enero de 1996 el ingreso mínimo garantizado para cada año de operación en la caseta ubicada en Santa Verónica- Puerto Colombia - Barranquilla, con un incremento del 13.25 %, sobre lo previsto en el contrato. Para la caseta de peaje del sector Cartagena - Lomita Arena el mismo incremento del 13.25 % pero a partir del 19 de enero de 2006.</t>
  </si>
  <si>
    <t xml:space="preserve">Adicional No.1 </t>
  </si>
  <si>
    <t xml:space="preserve">Adicionar el alcance del objeto del contrato incluyendo Diseños por Valor de $ 17.000.000 (en pesos de 1998) y Construcción para la corrección de la falla en el K59 + 500 </t>
  </si>
  <si>
    <t xml:space="preserve">Adicional No.2 </t>
  </si>
  <si>
    <t xml:space="preserve">Adicionar el alcance del contrato para que por el sistema de precio global fijo y bajo la modalidad de contrato llave en mano para Construcción de las luces de acceso a de los puntos Caño Luisa, La Boquilla, Juan Polo, El Cañón y Brazuelo de Caño Luisa del Anillo Vial de Cartagena. PR 0+ 000 al PR 14+000. El concesionario se compromete a recibir en el estado que se encuentre el Sector entre el PR 0+ 000 al PR 14+000, para su operación y mantenimiento </t>
  </si>
  <si>
    <t>Modificación a la Cláusula quinta</t>
  </si>
  <si>
    <t>Elaborar un nuevo cronograma de obras, y modificar forma de pago.</t>
  </si>
  <si>
    <t xml:space="preserve">Adicional No. 3 </t>
  </si>
  <si>
    <t xml:space="preserve">Adicionales requeridas con ocasión de los daños producidos por la emergencia invernal del segundo semestre de 1998. </t>
  </si>
  <si>
    <t xml:space="preserve">Adicional No. 4 </t>
  </si>
  <si>
    <t xml:space="preserve">Adiciona el mantenimiento y operación del cruce a desnivel sobre la Autopista Cartagena-Barranquilla, ubicado en el Km 107+046 Acceso Colegio Alemán, sin costo adicional para el Instituto </t>
  </si>
  <si>
    <t xml:space="preserve">Otrosí No. 3 </t>
  </si>
  <si>
    <t>Reemplazar el INVIAS por INCO en cumplimiento del Decreto 1800 del 26 de junio de 2003.</t>
  </si>
  <si>
    <t xml:space="preserve">Acuerdo </t>
  </si>
  <si>
    <t xml:space="preserve">Re nivelación y reconstrucción de la banca (conformación de terraplérl) en el PR37; en el PR 66, (en el puente Cascabel) socavación del talud de aproximación, recuperación del cauce y reconstrucción completa de las dos aletas, y obras de protección y estabilización del cauce; en el PR 60 estabilización del terraplén y la reconstrucción de obras de arte a lo largo de los 109 Kilómetros de la vía concesionada entre los principales PR 57 al PR 96 (PR 57+100, 68+900, 68+950, 74+370, 77+400, 77+300, 82+700, 96+350, 96+650) y  demás obras menores. Por los daños ocasionados por el paso de la tormenta Odette. </t>
  </si>
  <si>
    <t xml:space="preserve">Otrosí al Acuerdo del 22 de diciembre de 2004 suscrito 21 de junio </t>
  </si>
  <si>
    <t xml:space="preserve">Teniendo en cuenta que el INVIAS atenderá la reconstrucción de la socavación del talud, reconstrucción de las aletas, estabilización del cauce del puente Cascabel, del PR 66, se distribuye los recursos para atender las demás obras de emergencia por los daños de la tormenta Odette. </t>
  </si>
  <si>
    <t xml:space="preserve">Adicional No. 5 </t>
  </si>
  <si>
    <t>Adicionar en valor el Contrato de Concesión No. 503 de 1994, con el objeto de hacer por el sistema de precios unitarios, la reconstrucción de las obras de arte a lo largo de los 109 kilómetros de vía concesionada, dando alcance al acuerdo de fecha 22 de diciembre de 2004 y  al otrosí firmado el día 11 de mayo de 2005, suscrito entre el INCO y el Concesionario. /1 Valor $343.238.291</t>
  </si>
  <si>
    <t xml:space="preserve">Otrosí al Contrato Adicional No. 5 </t>
  </si>
  <si>
    <t xml:space="preserve">Aclarar la Cláusula Tercera - Disponibilidad Presupuestal - y Cláusula Cuarta - Forma de pago - del Contrato Adicional No. S. </t>
  </si>
  <si>
    <t>Aclarar la Cláusula Tercera - Disponibilidad Presupuestal - y Cláusula Cuarta - Forma de Pago - de¡ Contrato Adicional No. 5, modificado en el otrosí del 12 de abril de 2005.</t>
  </si>
  <si>
    <t xml:space="preserve">Adicional No. 6 </t>
  </si>
  <si>
    <t xml:space="preserve">Adicionar en Valor el Contrato de Concesión No. 503 de 1994, con el objeto de hacer por el Sistema de precios unitarios, la reconstrucción de las obras de arte a lo largo de los 109 kilómetros de vía concesionada, dando alcance al acuerdo de fecha 22 de diciembre de 2004 y al otrosí firmado el día 11 de mayo de 2005, suscrito entre el INCO y el Concesionario. Valor: $1, 817, 565,502.03. </t>
  </si>
  <si>
    <t xml:space="preserve">Acta Entendimiento </t>
  </si>
  <si>
    <t xml:space="preserve">24. Acta Entendimiento. </t>
  </si>
  <si>
    <t xml:space="preserve">Otrosí No 4 </t>
  </si>
  <si>
    <t xml:space="preserve">25. Otrosí No 4. </t>
  </si>
  <si>
    <t xml:space="preserve">Otrosí Adicional No. 1 al Otrosí No 4 de 2008 </t>
  </si>
  <si>
    <t xml:space="preserve">26. Otrosí Adicional No. 1 al Otrosí No 4 de 2008 </t>
  </si>
  <si>
    <t xml:space="preserve">Otrosí Modificatorio No 3 al Otrosí de fecha 20 de enero de 2006. </t>
  </si>
  <si>
    <t xml:space="preserve">Acta De Acuerdo Respecto Del Plazo De Entrega De Los Estudios Y Diseños Y Obras Contratadas En El Otrosí No 4 De 2008   </t>
  </si>
  <si>
    <t xml:space="preserve">Ampliar en dos meses el plazo de la entrega de los Estudios y diseños fase III, que adelanta el concesionario de acuerdo con el Otrosí No 4 de 2008, para la construcción de la segunda calzada Cartagena - Barranquilla. </t>
  </si>
  <si>
    <t xml:space="preserve">Acta de Acuerdo </t>
  </si>
  <si>
    <t xml:space="preserve">Ampliar el plazo establecido en el parágrafo tercero de la cláusula primera del Otrosí No 4 de 2008, para realizar las correcciones, ajustes y / modificaciones sobre los Estudios y Diseños Fase III de la doble calzada Cartagena - Barranquilla, hasta el 30 de junio de 2010. </t>
  </si>
  <si>
    <t xml:space="preserve">Otrosí Modificatorio y Aclaratorio de¡ Otrosí No 4 de 2008 </t>
  </si>
  <si>
    <t xml:space="preserve">Aclarar el subnumeral V) de la cláusula primera del Otrosí No 4 de 2008, para precisar que la solución vial de Crespo que se adiciona al alcance físico de la concesión es la resultante de los estudios y diseños elaborados por el concesionario. </t>
  </si>
  <si>
    <t xml:space="preserve">Otrosí Modificatorio al otrosí No. 4 de 2008 </t>
  </si>
  <si>
    <t xml:space="preserve">Modifica la Cláusula Primera a) Adelantar los estudios y diseños a nivel de Fase III, requeridos para la construcción de la segunda calzada entre Cartagena-Barranquilla, incluyendo la rehabilitación y estabilidad de la vía, a excepción de los sectores intervenidos en desarrollo del contrato adicional No.1 del 28 de julio de 1998, para atender los diseños y construcción para corregir la falle en el PR59+500 y los rehabilitados con cargo al otrosí del 20 de enero de 2006, entre el PR53 al PR64 y entre el PR11+500 al PR 12+500, de acuerdo con las actas suscritas entre el concesionario y la Interventoria. </t>
  </si>
  <si>
    <t xml:space="preserve">Adición No. 9 </t>
  </si>
  <si>
    <t xml:space="preserve">Adicionar el alcance de las obras pactadas en el Otrosí del 20 de enero de 2006 para el Anillo Vial de Cartagena y el de las acordadas en el Otrosí No. 4 suscrito el 28 de noviembre de 2008 y,  por ende, el alcance del contrato de concesión No. 503 de 1994, para que el concesionario ejecute por su cuenta y riesgo, de acuerdo con los estudios y diseños elaborados por él mismo, las obras y actividades que se indican en el documento </t>
  </si>
  <si>
    <t xml:space="preserve">Ampliar el término de suspensión que fuese convenido en el Parágrafo Primero de la Cláusula Primera del acta de acuerdo respecto del plazo de entrega de los estudios y diseño de las obras contratadas mediante el otrosí no.4 al contrato de concesión no.503 de 1994 suscrita el 12 de enero DE 2010, en seis (6) meses más, para la entrega de los estudios y diseños correspondientes al sector de la Ciénaga de la Virgen, PRO+000 al PR7+500, mientras el concesionario adelanta todas las actividades que deben agotarse previamente a su elaboración, conforme a lo requerido por el Ministerio del Interior y el Ministerio de Ambiente, Vivienda y Desarrollo Territorial. </t>
  </si>
  <si>
    <t>6 meses</t>
  </si>
  <si>
    <t xml:space="preserve">Otrosí </t>
  </si>
  <si>
    <t xml:space="preserve">Modificar el alcance del objeto del Contrato de Concesión No. 503 de 1994, desafectando los siguientes tramos: i) Sector comprendido entre el PR 0+000 - PR 7+500 (Ciénaga de la Virgen) en una longitud de 7.320 metros y H) Sector comprendido entre el K 98+060— K 109+860 (Puerto Colombia - Barranquilla) en una longitud de 12.004 metros, con excepción de la operación y el mantenimiento del peaje de Papiros, la estación de pesaje y el sistema de iluminación, la cual continuará a cargo del CONCESIONARIO. </t>
  </si>
  <si>
    <t>Otrosí</t>
  </si>
  <si>
    <t xml:space="preserve">Otrosí aclaratorio al otrosí modificatorio del contrato de concesión no. 503 de 1994 - Proyecto de Concesión Cartagena-Barranquilla, carretera vía al mar suscrito el 21 de agosto de 2013 </t>
  </si>
  <si>
    <t xml:space="preserve">Memorando </t>
  </si>
  <si>
    <t xml:space="preserve">Acordar un periodo de arreglo directo para el análisis de la controversia suscitada entre las Partes de acuerdo con lo expuesto en la parte considerativa del presente, por un término improrrogable de treinta (30) días calendario, contados a partir del primero (1) de septiembre de 2014. Para este análisis se contará con el acompañamiento permanente de la interventoría del proyecto. </t>
  </si>
  <si>
    <t xml:space="preserve">Contrato de Transacción </t>
  </si>
  <si>
    <t>12 meses</t>
  </si>
  <si>
    <t xml:space="preserve">Otrosí modificatorio al otrosí del 21 de agosto de 2013 </t>
  </si>
  <si>
    <t xml:space="preserve">Modificar la Cláusula Cuarta - Sustitución de obligaciones del Otrosí Modificatorio del 21 de agosto de 2013, aclarado mediante el Otrosí del 19 de noviembre de 2013 al Contrato de Concesión No. 503 de 1994, en el sentido de incluir dentro de las actividades en las que se invertirán los recursos que genere la desafectación, el diseño y la construcción del alumbrado público del sector Cartagena - Marahuaco. </t>
  </si>
  <si>
    <t xml:space="preserve">Otrosí al contrato de transacción - regulación del tribunal arbitral </t>
  </si>
  <si>
    <t xml:space="preserve">0/01/2015 </t>
  </si>
  <si>
    <t xml:space="preserve">Otrosí al contrato de transacción - regulación del tribunal arbitral - Establecer el procedimiento del tribunal arbitral que dirimirá los aspectos contenidos en la cláusula séptima del Contrato de Transacción de fecha 01 de septiembre de 2014, suscrito entre la Agencia Nacional de Infraestructura — ANIy el Consorcio conformado por CONSULTORES DEL DESARROLLO S.A. y EDGARDO NAVARRO VIVES se regirá por lo señalado en la ley 1563 de 2012, en armonía con el artículo 14 de la Ley 1682 de 2013, o en las normas que los modifiquen, complementen o sustituyan y las reglas que el documento establece. </t>
  </si>
  <si>
    <t xml:space="preserve">Memorando de Entendimiento. </t>
  </si>
  <si>
    <t xml:space="preserve">PRIMERO: Los recursos existentes en el Fideicomiso Ambiental, correspondientes a la suma de DOS MIL. NOVECIENTOS VEINTISIETE MILLONES OCHOCIENTOS DIEZ MIL CUARENTA Y DOS PESOS CON NOVENTA Y OCHO CENTAVOS $2.927.810.042,98, pesos corrientes a mayo 31 de 2015, se trasladarán, junto con los rendimientos que se hayan generado desde esta fecha hasta el día en que el traslado se haga efectivo, a una subcuenta especial que se cree para el efecto, cuya finalidad es la realización de obras de Urbanismo y de Paisajismo de¡ Parque Lineal de¡ Proyecto de¡ Anillo Vial de Crespo, así como el mantenimiento y operación de las mismas, para lo cual se suscribirá el Otrosí correspondiente en el que se regule lo pertinente, entre otrosí.   </t>
  </si>
  <si>
    <t xml:space="preserve">Otrosí de Iluminación </t>
  </si>
  <si>
    <t xml:space="preserve">El CONCESIONARIO se obliga para con la AGENCIA a elaborar los estudios y diseños a nivel de detalle y Construir e implementar, a su Costa y riesgo, un sistema de alumbrado público en el sector Cartagena Marahuaco, comprendido entre el PR 7+500 al PR 16+000 de la carretera Cartagena - Barranquilla, sin incluir la estación de peaje de Marahuaco que ya cuenta con alumbrado público, así como la operación y el mantenimiento, hasta la reversión de la Concesión, incluido el traslado, protección e instalación de redes que se puedan presentar durante la ejecución de la obra, en los términos y condiciones establecidas en la propuesta presentada por el Concesionario. </t>
  </si>
  <si>
    <t>Otrosí Reasignación recursos cuencas para obras de paisajismo Fase II Crespo</t>
  </si>
  <si>
    <t xml:space="preserve">Reasignar los recursos destinados en el Otrosí No. 4 de 2008 del Contrato de Concesión No. 503 de 1994, para ser invertidos en obras, medidas y acciones de recuperación, preservación y conservación de las cuencas hidrográficas del área de influencia del Proyecto Cartagena-Barranquilla, y sus rendimientos, los cuales ascienden a la suma de TRES MIL TREINTA Y NUEVE MILLONES CIENTO SEIS MIL CUATROCIENTOS NOVENTA Y NUEVE PESOS CON CUARENTA Y CUATRO CENTAVOS ($3.039.106.499,44) PESOS M/CTE y se encuentran dispuestos en el Patrimonio Autónomo del Proyecto, a la ejecución de las obras de urbanismo y paisajismo correspondientes a la Fase II del "Anillo Vial de Crespo. </t>
  </si>
  <si>
    <t xml:space="preserve">Acta de Entendimiento </t>
  </si>
  <si>
    <t xml:space="preserve">Ampliación póliza de cumplimiento Anillo Vial de Crespo. </t>
  </si>
  <si>
    <t xml:space="preserve">Otrosí al contrato de concesión No. 503 de 1994 </t>
  </si>
  <si>
    <t xml:space="preserve">Elaborar los estudios y diseños a nivel de fase III para la construcción del puente peatonal en el sector de Manzanillo, y los estudios y diseños a nivel de fase III de los carriles de aceleración y desaceleración, de la vía que comunica la Cordialidad ruta 90 con la Vía al Mar. </t>
  </si>
  <si>
    <t>Otrosí al contrato de concesión No. 503 de 1994</t>
  </si>
  <si>
    <t xml:space="preserve">1.) Modificar la Cláusula Cuarta- Sustitución de obligaciones deI Otrosí Modificatorio del 21 de agosto de 2013, aclarado mediante el otrosí del 19 de noviembre de 2013 modificado mediante el Otrosí del 26 de diciembre de 2014 al Contrato de Concesión No. 503 de 1994, en el sentido de incluir dentro de las actividades en las que se invertirán los recursos que genere la desafectación los estudio, diseños y construcción de la Ciclo ruta en el Anillo Vial de Crespo. 2. EL CONCESIONARIO se obliga para con la Agencia adelantar todas las obras necesarias para: a) La Construcción de¡ Puente Peatonal en el Sector de Manzanillo, ubicado en el PR 10+600 y la Construcción de Carriles de aceleración y desaceleración, de la vía que comunica La Cordialidad Ruta 90 con la Vía al Mar construida por la oficina de valorización Distrital de la Ciudad de Cartagena; estos como parte integrante de la operación del citado puente; b) el suministro, instalación de dos ( 2 amortiguadores de impacto en el Túnel de Crespo, en los términos y condiciones establecidos en las propuestas presentadas por el Concesionario. c) Los estudios, diseños a nivel de fase III para la construcción de un ciclo ruta en el Anillo Vial de Crespo en los términos y condiciones presentados por el Concesionario. Así mismo, el concesionario tendrá a su cargo la operación y el mantenimiento de las citadas obras hasta la reversión del proyecto. </t>
  </si>
  <si>
    <t xml:space="preserve">Precaver conflicto en relación con la existencia y alcance de la obligación de Construcción de Paraderos, prevista en el numeral 20 del Reglamento de Operación anexo al Contrato de Concesión de 1994. </t>
  </si>
  <si>
    <t xml:space="preserve">Acta de Reversión contrato de Concesión 503 de 1994 </t>
  </si>
  <si>
    <t xml:space="preserve">Según lo establecido en la "CLÁUSULA VIGÉSIMA SEXTA. REVERSIÓN Y ENTREGA FINAL. Al vencimiento de la etapa de operación, los bienes afectados a la concesión del proyecto, en los que se incluyen: los predios para la zona de carreteras, la obra civil: calzadas, separadores, intersecciones, estructuras, obras de drenaje, obras de arte y señales, las casetas de peaje y sus áreas de servicio y los quipos instalados para la operación del proyecto, revertirán en favor del Instituto Nacional de Vías, sin costo alguno, libres de todo gravamen y con un nivel de servicio que alcance una calificación mínima de cuatro (4) puntos, de acuerdo con las "Normas de Mantenimiento para Carreteras Concesionadas" que forman parte del Pliego de Condiciones. No obstante, el INSTITUTO NACIONAL DE VÍAS al vencimiento del periodo de operación, podrá comprar al CONCESIONARIO, los bienes muebles o inmuebles distintos a los enumerados en el párrafo anterior, que sean necesarios para la operación del proyecto. En los que se incluyen: plantas de asfalto, trituradoras, maquinaria de construcción, vehículos y campamentos. De igual forma reconocerá las mejoras realizadas sobre los predios que conforman la zona de carretera para la instalación de los servicios complementarios que hayan sido autorizados por el INSTITUTO NACIONAL DE VÍAS. ( ... )". </t>
  </si>
  <si>
    <t>Pamplona - Cúcuta</t>
  </si>
  <si>
    <t>APP - 002 de 2 de junio de 2017</t>
  </si>
  <si>
    <t xml:space="preserve">OTROSÍ No.01 </t>
  </si>
  <si>
    <t xml:space="preserve"> 10/06/2019</t>
  </si>
  <si>
    <t>NO 
MODIFICAR</t>
  </si>
  <si>
    <t>C-19 - Obras Varias</t>
  </si>
  <si>
    <t>C-23</t>
  </si>
  <si>
    <t>C-23 - Tramo 2B (Guaduero - Koran)</t>
  </si>
  <si>
    <t>C-23 - Variante Guaduas</t>
  </si>
  <si>
    <t>C-23 - Etapa de Operación y Mantenimiento T2, T3 y Variante Guaduas</t>
  </si>
  <si>
    <t>C-23 - Dindal - Caparrapí</t>
  </si>
  <si>
    <t>C-23 - Tramo 1 (Jurisdicción Guaduas – Intersección San Miguel)</t>
  </si>
  <si>
    <t>C-23 - Tramo 2A (San Miguel - Guaduero)</t>
  </si>
  <si>
    <t>C-25</t>
  </si>
  <si>
    <t>C-25 - Tramo 8 Bosconia - Valledupar</t>
  </si>
  <si>
    <t>C-25 - Tramo 1 San Roque - La Loma</t>
  </si>
  <si>
    <t>C-25 - Tramo 5 El Cármen de Bolívar - Plato</t>
  </si>
  <si>
    <t>C-25 - Tramo 4 Variante Fundación-Ye de Ciénaga</t>
  </si>
  <si>
    <t>C-25 - Tramo 3 Bosconia - Inicio variante Fundación</t>
  </si>
  <si>
    <t>C-25 - Tramo 2 La Loma - Bosconia</t>
  </si>
  <si>
    <t>C-25 - Tramo 6 Plato - El Dificil</t>
  </si>
  <si>
    <t>C-25 - Tramo 7 El Dificil - Bosconia</t>
  </si>
  <si>
    <t>C-25 - Tramo 9 Anillo Vial</t>
  </si>
  <si>
    <t>C-30</t>
  </si>
  <si>
    <t>C-30 - UF 2 - Puente Iglesias - Tunel Mulatos</t>
  </si>
  <si>
    <t>C-30 - UF 3 - Túnel Mulatos</t>
  </si>
  <si>
    <t>C-30 - UF 4 - Túnel Mulatos- Bolombolo</t>
  </si>
  <si>
    <t>C-30 - UF 5 - La Pintada - Primavera</t>
  </si>
  <si>
    <t>C-30 - UF 1 - La Pintada - Puente Iglesias</t>
  </si>
  <si>
    <t>C-31</t>
  </si>
  <si>
    <t>Autopista Conexión Pacífico 1</t>
  </si>
  <si>
    <t>C-31 - UF 3  Túnel de Amagá - Calzada Derech</t>
  </si>
  <si>
    <t>007 de 2014</t>
  </si>
  <si>
    <t>C-31 - UF 2 K13+400-Camilo Cé</t>
  </si>
  <si>
    <t>C-31 - UF 1 Bolombolo - K 13+400</t>
  </si>
  <si>
    <t>C-31 - UF 4 - Camilo Cé - Ancón Sur</t>
  </si>
  <si>
    <t>C-34</t>
  </si>
  <si>
    <t>Autopista Conexión Pacífico 3</t>
  </si>
  <si>
    <t>C-34 - UF 2 Variante de Tesalia (Incluye Túnel Tesalia)</t>
  </si>
  <si>
    <t>C-34 - UF 1  La Virginia - Asia</t>
  </si>
  <si>
    <t>C-34 - UF 3 La Manuela - Tres Puertas - Irra</t>
  </si>
  <si>
    <t>C-34 - UF 4 Irra – La Felisa </t>
  </si>
  <si>
    <t>C-34 - UF 5 La Felisa – La Pintada</t>
  </si>
  <si>
    <t>C-41</t>
  </si>
  <si>
    <t>C-41 - UF 1 Chirajara - Retorno 1</t>
  </si>
  <si>
    <t>C-41 - UF 6 K77+844 - Fundadores</t>
  </si>
  <si>
    <t>C-41 - UF 5 Bijagüal - K77+844</t>
  </si>
  <si>
    <t>C-41 - UF 2 Retorno 1 - Retorno 2</t>
  </si>
  <si>
    <t>C-41 - UF 4 Caño Seco - Pipiral - Bijagüal</t>
  </si>
  <si>
    <t>C-41 - UF 3 Retorno 2 - Caño Seco - Pipiral</t>
  </si>
  <si>
    <t>C-44</t>
  </si>
  <si>
    <t>C-44 - UF 4 Santa María - Aguaclara</t>
  </si>
  <si>
    <t>C-44 - UF 3 Macanal - Santa María</t>
  </si>
  <si>
    <t>C-44 - UF 2 Guateque - Macanal</t>
  </si>
  <si>
    <t>C-44 - UF 1 Sisga - Guateque</t>
  </si>
  <si>
    <t>C-45</t>
  </si>
  <si>
    <t>C-45 - UF 3 Paratebueno - Villanueva</t>
  </si>
  <si>
    <t>C-45 - UF 5 Monterrey - Tauramena</t>
  </si>
  <si>
    <t>C-45 - UF 6 Taurema - Aguazul</t>
  </si>
  <si>
    <t>C-45 - UF 4 Villanueva - Monterrey</t>
  </si>
  <si>
    <t>C-45 - UF 2 Cumaral - Paratebueno</t>
  </si>
  <si>
    <t>C-45 - UF 1 Villavicencio - Cumaral</t>
  </si>
  <si>
    <t>C-45 - UF 7 Aguazul  - Yopal</t>
  </si>
  <si>
    <t>C-47 - Logística</t>
  </si>
  <si>
    <t>C-49</t>
  </si>
  <si>
    <t>C-49 - UF 3 Túnel de Occidente Conexión Aburra - Cauca</t>
  </si>
  <si>
    <t>900.869.678-8</t>
  </si>
  <si>
    <t>C-49 - UF 1 Túnel de Occidente PK0+107(PK5+352) - San Jerónimo PK19+200</t>
  </si>
  <si>
    <t>C-49 - UF 2 San Jerónimo - Cañas Gordas</t>
  </si>
  <si>
    <t>C-49 - UF 4 Bolombolo PK6 - Santa Fé de Antioquia </t>
  </si>
  <si>
    <t>C-50</t>
  </si>
  <si>
    <t>C-50 - UF 6 Túnel La Paz</t>
  </si>
  <si>
    <t>C-50 - UF 5 Puente La Paz - Santa Rosa</t>
  </si>
  <si>
    <t>C-50 - UF 9 Portugal - Lebrija</t>
  </si>
  <si>
    <t>C-50 - UF 7 Riosucio - Lisboa</t>
  </si>
  <si>
    <t>C-50 - UF 8 Lisboa - Portugal</t>
  </si>
  <si>
    <t>C-50 - UF 4 La Fortuna - Puente La Paz</t>
  </si>
  <si>
    <t>C-50 - UF 2 Barrancabermeja - La Lizama</t>
  </si>
  <si>
    <t>C-50 - UF 1  Yondo - Rancho Camacho</t>
  </si>
  <si>
    <t>C-50 - UF 3 La Fortuna - Lisboa</t>
  </si>
  <si>
    <t>|</t>
  </si>
  <si>
    <t>C-56</t>
  </si>
  <si>
    <t>C-56 - UF 1 Conectante Bucaramanga </t>
  </si>
  <si>
    <t>C-56 - UF 2 Bucaramanga - Cuestaboba</t>
  </si>
  <si>
    <t>C-56 - UF 3 Cuestaboba (PR68+000) - Mutiscua (PR98+000)</t>
  </si>
  <si>
    <t>C-56 - UF 4 Mutiscua (PR98+000) - Pamplona (PR123+909)</t>
  </si>
  <si>
    <t>C-58</t>
  </si>
  <si>
    <t>C-58 - UF5 Cucharal PR71+0000 - Puente Río Blanco Silvania PR77+0560</t>
  </si>
  <si>
    <t>C-58 - UF6 Puente Río Blanco  Silvania PR77+0560 - Acceso a Granada PR96+0480</t>
  </si>
  <si>
    <t>C-58 - UF7 Acceso a Granada PR96+480 - Muña PR111+0374</t>
  </si>
  <si>
    <t>C-58 - UF4 Variante Fusagasugá (Intersección Jaibaná) PR63+0000 - Paso Urbano Fusagasugá PR71+0000 - K06+000; Variante Fusagasugá (Intersección Jaibaná) PR63+0000 - Intersección Cucharal PR71+0000</t>
  </si>
  <si>
    <t>C-58 - UF8 Viaducto Muña PR 111+0374 - Puente Peatonal La Despensa - Soacha PR122+0500</t>
  </si>
  <si>
    <t>C-58 - UF1 San Rafael PR0+0000 - El Paso PR9+0535; Salida Puente Rio Magdalena PR0+0000 – Acceso Túnel Sumapaz (Costado Melgar)PR37+0000</t>
  </si>
  <si>
    <t>C-58 - UF2 Acceso Túnel Sumapaz (Costado Melgar)PR37+0000 - Acceso Túnel Sumapaz (Costado Bogotá) PR42+0000</t>
  </si>
  <si>
    <t>C-58 - UF3 Acceso Túnel Sumapaz (Costado Bogotá)PR42+0000 - Intersección Jaibaná (Fusagasugá) PR63+0000</t>
  </si>
  <si>
    <t>C-60</t>
  </si>
  <si>
    <t>C-60 - UF 3 Pamplonita - El Diamante</t>
  </si>
  <si>
    <t>C-60 - UF 6 Calzada existente Los Patios - Pamplona</t>
  </si>
  <si>
    <t>C-60 - UF 4 El Diamante - La Don Juana</t>
  </si>
  <si>
    <t>C-60 - UF 1 Variante Pamplona</t>
  </si>
  <si>
    <t>C-60 - UF 2 Pamplona - Pamplonita</t>
  </si>
  <si>
    <t>C-60 - UF 5 La Don Juana - Los Acacios</t>
  </si>
  <si>
    <t>LP-VE-001</t>
  </si>
  <si>
    <t>CONTRATO DE OBRA CORREDOR FERREO BOGOTA - BELENCITO Y LA DORADA- CHIRIGUANA</t>
  </si>
  <si>
    <t>LP-VE-001 - CONTRATO DE OBRA CORREDOR FERREO BOGOTA - BELENCITO Y LA DORADA- CHIRIGUANA</t>
  </si>
  <si>
    <t>NO_MODIFICAR</t>
  </si>
  <si>
    <t>ID/BPIN</t>
  </si>
  <si>
    <t xml:space="preserve">AL CONTRATO DE CONCESIÓN N° 008 DE 2019 – Por medio del cual se acordó:     1. Suprimir el numeral 5 "Cobertura de errores de diseño" del literal b) "Seguro de Obras Civiles Terminadas" de la sección 11.03   2. Modificar el aparte denominado "PERSONAL DEL PLAN BÁSICO SOCIAL" del Apéndice D Social. 3. Modificar el numeral iv) del literal d) "Cuenta Aportes INCO" de la Sección 3.02 "Términos y Condiciones de Obligatoria Inclusión en el Contrato de Fiducia Mercantil". 4. El plazo máximo de puesta a disposición, verificación y reversión del Hito 1 Cantagallo -  San Pablo, en los sectores afectados por la declaratoria de Evento Eximente de Responsabilidad será 30 de septiembre de 2019. En todo caso el término de ejecución del Contrato será hasta la firma del Acta de Recibo Final o a más tardar hasta el 30 de septiembre de 2019, sin que esto implique la ampliación del plazo de puesta a disposición del Hito 1, Cantagallo -  San Pablo -  Simití, la cual se deberá realizar a más tardar el 7 de mayo de 2019, ni revive el término de cumplimiento de las obligaciones que se encuentran vencidas. En caso que no se suscriba el Acta de Declaratoria de Evento Eximente de Responsabilidad, esta cláusula  no producirá ningún efecto.  Firmado el 02 de abril de 2019.  El Acta de Evento Eximente de Responsabilidad que se enuncia en el numeral anterior fue firmada el 02 de abril de 2019. </t>
  </si>
  <si>
    <t xml:space="preserve">Restablecimiento de la Ecuación Contractual, adicional No. 5 de fecha 2 de junio de 1998, compensación por déficit de ingreso mínimo, garantizado 1.997: $ 4.603.483.400 intereses $51 8'421.050. Compensación por intereses causados por concepto de garantía de tráfico 1.998: $27817.539.63. Compensación sobrecostos por mayores cantidades de obra en la construcción: $1.146'278.010 incluido IVA. </t>
  </si>
  <si>
    <t>Acta de incorporacion al acuerdo conciliatorio entre la Sociedad Concesión Sabana de Occidente S.A. y el Instituto Nacional de Concesiones - INCO- dentro del contrato de Concesion No. 0447 de 1994.</t>
  </si>
  <si>
    <t xml:space="preserve">Acta de modificación No. 8 al acta de incorporación de¡ acuerdo conciliatorio al contrato de Concesión No 447 de 1994, cuyo objeto fue el de Modificar y adicionar con ingresos adicionales generados por el mismo Proyecto el Contrato de Concesión Vial No. 447 de 1994, con el propósito de que EL CONCESIONARIO ejecute las obras que se describen a continuacion, las cuales sustituyen las mencionadas en la Modificación No.6, específicamente en lo relacionado con "construir una estructura nueva para el puente El Cortijo costado norte (Sentido Bogotá - Villeta)", en un todo de acuerdo con los diseños Fase III elaborados por El Concesionario y avalados por la lriterventoría. </t>
  </si>
  <si>
    <t xml:space="preserve">Acta de modificación N° 9 al acta de incorporación de¡ acuerdo conciliatorio al contrato de Concesión No 447 de 1994, con el objeto de adicionar al valor de¡ contrato con ingresos adicionales generados por el mismo proyecto el Contrato de Concesión N° 447 de 1994, con el propósito de que la Concesión realice obras para la ampliación del puente peatonal existente en la calle 80 con los límites de Bogotá denominado "Puente de Guadua" incluyendo todas y cada una de las obra de Urbanismo que se requieran, además de las compensaciones impuesta por las diferentes autoridades ambientales, de acuerdo a los diseños fase III elaborados por El Concesionario y aprobados por la Interventoría. </t>
  </si>
  <si>
    <t>Sanción Resolucion 1376</t>
  </si>
  <si>
    <t>Modificar el Literal (b) del numeral 2.3 de la Parte general del Contrato de Concesión N° 002 de 2014. Adicionar el literal L) al numeral 15.12 de la Parte general del Contrato de Concesión N° 002 de 2014.</t>
  </si>
  <si>
    <t>Se modificó el plazo de ejecución de las Unidades Funcionales 1 y 2 y  se hizo una distribución de inversiones del CAPEX de las 2 Unidades Funcionales. Se aclaró la sección 3.5 del Apéndice Técnico del Contrato de Concesión indicando que a que Unidad Funcional corresponde cada paso peatonal y se ajustó la ubicación de los pasos peatonales en la Unidad Funcional 2. 
Se reguló la ponderación de los Niveles de Servicio, que permitan establecer el Índice de Cumplimiento de que trata la Sección 3.8 (c) (2) de la Parte Especial del Contrato de Concesión, de esta manera se precisaron los indicadores y su porcentaje de ponderación para el pago de los $964 millones del mes de referencia hasta el 29 de febrero de 2020 inclusiva, lo cual permitió a las partes tener certeza de los recursos a que tiene derecho el concesionario para la operación y mantenimiento de la unidad funcional 4. 
Se modificó la sección 4.5 (a) de la parte especial del Contrato de Concesión No. 001 de 2017 con el fin de modificar el número de aportes a la subcuenta predial, modificar los plazos de los aportes y pactar unos valores para el fondeo de los aportes previstos para la subcuenta predial. Se trasladó la subcuenta de policía de carreteras de la cuenta ANI a la Cuenta Proyecto en el cual el CONCESIONARIO disponga única y exclusivamente para la adquisición y entrega de bienes, insumos y viáticos o auxilios para el personal de policía y viáticos necesarios para que la Policía de carreteras pueda desempeñar sus funciones, y así de manera oportuna pueda darse cumplimiento con las obligaciones que se establezcan en el convenio que suscriba el Concesionario con la Policía</t>
  </si>
  <si>
    <t xml:space="preserve">Acta de modificación No. 07 al acta de incorporación de¡ acuerdo conciliatorio al contrato de Concesión No 447 de 1994, que incluyó el ajuste a los estudios y diseños de fase III, de ingeniería de detalle, para la construcción de¡ nuevo puente vehicular sobre el río Bogotá para la calzada norte y los estudios y diseños de las demás obras necesarias para la solución de movilidad en el empalme con Bogotá; también se incluyeron los estudios y diseños de fase III, de ingeniería de detalle, para la construcción de un puente vehicular elevado con sus conexiones para incorporación con el municipio de Nocaima, en el sector del K62. </t>
  </si>
  <si>
    <t xml:space="preserve">Las partes acuerdan prescindir de las condiciones previstas en la cláusula primera, literal O), letra a), numerales 1 y  2 del Contrato Modificatorio al contrato del 28 de septiembre de 2001. Las partes acuerdan ampliar el plazo de la Etapa de Operación del contrato hasta el 19 de septiembre de 2031. Dentro de este nuevo plazo las partes acuerdan que el concesionario entenderá remuneradas las obras de la primera etapa contempladas en el presente Otrosí.
Acuerdan obras de la Primera Etapa y obras de las subsiguientes. Define plazos para la ejecución de las obras. Valor total del contrato incluido predios $39.618.341. 821.00 Plazo Contractual se ampliará hasta el 19 de septiembre de 2031, fecha en que las partes estiman que el concesionario alcanza mediante el recaudo regular de peaje, la suma acordada como la remuneración por concepto de obras de la primera etapa, a la cual tienen derecho. </t>
  </si>
  <si>
    <t>Modificar la Tabla 7 “Equipo mínimo a ser puesto a disposición de la Policía de Carreteras” previsto en el numeral 3.0 Operación del Proyecto, 3.3 Obligaciones Particulares de Operación, 3.3.9 Policía de Carreteras - 3.3.9.2 “Entrega de Bienes a la Policía de Carreteras”, del Apéndice Técnico No. 2 “Condiciones para la Operación y Mantenimiento” del Contrato de Concesión No. 012 de 2015.
Modificar el término previsto en el primer párrafo del numeral 3.3.9 Policía de Carreteras - 3.3.9.2 “Entrega de Bienes a la Policía de Carreteras” del Apéndice Técnico 2 “Condiciones para la Operación y Mantenimiento” del Contrato de Concesión No. 012 de 2015.</t>
  </si>
  <si>
    <t>SanciónResolucion 1099</t>
  </si>
  <si>
    <t>Modificar la Tabla 16 - UF 4: Obras especiales mínimas, del Apéndice Técnico 1 numeral 2.5, literal d) Aclarar la Tabla 17 - UF4. Características geométricas y técnicas de entrega de cada subsector para vías a cielo abierto, puentes y viaductos, del Apéndice Técnico 1 numeral 2.5, literal d). Modificar la Tabla 21 - UF 5: Características Geométricas y técnicas de entrega de cada subsector para vías a cielo abierto, puentes y viaductos, del Apéndice Técnico 1, numeral 2.5 literal e).</t>
  </si>
  <si>
    <t>Adicionar a la sección 3.3.3.2.3 del apéndice técnico 2. "emisora de radio" los párrafos desde el tercero en adelante. Aclarar modificar la tabla contenida en la sección 3.3. (a) de la parte especial del contrato de concesión. Modificar la Tabla 1 - descripción de vías existentes comprendidas en el proyecto del Apéndice Técnico 1 del contrato de concesión. Modificar la Tabla 3 - "Unidades Funcionales del Proyecto" del Apéndice Técnico 1 del contrato de concesión. 05-Feb-2018 Modificar la tabla 4 - UF1- Generalidades y subsectores ,,  del Apéndice Técnico 1 del contrato de concesión. Modificar la tabla 5— UF1- "Obras especiales mínimas" del Apéndice Técnico 1 del contrato de concesión. Modificar la tabla 24 - UF1- "Puentes Peatonales" del Apéndice Técnico 1 del contrato de concesión. Adicionar la tabla 5A "UFi Obras especiales mínimas adicionales" al Apéndice _Técnico _1_  del _contrato _de_concesión.</t>
  </si>
  <si>
    <t xml:space="preserve">Modificar la obligación establecida en la Sección 3.3.10.2 Sistemas de Comunicación del Apéndice Técnico 2. Modificar la obligación establecida en la Sección 3.4 (b) del Apéndice Técnico 1, en lo que respecta a las Unidades Funcionales 1 y 3 Subsector 2. (3.4. Sistemas de comunicación y postes SOS) </t>
  </si>
  <si>
    <t>• Modificar el Contrato de Concesión a efectos de lo siguiente: a. Ejercer el derecho de toma de posesión del prestamista debido a una inhabilidad o incompatibilidad sobreviniente en los términos del artículo 9 de la Ley 80 de 1993
• Modificar el Apéndice Financiero 2 a efectos de lo siguiente:
a. Instrumentar la financiación del proyecto, permitiendo la alternativa de cesión del No 6 de 2019 cien por ciento (100%) de la retribución y de la compensación especial (cuando la misma fuere aplicable),
b. Incorporar la definición de Cesionario Aceptable' haciendo referencia a un patrimonio Autónomo distinto al Patrimonio Autónomo de la Concesión, con el fin de reservar a la deuda del proyecto.
c. Modificar algunas definiciones del Apéndice Financiero 2. Modificar los anexos AF 2.1 y AF 2.2 del Apéndice Financiero 2.</t>
  </si>
  <si>
    <t xml:space="preserve">Adicionar al alcance físico, la vía Paralela a la circunvalar 5.85 Km entre la Universidad de Córdoba y la Cárcel de las Mercedes. La calle 41 en una extensión de 1,6 Km. Incluye la glorieta intersección de la Calle 41 y  Vía Planeta Rica. La Intersección con la Vía a Mocarí y glorieta de 127,0 m de diámetro en la intersección con la vía Montería —Cereté en Mocarí. </t>
  </si>
  <si>
    <t>EL 28 de Abril del 2017 se efectuó el Otrosi No. 8, donde se incluyeron los siguientes aspectos:
• Redistribución y Redefinición de hitos.
• Programación de obra.
• Amigable Componedor
• Redefinición de Vigencias Futuras.
• Entrega de Bienes a la Policía de Carreteras de acuerdo al Convenio con la ANI.
• Aceptación del Plazo solicitado por el Concesionario de 88 días para la terminación de as Actividades de los estudios y diseños del II puente de Plato, Magdalena.</t>
  </si>
  <si>
    <t>CLAUSULA PRIMERA: Modificar la Sección III, 3.8 de la Parte Especial del Contrato de Concesión No. 002 de 2016, la cual quedará así: "3.8 Plazos Estimados de las Fases de la Etapa Preoperativa Duración estimada de la Fase de Preconstruccián: Catorce (14 meses). Duración estimada de la Fase de Construcción: Treinta y cuatro (34) meses
CLÁUSULA SEGUNDA: Modificar la "Tabla de Referencias a la Parte General contenida en el Cap. II de la Parte Especial, en la referencia que se hace a la Sección 3.8(a) de la Parte General y fija el plazo para entregar los documentos de Cierre Financiero, la cual quedará así: Otrosí No. 2 al Contrato de Concesión bajo el esquema de APP No. 002 de 2016 "Proyecto Bucaramanga - Pamplona" celebrado entre la ANI y la Sociedad Autovía Bucaramanga - Pamplona S.A.S. con el cual se modifica la Sección 111,3.14(a) (i), la Sección 111,3.14(e) (iv) y la Sección IV, 4.5 (h) de la Parte General del Contrato en lo referente al manejo de la subcuenta Policía de carreteras</t>
  </si>
  <si>
    <t xml:space="preserve">Modificar el acuerdo primero del Otrosí No. 6 del Contrato de Concesión No. 002 de 2010, sobre la definición del tramo 1 de proyecto Ruta del Sol Sector 1 y otras consideraciones. 2 unidades de Túneles con sus portales y  obras de emportalamiento de protección y paisajismo: Túnel 8 de 1 .857m de la calzada derecha y de 1380m el de la calzada izquierda. 2 unidades de puentes: Puente el Chocho de 100m calzada derecha y 100m calzada izquierda. 1 intersección: San Miguel que incluye das puentes de 2am. uno por calzada. 1 peaje con sus instalaciones complementarias (sin conexión al CCC del Korán). </t>
  </si>
  <si>
    <t xml:space="preserve">Modificar el porcentaje otorgado al Concesionario al 18% por actividades de operación y mantenimiento. A partir del 9 de junio del 2017 y  hasta el 8 de junio del 2020 el Concesionario solo se hará cargo de las actividades do2peración del peaje. Mcd.flcación d&amp; cronograma de los aporles INcoa la cuenta Modificación de los aportes de la AN! y el Concesionario a la subcuenta de la Modificar el umbral de ahuellamiento de O a 5mm para indicadores de la etapa de terminación de la fase de construcción y operación y mantenimiento. Modifica la figura de panel de expertos por amigable componedor. Modifica el sistema de comunicación.
La entrega de la estación de pesaje en la Variante Guaduas se hará el 31 de noviembre de 2016. A partir del 10 de mayo de 2016, la norma que regirá las instalaciones, reparación, conservación y reposición de las defensas metálicas es la especificación INVIAS 730-07. </t>
  </si>
  <si>
    <t xml:space="preserve">Aclarar en la Cláusula Primera el concepto y especificación de (u) Berma cuneta, (ii) Ancho de calzada y (iii) Ampliación de calzada con Sobreanchos en Curvas, en la Cláusula Segunda adicionar la Nota 2, en la Cláusula Tercera aclarar la funcionalidad de la vía referida en la tabla 6 del Apéndice Técnico 1, en la Cláusula Cuarta aclarar el alcance de la expresión Mejoramiento, en la Cláusula Quinta establecer el plazo de la Fase de Preconstrucción hasta el 28 de octubre de 2016, en la Cláusula Sexta modificar el plazo de la Etapa Preoperativa, en la Cláusula Séptima establecer un Fondeo adicional a la subcuenta de Intervéntoría y supervisión, en la Cláusula Octava aclarar el capítulo III aspectos económicos del contrato, en la Cláusula Novena aclarar que no se altera el valor del contrato, en la Cláusula Décima aclarar que las cláusula no modificadas mantiene su vigencia y validez, en la Cláusula Décima Primerainformar que forma parte integral del otrosí el estudios de conveniencia y la documentación cruzada entre las partes, en la Cláusula Décima Segunda informar que no se modifican los riesgos y obligaciones y en la Cláusula Décima Tercero el perfeccionamiento del otrosí. </t>
  </si>
  <si>
    <t>La ANI acepta la cesión del contrato de la sociedad del Sisga S.A.S. identificada con el NIT No 900.860.441-9 en su calidad de cedente a favor del Cesionario la Concesión Transversal del Sisga con Nit 901.161.505.6 "3.1 Identificación de las partes El Concesionario es la sociedad de objeto único CONCESION TRANSVERSAL DEL 51504 S.A.S. identificado con Nit 901.161.505-6 sociedad constituida bajo las leyes de Colombia representada en este acto por Aníbal Enrique Ojeda en su calidad de representante Legal.</t>
  </si>
  <si>
    <t xml:space="preserve">Modificar la sección 3.12 de la Parte General del Contrato de Concesión No. 009 de 2015, con el fin de incluir dentro de las causales para que los Prestamistas tomen posesión del Proyecto transversal del Sisga, la declaración de una inhabilidad sobreviniente en los términos del artículo 90 de la Lay 80 de 1993. </t>
  </si>
  <si>
    <t>Modificar el. Apéndice Financiero 2 del Contrato de Concesión, con el fin de generar mayor confianza de los financiadores del proyecto vial el cual se encuentra en etapa de construcción, dado que a través de la misma se busca la instrumentación de un mecanismo de financiación donde se permite en el marco contractual que el Concesionario CONCESIÓN
TRANSVERSAL DEL SISGA S.A.S., incluya la cesión especial del 100% de la retribución a un patrimonio autónomo que administraría los recursos para garantizar el servicio de la deuda, de conformidad con la sección 3.7 de la Parte General del Contrato.</t>
  </si>
  <si>
    <t xml:space="preserve">Modificar el numeral 3.5 "Puentes Peatonales" del capítulo III - "Instalaciones en el Corredor del Proyecto" del Apéndice Técnico No.1, acordando SUSTITUIR las obras enunciadas ' Puentes Peatonales" por la construcción de Pasos Peatonales Seguros'. </t>
  </si>
  <si>
    <t xml:space="preserve">"CLAUSULA PRIMERA: El presente contrato de Transacción celebrado entre La AGENCIA y el CONCESIONARIO, tiene por objeto precaver un conflicto con ocasión de la no entrega oportuna de las obras correspondientes al "Anillo Vial de Crespo".
CLAUSULA SEGUNDA: En consecuencia, la AGENCIA otorga al Concesionario un nuevo plazo de hasta DOCE (12) meses, contados a partir de la suscripción del presente documento, para la terminación de las obras correspondientes al "Anillo Vial de Crespo", que incluye el "Túnel Sumergido de Crespo", de acuerdo con el siguiente cronograma". </t>
  </si>
  <si>
    <t xml:space="preserve">"CLÁUSULA PRIMERA: Modificar la Sección III, 3.14 (a) (i) de la Parte General del Contrato de Concesión No. 002 de 2017, así: (a) Descripción de las Cuentas y Subcuentas: El Patrimonio Autónomo deberá tener al menos las siguientes Cuentas y Subcuentas, además de las subcuentas previstas en la Parte Especial: (i) Cuenta Proyecto, que estará integrada por las siguientes Subcuentas: Subcuenta Predios Subcuenta Compensaciones Ambientales Subcuenta Redes Subcuenta Policía de Carreteras Otras Subcuentas creadas por el Concesionario" </t>
  </si>
  <si>
    <t>ID</t>
  </si>
  <si>
    <t>ID_PROY</t>
  </si>
  <si>
    <t>Vector Georeferenciado (en el caso de vías)
Puntos iniciales y finales  georeferenciados de la vía (se diligencia solo para vías y por cada unidad funcional o tramo) Admite numeros negativos y positivos</t>
  </si>
  <si>
    <t>INICIO_X</t>
  </si>
  <si>
    <t>INICIO_Y</t>
  </si>
  <si>
    <t>FIN_X</t>
  </si>
  <si>
    <t>FIN_Y</t>
  </si>
  <si>
    <t xml:space="preserve">CODIGO DE VIA </t>
  </si>
  <si>
    <t xml:space="preserve">PR INICIAL </t>
  </si>
  <si>
    <t>DISTANCIA_INICIAL</t>
  </si>
  <si>
    <t>PR FINAL</t>
  </si>
  <si>
    <t>DISTANCIA FINAL</t>
  </si>
  <si>
    <t>TIPO</t>
  </si>
  <si>
    <t>OBSERVACIONES</t>
  </si>
  <si>
    <t>Falta construcción del  Puente Manzanillo</t>
  </si>
  <si>
    <t>Si el proyecto contiene varias unidades funcionales, registre el nombre. 
En el caso de vias con varios tramos se diligencia una fila por cada tramo, duplicando la informacion que sea comun para las unidades funcionales o tramos
En caso que el proyecto tenga un contrato marco, mencione el nombre del acuerdo específico de obra del colegio u hospital.
Si no aplica las opciones anteriores, es el mismo nombre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</si>
</sst>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 #,##0;[Red]\-&quot;$&quot;\ #,##0"/>
    <numFmt numFmtId="43" formatCode="_-* #,##0.00_-;\-* #,##0.00_-;_-* &quot;-&quot;??_-;_-@_-"/>
    <numFmt numFmtId="164" formatCode="_-[$$-240A]\ * #,##0_-;\-[$$-240A]\ * #,##0_-;_-[$$-240A]\ * &quot;-&quot;??_-;_-@_-"/>
    <numFmt numFmtId="165" formatCode="_-[$$-409]* #,##0_ ;_-[$$-409]* \-#,##0\ ;_-[$$-409]* &quot;-&quot;??_ ;_-@_ "/>
    <numFmt numFmtId="166" formatCode="_-[$$-409]* #,##0.00_ ;_-[$$-409]* \-#,##0.00\ ;_-[$$-409]* &quot;-&quot;??_ ;_-@_ "/>
    <numFmt numFmtId="167" formatCode="#,##0.00\ [$USD]"/>
    <numFmt numFmtId="168" formatCode="0.0%"/>
  </numFmts>
  <fonts count="1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b/>
      <sz val="11"/>
      <color rgb="FF000000"/>
      <name val="Calibri"/>
      <family val="2"/>
      <scheme val="minor"/>
    </font>
    <font>
      <sz val="8"/>
      <color theme="1"/>
      <name val="Calibri"/>
      <family val="2"/>
      <scheme val="minor"/>
    </font>
    <font>
      <sz val="9"/>
      <color theme="1"/>
      <name val="Calibri"/>
      <family val="2"/>
      <scheme val="minor"/>
    </font>
    <font>
      <sz val="11"/>
      <color rgb="FF000000"/>
      <name val="Calibri"/>
      <family val="2"/>
      <scheme val="minor"/>
    </font>
    <font>
      <b/>
      <sz val="11"/>
      <name val="Calibri"/>
      <family val="2"/>
      <scheme val="minor"/>
    </font>
    <font>
      <sz val="8"/>
      <color rgb="FFFF0000"/>
      <name val="Calibri"/>
      <family val="2"/>
      <scheme val="minor"/>
    </font>
    <font>
      <sz val="11"/>
      <color rgb="FFC00000"/>
      <name val="Calibri"/>
      <family val="2"/>
      <scheme val="minor"/>
    </font>
  </fonts>
  <fills count="4">
    <fill>
      <patternFill patternType="none"/>
    </fill>
    <fill>
      <patternFill patternType="gray125"/>
    </fill>
    <fill>
      <patternFill patternType="solid">
        <fgColor theme="9" tint="0.39997558519241921"/>
        <bgColor rgb="FF000000"/>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7">
    <xf numFmtId="0" fontId="0" fillId="0" borderId="0" xfId="0"/>
    <xf numFmtId="43" fontId="0" fillId="0" borderId="0" xfId="1" applyFont="1" applyFill="1" applyBorder="1" applyAlignment="1" applyProtection="1">
      <alignment vertical="center" wrapText="1"/>
    </xf>
    <xf numFmtId="0" fontId="8" fillId="0" borderId="1" xfId="0" applyFont="1" applyFill="1" applyBorder="1" applyAlignment="1" applyProtection="1">
      <alignment vertical="center"/>
      <protection locked="0"/>
    </xf>
    <xf numFmtId="0" fontId="8" fillId="0" borderId="1" xfId="0" applyFont="1" applyFill="1" applyBorder="1" applyAlignment="1" applyProtection="1">
      <alignment vertical="center" readingOrder="1"/>
      <protection locked="0"/>
    </xf>
    <xf numFmtId="14" fontId="8" fillId="0" borderId="1" xfId="0" applyNumberFormat="1" applyFont="1" applyFill="1" applyBorder="1" applyAlignment="1" applyProtection="1">
      <alignment vertical="center" readingOrder="1"/>
      <protection locked="0"/>
    </xf>
    <xf numFmtId="0" fontId="8" fillId="0" borderId="1" xfId="0" applyFont="1" applyFill="1" applyBorder="1" applyAlignment="1" applyProtection="1">
      <alignment vertical="center" wrapText="1"/>
      <protection locked="0"/>
    </xf>
    <xf numFmtId="0" fontId="0" fillId="0" borderId="0" xfId="0" applyFill="1" applyProtection="1">
      <protection locked="0"/>
    </xf>
    <xf numFmtId="14" fontId="8" fillId="0" borderId="1" xfId="0" applyNumberFormat="1" applyFont="1" applyFill="1" applyBorder="1" applyAlignment="1" applyProtection="1">
      <alignment vertical="center"/>
      <protection locked="0"/>
    </xf>
    <xf numFmtId="0" fontId="8" fillId="0" borderId="1" xfId="0" applyFont="1" applyFill="1" applyBorder="1" applyAlignment="1" applyProtection="1">
      <alignment horizontal="center" vertical="center" wrapText="1"/>
      <protection locked="0"/>
    </xf>
    <xf numFmtId="14" fontId="8" fillId="0" borderId="1" xfId="0" applyNumberFormat="1" applyFont="1" applyFill="1" applyBorder="1" applyAlignment="1" applyProtection="1">
      <alignment vertical="center" wrapText="1"/>
      <protection locked="0"/>
    </xf>
    <xf numFmtId="0" fontId="8" fillId="0" borderId="1" xfId="0" applyFont="1" applyFill="1" applyBorder="1" applyAlignment="1" applyProtection="1">
      <alignment horizontal="left" vertical="center" wrapText="1"/>
      <protection locked="0"/>
    </xf>
    <xf numFmtId="6" fontId="8" fillId="0" borderId="1" xfId="0" applyNumberFormat="1" applyFont="1" applyFill="1" applyBorder="1" applyAlignment="1" applyProtection="1">
      <alignment vertical="center"/>
      <protection locked="0"/>
    </xf>
    <xf numFmtId="0" fontId="8" fillId="0" borderId="1" xfId="0" applyFont="1" applyFill="1" applyBorder="1" applyAlignment="1" applyProtection="1">
      <alignment horizontal="center" vertical="center"/>
      <protection locked="0"/>
    </xf>
    <xf numFmtId="14" fontId="8" fillId="0" borderId="1" xfId="0" applyNumberFormat="1" applyFont="1" applyFill="1" applyBorder="1" applyAlignment="1" applyProtection="1">
      <alignment horizontal="right" vertical="center"/>
      <protection locked="0"/>
    </xf>
    <xf numFmtId="0" fontId="8" fillId="0" borderId="3" xfId="0" applyFont="1" applyFill="1" applyBorder="1" applyAlignment="1" applyProtection="1">
      <alignment vertical="center"/>
      <protection locked="0"/>
    </xf>
    <xf numFmtId="14" fontId="8" fillId="0" borderId="3" xfId="0" applyNumberFormat="1" applyFont="1" applyFill="1" applyBorder="1" applyAlignment="1" applyProtection="1">
      <alignment vertical="center"/>
      <protection locked="0"/>
    </xf>
    <xf numFmtId="17" fontId="8" fillId="0" borderId="1" xfId="0" applyNumberFormat="1" applyFont="1" applyFill="1" applyBorder="1" applyAlignment="1" applyProtection="1">
      <alignment vertical="center"/>
      <protection locked="0"/>
    </xf>
    <xf numFmtId="0" fontId="8" fillId="0" borderId="1" xfId="0" applyFont="1" applyFill="1" applyBorder="1" applyAlignment="1" applyProtection="1">
      <alignment horizontal="left" vertical="center"/>
      <protection locked="0"/>
    </xf>
    <xf numFmtId="0" fontId="8" fillId="0" borderId="1" xfId="0" applyFont="1" applyFill="1" applyBorder="1" applyProtection="1">
      <protection locked="0"/>
    </xf>
    <xf numFmtId="0" fontId="2" fillId="0" borderId="0" xfId="0" applyFont="1" applyFill="1" applyAlignment="1" applyProtection="1">
      <alignment horizontal="center"/>
      <protection locked="0"/>
    </xf>
    <xf numFmtId="0" fontId="0" fillId="0" borderId="1" xfId="0" applyFill="1" applyBorder="1" applyProtection="1">
      <protection locked="0"/>
    </xf>
    <xf numFmtId="15" fontId="0" fillId="0" borderId="1" xfId="0" applyNumberFormat="1" applyFill="1" applyBorder="1" applyProtection="1">
      <protection locked="0"/>
    </xf>
    <xf numFmtId="10" fontId="0" fillId="0" borderId="0" xfId="2" applyNumberFormat="1" applyFont="1" applyBorder="1" applyAlignment="1" applyProtection="1">
      <alignment horizontal="center" vertical="top" wrapText="1"/>
    </xf>
    <xf numFmtId="43" fontId="0" fillId="0" borderId="0" xfId="1" applyFont="1" applyBorder="1" applyAlignment="1" applyProtection="1">
      <alignment horizontal="center" vertical="top" wrapText="1"/>
    </xf>
    <xf numFmtId="0" fontId="0" fillId="0" borderId="0" xfId="0" applyFill="1" applyBorder="1" applyAlignment="1" applyProtection="1">
      <alignment vertical="center"/>
      <protection locked="0"/>
    </xf>
    <xf numFmtId="0" fontId="0" fillId="0" borderId="1" xfId="0" applyFill="1" applyBorder="1" applyAlignment="1" applyProtection="1">
      <alignment vertical="center"/>
      <protection locked="0"/>
    </xf>
    <xf numFmtId="15" fontId="0" fillId="0" borderId="1" xfId="0" applyNumberFormat="1" applyFill="1" applyBorder="1" applyAlignment="1" applyProtection="1">
      <alignment vertical="center"/>
      <protection locked="0"/>
    </xf>
    <xf numFmtId="167" fontId="8" fillId="0" borderId="1" xfId="0" applyNumberFormat="1" applyFont="1" applyFill="1" applyBorder="1" applyAlignment="1" applyProtection="1">
      <alignment horizontal="right" vertical="center" wrapText="1"/>
      <protection locked="0"/>
    </xf>
    <xf numFmtId="10" fontId="0" fillId="0" borderId="1" xfId="0" applyNumberFormat="1" applyFill="1" applyBorder="1" applyAlignment="1" applyProtection="1">
      <alignment vertical="center"/>
      <protection locked="0"/>
    </xf>
    <xf numFmtId="0" fontId="0" fillId="0" borderId="1" xfId="0" applyFill="1" applyBorder="1" applyAlignment="1" applyProtection="1">
      <alignment horizontal="center" vertical="center"/>
      <protection locked="0"/>
    </xf>
    <xf numFmtId="165" fontId="0" fillId="0" borderId="1" xfId="0" applyNumberFormat="1" applyFill="1" applyBorder="1" applyAlignment="1" applyProtection="1">
      <alignment horizontal="left" vertical="center" wrapText="1"/>
      <protection locked="0"/>
    </xf>
    <xf numFmtId="0" fontId="0" fillId="0" borderId="1" xfId="0" applyFill="1" applyBorder="1" applyAlignment="1" applyProtection="1">
      <alignment horizontal="left" vertical="center"/>
      <protection locked="0"/>
    </xf>
    <xf numFmtId="10" fontId="8" fillId="0" borderId="1" xfId="0" applyNumberFormat="1" applyFont="1" applyFill="1" applyBorder="1" applyAlignment="1" applyProtection="1">
      <alignment vertical="center" wrapText="1"/>
      <protection locked="0"/>
    </xf>
    <xf numFmtId="0" fontId="0" fillId="0" borderId="1" xfId="0" applyFill="1" applyBorder="1" applyAlignment="1" applyProtection="1">
      <alignment vertical="center" wrapText="1"/>
      <protection locked="0"/>
    </xf>
    <xf numFmtId="9" fontId="0" fillId="0" borderId="1" xfId="0" applyNumberFormat="1" applyFill="1" applyBorder="1" applyAlignment="1" applyProtection="1">
      <alignment vertical="center"/>
      <protection locked="0"/>
    </xf>
    <xf numFmtId="165" fontId="0" fillId="0" borderId="1" xfId="0" applyNumberFormat="1" applyFill="1" applyBorder="1" applyAlignment="1" applyProtection="1">
      <alignment vertical="center"/>
      <protection locked="0"/>
    </xf>
    <xf numFmtId="10" fontId="0" fillId="0" borderId="1" xfId="0" applyNumberFormat="1" applyFill="1" applyBorder="1" applyAlignment="1" applyProtection="1">
      <alignment vertical="center" wrapText="1"/>
      <protection locked="0"/>
    </xf>
    <xf numFmtId="165" fontId="0" fillId="0" borderId="1" xfId="0" applyNumberFormat="1" applyFill="1" applyBorder="1" applyAlignment="1" applyProtection="1">
      <alignment horizontal="center" vertical="top" wrapText="1"/>
      <protection locked="0"/>
    </xf>
    <xf numFmtId="165" fontId="0" fillId="0" borderId="1" xfId="0" applyNumberFormat="1" applyFill="1" applyBorder="1" applyAlignment="1" applyProtection="1">
      <alignment horizontal="center" vertical="center"/>
      <protection locked="0"/>
    </xf>
    <xf numFmtId="168" fontId="0" fillId="0" borderId="1" xfId="0" applyNumberFormat="1" applyFill="1" applyBorder="1" applyAlignment="1" applyProtection="1">
      <alignment vertical="center"/>
      <protection locked="0"/>
    </xf>
    <xf numFmtId="0" fontId="0" fillId="0" borderId="1" xfId="0" applyFill="1" applyBorder="1" applyAlignment="1" applyProtection="1">
      <alignment horizontal="left" vertical="center" wrapText="1"/>
      <protection locked="0"/>
    </xf>
    <xf numFmtId="10" fontId="0" fillId="0" borderId="1" xfId="2" applyNumberFormat="1" applyFont="1" applyFill="1" applyBorder="1" applyAlignment="1" applyProtection="1">
      <alignment vertical="center"/>
      <protection locked="0"/>
    </xf>
    <xf numFmtId="165" fontId="0" fillId="0" borderId="1" xfId="0" applyNumberFormat="1" applyFill="1" applyBorder="1" applyAlignment="1" applyProtection="1">
      <alignment vertical="center" wrapText="1"/>
      <protection locked="0"/>
    </xf>
    <xf numFmtId="15" fontId="8" fillId="0" borderId="1" xfId="0" applyNumberFormat="1" applyFont="1" applyFill="1" applyBorder="1" applyAlignment="1" applyProtection="1">
      <alignment vertical="center"/>
      <protection locked="0"/>
    </xf>
    <xf numFmtId="166" fontId="0" fillId="0" borderId="1" xfId="0" applyNumberFormat="1" applyFill="1" applyBorder="1" applyAlignment="1" applyProtection="1">
      <alignment horizontal="center" vertical="center" wrapText="1"/>
      <protection locked="0"/>
    </xf>
    <xf numFmtId="10" fontId="0" fillId="0" borderId="1" xfId="0" applyNumberFormat="1" applyFill="1" applyBorder="1" applyAlignment="1" applyProtection="1">
      <alignment horizontal="center" vertical="center" wrapText="1"/>
      <protection locked="0"/>
    </xf>
    <xf numFmtId="0" fontId="0" fillId="0" borderId="1" xfId="0" applyFill="1" applyBorder="1" applyAlignment="1" applyProtection="1">
      <alignment horizontal="center" vertical="center" wrapText="1"/>
      <protection locked="0"/>
    </xf>
    <xf numFmtId="15" fontId="0" fillId="0" borderId="1" xfId="0" applyNumberFormat="1" applyFill="1" applyBorder="1" applyAlignment="1" applyProtection="1">
      <alignment vertical="center" wrapText="1"/>
      <protection locked="0"/>
    </xf>
    <xf numFmtId="10" fontId="0" fillId="0" borderId="1" xfId="0" applyNumberFormat="1" applyFill="1" applyBorder="1" applyAlignment="1" applyProtection="1">
      <alignment horizontal="center" vertical="center"/>
      <protection locked="0"/>
    </xf>
    <xf numFmtId="165" fontId="0" fillId="0" borderId="1" xfId="0" applyNumberFormat="1" applyFill="1" applyBorder="1" applyAlignment="1" applyProtection="1">
      <alignment horizontal="center" vertical="center" wrapText="1"/>
      <protection locked="0"/>
    </xf>
    <xf numFmtId="165" fontId="8" fillId="0" borderId="1" xfId="0" applyNumberFormat="1" applyFont="1" applyFill="1" applyBorder="1" applyAlignment="1" applyProtection="1">
      <alignment horizontal="center" vertical="center" wrapText="1"/>
      <protection locked="0"/>
    </xf>
    <xf numFmtId="10" fontId="8" fillId="0" borderId="1" xfId="0" applyNumberFormat="1" applyFont="1" applyFill="1" applyBorder="1" applyAlignment="1" applyProtection="1">
      <alignment vertical="center"/>
      <protection locked="0"/>
    </xf>
    <xf numFmtId="166" fontId="8" fillId="0" borderId="1" xfId="0" applyNumberFormat="1" applyFont="1" applyFill="1" applyBorder="1" applyAlignment="1" applyProtection="1">
      <alignment horizontal="center" vertical="center" wrapText="1"/>
      <protection locked="0"/>
    </xf>
    <xf numFmtId="165" fontId="8" fillId="0" borderId="1" xfId="0" applyNumberFormat="1" applyFont="1" applyFill="1" applyBorder="1" applyAlignment="1" applyProtection="1">
      <alignment horizontal="center" vertical="center"/>
      <protection locked="0"/>
    </xf>
    <xf numFmtId="165" fontId="8" fillId="0" borderId="1" xfId="0" applyNumberFormat="1" applyFont="1" applyFill="1" applyBorder="1" applyAlignment="1" applyProtection="1">
      <alignment vertical="center"/>
      <protection locked="0"/>
    </xf>
    <xf numFmtId="166" fontId="8" fillId="0" borderId="1" xfId="0" applyNumberFormat="1" applyFont="1" applyFill="1" applyBorder="1" applyAlignment="1" applyProtection="1">
      <alignment horizontal="center" vertical="center"/>
      <protection locked="0"/>
    </xf>
    <xf numFmtId="15" fontId="8" fillId="0" borderId="1" xfId="0" applyNumberFormat="1" applyFont="1" applyFill="1" applyBorder="1" applyAlignment="1" applyProtection="1">
      <alignment horizontal="center" vertical="center"/>
      <protection locked="0"/>
    </xf>
    <xf numFmtId="10" fontId="8" fillId="0" borderId="1" xfId="0" applyNumberFormat="1" applyFont="1" applyFill="1" applyBorder="1" applyAlignment="1" applyProtection="1">
      <alignment horizontal="center" vertical="center"/>
      <protection locked="0"/>
    </xf>
    <xf numFmtId="9" fontId="0" fillId="0" borderId="1" xfId="0" applyNumberFormat="1" applyFill="1" applyBorder="1" applyAlignment="1" applyProtection="1">
      <alignment horizontal="center" vertical="center"/>
      <protection locked="0"/>
    </xf>
    <xf numFmtId="15" fontId="0" fillId="0" borderId="1" xfId="0" applyNumberFormat="1" applyFill="1" applyBorder="1" applyAlignment="1" applyProtection="1">
      <alignment horizontal="center" vertical="center"/>
      <protection locked="0"/>
    </xf>
    <xf numFmtId="9" fontId="0" fillId="0" borderId="1" xfId="2" applyFont="1" applyFill="1" applyBorder="1" applyAlignment="1" applyProtection="1">
      <alignment vertical="center"/>
      <protection locked="0"/>
    </xf>
    <xf numFmtId="0" fontId="8" fillId="0" borderId="0" xfId="0" applyFont="1" applyFill="1" applyBorder="1" applyAlignment="1" applyProtection="1">
      <alignment vertical="center"/>
      <protection locked="0"/>
    </xf>
    <xf numFmtId="0" fontId="6"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165" fontId="0" fillId="0" borderId="1" xfId="0" applyNumberFormat="1" applyFill="1" applyBorder="1" applyAlignment="1" applyProtection="1">
      <alignment horizontal="right" vertical="center" wrapText="1"/>
      <protection locked="0"/>
    </xf>
    <xf numFmtId="165" fontId="0" fillId="0" borderId="1" xfId="0" applyNumberFormat="1" applyFill="1" applyBorder="1" applyAlignment="1" applyProtection="1">
      <alignment horizontal="right" vertical="center"/>
      <protection locked="0"/>
    </xf>
    <xf numFmtId="10" fontId="0" fillId="0" borderId="1" xfId="0" applyNumberFormat="1" applyFill="1" applyBorder="1" applyAlignment="1" applyProtection="1">
      <alignment horizontal="right" vertical="center"/>
      <protection locked="0"/>
    </xf>
    <xf numFmtId="43" fontId="0" fillId="0" borderId="1" xfId="1" applyFont="1" applyFill="1" applyBorder="1" applyAlignment="1" applyProtection="1">
      <alignment horizontal="center" vertical="center" wrapText="1"/>
      <protection locked="0"/>
    </xf>
    <xf numFmtId="0" fontId="0" fillId="0" borderId="0" xfId="0" applyFill="1" applyBorder="1" applyAlignment="1" applyProtection="1">
      <protection locked="0"/>
    </xf>
    <xf numFmtId="15" fontId="0" fillId="0" borderId="1" xfId="0" applyNumberFormat="1" applyFill="1" applyBorder="1" applyAlignment="1" applyProtection="1">
      <alignment horizontal="center" vertical="center" wrapText="1"/>
      <protection locked="0"/>
    </xf>
    <xf numFmtId="15" fontId="0" fillId="0" borderId="1" xfId="0" applyNumberFormat="1" applyFill="1" applyBorder="1" applyAlignment="1" applyProtection="1">
      <alignment horizontal="right" vertical="center"/>
      <protection locked="0"/>
    </xf>
    <xf numFmtId="0" fontId="0" fillId="0" borderId="1" xfId="0" applyFill="1" applyBorder="1" applyAlignment="1" applyProtection="1">
      <protection locked="0"/>
    </xf>
    <xf numFmtId="0" fontId="0" fillId="0" borderId="1" xfId="0" applyFill="1" applyBorder="1" applyAlignment="1" applyProtection="1">
      <alignment horizontal="center"/>
      <protection locked="0"/>
    </xf>
    <xf numFmtId="0" fontId="0" fillId="0" borderId="0" xfId="0" applyFill="1" applyBorder="1" applyAlignment="1" applyProtection="1">
      <alignment horizont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left" vertical="center" wrapText="1"/>
      <protection locked="0"/>
    </xf>
    <xf numFmtId="0" fontId="11" fillId="0" borderId="1" xfId="0" applyFont="1" applyFill="1" applyBorder="1" applyAlignment="1" applyProtection="1">
      <alignment horizontal="center" vertical="center" wrapText="1"/>
    </xf>
    <xf numFmtId="0" fontId="0" fillId="0" borderId="0" xfId="0" applyAlignment="1" applyProtection="1">
      <alignment vertical="top"/>
    </xf>
    <xf numFmtId="0" fontId="0" fillId="0" borderId="0" xfId="0" applyAlignment="1" applyProtection="1">
      <alignment vertical="top" wrapText="1"/>
    </xf>
    <xf numFmtId="0" fontId="0" fillId="0" borderId="0" xfId="0" applyAlignment="1" applyProtection="1">
      <alignment horizontal="center" vertical="top" wrapText="1"/>
    </xf>
    <xf numFmtId="0" fontId="0" fillId="0" borderId="0" xfId="0" applyAlignment="1" applyProtection="1">
      <alignment horizontal="center" vertical="center" wrapText="1"/>
    </xf>
    <xf numFmtId="14" fontId="0" fillId="0" borderId="0" xfId="0" applyNumberFormat="1" applyAlignment="1" applyProtection="1">
      <alignment horizontal="center" vertical="top" wrapText="1"/>
    </xf>
    <xf numFmtId="0" fontId="11" fillId="3" borderId="1" xfId="0" applyFont="1" applyFill="1" applyBorder="1" applyAlignment="1" applyProtection="1">
      <alignment horizontal="center" vertical="center"/>
    </xf>
    <xf numFmtId="0" fontId="3" fillId="3" borderId="1" xfId="0" applyFont="1" applyFill="1" applyBorder="1" applyAlignment="1" applyProtection="1">
      <alignment horizontal="center" vertical="center" wrapText="1"/>
    </xf>
    <xf numFmtId="10" fontId="3" fillId="3" borderId="1" xfId="2" applyNumberFormat="1" applyFont="1" applyFill="1" applyBorder="1" applyAlignment="1" applyProtection="1">
      <alignment horizontal="center" vertical="center" wrapText="1"/>
    </xf>
    <xf numFmtId="14" fontId="3" fillId="3" borderId="1" xfId="0" applyNumberFormat="1" applyFont="1" applyFill="1" applyBorder="1" applyAlignment="1" applyProtection="1">
      <alignment horizontal="center" vertical="center" wrapText="1"/>
    </xf>
    <xf numFmtId="43" fontId="3" fillId="3" borderId="1" xfId="1" applyFont="1" applyFill="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164" fontId="5" fillId="3" borderId="1" xfId="0" applyNumberFormat="1" applyFont="1" applyFill="1" applyBorder="1" applyAlignment="1" applyProtection="1">
      <alignment horizontal="center" vertical="center" wrapText="1"/>
    </xf>
    <xf numFmtId="164" fontId="5" fillId="2" borderId="1" xfId="0" applyNumberFormat="1"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1" fillId="0" borderId="1" xfId="0" applyFont="1" applyFill="1" applyBorder="1" applyAlignment="1" applyProtection="1">
      <alignment horizontal="center" vertical="center"/>
    </xf>
    <xf numFmtId="0" fontId="11" fillId="0" borderId="1" xfId="0" applyFont="1" applyFill="1" applyBorder="1" applyAlignment="1" applyProtection="1">
      <alignment horizontal="center"/>
    </xf>
    <xf numFmtId="0" fontId="0" fillId="0" borderId="0" xfId="0" applyFill="1" applyAlignment="1" applyProtection="1">
      <alignment vertical="center"/>
      <protection locked="0"/>
    </xf>
    <xf numFmtId="0" fontId="0" fillId="0" borderId="0" xfId="0" applyFill="1" applyAlignment="1" applyProtection="1">
      <alignment horizontal="center" vertical="center"/>
      <protection locked="0"/>
    </xf>
    <xf numFmtId="0" fontId="8" fillId="0" borderId="6" xfId="0" applyFont="1" applyFill="1" applyBorder="1" applyAlignment="1" applyProtection="1">
      <alignment vertical="center"/>
      <protection locked="0"/>
    </xf>
    <xf numFmtId="0" fontId="8" fillId="0" borderId="7" xfId="0" applyFont="1" applyFill="1" applyBorder="1" applyAlignment="1" applyProtection="1">
      <alignment vertical="center"/>
      <protection locked="0"/>
    </xf>
    <xf numFmtId="0" fontId="8" fillId="0" borderId="6" xfId="0" applyFont="1" applyFill="1" applyBorder="1" applyAlignment="1" applyProtection="1">
      <alignment vertical="center" wrapText="1"/>
      <protection locked="0"/>
    </xf>
    <xf numFmtId="0" fontId="8" fillId="0" borderId="6" xfId="0" applyFont="1" applyFill="1" applyBorder="1" applyProtection="1">
      <protection locked="0"/>
    </xf>
    <xf numFmtId="0" fontId="10" fillId="0" borderId="0" xfId="0" applyFont="1" applyFill="1" applyAlignment="1" applyProtection="1">
      <alignment horizontal="center" vertical="center" wrapText="1"/>
    </xf>
    <xf numFmtId="0" fontId="0" fillId="0" borderId="0" xfId="0" applyFill="1" applyAlignment="1" applyProtection="1">
      <alignment vertical="center"/>
    </xf>
    <xf numFmtId="0" fontId="0" fillId="0" borderId="0" xfId="0" applyFill="1" applyAlignment="1" applyProtection="1">
      <alignment vertical="center" wrapText="1"/>
    </xf>
    <xf numFmtId="0" fontId="0" fillId="0" borderId="0" xfId="0" applyFill="1" applyAlignment="1" applyProtection="1">
      <alignment horizontal="center" vertical="center" wrapText="1"/>
    </xf>
    <xf numFmtId="164" fontId="0" fillId="0" borderId="0" xfId="0" applyNumberFormat="1" applyFill="1" applyAlignment="1" applyProtection="1">
      <alignment vertical="center" wrapText="1"/>
    </xf>
    <xf numFmtId="0" fontId="2" fillId="3" borderId="1" xfId="0" applyFont="1" applyFill="1" applyBorder="1" applyAlignment="1" applyProtection="1">
      <alignment horizontal="center" vertical="center"/>
    </xf>
    <xf numFmtId="0" fontId="2" fillId="3" borderId="1" xfId="0" applyFont="1" applyFill="1" applyBorder="1" applyAlignment="1" applyProtection="1">
      <alignment horizontal="center" vertical="center" wrapText="1"/>
    </xf>
    <xf numFmtId="0" fontId="9" fillId="3" borderId="1" xfId="0" applyFont="1" applyFill="1" applyBorder="1" applyAlignment="1" applyProtection="1">
      <alignment horizontal="center" vertical="center"/>
    </xf>
    <xf numFmtId="0" fontId="9" fillId="3" borderId="4" xfId="0" applyFont="1" applyFill="1" applyBorder="1" applyAlignment="1" applyProtection="1">
      <alignment horizontal="center" vertical="center"/>
    </xf>
    <xf numFmtId="0" fontId="9" fillId="3" borderId="3" xfId="0" applyFont="1" applyFill="1" applyBorder="1" applyAlignment="1" applyProtection="1">
      <alignment horizontal="center" vertical="center" wrapText="1"/>
    </xf>
    <xf numFmtId="0" fontId="9" fillId="3" borderId="2" xfId="0" applyFont="1" applyFill="1" applyBorder="1" applyAlignment="1" applyProtection="1">
      <alignment horizontal="center" vertical="center" wrapText="1"/>
    </xf>
    <xf numFmtId="0" fontId="9" fillId="3" borderId="2" xfId="0" applyFont="1" applyFill="1" applyBorder="1" applyAlignment="1" applyProtection="1">
      <alignment horizontal="center" vertical="center"/>
    </xf>
    <xf numFmtId="164" fontId="9" fillId="3" borderId="5" xfId="0" applyNumberFormat="1" applyFont="1" applyFill="1" applyBorder="1" applyAlignment="1" applyProtection="1">
      <alignment horizontal="center" vertical="center" wrapText="1"/>
    </xf>
    <xf numFmtId="0" fontId="9" fillId="3" borderId="1" xfId="0" applyFont="1" applyFill="1" applyBorder="1" applyAlignment="1" applyProtection="1">
      <alignment horizontal="center" vertical="center" wrapText="1"/>
    </xf>
    <xf numFmtId="0" fontId="2" fillId="0" borderId="1" xfId="0" applyFont="1" applyFill="1" applyBorder="1" applyAlignment="1" applyProtection="1">
      <alignment horizontal="center"/>
    </xf>
    <xf numFmtId="0" fontId="0" fillId="0" borderId="8" xfId="0" applyBorder="1" applyAlignment="1" applyProtection="1">
      <alignment horizontal="center" vertical="top" wrapText="1"/>
    </xf>
    <xf numFmtId="0" fontId="8" fillId="0" borderId="1" xfId="0" applyFont="1" applyFill="1" applyBorder="1" applyAlignment="1" applyProtection="1">
      <alignment vertical="center"/>
      <protection locked="0"/>
    </xf>
    <xf numFmtId="14" fontId="8" fillId="0" borderId="1" xfId="0" applyNumberFormat="1" applyFont="1" applyFill="1" applyBorder="1" applyAlignment="1" applyProtection="1">
      <alignment vertical="center"/>
      <protection locked="0"/>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069A-77A7-46E4-9CC5-C973D992BFDE}">
  <dimension ref="A1:BD4048"/>
  <sheetViews>
    <sheetView tabSelected="1" zoomScale="90" zoomScaleNormal="90" workbookViewId="0">
      <pane xSplit="2" ySplit="2" topLeftCell="N3" activePane="bottomRight" state="frozen"/>
      <selection pane="topRight" activeCell="C1" sqref="C1"/>
      <selection pane="bottomLeft" activeCell="A3" sqref="A3"/>
      <selection pane="bottomRight" activeCell="Y1" sqref="Y1"/>
    </sheetView>
  </sheetViews>
  <sheetFormatPr baseColWidth="10" defaultColWidth="11.42578125" defaultRowHeight="15" x14ac:dyDescent="0.25"/>
  <cols>
    <col min="1" max="1" width="10" style="73" customWidth="1"/>
    <col min="2" max="2" width="9.85546875" style="74" customWidth="1"/>
    <col min="3" max="3" width="9.5703125" style="68" customWidth="1"/>
    <col min="4" max="4" width="17" style="68" customWidth="1"/>
    <col min="5" max="5" width="40" style="68" customWidth="1"/>
    <col min="6" max="6" width="38.5703125" style="68" customWidth="1"/>
    <col min="7" max="7" width="81.85546875" style="68" customWidth="1"/>
    <col min="8" max="8" width="11.7109375" style="68" bestFit="1" customWidth="1"/>
    <col min="9" max="9" width="15.85546875" style="68" customWidth="1"/>
    <col min="10" max="10" width="16.42578125" style="68" customWidth="1"/>
    <col min="11" max="11" width="17.42578125" style="68" customWidth="1"/>
    <col min="12" max="12" width="24.7109375" style="68" customWidth="1"/>
    <col min="13" max="13" width="11.7109375" style="68" bestFit="1" customWidth="1"/>
    <col min="14" max="14" width="11.42578125" style="68"/>
    <col min="15" max="15" width="22.28515625" style="68" customWidth="1"/>
    <col min="16" max="16" width="24.5703125" style="68" customWidth="1"/>
    <col min="17" max="17" width="13.42578125" style="68" customWidth="1"/>
    <col min="18" max="18" width="18.28515625" style="68" customWidth="1"/>
    <col min="19" max="19" width="14.42578125" style="73" customWidth="1"/>
    <col min="20" max="20" width="19.5703125" style="73" customWidth="1"/>
    <col min="21" max="21" width="24.28515625" style="68" customWidth="1"/>
    <col min="22" max="22" width="23.140625" style="68" customWidth="1"/>
    <col min="23" max="23" width="19.5703125" style="68" bestFit="1" customWidth="1"/>
    <col min="24" max="24" width="15.85546875" style="68" customWidth="1"/>
    <col min="25" max="25" width="21.7109375" style="74" customWidth="1"/>
    <col min="26" max="30" width="22" style="74" customWidth="1"/>
    <col min="31" max="31" width="35.140625" style="68" customWidth="1"/>
    <col min="32" max="32" width="16.7109375" style="68" bestFit="1" customWidth="1"/>
    <col min="33" max="33" width="11.42578125" style="68"/>
    <col min="34" max="34" width="15" style="68" customWidth="1"/>
    <col min="35" max="35" width="16.5703125" style="68" customWidth="1"/>
    <col min="36" max="36" width="20.5703125" style="68" customWidth="1"/>
    <col min="37" max="37" width="23.42578125" style="68" customWidth="1"/>
    <col min="38" max="38" width="43.140625" style="68" customWidth="1"/>
    <col min="39" max="16384" width="11.42578125" style="68"/>
  </cols>
  <sheetData>
    <row r="1" spans="1:38" s="24" customFormat="1" ht="65.25" customHeight="1" x14ac:dyDescent="0.25">
      <c r="A1" s="76" t="s">
        <v>1150</v>
      </c>
      <c r="B1" s="76" t="s">
        <v>1150</v>
      </c>
      <c r="C1" s="77" t="s">
        <v>0</v>
      </c>
      <c r="D1" s="78" t="s">
        <v>1</v>
      </c>
      <c r="E1" s="79" t="s">
        <v>2</v>
      </c>
      <c r="F1" s="79" t="s">
        <v>3</v>
      </c>
      <c r="G1" s="80" t="s">
        <v>1296</v>
      </c>
      <c r="H1" s="22" t="s">
        <v>4</v>
      </c>
      <c r="I1" s="81" t="s">
        <v>5</v>
      </c>
      <c r="J1" s="81" t="s">
        <v>6</v>
      </c>
      <c r="K1" s="81" t="s">
        <v>7</v>
      </c>
      <c r="L1" s="23" t="s">
        <v>8</v>
      </c>
      <c r="M1" s="22" t="s">
        <v>9</v>
      </c>
      <c r="N1" s="22" t="s">
        <v>10</v>
      </c>
      <c r="O1" s="22" t="s">
        <v>11</v>
      </c>
      <c r="P1" s="23" t="s">
        <v>12</v>
      </c>
      <c r="Q1" s="79" t="s">
        <v>13</v>
      </c>
      <c r="R1" s="79" t="s">
        <v>14</v>
      </c>
      <c r="S1" s="79" t="s">
        <v>15</v>
      </c>
      <c r="T1" s="79" t="s">
        <v>16</v>
      </c>
      <c r="U1" s="79" t="s">
        <v>17</v>
      </c>
      <c r="V1" s="79" t="s">
        <v>18</v>
      </c>
      <c r="W1" s="79" t="s">
        <v>19</v>
      </c>
      <c r="X1" s="79" t="s">
        <v>20</v>
      </c>
      <c r="Y1" s="79" t="s">
        <v>21</v>
      </c>
      <c r="Z1" s="79" t="s">
        <v>22</v>
      </c>
      <c r="AA1" s="114" t="s">
        <v>1283</v>
      </c>
      <c r="AB1" s="114"/>
      <c r="AC1" s="114"/>
      <c r="AD1" s="114"/>
      <c r="AE1" s="79" t="s">
        <v>23</v>
      </c>
      <c r="AF1" s="77"/>
      <c r="AG1" s="77"/>
      <c r="AH1" s="77"/>
      <c r="AI1" s="77"/>
      <c r="AJ1" s="77"/>
      <c r="AK1" s="77"/>
      <c r="AL1" s="77"/>
    </row>
    <row r="2" spans="1:38" s="24" customFormat="1" ht="56.45" customHeight="1" x14ac:dyDescent="0.25">
      <c r="A2" s="82" t="s">
        <v>1281</v>
      </c>
      <c r="B2" s="82" t="s">
        <v>1282</v>
      </c>
      <c r="C2" s="83" t="s">
        <v>24</v>
      </c>
      <c r="D2" s="83" t="s">
        <v>25</v>
      </c>
      <c r="E2" s="83" t="s">
        <v>26</v>
      </c>
      <c r="F2" s="83" t="s">
        <v>27</v>
      </c>
      <c r="G2" s="83" t="s">
        <v>28</v>
      </c>
      <c r="H2" s="84" t="s">
        <v>29</v>
      </c>
      <c r="I2" s="85" t="s">
        <v>30</v>
      </c>
      <c r="J2" s="85" t="s">
        <v>31</v>
      </c>
      <c r="K2" s="85" t="s">
        <v>32</v>
      </c>
      <c r="L2" s="86" t="s">
        <v>33</v>
      </c>
      <c r="M2" s="84" t="s">
        <v>34</v>
      </c>
      <c r="N2" s="84" t="s">
        <v>35</v>
      </c>
      <c r="O2" s="84" t="s">
        <v>36</v>
      </c>
      <c r="P2" s="86" t="s">
        <v>37</v>
      </c>
      <c r="Q2" s="87" t="s">
        <v>38</v>
      </c>
      <c r="R2" s="87" t="s">
        <v>39</v>
      </c>
      <c r="S2" s="87" t="s">
        <v>40</v>
      </c>
      <c r="T2" s="87" t="s">
        <v>41</v>
      </c>
      <c r="U2" s="88" t="s">
        <v>42</v>
      </c>
      <c r="V2" s="88" t="s">
        <v>43</v>
      </c>
      <c r="W2" s="88" t="s">
        <v>44</v>
      </c>
      <c r="X2" s="88" t="s">
        <v>45</v>
      </c>
      <c r="Y2" s="88" t="s">
        <v>46</v>
      </c>
      <c r="Z2" s="88" t="s">
        <v>47</v>
      </c>
      <c r="AA2" s="89" t="s">
        <v>1284</v>
      </c>
      <c r="AB2" s="89" t="s">
        <v>1285</v>
      </c>
      <c r="AC2" s="89" t="s">
        <v>1286</v>
      </c>
      <c r="AD2" s="89" t="s">
        <v>1287</v>
      </c>
      <c r="AE2" s="83" t="s">
        <v>48</v>
      </c>
      <c r="AF2" s="83" t="s">
        <v>1288</v>
      </c>
      <c r="AG2" s="83" t="s">
        <v>1289</v>
      </c>
      <c r="AH2" s="83" t="s">
        <v>1290</v>
      </c>
      <c r="AI2" s="83" t="s">
        <v>1291</v>
      </c>
      <c r="AJ2" s="83" t="s">
        <v>1292</v>
      </c>
      <c r="AK2" s="83" t="s">
        <v>1293</v>
      </c>
      <c r="AL2" s="90" t="s">
        <v>1294</v>
      </c>
    </row>
    <row r="3" spans="1:38" s="24" customFormat="1" ht="75" x14ac:dyDescent="0.25">
      <c r="A3" s="91">
        <v>228</v>
      </c>
      <c r="B3" s="91">
        <v>1</v>
      </c>
      <c r="C3" s="25" t="s">
        <v>458</v>
      </c>
      <c r="D3" s="25" t="s">
        <v>50</v>
      </c>
      <c r="E3" s="25"/>
      <c r="F3" s="25" t="s">
        <v>459</v>
      </c>
      <c r="G3" s="25" t="s">
        <v>460</v>
      </c>
      <c r="H3" s="25"/>
      <c r="I3" s="26">
        <v>39141</v>
      </c>
      <c r="J3" s="26">
        <v>46445</v>
      </c>
      <c r="K3" s="26">
        <v>46445</v>
      </c>
      <c r="L3" s="27">
        <v>7169181</v>
      </c>
      <c r="M3" s="28">
        <v>0.66</v>
      </c>
      <c r="N3" s="28" t="s">
        <v>59</v>
      </c>
      <c r="O3" s="28">
        <v>0.68189999999999995</v>
      </c>
      <c r="P3" s="25" t="s">
        <v>461</v>
      </c>
      <c r="Q3" s="25" t="s">
        <v>59</v>
      </c>
      <c r="R3" s="25" t="s">
        <v>59</v>
      </c>
      <c r="S3" s="29" t="s">
        <v>59</v>
      </c>
      <c r="T3" s="29" t="s">
        <v>59</v>
      </c>
      <c r="U3" s="30" t="s">
        <v>462</v>
      </c>
      <c r="V3" s="30"/>
      <c r="W3" s="30"/>
      <c r="X3" s="30"/>
      <c r="Y3" s="29" t="s">
        <v>463</v>
      </c>
      <c r="Z3" s="29" t="s">
        <v>464</v>
      </c>
      <c r="AA3" s="29"/>
      <c r="AB3" s="29"/>
      <c r="AC3" s="29"/>
      <c r="AD3" s="29"/>
      <c r="AE3" s="31" t="s">
        <v>465</v>
      </c>
      <c r="AF3" s="25"/>
      <c r="AG3" s="25"/>
      <c r="AH3" s="25"/>
      <c r="AI3" s="25"/>
      <c r="AJ3" s="25"/>
      <c r="AK3" s="25"/>
      <c r="AL3" s="25"/>
    </row>
    <row r="4" spans="1:38" s="24" customFormat="1" ht="28.9" customHeight="1" x14ac:dyDescent="0.25">
      <c r="A4" s="91">
        <v>234</v>
      </c>
      <c r="B4" s="91">
        <v>2</v>
      </c>
      <c r="C4" s="25" t="s">
        <v>502</v>
      </c>
      <c r="D4" s="25" t="s">
        <v>50</v>
      </c>
      <c r="E4" s="25" t="s">
        <v>474</v>
      </c>
      <c r="F4" s="25" t="s">
        <v>503</v>
      </c>
      <c r="G4" s="25" t="s">
        <v>504</v>
      </c>
      <c r="H4" s="25"/>
      <c r="I4" s="26">
        <v>42552</v>
      </c>
      <c r="J4" s="26">
        <v>13331</v>
      </c>
      <c r="K4" s="26">
        <v>49856</v>
      </c>
      <c r="L4" s="27">
        <v>6299802</v>
      </c>
      <c r="M4" s="28">
        <v>0.3019</v>
      </c>
      <c r="N4" s="28" t="s">
        <v>59</v>
      </c>
      <c r="O4" s="32">
        <v>8.7999999999999995E-2</v>
      </c>
      <c r="P4" s="25" t="s">
        <v>505</v>
      </c>
      <c r="Q4" s="25" t="s">
        <v>59</v>
      </c>
      <c r="R4" s="25" t="s">
        <v>59</v>
      </c>
      <c r="S4" s="29" t="s">
        <v>59</v>
      </c>
      <c r="T4" s="29" t="s">
        <v>59</v>
      </c>
      <c r="U4" s="30" t="s">
        <v>470</v>
      </c>
      <c r="V4" s="30"/>
      <c r="W4" s="30"/>
      <c r="X4" s="30"/>
      <c r="Y4" s="29" t="s">
        <v>506</v>
      </c>
      <c r="Z4" s="29" t="s">
        <v>507</v>
      </c>
      <c r="AA4" s="29"/>
      <c r="AB4" s="29"/>
      <c r="AC4" s="29"/>
      <c r="AD4" s="29"/>
      <c r="AE4" s="31" t="s">
        <v>465</v>
      </c>
      <c r="AF4" s="25"/>
      <c r="AG4" s="25"/>
      <c r="AH4" s="25"/>
      <c r="AI4" s="25"/>
      <c r="AJ4" s="25"/>
      <c r="AK4" s="25"/>
      <c r="AL4" s="25"/>
    </row>
    <row r="5" spans="1:38" s="24" customFormat="1" ht="40.5" customHeight="1" x14ac:dyDescent="0.25">
      <c r="A5" s="91">
        <v>226</v>
      </c>
      <c r="B5" s="91">
        <v>3</v>
      </c>
      <c r="C5" s="25" t="s">
        <v>449</v>
      </c>
      <c r="D5" s="25" t="s">
        <v>50</v>
      </c>
      <c r="E5" s="25"/>
      <c r="F5" s="33" t="s">
        <v>450</v>
      </c>
      <c r="G5" s="33" t="s">
        <v>451</v>
      </c>
      <c r="H5" s="34">
        <v>0.9</v>
      </c>
      <c r="I5" s="26">
        <v>42852</v>
      </c>
      <c r="J5" s="26">
        <v>43268</v>
      </c>
      <c r="K5" s="26">
        <v>47617</v>
      </c>
      <c r="L5" s="35" t="s">
        <v>452</v>
      </c>
      <c r="M5" s="28">
        <v>0.9</v>
      </c>
      <c r="N5" s="28" t="s">
        <v>453</v>
      </c>
      <c r="O5" s="36" t="s">
        <v>454</v>
      </c>
      <c r="P5" s="25" t="s">
        <v>449</v>
      </c>
      <c r="Q5" s="25">
        <v>1</v>
      </c>
      <c r="R5" s="25" t="s">
        <v>455</v>
      </c>
      <c r="S5" s="29">
        <v>0</v>
      </c>
      <c r="T5" s="29">
        <v>0</v>
      </c>
      <c r="U5" s="35" t="s">
        <v>456</v>
      </c>
      <c r="V5" s="35"/>
      <c r="W5" s="35"/>
      <c r="X5" s="35"/>
      <c r="Y5" s="29">
        <v>10.889010000000001</v>
      </c>
      <c r="Z5" s="29">
        <v>-74.781137000000001</v>
      </c>
      <c r="AA5" s="29"/>
      <c r="AB5" s="29"/>
      <c r="AC5" s="29"/>
      <c r="AD5" s="29"/>
      <c r="AE5" s="31" t="s">
        <v>457</v>
      </c>
      <c r="AF5" s="25"/>
      <c r="AG5" s="25"/>
      <c r="AH5" s="25"/>
      <c r="AI5" s="25"/>
      <c r="AJ5" s="25"/>
      <c r="AK5" s="25"/>
      <c r="AL5" s="25"/>
    </row>
    <row r="6" spans="1:38" s="24" customFormat="1" ht="109.5" customHeight="1" x14ac:dyDescent="0.25">
      <c r="A6" s="91">
        <v>233</v>
      </c>
      <c r="B6" s="91">
        <v>4</v>
      </c>
      <c r="C6" s="25" t="s">
        <v>495</v>
      </c>
      <c r="D6" s="25" t="s">
        <v>50</v>
      </c>
      <c r="E6" s="25"/>
      <c r="F6" s="25" t="s">
        <v>496</v>
      </c>
      <c r="G6" s="25" t="s">
        <v>497</v>
      </c>
      <c r="H6" s="25"/>
      <c r="I6" s="26">
        <v>34282</v>
      </c>
      <c r="J6" s="26">
        <v>48891</v>
      </c>
      <c r="K6" s="26">
        <v>48891</v>
      </c>
      <c r="L6" s="27" t="s">
        <v>498</v>
      </c>
      <c r="M6" s="28">
        <v>0.88</v>
      </c>
      <c r="N6" s="28" t="s">
        <v>59</v>
      </c>
      <c r="O6" s="28">
        <v>0.80410000000000004</v>
      </c>
      <c r="P6" s="25" t="s">
        <v>499</v>
      </c>
      <c r="Q6" s="25">
        <v>1</v>
      </c>
      <c r="R6" s="25" t="s">
        <v>492</v>
      </c>
      <c r="S6" s="29">
        <v>1</v>
      </c>
      <c r="T6" s="29" t="s">
        <v>492</v>
      </c>
      <c r="U6" s="37" t="s">
        <v>462</v>
      </c>
      <c r="V6" s="38"/>
      <c r="W6" s="38"/>
      <c r="X6" s="38"/>
      <c r="Y6" s="29" t="s">
        <v>500</v>
      </c>
      <c r="Z6" s="29" t="s">
        <v>501</v>
      </c>
      <c r="AA6" s="29"/>
      <c r="AB6" s="29"/>
      <c r="AC6" s="29"/>
      <c r="AD6" s="29"/>
      <c r="AE6" s="31" t="s">
        <v>465</v>
      </c>
      <c r="AF6" s="25"/>
      <c r="AG6" s="25"/>
      <c r="AH6" s="25"/>
      <c r="AI6" s="25"/>
      <c r="AJ6" s="25"/>
      <c r="AK6" s="25"/>
      <c r="AL6" s="25"/>
    </row>
    <row r="7" spans="1:38" s="24" customFormat="1" ht="70.5" customHeight="1" x14ac:dyDescent="0.25">
      <c r="A7" s="91">
        <v>231</v>
      </c>
      <c r="B7" s="91">
        <v>5</v>
      </c>
      <c r="C7" s="25" t="s">
        <v>481</v>
      </c>
      <c r="D7" s="25" t="s">
        <v>50</v>
      </c>
      <c r="E7" s="25"/>
      <c r="F7" s="25" t="s">
        <v>482</v>
      </c>
      <c r="G7" s="25" t="s">
        <v>483</v>
      </c>
      <c r="H7" s="25"/>
      <c r="I7" s="26">
        <v>34161</v>
      </c>
      <c r="J7" s="26">
        <v>39640</v>
      </c>
      <c r="K7" s="26">
        <v>48770</v>
      </c>
      <c r="L7" s="27">
        <v>88041479.730000004</v>
      </c>
      <c r="M7" s="34">
        <v>1</v>
      </c>
      <c r="N7" s="25" t="s">
        <v>59</v>
      </c>
      <c r="O7" s="39">
        <v>1</v>
      </c>
      <c r="P7" s="25" t="s">
        <v>484</v>
      </c>
      <c r="Q7" s="25">
        <v>1</v>
      </c>
      <c r="R7" s="25" t="s">
        <v>485</v>
      </c>
      <c r="S7" s="29">
        <v>1</v>
      </c>
      <c r="T7" s="29" t="s">
        <v>478</v>
      </c>
      <c r="U7" s="40" t="s">
        <v>470</v>
      </c>
      <c r="V7" s="40"/>
      <c r="W7" s="40"/>
      <c r="X7" s="40"/>
      <c r="Y7" s="29" t="s">
        <v>486</v>
      </c>
      <c r="Z7" s="29" t="s">
        <v>487</v>
      </c>
      <c r="AA7" s="29"/>
      <c r="AB7" s="29"/>
      <c r="AC7" s="29"/>
      <c r="AD7" s="29"/>
      <c r="AE7" s="31" t="s">
        <v>230</v>
      </c>
      <c r="AF7" s="25"/>
      <c r="AG7" s="25"/>
      <c r="AH7" s="25"/>
      <c r="AI7" s="25"/>
      <c r="AJ7" s="25"/>
      <c r="AK7" s="25"/>
      <c r="AL7" s="25"/>
    </row>
    <row r="8" spans="1:38" s="24" customFormat="1" ht="41.25" customHeight="1" x14ac:dyDescent="0.25">
      <c r="A8" s="91">
        <v>232</v>
      </c>
      <c r="B8" s="91">
        <v>6</v>
      </c>
      <c r="C8" s="25" t="s">
        <v>488</v>
      </c>
      <c r="D8" s="25" t="s">
        <v>50</v>
      </c>
      <c r="E8" s="25"/>
      <c r="F8" s="25" t="s">
        <v>489</v>
      </c>
      <c r="G8" s="25" t="s">
        <v>490</v>
      </c>
      <c r="H8" s="25"/>
      <c r="I8" s="26">
        <v>34366</v>
      </c>
      <c r="J8" s="26">
        <v>12470</v>
      </c>
      <c r="K8" s="26">
        <v>48995</v>
      </c>
      <c r="L8" s="27">
        <v>589188096</v>
      </c>
      <c r="M8" s="28">
        <v>0.94</v>
      </c>
      <c r="N8" s="28" t="s">
        <v>59</v>
      </c>
      <c r="O8" s="28">
        <v>1.04</v>
      </c>
      <c r="P8" s="25" t="s">
        <v>491</v>
      </c>
      <c r="Q8" s="25">
        <v>1</v>
      </c>
      <c r="R8" s="25" t="s">
        <v>492</v>
      </c>
      <c r="S8" s="29">
        <v>1</v>
      </c>
      <c r="T8" s="29" t="s">
        <v>492</v>
      </c>
      <c r="U8" s="37" t="s">
        <v>462</v>
      </c>
      <c r="V8" s="38"/>
      <c r="W8" s="38"/>
      <c r="X8" s="38"/>
      <c r="Y8" s="29" t="s">
        <v>493</v>
      </c>
      <c r="Z8" s="29" t="s">
        <v>494</v>
      </c>
      <c r="AA8" s="29"/>
      <c r="AB8" s="29"/>
      <c r="AC8" s="29"/>
      <c r="AD8" s="29"/>
      <c r="AE8" s="31" t="s">
        <v>465</v>
      </c>
      <c r="AF8" s="25"/>
      <c r="AG8" s="25"/>
      <c r="AH8" s="25"/>
      <c r="AI8" s="25"/>
      <c r="AJ8" s="25"/>
      <c r="AK8" s="25"/>
      <c r="AL8" s="25"/>
    </row>
    <row r="9" spans="1:38" s="24" customFormat="1" ht="80.25" customHeight="1" x14ac:dyDescent="0.25">
      <c r="A9" s="91">
        <v>230</v>
      </c>
      <c r="B9" s="91">
        <v>7</v>
      </c>
      <c r="C9" s="25" t="s">
        <v>473</v>
      </c>
      <c r="D9" s="25" t="s">
        <v>50</v>
      </c>
      <c r="E9" s="25" t="s">
        <v>474</v>
      </c>
      <c r="F9" s="25" t="s">
        <v>475</v>
      </c>
      <c r="G9" s="25" t="s">
        <v>476</v>
      </c>
      <c r="H9" s="25"/>
      <c r="I9" s="26">
        <v>43373</v>
      </c>
      <c r="J9" s="26">
        <v>44103</v>
      </c>
      <c r="K9" s="26">
        <v>44103</v>
      </c>
      <c r="L9" s="27">
        <v>2343179</v>
      </c>
      <c r="M9" s="28">
        <v>0.32</v>
      </c>
      <c r="N9" s="28" t="s">
        <v>59</v>
      </c>
      <c r="O9" s="41">
        <f>1147528.65/L9</f>
        <v>0.48973153566159472</v>
      </c>
      <c r="P9" s="25" t="s">
        <v>477</v>
      </c>
      <c r="Q9" s="25">
        <v>1</v>
      </c>
      <c r="R9" s="25" t="s">
        <v>478</v>
      </c>
      <c r="S9" s="29">
        <v>1</v>
      </c>
      <c r="T9" s="29" t="s">
        <v>478</v>
      </c>
      <c r="U9" s="30" t="s">
        <v>462</v>
      </c>
      <c r="V9" s="30"/>
      <c r="W9" s="30"/>
      <c r="X9" s="30"/>
      <c r="Y9" s="29" t="s">
        <v>479</v>
      </c>
      <c r="Z9" s="29" t="s">
        <v>480</v>
      </c>
      <c r="AA9" s="29"/>
      <c r="AB9" s="29"/>
      <c r="AC9" s="29"/>
      <c r="AD9" s="29"/>
      <c r="AE9" s="31" t="s">
        <v>465</v>
      </c>
      <c r="AF9" s="25"/>
      <c r="AG9" s="25"/>
      <c r="AH9" s="25"/>
      <c r="AI9" s="25"/>
      <c r="AJ9" s="25"/>
      <c r="AK9" s="25"/>
      <c r="AL9" s="25"/>
    </row>
    <row r="10" spans="1:38" s="24" customFormat="1" ht="36" customHeight="1" x14ac:dyDescent="0.25">
      <c r="A10" s="91">
        <v>229</v>
      </c>
      <c r="B10" s="91">
        <v>8</v>
      </c>
      <c r="C10" s="25" t="s">
        <v>466</v>
      </c>
      <c r="D10" s="25" t="s">
        <v>50</v>
      </c>
      <c r="E10" s="25"/>
      <c r="F10" s="25" t="s">
        <v>467</v>
      </c>
      <c r="G10" s="25" t="s">
        <v>468</v>
      </c>
      <c r="H10" s="34"/>
      <c r="I10" s="26">
        <v>35794</v>
      </c>
      <c r="J10" s="26">
        <v>50403</v>
      </c>
      <c r="K10" s="26">
        <v>50403</v>
      </c>
      <c r="L10" s="27">
        <v>6133252</v>
      </c>
      <c r="M10" s="28">
        <v>0.28000000000000003</v>
      </c>
      <c r="N10" s="28" t="s">
        <v>59</v>
      </c>
      <c r="O10" s="28">
        <v>0.28000000000000003</v>
      </c>
      <c r="P10" s="25" t="s">
        <v>469</v>
      </c>
      <c r="Q10" s="25" t="s">
        <v>59</v>
      </c>
      <c r="R10" s="25" t="s">
        <v>59</v>
      </c>
      <c r="S10" s="29" t="s">
        <v>59</v>
      </c>
      <c r="T10" s="29" t="s">
        <v>59</v>
      </c>
      <c r="U10" s="42" t="s">
        <v>470</v>
      </c>
      <c r="V10" s="35"/>
      <c r="W10" s="35"/>
      <c r="X10" s="35"/>
      <c r="Y10" s="29" t="s">
        <v>471</v>
      </c>
      <c r="Z10" s="29" t="s">
        <v>472</v>
      </c>
      <c r="AA10" s="29"/>
      <c r="AB10" s="29"/>
      <c r="AC10" s="29"/>
      <c r="AD10" s="29"/>
      <c r="AE10" s="31" t="s">
        <v>465</v>
      </c>
      <c r="AF10" s="25"/>
      <c r="AG10" s="25"/>
      <c r="AH10" s="25"/>
      <c r="AI10" s="25"/>
      <c r="AJ10" s="25"/>
      <c r="AK10" s="25"/>
      <c r="AL10" s="25"/>
    </row>
    <row r="11" spans="1:38" s="24" customFormat="1" ht="60" x14ac:dyDescent="0.25">
      <c r="A11" s="91">
        <v>46</v>
      </c>
      <c r="B11" s="91">
        <v>9</v>
      </c>
      <c r="C11" s="25" t="s">
        <v>288</v>
      </c>
      <c r="D11" s="25" t="s">
        <v>50</v>
      </c>
      <c r="E11" s="25" t="s">
        <v>289</v>
      </c>
      <c r="F11" s="25" t="s">
        <v>290</v>
      </c>
      <c r="G11" s="25" t="s">
        <v>291</v>
      </c>
      <c r="H11" s="25">
        <v>1</v>
      </c>
      <c r="I11" s="26">
        <v>41239</v>
      </c>
      <c r="J11" s="43">
        <v>41785</v>
      </c>
      <c r="K11" s="26">
        <v>42334</v>
      </c>
      <c r="L11" s="44" t="s">
        <v>292</v>
      </c>
      <c r="M11" s="28">
        <v>0.98499999999999999</v>
      </c>
      <c r="N11" s="28">
        <v>0</v>
      </c>
      <c r="O11" s="45" t="s">
        <v>293</v>
      </c>
      <c r="P11" s="25" t="s">
        <v>294</v>
      </c>
      <c r="Q11" s="25">
        <v>4</v>
      </c>
      <c r="R11" s="25">
        <f>18*30</f>
        <v>540</v>
      </c>
      <c r="S11" s="29">
        <v>17</v>
      </c>
      <c r="T11" s="46" t="s">
        <v>295</v>
      </c>
      <c r="U11" s="38">
        <v>147801200000</v>
      </c>
      <c r="V11" s="38">
        <v>147801200000</v>
      </c>
      <c r="W11" s="38">
        <v>147801200000</v>
      </c>
      <c r="X11" s="29" t="s">
        <v>59</v>
      </c>
      <c r="Y11" s="29" t="s">
        <v>59</v>
      </c>
      <c r="Z11" s="29" t="s">
        <v>59</v>
      </c>
      <c r="AA11" s="29"/>
      <c r="AB11" s="29"/>
      <c r="AC11" s="29"/>
      <c r="AD11" s="29"/>
      <c r="AE11" s="31" t="s">
        <v>60</v>
      </c>
      <c r="AF11" s="25"/>
      <c r="AG11" s="25"/>
      <c r="AH11" s="25"/>
      <c r="AI11" s="25"/>
      <c r="AJ11" s="25"/>
      <c r="AK11" s="25"/>
      <c r="AL11" s="25"/>
    </row>
    <row r="12" spans="1:38" s="24" customFormat="1" ht="75" x14ac:dyDescent="0.25">
      <c r="A12" s="91">
        <v>129</v>
      </c>
      <c r="B12" s="91">
        <v>9</v>
      </c>
      <c r="C12" s="25" t="s">
        <v>288</v>
      </c>
      <c r="D12" s="25" t="s">
        <v>50</v>
      </c>
      <c r="E12" s="25" t="s">
        <v>289</v>
      </c>
      <c r="F12" s="25" t="s">
        <v>290</v>
      </c>
      <c r="G12" s="25" t="s">
        <v>296</v>
      </c>
      <c r="H12" s="25">
        <v>1</v>
      </c>
      <c r="I12" s="26">
        <v>40771</v>
      </c>
      <c r="J12" s="43">
        <f>I12+(18*30)</f>
        <v>41311</v>
      </c>
      <c r="K12" s="47" t="s">
        <v>297</v>
      </c>
      <c r="L12" s="44"/>
      <c r="M12" s="28">
        <v>0.96450000000000002</v>
      </c>
      <c r="N12" s="28">
        <v>0</v>
      </c>
      <c r="O12" s="45"/>
      <c r="P12" s="25" t="s">
        <v>294</v>
      </c>
      <c r="Q12" s="25">
        <v>0</v>
      </c>
      <c r="R12" s="25">
        <v>0</v>
      </c>
      <c r="S12" s="29"/>
      <c r="T12" s="29"/>
      <c r="U12" s="38"/>
      <c r="V12" s="38"/>
      <c r="W12" s="38"/>
      <c r="X12" s="29"/>
      <c r="Y12" s="29" t="s">
        <v>59</v>
      </c>
      <c r="Z12" s="29" t="s">
        <v>59</v>
      </c>
      <c r="AA12" s="29"/>
      <c r="AB12" s="29"/>
      <c r="AC12" s="29"/>
      <c r="AD12" s="29"/>
      <c r="AE12" s="17" t="s">
        <v>67</v>
      </c>
      <c r="AF12" s="25"/>
      <c r="AG12" s="25"/>
      <c r="AH12" s="25"/>
      <c r="AI12" s="25"/>
      <c r="AJ12" s="25"/>
      <c r="AK12" s="25"/>
      <c r="AL12" s="25"/>
    </row>
    <row r="13" spans="1:38" s="24" customFormat="1" x14ac:dyDescent="0.25">
      <c r="A13" s="91">
        <v>139</v>
      </c>
      <c r="B13" s="91">
        <v>9</v>
      </c>
      <c r="C13" s="25" t="s">
        <v>288</v>
      </c>
      <c r="D13" s="25" t="s">
        <v>50</v>
      </c>
      <c r="E13" s="25" t="s">
        <v>298</v>
      </c>
      <c r="F13" s="25" t="s">
        <v>290</v>
      </c>
      <c r="G13" s="25" t="s">
        <v>299</v>
      </c>
      <c r="H13" s="25">
        <v>1</v>
      </c>
      <c r="I13" s="26">
        <v>40273</v>
      </c>
      <c r="J13" s="26">
        <v>41065</v>
      </c>
      <c r="K13" s="26">
        <v>41065</v>
      </c>
      <c r="L13" s="44"/>
      <c r="M13" s="28">
        <v>1</v>
      </c>
      <c r="N13" s="28">
        <v>0</v>
      </c>
      <c r="O13" s="45"/>
      <c r="P13" s="25" t="s">
        <v>294</v>
      </c>
      <c r="Q13" s="25">
        <v>0</v>
      </c>
      <c r="R13" s="25">
        <v>0</v>
      </c>
      <c r="S13" s="29"/>
      <c r="T13" s="29"/>
      <c r="U13" s="38"/>
      <c r="V13" s="38"/>
      <c r="W13" s="38"/>
      <c r="X13" s="29"/>
      <c r="Y13" s="29" t="s">
        <v>59</v>
      </c>
      <c r="Z13" s="29" t="s">
        <v>59</v>
      </c>
      <c r="AA13" s="29"/>
      <c r="AB13" s="29"/>
      <c r="AC13" s="29"/>
      <c r="AD13" s="29"/>
      <c r="AE13" s="31" t="s">
        <v>60</v>
      </c>
      <c r="AF13" s="25"/>
      <c r="AG13" s="25"/>
      <c r="AH13" s="25"/>
      <c r="AI13" s="25"/>
      <c r="AJ13" s="25"/>
      <c r="AK13" s="25"/>
      <c r="AL13" s="25"/>
    </row>
    <row r="14" spans="1:38" s="24" customFormat="1" x14ac:dyDescent="0.25">
      <c r="A14" s="91">
        <v>140</v>
      </c>
      <c r="B14" s="91">
        <v>9</v>
      </c>
      <c r="C14" s="25" t="s">
        <v>288</v>
      </c>
      <c r="D14" s="25" t="s">
        <v>50</v>
      </c>
      <c r="E14" s="25" t="s">
        <v>289</v>
      </c>
      <c r="F14" s="25" t="s">
        <v>290</v>
      </c>
      <c r="G14" s="25" t="s">
        <v>300</v>
      </c>
      <c r="H14" s="25">
        <v>1</v>
      </c>
      <c r="I14" s="26">
        <v>41477</v>
      </c>
      <c r="J14" s="43">
        <v>41987</v>
      </c>
      <c r="K14" s="26">
        <v>42606</v>
      </c>
      <c r="L14" s="44"/>
      <c r="M14" s="28">
        <v>1</v>
      </c>
      <c r="N14" s="28">
        <v>0</v>
      </c>
      <c r="O14" s="45"/>
      <c r="P14" s="25" t="s">
        <v>294</v>
      </c>
      <c r="Q14" s="25">
        <v>5</v>
      </c>
      <c r="R14" s="25">
        <v>512</v>
      </c>
      <c r="S14" s="29"/>
      <c r="T14" s="29"/>
      <c r="U14" s="38"/>
      <c r="V14" s="38"/>
      <c r="W14" s="38"/>
      <c r="X14" s="29"/>
      <c r="Y14" s="29" t="s">
        <v>59</v>
      </c>
      <c r="Z14" s="29" t="s">
        <v>59</v>
      </c>
      <c r="AA14" s="29"/>
      <c r="AB14" s="29"/>
      <c r="AC14" s="29"/>
      <c r="AD14" s="29"/>
      <c r="AE14" s="31" t="s">
        <v>60</v>
      </c>
      <c r="AF14" s="25"/>
      <c r="AG14" s="25"/>
      <c r="AH14" s="25"/>
      <c r="AI14" s="25"/>
      <c r="AJ14" s="25"/>
      <c r="AK14" s="25"/>
      <c r="AL14" s="25"/>
    </row>
    <row r="15" spans="1:38" s="24" customFormat="1" x14ac:dyDescent="0.25">
      <c r="A15" s="91">
        <v>142</v>
      </c>
      <c r="B15" s="91">
        <v>9</v>
      </c>
      <c r="C15" s="25" t="s">
        <v>288</v>
      </c>
      <c r="D15" s="25" t="s">
        <v>50</v>
      </c>
      <c r="E15" s="25" t="s">
        <v>127</v>
      </c>
      <c r="F15" s="25" t="s">
        <v>290</v>
      </c>
      <c r="G15" s="25" t="s">
        <v>301</v>
      </c>
      <c r="H15" s="25">
        <v>1</v>
      </c>
      <c r="I15" s="26">
        <v>40025</v>
      </c>
      <c r="J15" s="43">
        <f>I15+(18*30)</f>
        <v>40565</v>
      </c>
      <c r="K15" s="26">
        <v>40863</v>
      </c>
      <c r="L15" s="44"/>
      <c r="M15" s="28">
        <v>1</v>
      </c>
      <c r="N15" s="28">
        <v>0</v>
      </c>
      <c r="O15" s="45"/>
      <c r="P15" s="25" t="s">
        <v>294</v>
      </c>
      <c r="Q15" s="25">
        <v>1</v>
      </c>
      <c r="R15" s="25">
        <f>8*30</f>
        <v>240</v>
      </c>
      <c r="S15" s="29"/>
      <c r="T15" s="29"/>
      <c r="U15" s="38"/>
      <c r="V15" s="38"/>
      <c r="W15" s="38"/>
      <c r="X15" s="29"/>
      <c r="Y15" s="29" t="s">
        <v>59</v>
      </c>
      <c r="Z15" s="29" t="s">
        <v>59</v>
      </c>
      <c r="AA15" s="29"/>
      <c r="AB15" s="29"/>
      <c r="AC15" s="29"/>
      <c r="AD15" s="29"/>
      <c r="AE15" s="31" t="s">
        <v>60</v>
      </c>
      <c r="AF15" s="25"/>
      <c r="AG15" s="25"/>
      <c r="AH15" s="25"/>
      <c r="AI15" s="25"/>
      <c r="AJ15" s="25"/>
      <c r="AK15" s="25"/>
      <c r="AL15" s="25"/>
    </row>
    <row r="16" spans="1:38" s="24" customFormat="1" ht="27.6" customHeight="1" x14ac:dyDescent="0.25">
      <c r="A16" s="91">
        <v>143</v>
      </c>
      <c r="B16" s="91">
        <v>9</v>
      </c>
      <c r="C16" s="25" t="s">
        <v>288</v>
      </c>
      <c r="D16" s="25" t="s">
        <v>50</v>
      </c>
      <c r="E16" s="25" t="s">
        <v>127</v>
      </c>
      <c r="F16" s="25" t="s">
        <v>290</v>
      </c>
      <c r="G16" s="25" t="s">
        <v>302</v>
      </c>
      <c r="H16" s="25">
        <v>1</v>
      </c>
      <c r="I16" s="26">
        <v>40025</v>
      </c>
      <c r="J16" s="43">
        <v>40390</v>
      </c>
      <c r="K16" s="26">
        <v>40390</v>
      </c>
      <c r="L16" s="44"/>
      <c r="M16" s="28">
        <v>1</v>
      </c>
      <c r="N16" s="28">
        <v>0</v>
      </c>
      <c r="O16" s="45"/>
      <c r="P16" s="25" t="s">
        <v>294</v>
      </c>
      <c r="Q16" s="25">
        <v>0</v>
      </c>
      <c r="R16" s="25">
        <v>0</v>
      </c>
      <c r="S16" s="29"/>
      <c r="T16" s="29"/>
      <c r="U16" s="38"/>
      <c r="V16" s="38"/>
      <c r="W16" s="38"/>
      <c r="X16" s="29"/>
      <c r="Y16" s="29" t="s">
        <v>59</v>
      </c>
      <c r="Z16" s="29" t="s">
        <v>59</v>
      </c>
      <c r="AA16" s="29"/>
      <c r="AB16" s="29"/>
      <c r="AC16" s="29"/>
      <c r="AD16" s="29"/>
      <c r="AE16" s="31" t="s">
        <v>60</v>
      </c>
      <c r="AF16" s="25"/>
      <c r="AG16" s="25"/>
      <c r="AH16" s="25"/>
      <c r="AI16" s="25"/>
      <c r="AJ16" s="25"/>
      <c r="AK16" s="25"/>
      <c r="AL16" s="25"/>
    </row>
    <row r="17" spans="1:38" s="24" customFormat="1" ht="23.45" customHeight="1" x14ac:dyDescent="0.25">
      <c r="A17" s="91">
        <v>144</v>
      </c>
      <c r="B17" s="91">
        <v>9</v>
      </c>
      <c r="C17" s="25" t="s">
        <v>288</v>
      </c>
      <c r="D17" s="25" t="s">
        <v>50</v>
      </c>
      <c r="E17" s="25" t="s">
        <v>303</v>
      </c>
      <c r="F17" s="25" t="s">
        <v>290</v>
      </c>
      <c r="G17" s="25" t="s">
        <v>304</v>
      </c>
      <c r="H17" s="25">
        <v>1</v>
      </c>
      <c r="I17" s="26">
        <v>39748</v>
      </c>
      <c r="J17" s="43">
        <v>40041</v>
      </c>
      <c r="K17" s="26">
        <v>40170</v>
      </c>
      <c r="L17" s="44"/>
      <c r="M17" s="28">
        <v>1</v>
      </c>
      <c r="N17" s="28">
        <v>0</v>
      </c>
      <c r="O17" s="45"/>
      <c r="P17" s="25" t="s">
        <v>294</v>
      </c>
      <c r="Q17" s="25">
        <v>0</v>
      </c>
      <c r="R17" s="25">
        <v>0</v>
      </c>
      <c r="S17" s="29"/>
      <c r="T17" s="29"/>
      <c r="U17" s="38"/>
      <c r="V17" s="38"/>
      <c r="W17" s="38"/>
      <c r="X17" s="29"/>
      <c r="Y17" s="29" t="s">
        <v>59</v>
      </c>
      <c r="Z17" s="29" t="s">
        <v>59</v>
      </c>
      <c r="AA17" s="29"/>
      <c r="AB17" s="29"/>
      <c r="AC17" s="29"/>
      <c r="AD17" s="29"/>
      <c r="AE17" s="31" t="s">
        <v>60</v>
      </c>
      <c r="AF17" s="25"/>
      <c r="AG17" s="25"/>
      <c r="AH17" s="25"/>
      <c r="AI17" s="25"/>
      <c r="AJ17" s="25"/>
      <c r="AK17" s="25"/>
      <c r="AL17" s="25"/>
    </row>
    <row r="18" spans="1:38" s="24" customFormat="1" ht="19.899999999999999" customHeight="1" x14ac:dyDescent="0.25">
      <c r="A18" s="91">
        <v>145</v>
      </c>
      <c r="B18" s="91">
        <v>9</v>
      </c>
      <c r="C18" s="25" t="s">
        <v>288</v>
      </c>
      <c r="D18" s="25" t="s">
        <v>50</v>
      </c>
      <c r="E18" s="25" t="s">
        <v>289</v>
      </c>
      <c r="F18" s="25" t="s">
        <v>290</v>
      </c>
      <c r="G18" s="25" t="s">
        <v>305</v>
      </c>
      <c r="H18" s="25">
        <v>1</v>
      </c>
      <c r="I18" s="26">
        <v>41344</v>
      </c>
      <c r="J18" s="43">
        <v>41709</v>
      </c>
      <c r="K18" s="26">
        <v>42411</v>
      </c>
      <c r="L18" s="44"/>
      <c r="M18" s="28">
        <v>1</v>
      </c>
      <c r="N18" s="28">
        <v>0</v>
      </c>
      <c r="O18" s="45"/>
      <c r="P18" s="25" t="s">
        <v>294</v>
      </c>
      <c r="Q18" s="25">
        <v>2</v>
      </c>
      <c r="R18" s="25">
        <f>23*30</f>
        <v>690</v>
      </c>
      <c r="S18" s="29"/>
      <c r="T18" s="29"/>
      <c r="U18" s="38"/>
      <c r="V18" s="38"/>
      <c r="W18" s="38"/>
      <c r="X18" s="29"/>
      <c r="Y18" s="29" t="s">
        <v>59</v>
      </c>
      <c r="Z18" s="29" t="s">
        <v>59</v>
      </c>
      <c r="AA18" s="29"/>
      <c r="AB18" s="29"/>
      <c r="AC18" s="29"/>
      <c r="AD18" s="29"/>
      <c r="AE18" s="31" t="s">
        <v>60</v>
      </c>
      <c r="AF18" s="25"/>
      <c r="AG18" s="25"/>
      <c r="AH18" s="25"/>
      <c r="AI18" s="25"/>
      <c r="AJ18" s="25"/>
      <c r="AK18" s="25"/>
      <c r="AL18" s="25"/>
    </row>
    <row r="19" spans="1:38" s="24" customFormat="1" ht="27" customHeight="1" x14ac:dyDescent="0.25">
      <c r="A19" s="91">
        <v>146</v>
      </c>
      <c r="B19" s="91">
        <v>10</v>
      </c>
      <c r="C19" s="25" t="s">
        <v>306</v>
      </c>
      <c r="D19" s="25" t="s">
        <v>50</v>
      </c>
      <c r="E19" s="25"/>
      <c r="F19" s="25" t="s">
        <v>307</v>
      </c>
      <c r="G19" s="25" t="s">
        <v>308</v>
      </c>
      <c r="H19" s="25">
        <v>1</v>
      </c>
      <c r="I19" s="26">
        <v>40423</v>
      </c>
      <c r="J19" s="26">
        <v>41884</v>
      </c>
      <c r="K19" s="26">
        <v>43000</v>
      </c>
      <c r="L19" s="44" t="s">
        <v>309</v>
      </c>
      <c r="M19" s="28">
        <v>1</v>
      </c>
      <c r="N19" s="28"/>
      <c r="O19" s="48">
        <v>1</v>
      </c>
      <c r="P19" s="25" t="s">
        <v>310</v>
      </c>
      <c r="Q19" s="25">
        <v>0</v>
      </c>
      <c r="R19" s="25">
        <v>0</v>
      </c>
      <c r="S19" s="29">
        <v>9</v>
      </c>
      <c r="T19" s="46" t="s">
        <v>311</v>
      </c>
      <c r="U19" s="49" t="s">
        <v>312</v>
      </c>
      <c r="V19" s="49" t="s">
        <v>312</v>
      </c>
      <c r="W19" s="49" t="s">
        <v>312</v>
      </c>
      <c r="X19" s="35"/>
      <c r="Y19" s="29" t="s">
        <v>59</v>
      </c>
      <c r="Z19" s="29" t="s">
        <v>59</v>
      </c>
      <c r="AA19" s="29"/>
      <c r="AB19" s="29"/>
      <c r="AC19" s="29"/>
      <c r="AD19" s="29"/>
      <c r="AE19" s="31" t="s">
        <v>60</v>
      </c>
      <c r="AF19" s="25"/>
      <c r="AG19" s="25"/>
      <c r="AH19" s="25"/>
      <c r="AI19" s="25"/>
      <c r="AJ19" s="25"/>
      <c r="AK19" s="25"/>
      <c r="AL19" s="25"/>
    </row>
    <row r="20" spans="1:38" s="24" customFormat="1" ht="27" customHeight="1" x14ac:dyDescent="0.25">
      <c r="A20" s="91">
        <v>147</v>
      </c>
      <c r="B20" s="91">
        <v>10</v>
      </c>
      <c r="C20" s="25" t="s">
        <v>306</v>
      </c>
      <c r="D20" s="25" t="s">
        <v>50</v>
      </c>
      <c r="E20" s="25"/>
      <c r="F20" s="25" t="s">
        <v>307</v>
      </c>
      <c r="G20" s="25" t="s">
        <v>313</v>
      </c>
      <c r="H20" s="25">
        <v>1</v>
      </c>
      <c r="I20" s="26">
        <v>40423</v>
      </c>
      <c r="J20" s="26">
        <v>40970</v>
      </c>
      <c r="K20" s="26">
        <v>41334</v>
      </c>
      <c r="L20" s="44"/>
      <c r="M20" s="28">
        <v>1</v>
      </c>
      <c r="N20" s="28"/>
      <c r="O20" s="48"/>
      <c r="P20" s="25" t="s">
        <v>310</v>
      </c>
      <c r="Q20" s="25">
        <v>0</v>
      </c>
      <c r="R20" s="25">
        <v>0</v>
      </c>
      <c r="S20" s="29"/>
      <c r="T20" s="29"/>
      <c r="U20" s="38"/>
      <c r="V20" s="38"/>
      <c r="W20" s="38"/>
      <c r="X20" s="35"/>
      <c r="Y20" s="29" t="s">
        <v>59</v>
      </c>
      <c r="Z20" s="29" t="s">
        <v>59</v>
      </c>
      <c r="AA20" s="29"/>
      <c r="AB20" s="29"/>
      <c r="AC20" s="29"/>
      <c r="AD20" s="29"/>
      <c r="AE20" s="31" t="s">
        <v>60</v>
      </c>
      <c r="AF20" s="25"/>
      <c r="AG20" s="29"/>
      <c r="AH20" s="29"/>
      <c r="AI20" s="25"/>
      <c r="AJ20" s="25"/>
      <c r="AK20" s="25"/>
      <c r="AL20" s="33" t="s">
        <v>1295</v>
      </c>
    </row>
    <row r="21" spans="1:38" s="24" customFormat="1" x14ac:dyDescent="0.25">
      <c r="A21" s="91">
        <v>148</v>
      </c>
      <c r="B21" s="91">
        <v>10</v>
      </c>
      <c r="C21" s="25" t="s">
        <v>306</v>
      </c>
      <c r="D21" s="25" t="s">
        <v>50</v>
      </c>
      <c r="E21" s="25"/>
      <c r="F21" s="25" t="s">
        <v>307</v>
      </c>
      <c r="G21" s="25" t="s">
        <v>314</v>
      </c>
      <c r="H21" s="25">
        <v>1</v>
      </c>
      <c r="I21" s="26">
        <v>34684</v>
      </c>
      <c r="J21" s="26">
        <v>35597</v>
      </c>
      <c r="K21" s="26">
        <v>38820</v>
      </c>
      <c r="L21" s="44"/>
      <c r="M21" s="28">
        <v>1</v>
      </c>
      <c r="N21" s="28"/>
      <c r="O21" s="48"/>
      <c r="P21" s="25" t="s">
        <v>310</v>
      </c>
      <c r="Q21" s="25">
        <v>0</v>
      </c>
      <c r="R21" s="25">
        <v>0</v>
      </c>
      <c r="S21" s="29"/>
      <c r="T21" s="29"/>
      <c r="U21" s="38"/>
      <c r="V21" s="38"/>
      <c r="W21" s="38"/>
      <c r="X21" s="35"/>
      <c r="Y21" s="29" t="s">
        <v>59</v>
      </c>
      <c r="Z21" s="29" t="s">
        <v>59</v>
      </c>
      <c r="AA21" s="29"/>
      <c r="AB21" s="29"/>
      <c r="AC21" s="29"/>
      <c r="AD21" s="29"/>
      <c r="AE21" s="31" t="s">
        <v>60</v>
      </c>
      <c r="AF21" s="25"/>
      <c r="AG21" s="25"/>
      <c r="AH21" s="25"/>
      <c r="AI21" s="25"/>
      <c r="AJ21" s="25"/>
      <c r="AK21" s="25"/>
      <c r="AL21" s="25"/>
    </row>
    <row r="22" spans="1:38" s="24" customFormat="1" ht="45" x14ac:dyDescent="0.25">
      <c r="A22" s="91">
        <v>149</v>
      </c>
      <c r="B22" s="91">
        <v>11</v>
      </c>
      <c r="C22" s="25" t="s">
        <v>315</v>
      </c>
      <c r="D22" s="25" t="s">
        <v>50</v>
      </c>
      <c r="E22" s="2"/>
      <c r="F22" s="2" t="s">
        <v>316</v>
      </c>
      <c r="G22" s="2" t="s">
        <v>317</v>
      </c>
      <c r="H22" s="2">
        <v>1</v>
      </c>
      <c r="I22" s="43">
        <v>40421</v>
      </c>
      <c r="J22" s="43">
        <v>41479</v>
      </c>
      <c r="K22" s="43">
        <v>41479</v>
      </c>
      <c r="L22" s="50" t="s">
        <v>318</v>
      </c>
      <c r="M22" s="51">
        <v>1</v>
      </c>
      <c r="N22" s="51"/>
      <c r="O22" s="51">
        <v>1</v>
      </c>
      <c r="P22" s="2" t="s">
        <v>319</v>
      </c>
      <c r="Q22" s="2"/>
      <c r="R22" s="2"/>
      <c r="S22" s="12"/>
      <c r="T22" s="52" t="s">
        <v>320</v>
      </c>
      <c r="U22" s="53" t="s">
        <v>59</v>
      </c>
      <c r="V22" s="53" t="s">
        <v>59</v>
      </c>
      <c r="W22" s="53" t="s">
        <v>59</v>
      </c>
      <c r="X22" s="54"/>
      <c r="Y22" s="12"/>
      <c r="Z22" s="12"/>
      <c r="AA22" s="12"/>
      <c r="AB22" s="12"/>
      <c r="AC22" s="12"/>
      <c r="AD22" s="12"/>
      <c r="AE22" s="17" t="s">
        <v>60</v>
      </c>
      <c r="AF22" s="2"/>
      <c r="AG22" s="2"/>
      <c r="AH22" s="2"/>
      <c r="AI22" s="25"/>
      <c r="AJ22" s="25"/>
      <c r="AK22" s="25"/>
      <c r="AL22" s="25"/>
    </row>
    <row r="23" spans="1:38" s="24" customFormat="1" x14ac:dyDescent="0.25">
      <c r="A23" s="91">
        <v>150</v>
      </c>
      <c r="B23" s="91">
        <v>11</v>
      </c>
      <c r="C23" s="25" t="s">
        <v>315</v>
      </c>
      <c r="D23" s="25" t="s">
        <v>50</v>
      </c>
      <c r="E23" s="2"/>
      <c r="F23" s="2" t="s">
        <v>316</v>
      </c>
      <c r="G23" s="2" t="s">
        <v>321</v>
      </c>
      <c r="H23" s="2">
        <v>1</v>
      </c>
      <c r="I23" s="43">
        <v>39353</v>
      </c>
      <c r="J23" s="43">
        <v>40444</v>
      </c>
      <c r="K23" s="43">
        <v>40444</v>
      </c>
      <c r="L23" s="50"/>
      <c r="M23" s="51">
        <v>1</v>
      </c>
      <c r="N23" s="51"/>
      <c r="O23" s="51">
        <v>1</v>
      </c>
      <c r="P23" s="2" t="s">
        <v>319</v>
      </c>
      <c r="Q23" s="2">
        <v>3</v>
      </c>
      <c r="R23" s="2">
        <v>13</v>
      </c>
      <c r="S23" s="12">
        <v>4</v>
      </c>
      <c r="T23" s="52"/>
      <c r="U23" s="53"/>
      <c r="V23" s="53"/>
      <c r="W23" s="53"/>
      <c r="X23" s="54"/>
      <c r="Y23" s="12"/>
      <c r="Z23" s="12"/>
      <c r="AA23" s="12"/>
      <c r="AB23" s="12"/>
      <c r="AC23" s="12"/>
      <c r="AD23" s="12"/>
      <c r="AE23" s="17" t="s">
        <v>60</v>
      </c>
      <c r="AF23" s="2"/>
      <c r="AG23" s="2"/>
      <c r="AH23" s="2"/>
      <c r="AI23" s="25"/>
      <c r="AJ23" s="25"/>
      <c r="AK23" s="25"/>
      <c r="AL23" s="25"/>
    </row>
    <row r="24" spans="1:38" s="24" customFormat="1" x14ac:dyDescent="0.25">
      <c r="A24" s="91">
        <v>151</v>
      </c>
      <c r="B24" s="91">
        <v>11</v>
      </c>
      <c r="C24" s="25" t="s">
        <v>315</v>
      </c>
      <c r="D24" s="25" t="s">
        <v>50</v>
      </c>
      <c r="E24" s="2"/>
      <c r="F24" s="2" t="s">
        <v>316</v>
      </c>
      <c r="G24" s="2" t="s">
        <v>322</v>
      </c>
      <c r="H24" s="2">
        <v>1</v>
      </c>
      <c r="I24" s="43">
        <v>40722</v>
      </c>
      <c r="J24" s="43">
        <v>41344</v>
      </c>
      <c r="K24" s="43">
        <v>41344</v>
      </c>
      <c r="L24" s="50"/>
      <c r="M24" s="51">
        <v>1</v>
      </c>
      <c r="N24" s="51"/>
      <c r="O24" s="51">
        <v>1</v>
      </c>
      <c r="P24" s="2" t="s">
        <v>319</v>
      </c>
      <c r="Q24" s="2"/>
      <c r="R24" s="2"/>
      <c r="S24" s="12"/>
      <c r="T24" s="52"/>
      <c r="U24" s="53"/>
      <c r="V24" s="53"/>
      <c r="W24" s="53"/>
      <c r="X24" s="54"/>
      <c r="Y24" s="12"/>
      <c r="Z24" s="12"/>
      <c r="AA24" s="12"/>
      <c r="AB24" s="12"/>
      <c r="AC24" s="12"/>
      <c r="AD24" s="12"/>
      <c r="AE24" s="17" t="s">
        <v>60</v>
      </c>
      <c r="AF24" s="2"/>
      <c r="AG24" s="2"/>
      <c r="AH24" s="2"/>
      <c r="AI24" s="25"/>
      <c r="AJ24" s="25"/>
      <c r="AK24" s="25"/>
      <c r="AL24" s="25"/>
    </row>
    <row r="25" spans="1:38" s="24" customFormat="1" x14ac:dyDescent="0.25">
      <c r="A25" s="91">
        <v>152</v>
      </c>
      <c r="B25" s="91">
        <v>11</v>
      </c>
      <c r="C25" s="25" t="s">
        <v>315</v>
      </c>
      <c r="D25" s="25" t="s">
        <v>50</v>
      </c>
      <c r="E25" s="2"/>
      <c r="F25" s="2" t="s">
        <v>316</v>
      </c>
      <c r="G25" s="2" t="s">
        <v>323</v>
      </c>
      <c r="H25" s="2">
        <v>1</v>
      </c>
      <c r="I25" s="43">
        <v>37162</v>
      </c>
      <c r="J25" s="43">
        <v>43126</v>
      </c>
      <c r="K25" s="43">
        <v>43126</v>
      </c>
      <c r="L25" s="50"/>
      <c r="M25" s="51">
        <v>1</v>
      </c>
      <c r="N25" s="51"/>
      <c r="O25" s="51">
        <v>1</v>
      </c>
      <c r="P25" s="2" t="s">
        <v>319</v>
      </c>
      <c r="Q25" s="2"/>
      <c r="R25" s="2"/>
      <c r="S25" s="12"/>
      <c r="T25" s="52"/>
      <c r="U25" s="53"/>
      <c r="V25" s="53"/>
      <c r="W25" s="53"/>
      <c r="X25" s="54"/>
      <c r="Y25" s="12"/>
      <c r="Z25" s="12"/>
      <c r="AA25" s="12"/>
      <c r="AB25" s="12"/>
      <c r="AC25" s="12"/>
      <c r="AD25" s="12"/>
      <c r="AE25" s="17" t="s">
        <v>60</v>
      </c>
      <c r="AF25" s="2"/>
      <c r="AG25" s="2"/>
      <c r="AH25" s="2"/>
      <c r="AI25" s="25"/>
      <c r="AJ25" s="25"/>
      <c r="AK25" s="25"/>
      <c r="AL25" s="25"/>
    </row>
    <row r="26" spans="1:38" s="24" customFormat="1" x14ac:dyDescent="0.25">
      <c r="A26" s="91">
        <v>153</v>
      </c>
      <c r="B26" s="91">
        <v>11</v>
      </c>
      <c r="C26" s="25" t="s">
        <v>315</v>
      </c>
      <c r="D26" s="25" t="s">
        <v>50</v>
      </c>
      <c r="E26" s="2"/>
      <c r="F26" s="2" t="s">
        <v>316</v>
      </c>
      <c r="G26" s="2" t="s">
        <v>324</v>
      </c>
      <c r="H26" s="2">
        <v>1</v>
      </c>
      <c r="I26" s="43">
        <v>39888</v>
      </c>
      <c r="J26" s="43">
        <v>40980</v>
      </c>
      <c r="K26" s="43">
        <v>40980</v>
      </c>
      <c r="L26" s="50"/>
      <c r="M26" s="51">
        <v>1</v>
      </c>
      <c r="N26" s="51"/>
      <c r="O26" s="51">
        <v>1</v>
      </c>
      <c r="P26" s="2" t="s">
        <v>319</v>
      </c>
      <c r="Q26" s="2"/>
      <c r="R26" s="2"/>
      <c r="S26" s="12"/>
      <c r="T26" s="52"/>
      <c r="U26" s="53"/>
      <c r="V26" s="53"/>
      <c r="W26" s="53"/>
      <c r="X26" s="54"/>
      <c r="Y26" s="12"/>
      <c r="Z26" s="12"/>
      <c r="AA26" s="12"/>
      <c r="AB26" s="12"/>
      <c r="AC26" s="12"/>
      <c r="AD26" s="12"/>
      <c r="AE26" s="17" t="s">
        <v>60</v>
      </c>
      <c r="AF26" s="2"/>
      <c r="AG26" s="2"/>
      <c r="AH26" s="2"/>
      <c r="AI26" s="25"/>
      <c r="AJ26" s="25"/>
      <c r="AK26" s="25"/>
      <c r="AL26" s="25"/>
    </row>
    <row r="27" spans="1:38" s="24" customFormat="1" x14ac:dyDescent="0.25">
      <c r="A27" s="91">
        <v>154</v>
      </c>
      <c r="B27" s="91">
        <v>11</v>
      </c>
      <c r="C27" s="25" t="s">
        <v>315</v>
      </c>
      <c r="D27" s="25" t="s">
        <v>50</v>
      </c>
      <c r="E27" s="2"/>
      <c r="F27" s="2" t="s">
        <v>316</v>
      </c>
      <c r="G27" s="2" t="s">
        <v>325</v>
      </c>
      <c r="H27" s="2">
        <v>1</v>
      </c>
      <c r="I27" s="43">
        <v>40421</v>
      </c>
      <c r="J27" s="43">
        <v>41299</v>
      </c>
      <c r="K27" s="43">
        <v>41299</v>
      </c>
      <c r="L27" s="50"/>
      <c r="M27" s="51">
        <v>1</v>
      </c>
      <c r="N27" s="51"/>
      <c r="O27" s="51">
        <v>1</v>
      </c>
      <c r="P27" s="2" t="s">
        <v>319</v>
      </c>
      <c r="Q27" s="2"/>
      <c r="R27" s="2"/>
      <c r="S27" s="12"/>
      <c r="T27" s="52"/>
      <c r="U27" s="53"/>
      <c r="V27" s="53"/>
      <c r="W27" s="53"/>
      <c r="X27" s="54"/>
      <c r="Y27" s="12"/>
      <c r="Z27" s="12"/>
      <c r="AA27" s="12"/>
      <c r="AB27" s="12"/>
      <c r="AC27" s="12"/>
      <c r="AD27" s="12"/>
      <c r="AE27" s="17" t="s">
        <v>60</v>
      </c>
      <c r="AF27" s="2"/>
      <c r="AG27" s="2"/>
      <c r="AH27" s="2"/>
      <c r="AI27" s="25"/>
      <c r="AJ27" s="25"/>
      <c r="AK27" s="25"/>
      <c r="AL27" s="25"/>
    </row>
    <row r="28" spans="1:38" s="24" customFormat="1" x14ac:dyDescent="0.25">
      <c r="A28" s="91">
        <v>155</v>
      </c>
      <c r="B28" s="91">
        <v>11</v>
      </c>
      <c r="C28" s="25" t="s">
        <v>315</v>
      </c>
      <c r="D28" s="25" t="s">
        <v>50</v>
      </c>
      <c r="E28" s="2"/>
      <c r="F28" s="2" t="s">
        <v>316</v>
      </c>
      <c r="G28" s="2" t="s">
        <v>326</v>
      </c>
      <c r="H28" s="2">
        <v>1</v>
      </c>
      <c r="I28" s="43">
        <v>42031</v>
      </c>
      <c r="J28" s="43">
        <v>43361</v>
      </c>
      <c r="K28" s="43">
        <v>43361</v>
      </c>
      <c r="L28" s="50"/>
      <c r="M28" s="51">
        <v>1</v>
      </c>
      <c r="N28" s="51"/>
      <c r="O28" s="51">
        <v>1</v>
      </c>
      <c r="P28" s="2" t="s">
        <v>319</v>
      </c>
      <c r="Q28" s="2"/>
      <c r="R28" s="2"/>
      <c r="S28" s="12"/>
      <c r="T28" s="52"/>
      <c r="U28" s="53"/>
      <c r="V28" s="53"/>
      <c r="W28" s="53"/>
      <c r="X28" s="54"/>
      <c r="Y28" s="12"/>
      <c r="Z28" s="12"/>
      <c r="AA28" s="12"/>
      <c r="AB28" s="12"/>
      <c r="AC28" s="12"/>
      <c r="AD28" s="12"/>
      <c r="AE28" s="17" t="s">
        <v>60</v>
      </c>
      <c r="AF28" s="2"/>
      <c r="AG28" s="2"/>
      <c r="AH28" s="2"/>
      <c r="AI28" s="25"/>
      <c r="AJ28" s="25"/>
      <c r="AK28" s="25"/>
      <c r="AL28" s="25"/>
    </row>
    <row r="29" spans="1:38" s="24" customFormat="1" ht="45" x14ac:dyDescent="0.25">
      <c r="A29" s="91">
        <v>156</v>
      </c>
      <c r="B29" s="91">
        <v>12</v>
      </c>
      <c r="C29" s="25" t="s">
        <v>327</v>
      </c>
      <c r="D29" s="25" t="s">
        <v>50</v>
      </c>
      <c r="E29" s="2" t="s">
        <v>328</v>
      </c>
      <c r="F29" s="2" t="s">
        <v>329</v>
      </c>
      <c r="G29" s="2" t="s">
        <v>330</v>
      </c>
      <c r="H29" s="51">
        <v>1</v>
      </c>
      <c r="I29" s="43">
        <v>35348</v>
      </c>
      <c r="J29" s="43">
        <v>36011</v>
      </c>
      <c r="K29" s="43">
        <v>36011</v>
      </c>
      <c r="L29" s="50" t="s">
        <v>331</v>
      </c>
      <c r="M29" s="51">
        <v>1</v>
      </c>
      <c r="N29" s="51">
        <v>1</v>
      </c>
      <c r="O29" s="51">
        <v>1</v>
      </c>
      <c r="P29" s="2" t="s">
        <v>332</v>
      </c>
      <c r="Q29" s="2">
        <v>0</v>
      </c>
      <c r="R29" s="2">
        <v>0</v>
      </c>
      <c r="S29" s="12">
        <v>14</v>
      </c>
      <c r="T29" s="52" t="s">
        <v>333</v>
      </c>
      <c r="U29" s="50" t="s">
        <v>334</v>
      </c>
      <c r="V29" s="50" t="s">
        <v>334</v>
      </c>
      <c r="W29" s="50" t="s">
        <v>334</v>
      </c>
      <c r="X29" s="53" t="s">
        <v>59</v>
      </c>
      <c r="Y29" s="12" t="s">
        <v>335</v>
      </c>
      <c r="Z29" s="12" t="s">
        <v>335</v>
      </c>
      <c r="AA29" s="12"/>
      <c r="AB29" s="12"/>
      <c r="AC29" s="12"/>
      <c r="AD29" s="12"/>
      <c r="AE29" s="17" t="s">
        <v>60</v>
      </c>
      <c r="AF29" s="2"/>
      <c r="AG29" s="2"/>
      <c r="AH29" s="2"/>
      <c r="AI29" s="25"/>
      <c r="AJ29" s="25"/>
      <c r="AK29" s="25"/>
      <c r="AL29" s="25"/>
    </row>
    <row r="30" spans="1:38" s="24" customFormat="1" x14ac:dyDescent="0.25">
      <c r="A30" s="91">
        <v>157</v>
      </c>
      <c r="B30" s="91">
        <v>12</v>
      </c>
      <c r="C30" s="25" t="s">
        <v>327</v>
      </c>
      <c r="D30" s="25" t="s">
        <v>50</v>
      </c>
      <c r="E30" s="2" t="s">
        <v>336</v>
      </c>
      <c r="F30" s="2" t="s">
        <v>329</v>
      </c>
      <c r="G30" s="2" t="s">
        <v>337</v>
      </c>
      <c r="H30" s="51">
        <v>1</v>
      </c>
      <c r="I30" s="43">
        <v>35348</v>
      </c>
      <c r="J30" s="43">
        <v>36892</v>
      </c>
      <c r="K30" s="43">
        <v>36892</v>
      </c>
      <c r="L30" s="53"/>
      <c r="M30" s="51">
        <v>1</v>
      </c>
      <c r="N30" s="51">
        <v>1</v>
      </c>
      <c r="O30" s="51">
        <v>1</v>
      </c>
      <c r="P30" s="2" t="s">
        <v>332</v>
      </c>
      <c r="Q30" s="2">
        <v>0</v>
      </c>
      <c r="R30" s="2">
        <v>0</v>
      </c>
      <c r="S30" s="12"/>
      <c r="T30" s="55"/>
      <c r="U30" s="53"/>
      <c r="V30" s="53"/>
      <c r="W30" s="53"/>
      <c r="X30" s="53"/>
      <c r="Y30" s="12" t="s">
        <v>335</v>
      </c>
      <c r="Z30" s="12" t="s">
        <v>335</v>
      </c>
      <c r="AA30" s="12"/>
      <c r="AB30" s="12"/>
      <c r="AC30" s="12"/>
      <c r="AD30" s="12"/>
      <c r="AE30" s="17" t="s">
        <v>60</v>
      </c>
      <c r="AF30" s="2"/>
      <c r="AG30" s="2"/>
      <c r="AH30" s="2"/>
      <c r="AI30" s="25"/>
      <c r="AJ30" s="25"/>
      <c r="AK30" s="25"/>
      <c r="AL30" s="25"/>
    </row>
    <row r="31" spans="1:38" s="24" customFormat="1" x14ac:dyDescent="0.25">
      <c r="A31" s="91">
        <v>158</v>
      </c>
      <c r="B31" s="91">
        <v>12</v>
      </c>
      <c r="C31" s="25" t="s">
        <v>327</v>
      </c>
      <c r="D31" s="25" t="s">
        <v>50</v>
      </c>
      <c r="E31" s="2" t="s">
        <v>222</v>
      </c>
      <c r="F31" s="2" t="s">
        <v>329</v>
      </c>
      <c r="G31" s="2" t="s">
        <v>338</v>
      </c>
      <c r="H31" s="51">
        <v>1</v>
      </c>
      <c r="I31" s="43">
        <v>35348</v>
      </c>
      <c r="J31" s="43">
        <v>36011</v>
      </c>
      <c r="K31" s="43">
        <v>36011</v>
      </c>
      <c r="L31" s="53"/>
      <c r="M31" s="51">
        <v>1</v>
      </c>
      <c r="N31" s="51">
        <v>1</v>
      </c>
      <c r="O31" s="51">
        <v>1</v>
      </c>
      <c r="P31" s="2" t="s">
        <v>332</v>
      </c>
      <c r="Q31" s="2">
        <v>0</v>
      </c>
      <c r="R31" s="2">
        <v>0</v>
      </c>
      <c r="S31" s="12"/>
      <c r="T31" s="55"/>
      <c r="U31" s="53"/>
      <c r="V31" s="53"/>
      <c r="W31" s="53"/>
      <c r="X31" s="53"/>
      <c r="Y31" s="12" t="s">
        <v>335</v>
      </c>
      <c r="Z31" s="12" t="s">
        <v>335</v>
      </c>
      <c r="AA31" s="12"/>
      <c r="AB31" s="12"/>
      <c r="AC31" s="12"/>
      <c r="AD31" s="12"/>
      <c r="AE31" s="17" t="s">
        <v>60</v>
      </c>
      <c r="AF31" s="2"/>
      <c r="AG31" s="2"/>
      <c r="AH31" s="2"/>
      <c r="AI31" s="25"/>
      <c r="AJ31" s="25"/>
      <c r="AK31" s="25"/>
      <c r="AL31" s="25"/>
    </row>
    <row r="32" spans="1:38" s="24" customFormat="1" x14ac:dyDescent="0.25">
      <c r="A32" s="91">
        <v>159</v>
      </c>
      <c r="B32" s="91">
        <v>12</v>
      </c>
      <c r="C32" s="25" t="s">
        <v>327</v>
      </c>
      <c r="D32" s="25" t="s">
        <v>50</v>
      </c>
      <c r="E32" s="2" t="s">
        <v>339</v>
      </c>
      <c r="F32" s="2" t="s">
        <v>329</v>
      </c>
      <c r="G32" s="2" t="s">
        <v>340</v>
      </c>
      <c r="H32" s="51">
        <v>1</v>
      </c>
      <c r="I32" s="43">
        <v>35348</v>
      </c>
      <c r="J32" s="43">
        <v>42668</v>
      </c>
      <c r="K32" s="43">
        <v>42668</v>
      </c>
      <c r="L32" s="53"/>
      <c r="M32" s="51">
        <v>1</v>
      </c>
      <c r="N32" s="51">
        <v>1</v>
      </c>
      <c r="O32" s="51">
        <v>1</v>
      </c>
      <c r="P32" s="2" t="s">
        <v>332</v>
      </c>
      <c r="Q32" s="2">
        <v>0</v>
      </c>
      <c r="R32" s="2">
        <v>0</v>
      </c>
      <c r="S32" s="12"/>
      <c r="T32" s="55"/>
      <c r="U32" s="53"/>
      <c r="V32" s="53"/>
      <c r="W32" s="53"/>
      <c r="X32" s="53"/>
      <c r="Y32" s="12" t="s">
        <v>335</v>
      </c>
      <c r="Z32" s="12" t="s">
        <v>335</v>
      </c>
      <c r="AA32" s="12"/>
      <c r="AB32" s="12"/>
      <c r="AC32" s="12"/>
      <c r="AD32" s="12"/>
      <c r="AE32" s="17" t="s">
        <v>60</v>
      </c>
      <c r="AF32" s="2"/>
      <c r="AG32" s="2"/>
      <c r="AH32" s="2"/>
      <c r="AI32" s="25"/>
      <c r="AJ32" s="25"/>
      <c r="AK32" s="25"/>
      <c r="AL32" s="25"/>
    </row>
    <row r="33" spans="1:38" s="24" customFormat="1" ht="45" x14ac:dyDescent="0.25">
      <c r="A33" s="91">
        <v>160</v>
      </c>
      <c r="B33" s="91">
        <v>13</v>
      </c>
      <c r="C33" s="25" t="s">
        <v>341</v>
      </c>
      <c r="D33" s="25" t="s">
        <v>50</v>
      </c>
      <c r="E33" s="5" t="s">
        <v>342</v>
      </c>
      <c r="F33" s="2" t="s">
        <v>343</v>
      </c>
      <c r="G33" s="5" t="s">
        <v>344</v>
      </c>
      <c r="H33" s="51">
        <v>1</v>
      </c>
      <c r="I33" s="43">
        <v>39755</v>
      </c>
      <c r="J33" s="56" t="s">
        <v>335</v>
      </c>
      <c r="K33" s="43">
        <v>40665</v>
      </c>
      <c r="L33" s="53" t="s">
        <v>345</v>
      </c>
      <c r="M33" s="51">
        <v>1</v>
      </c>
      <c r="N33" s="51">
        <v>1</v>
      </c>
      <c r="O33" s="57">
        <v>0.65110000000000001</v>
      </c>
      <c r="P33" s="12" t="s">
        <v>346</v>
      </c>
      <c r="Q33" s="2">
        <v>0</v>
      </c>
      <c r="R33" s="2">
        <v>0</v>
      </c>
      <c r="S33" s="8" t="s">
        <v>347</v>
      </c>
      <c r="T33" s="50" t="s">
        <v>348</v>
      </c>
      <c r="U33" s="50" t="s">
        <v>349</v>
      </c>
      <c r="V33" s="50" t="s">
        <v>350</v>
      </c>
      <c r="W33" s="50" t="s">
        <v>349</v>
      </c>
      <c r="X33" s="53">
        <v>0</v>
      </c>
      <c r="Y33" s="12" t="s">
        <v>335</v>
      </c>
      <c r="Z33" s="12" t="s">
        <v>335</v>
      </c>
      <c r="AA33" s="12"/>
      <c r="AB33" s="12"/>
      <c r="AC33" s="12"/>
      <c r="AD33" s="12"/>
      <c r="AE33" s="17" t="s">
        <v>60</v>
      </c>
      <c r="AF33" s="2"/>
      <c r="AG33" s="2"/>
      <c r="AH33" s="2"/>
      <c r="AI33" s="25"/>
      <c r="AJ33" s="25"/>
      <c r="AK33" s="25"/>
      <c r="AL33" s="25"/>
    </row>
    <row r="34" spans="1:38" s="24" customFormat="1" x14ac:dyDescent="0.25">
      <c r="A34" s="91">
        <v>161</v>
      </c>
      <c r="B34" s="91">
        <v>13</v>
      </c>
      <c r="C34" s="25" t="s">
        <v>341</v>
      </c>
      <c r="D34" s="25" t="s">
        <v>50</v>
      </c>
      <c r="E34" s="5"/>
      <c r="F34" s="2" t="s">
        <v>343</v>
      </c>
      <c r="G34" s="5" t="s">
        <v>1151</v>
      </c>
      <c r="H34" s="51">
        <v>1</v>
      </c>
      <c r="I34" s="43">
        <v>40725</v>
      </c>
      <c r="J34" s="56"/>
      <c r="K34" s="43">
        <v>48040</v>
      </c>
      <c r="L34" s="53">
        <v>164267937073</v>
      </c>
      <c r="M34" s="51">
        <v>1</v>
      </c>
      <c r="N34" s="51"/>
      <c r="O34" s="57">
        <v>1</v>
      </c>
      <c r="P34" s="12" t="s">
        <v>346</v>
      </c>
      <c r="Q34" s="2">
        <v>1</v>
      </c>
      <c r="R34" s="2"/>
      <c r="S34" s="8">
        <v>6</v>
      </c>
      <c r="T34" s="50">
        <v>667410453532</v>
      </c>
      <c r="U34" s="50"/>
      <c r="V34" s="50"/>
      <c r="W34" s="50"/>
      <c r="X34" s="53"/>
      <c r="Y34" s="12"/>
      <c r="Z34" s="12"/>
      <c r="AA34" s="12"/>
      <c r="AB34" s="12"/>
      <c r="AC34" s="12"/>
      <c r="AD34" s="12"/>
      <c r="AE34" s="17" t="s">
        <v>99</v>
      </c>
      <c r="AF34" s="2"/>
      <c r="AG34" s="2"/>
      <c r="AH34" s="2"/>
      <c r="AI34" s="25"/>
      <c r="AJ34" s="25"/>
      <c r="AK34" s="25"/>
      <c r="AL34" s="25"/>
    </row>
    <row r="35" spans="1:38" s="24" customFormat="1" ht="30" x14ac:dyDescent="0.25">
      <c r="A35" s="91">
        <v>162</v>
      </c>
      <c r="B35" s="91">
        <v>13</v>
      </c>
      <c r="C35" s="25" t="s">
        <v>341</v>
      </c>
      <c r="D35" s="25" t="s">
        <v>50</v>
      </c>
      <c r="E35" s="5" t="s">
        <v>351</v>
      </c>
      <c r="F35" s="2" t="s">
        <v>343</v>
      </c>
      <c r="G35" s="5" t="s">
        <v>352</v>
      </c>
      <c r="H35" s="51">
        <v>1</v>
      </c>
      <c r="I35" s="43">
        <v>39753</v>
      </c>
      <c r="J35" s="56" t="s">
        <v>335</v>
      </c>
      <c r="K35" s="43">
        <v>40664</v>
      </c>
      <c r="L35" s="53"/>
      <c r="M35" s="51">
        <v>1</v>
      </c>
      <c r="N35" s="51">
        <v>1</v>
      </c>
      <c r="O35" s="57"/>
      <c r="P35" s="12"/>
      <c r="Q35" s="2">
        <v>0</v>
      </c>
      <c r="R35" s="2">
        <v>0</v>
      </c>
      <c r="S35" s="8"/>
      <c r="T35" s="50"/>
      <c r="U35" s="50"/>
      <c r="V35" s="50"/>
      <c r="W35" s="50"/>
      <c r="X35" s="53"/>
      <c r="Y35" s="12" t="s">
        <v>335</v>
      </c>
      <c r="Z35" s="12" t="s">
        <v>335</v>
      </c>
      <c r="AA35" s="12"/>
      <c r="AB35" s="12"/>
      <c r="AC35" s="12"/>
      <c r="AD35" s="12"/>
      <c r="AE35" s="17" t="s">
        <v>60</v>
      </c>
      <c r="AF35" s="2"/>
      <c r="AG35" s="2"/>
      <c r="AH35" s="2"/>
      <c r="AI35" s="25"/>
      <c r="AJ35" s="25"/>
      <c r="AK35" s="25"/>
      <c r="AL35" s="25"/>
    </row>
    <row r="36" spans="1:38" s="24" customFormat="1" ht="60" x14ac:dyDescent="0.25">
      <c r="A36" s="91">
        <v>163</v>
      </c>
      <c r="B36" s="91">
        <v>13</v>
      </c>
      <c r="C36" s="25" t="s">
        <v>341</v>
      </c>
      <c r="D36" s="25" t="s">
        <v>50</v>
      </c>
      <c r="E36" s="5" t="s">
        <v>353</v>
      </c>
      <c r="F36" s="2" t="s">
        <v>343</v>
      </c>
      <c r="G36" s="5" t="s">
        <v>354</v>
      </c>
      <c r="H36" s="51">
        <v>1</v>
      </c>
      <c r="I36" s="43">
        <v>40428</v>
      </c>
      <c r="J36" s="56" t="s">
        <v>335</v>
      </c>
      <c r="K36" s="43">
        <v>42735</v>
      </c>
      <c r="L36" s="53"/>
      <c r="M36" s="51">
        <v>1</v>
      </c>
      <c r="N36" s="51">
        <v>1</v>
      </c>
      <c r="O36" s="57"/>
      <c r="P36" s="12"/>
      <c r="Q36" s="2">
        <v>0</v>
      </c>
      <c r="R36" s="2">
        <v>0</v>
      </c>
      <c r="S36" s="8"/>
      <c r="T36" s="50"/>
      <c r="U36" s="50"/>
      <c r="V36" s="50"/>
      <c r="W36" s="50"/>
      <c r="X36" s="53"/>
      <c r="Y36" s="12" t="s">
        <v>335</v>
      </c>
      <c r="Z36" s="12" t="s">
        <v>335</v>
      </c>
      <c r="AA36" s="12"/>
      <c r="AB36" s="12"/>
      <c r="AC36" s="12"/>
      <c r="AD36" s="12"/>
      <c r="AE36" s="17" t="s">
        <v>60</v>
      </c>
      <c r="AF36" s="2"/>
      <c r="AG36" s="2"/>
      <c r="AH36" s="2"/>
      <c r="AI36" s="25"/>
      <c r="AJ36" s="25"/>
      <c r="AK36" s="25"/>
      <c r="AL36" s="25"/>
    </row>
    <row r="37" spans="1:38" s="24" customFormat="1" x14ac:dyDescent="0.25">
      <c r="A37" s="91">
        <v>164</v>
      </c>
      <c r="B37" s="91">
        <v>13</v>
      </c>
      <c r="C37" s="25" t="s">
        <v>341</v>
      </c>
      <c r="D37" s="25" t="s">
        <v>50</v>
      </c>
      <c r="E37" s="2" t="s">
        <v>355</v>
      </c>
      <c r="F37" s="2" t="s">
        <v>343</v>
      </c>
      <c r="G37" s="5" t="s">
        <v>356</v>
      </c>
      <c r="H37" s="51">
        <v>1</v>
      </c>
      <c r="I37" s="43">
        <v>39945</v>
      </c>
      <c r="J37" s="56" t="s">
        <v>335</v>
      </c>
      <c r="K37" s="43">
        <v>42094</v>
      </c>
      <c r="L37" s="53"/>
      <c r="M37" s="51">
        <v>1</v>
      </c>
      <c r="N37" s="51">
        <v>1</v>
      </c>
      <c r="O37" s="57"/>
      <c r="P37" s="12"/>
      <c r="Q37" s="2">
        <v>0</v>
      </c>
      <c r="R37" s="2">
        <v>0</v>
      </c>
      <c r="S37" s="8"/>
      <c r="T37" s="50"/>
      <c r="U37" s="50"/>
      <c r="V37" s="50"/>
      <c r="W37" s="50"/>
      <c r="X37" s="53"/>
      <c r="Y37" s="12" t="s">
        <v>335</v>
      </c>
      <c r="Z37" s="12" t="s">
        <v>335</v>
      </c>
      <c r="AA37" s="12"/>
      <c r="AB37" s="12"/>
      <c r="AC37" s="12"/>
      <c r="AD37" s="12"/>
      <c r="AE37" s="17" t="s">
        <v>60</v>
      </c>
      <c r="AF37" s="2"/>
      <c r="AG37" s="2"/>
      <c r="AH37" s="2"/>
      <c r="AI37" s="25"/>
      <c r="AJ37" s="25"/>
      <c r="AK37" s="25"/>
      <c r="AL37" s="25"/>
    </row>
    <row r="38" spans="1:38" s="24" customFormat="1" ht="30" x14ac:dyDescent="0.25">
      <c r="A38" s="91">
        <v>165</v>
      </c>
      <c r="B38" s="91">
        <v>13</v>
      </c>
      <c r="C38" s="25" t="s">
        <v>341</v>
      </c>
      <c r="D38" s="25" t="s">
        <v>50</v>
      </c>
      <c r="E38" s="5" t="s">
        <v>357</v>
      </c>
      <c r="F38" s="2" t="s">
        <v>343</v>
      </c>
      <c r="G38" s="5" t="s">
        <v>358</v>
      </c>
      <c r="H38" s="51">
        <v>1</v>
      </c>
      <c r="I38" s="43">
        <v>39657</v>
      </c>
      <c r="J38" s="56" t="s">
        <v>335</v>
      </c>
      <c r="K38" s="43">
        <v>39995</v>
      </c>
      <c r="L38" s="53"/>
      <c r="M38" s="51">
        <v>1</v>
      </c>
      <c r="N38" s="51">
        <v>1</v>
      </c>
      <c r="O38" s="57"/>
      <c r="P38" s="12"/>
      <c r="Q38" s="2">
        <v>0</v>
      </c>
      <c r="R38" s="2">
        <v>0</v>
      </c>
      <c r="S38" s="8"/>
      <c r="T38" s="50"/>
      <c r="U38" s="50"/>
      <c r="V38" s="50"/>
      <c r="W38" s="50"/>
      <c r="X38" s="53"/>
      <c r="Y38" s="12" t="s">
        <v>335</v>
      </c>
      <c r="Z38" s="12" t="s">
        <v>335</v>
      </c>
      <c r="AA38" s="12"/>
      <c r="AB38" s="12"/>
      <c r="AC38" s="12"/>
      <c r="AD38" s="12"/>
      <c r="AE38" s="17" t="s">
        <v>60</v>
      </c>
      <c r="AF38" s="2"/>
      <c r="AG38" s="2"/>
      <c r="AH38" s="2"/>
      <c r="AI38" s="25"/>
      <c r="AJ38" s="25"/>
      <c r="AK38" s="25"/>
      <c r="AL38" s="25"/>
    </row>
    <row r="39" spans="1:38" s="24" customFormat="1" ht="30" x14ac:dyDescent="0.25">
      <c r="A39" s="91">
        <v>166</v>
      </c>
      <c r="B39" s="91">
        <v>13</v>
      </c>
      <c r="C39" s="25" t="s">
        <v>341</v>
      </c>
      <c r="D39" s="25" t="s">
        <v>50</v>
      </c>
      <c r="E39" s="5" t="s">
        <v>359</v>
      </c>
      <c r="F39" s="2" t="s">
        <v>343</v>
      </c>
      <c r="G39" s="5" t="s">
        <v>360</v>
      </c>
      <c r="H39" s="51">
        <v>1</v>
      </c>
      <c r="I39" s="43">
        <v>39753</v>
      </c>
      <c r="J39" s="56" t="s">
        <v>335</v>
      </c>
      <c r="K39" s="43">
        <v>41030</v>
      </c>
      <c r="L39" s="53"/>
      <c r="M39" s="51">
        <v>1</v>
      </c>
      <c r="N39" s="51">
        <v>1</v>
      </c>
      <c r="O39" s="57"/>
      <c r="P39" s="12"/>
      <c r="Q39" s="2">
        <v>0</v>
      </c>
      <c r="R39" s="2">
        <v>0</v>
      </c>
      <c r="S39" s="8"/>
      <c r="T39" s="50"/>
      <c r="U39" s="50"/>
      <c r="V39" s="50"/>
      <c r="W39" s="50"/>
      <c r="X39" s="53"/>
      <c r="Y39" s="12" t="s">
        <v>335</v>
      </c>
      <c r="Z39" s="12" t="s">
        <v>335</v>
      </c>
      <c r="AA39" s="12"/>
      <c r="AB39" s="12"/>
      <c r="AC39" s="12"/>
      <c r="AD39" s="12"/>
      <c r="AE39" s="17" t="s">
        <v>60</v>
      </c>
      <c r="AF39" s="2"/>
      <c r="AG39" s="2"/>
      <c r="AH39" s="2"/>
      <c r="AI39" s="25"/>
      <c r="AJ39" s="25"/>
      <c r="AK39" s="25"/>
      <c r="AL39" s="25"/>
    </row>
    <row r="40" spans="1:38" s="24" customFormat="1" ht="60" x14ac:dyDescent="0.25">
      <c r="A40" s="91">
        <v>167</v>
      </c>
      <c r="B40" s="91">
        <v>13</v>
      </c>
      <c r="C40" s="25" t="s">
        <v>341</v>
      </c>
      <c r="D40" s="25" t="s">
        <v>50</v>
      </c>
      <c r="E40" s="5" t="s">
        <v>361</v>
      </c>
      <c r="F40" s="2" t="s">
        <v>343</v>
      </c>
      <c r="G40" s="5" t="s">
        <v>362</v>
      </c>
      <c r="H40" s="51">
        <v>1</v>
      </c>
      <c r="I40" s="43">
        <v>40185</v>
      </c>
      <c r="J40" s="56" t="s">
        <v>335</v>
      </c>
      <c r="K40" s="43">
        <v>40731</v>
      </c>
      <c r="L40" s="53"/>
      <c r="M40" s="51">
        <v>1</v>
      </c>
      <c r="N40" s="51">
        <v>1</v>
      </c>
      <c r="O40" s="57"/>
      <c r="P40" s="12"/>
      <c r="Q40" s="2">
        <v>0</v>
      </c>
      <c r="R40" s="2">
        <v>0</v>
      </c>
      <c r="S40" s="8"/>
      <c r="T40" s="50"/>
      <c r="U40" s="50"/>
      <c r="V40" s="50"/>
      <c r="W40" s="50"/>
      <c r="X40" s="53"/>
      <c r="Y40" s="12" t="s">
        <v>335</v>
      </c>
      <c r="Z40" s="12" t="s">
        <v>335</v>
      </c>
      <c r="AA40" s="12"/>
      <c r="AB40" s="12"/>
      <c r="AC40" s="12"/>
      <c r="AD40" s="12"/>
      <c r="AE40" s="17" t="s">
        <v>60</v>
      </c>
      <c r="AF40" s="2"/>
      <c r="AG40" s="2"/>
      <c r="AH40" s="2"/>
      <c r="AI40" s="25"/>
      <c r="AJ40" s="25"/>
      <c r="AK40" s="25"/>
      <c r="AL40" s="25"/>
    </row>
    <row r="41" spans="1:38" s="24" customFormat="1" ht="30" x14ac:dyDescent="0.25">
      <c r="A41" s="91">
        <v>168</v>
      </c>
      <c r="B41" s="91">
        <v>13</v>
      </c>
      <c r="C41" s="25" t="s">
        <v>341</v>
      </c>
      <c r="D41" s="25" t="s">
        <v>50</v>
      </c>
      <c r="E41" s="5" t="s">
        <v>363</v>
      </c>
      <c r="F41" s="2" t="s">
        <v>343</v>
      </c>
      <c r="G41" s="5" t="s">
        <v>364</v>
      </c>
      <c r="H41" s="51">
        <v>1</v>
      </c>
      <c r="I41" s="43">
        <v>40185</v>
      </c>
      <c r="J41" s="56" t="s">
        <v>335</v>
      </c>
      <c r="K41" s="43">
        <v>42735</v>
      </c>
      <c r="L41" s="53"/>
      <c r="M41" s="51">
        <v>1</v>
      </c>
      <c r="N41" s="51">
        <v>1</v>
      </c>
      <c r="O41" s="57"/>
      <c r="P41" s="12"/>
      <c r="Q41" s="2">
        <v>0</v>
      </c>
      <c r="R41" s="2">
        <v>0</v>
      </c>
      <c r="S41" s="8"/>
      <c r="T41" s="50"/>
      <c r="U41" s="50"/>
      <c r="V41" s="50"/>
      <c r="W41" s="50"/>
      <c r="X41" s="53"/>
      <c r="Y41" s="12" t="s">
        <v>335</v>
      </c>
      <c r="Z41" s="12" t="s">
        <v>335</v>
      </c>
      <c r="AA41" s="12"/>
      <c r="AB41" s="12"/>
      <c r="AC41" s="12"/>
      <c r="AD41" s="12"/>
      <c r="AE41" s="17" t="s">
        <v>60</v>
      </c>
      <c r="AF41" s="2"/>
      <c r="AG41" s="2"/>
      <c r="AH41" s="2"/>
      <c r="AI41" s="25"/>
      <c r="AJ41" s="25"/>
      <c r="AK41" s="25"/>
      <c r="AL41" s="25"/>
    </row>
    <row r="42" spans="1:38" s="24" customFormat="1" ht="45" x14ac:dyDescent="0.25">
      <c r="A42" s="91">
        <v>169</v>
      </c>
      <c r="B42" s="91">
        <v>13</v>
      </c>
      <c r="C42" s="25" t="s">
        <v>365</v>
      </c>
      <c r="D42" s="25" t="s">
        <v>50</v>
      </c>
      <c r="E42" s="25" t="s">
        <v>366</v>
      </c>
      <c r="F42" s="25" t="s">
        <v>367</v>
      </c>
      <c r="G42" s="25" t="s">
        <v>368</v>
      </c>
      <c r="H42" s="25">
        <v>1</v>
      </c>
      <c r="I42" s="26">
        <v>40331</v>
      </c>
      <c r="J42" s="26"/>
      <c r="K42" s="26">
        <v>41177</v>
      </c>
      <c r="L42" s="49" t="s">
        <v>369</v>
      </c>
      <c r="M42" s="28">
        <v>1</v>
      </c>
      <c r="N42" s="28"/>
      <c r="O42" s="28">
        <v>1</v>
      </c>
      <c r="P42" s="46" t="s">
        <v>370</v>
      </c>
      <c r="Q42" s="25">
        <v>0</v>
      </c>
      <c r="R42" s="29" t="s">
        <v>59</v>
      </c>
      <c r="S42" s="29">
        <v>2</v>
      </c>
      <c r="T42" s="49" t="s">
        <v>371</v>
      </c>
      <c r="U42" s="49" t="s">
        <v>371</v>
      </c>
      <c r="V42" s="49" t="s">
        <v>371</v>
      </c>
      <c r="W42" s="49" t="s">
        <v>372</v>
      </c>
      <c r="X42" s="35"/>
      <c r="Y42" s="29" t="s">
        <v>335</v>
      </c>
      <c r="Z42" s="29" t="s">
        <v>335</v>
      </c>
      <c r="AA42" s="29"/>
      <c r="AB42" s="29"/>
      <c r="AC42" s="29"/>
      <c r="AD42" s="29"/>
      <c r="AE42" s="31" t="s">
        <v>60</v>
      </c>
      <c r="AF42" s="25"/>
      <c r="AG42" s="25"/>
      <c r="AH42" s="25"/>
      <c r="AI42" s="25"/>
      <c r="AJ42" s="25"/>
      <c r="AK42" s="25"/>
      <c r="AL42" s="25"/>
    </row>
    <row r="43" spans="1:38" s="24" customFormat="1" x14ac:dyDescent="0.25">
      <c r="A43" s="91">
        <v>170</v>
      </c>
      <c r="B43" s="91">
        <v>14</v>
      </c>
      <c r="C43" s="25" t="s">
        <v>365</v>
      </c>
      <c r="D43" s="25" t="s">
        <v>50</v>
      </c>
      <c r="E43" s="25" t="s">
        <v>366</v>
      </c>
      <c r="F43" s="25" t="s">
        <v>367</v>
      </c>
      <c r="G43" s="25" t="s">
        <v>373</v>
      </c>
      <c r="H43" s="25">
        <v>1</v>
      </c>
      <c r="I43" s="26">
        <v>40514</v>
      </c>
      <c r="J43" s="26"/>
      <c r="K43" s="26">
        <v>41177</v>
      </c>
      <c r="L43" s="38"/>
      <c r="M43" s="28">
        <v>1</v>
      </c>
      <c r="N43" s="28"/>
      <c r="O43" s="28">
        <v>1</v>
      </c>
      <c r="P43" s="46"/>
      <c r="Q43" s="25">
        <v>0</v>
      </c>
      <c r="R43" s="29"/>
      <c r="S43" s="29"/>
      <c r="T43" s="38"/>
      <c r="U43" s="38"/>
      <c r="V43" s="38"/>
      <c r="W43" s="38"/>
      <c r="X43" s="35"/>
      <c r="Y43" s="29" t="s">
        <v>335</v>
      </c>
      <c r="Z43" s="29" t="s">
        <v>335</v>
      </c>
      <c r="AA43" s="29"/>
      <c r="AB43" s="29"/>
      <c r="AC43" s="29"/>
      <c r="AD43" s="29"/>
      <c r="AE43" s="31" t="s">
        <v>60</v>
      </c>
      <c r="AF43" s="25"/>
      <c r="AG43" s="25"/>
      <c r="AH43" s="25"/>
      <c r="AI43" s="25"/>
      <c r="AJ43" s="25"/>
      <c r="AK43" s="25"/>
      <c r="AL43" s="25"/>
    </row>
    <row r="44" spans="1:38" s="24" customFormat="1" x14ac:dyDescent="0.25">
      <c r="A44" s="91">
        <v>171</v>
      </c>
      <c r="B44" s="91">
        <v>14</v>
      </c>
      <c r="C44" s="25" t="s">
        <v>365</v>
      </c>
      <c r="D44" s="25" t="s">
        <v>50</v>
      </c>
      <c r="E44" s="25" t="s">
        <v>374</v>
      </c>
      <c r="F44" s="25" t="s">
        <v>367</v>
      </c>
      <c r="G44" s="25" t="s">
        <v>375</v>
      </c>
      <c r="H44" s="25">
        <v>1</v>
      </c>
      <c r="I44" s="26">
        <v>40393</v>
      </c>
      <c r="J44" s="26"/>
      <c r="K44" s="26">
        <v>41429</v>
      </c>
      <c r="L44" s="38"/>
      <c r="M44" s="28">
        <v>1</v>
      </c>
      <c r="N44" s="28"/>
      <c r="O44" s="28">
        <v>1</v>
      </c>
      <c r="P44" s="46"/>
      <c r="Q44" s="25">
        <v>0</v>
      </c>
      <c r="R44" s="29"/>
      <c r="S44" s="29"/>
      <c r="T44" s="38"/>
      <c r="U44" s="38"/>
      <c r="V44" s="38"/>
      <c r="W44" s="38"/>
      <c r="X44" s="35"/>
      <c r="Y44" s="29" t="s">
        <v>335</v>
      </c>
      <c r="Z44" s="29" t="s">
        <v>335</v>
      </c>
      <c r="AA44" s="29"/>
      <c r="AB44" s="29"/>
      <c r="AC44" s="29"/>
      <c r="AD44" s="29"/>
      <c r="AE44" s="31" t="s">
        <v>60</v>
      </c>
      <c r="AF44" s="25"/>
      <c r="AG44" s="25"/>
      <c r="AH44" s="25"/>
      <c r="AI44" s="25"/>
      <c r="AJ44" s="25"/>
      <c r="AK44" s="25"/>
      <c r="AL44" s="25"/>
    </row>
    <row r="45" spans="1:38" s="24" customFormat="1" x14ac:dyDescent="0.25">
      <c r="A45" s="91">
        <v>172</v>
      </c>
      <c r="B45" s="91">
        <v>14</v>
      </c>
      <c r="C45" s="25" t="s">
        <v>365</v>
      </c>
      <c r="D45" s="25" t="s">
        <v>50</v>
      </c>
      <c r="E45" s="25" t="s">
        <v>376</v>
      </c>
      <c r="F45" s="25" t="s">
        <v>367</v>
      </c>
      <c r="G45" s="25" t="s">
        <v>377</v>
      </c>
      <c r="H45" s="25">
        <v>1</v>
      </c>
      <c r="I45" s="26">
        <v>42917</v>
      </c>
      <c r="J45" s="26"/>
      <c r="K45" s="26">
        <v>42947</v>
      </c>
      <c r="L45" s="38"/>
      <c r="M45" s="28">
        <v>1</v>
      </c>
      <c r="N45" s="28"/>
      <c r="O45" s="28">
        <v>1</v>
      </c>
      <c r="P45" s="46"/>
      <c r="Q45" s="25">
        <v>0</v>
      </c>
      <c r="R45" s="29"/>
      <c r="S45" s="29"/>
      <c r="T45" s="38"/>
      <c r="U45" s="38"/>
      <c r="V45" s="38"/>
      <c r="W45" s="38"/>
      <c r="X45" s="35"/>
      <c r="Y45" s="29" t="s">
        <v>335</v>
      </c>
      <c r="Z45" s="29" t="s">
        <v>335</v>
      </c>
      <c r="AA45" s="29"/>
      <c r="AB45" s="29"/>
      <c r="AC45" s="29"/>
      <c r="AD45" s="29"/>
      <c r="AE45" s="31" t="s">
        <v>60</v>
      </c>
      <c r="AF45" s="25"/>
      <c r="AG45" s="25"/>
      <c r="AH45" s="25"/>
      <c r="AI45" s="25"/>
      <c r="AJ45" s="25"/>
      <c r="AK45" s="25"/>
      <c r="AL45" s="25"/>
    </row>
    <row r="46" spans="1:38" s="24" customFormat="1" x14ac:dyDescent="0.25">
      <c r="A46" s="91">
        <v>173</v>
      </c>
      <c r="B46" s="91">
        <v>14</v>
      </c>
      <c r="C46" s="25" t="s">
        <v>365</v>
      </c>
      <c r="D46" s="25" t="s">
        <v>50</v>
      </c>
      <c r="E46" s="25" t="s">
        <v>378</v>
      </c>
      <c r="F46" s="25" t="s">
        <v>367</v>
      </c>
      <c r="G46" s="25" t="s">
        <v>379</v>
      </c>
      <c r="H46" s="25">
        <v>1</v>
      </c>
      <c r="I46" s="26">
        <v>41891</v>
      </c>
      <c r="J46" s="26"/>
      <c r="K46" s="26">
        <v>42497</v>
      </c>
      <c r="L46" s="38"/>
      <c r="M46" s="28">
        <v>1</v>
      </c>
      <c r="N46" s="28"/>
      <c r="O46" s="28">
        <v>1</v>
      </c>
      <c r="P46" s="46"/>
      <c r="Q46" s="25">
        <v>0</v>
      </c>
      <c r="R46" s="29"/>
      <c r="S46" s="29"/>
      <c r="T46" s="38"/>
      <c r="U46" s="38"/>
      <c r="V46" s="38"/>
      <c r="W46" s="38"/>
      <c r="X46" s="35"/>
      <c r="Y46" s="29" t="s">
        <v>335</v>
      </c>
      <c r="Z46" s="29" t="s">
        <v>335</v>
      </c>
      <c r="AA46" s="29"/>
      <c r="AB46" s="29"/>
      <c r="AC46" s="29"/>
      <c r="AD46" s="29"/>
      <c r="AE46" s="31" t="s">
        <v>60</v>
      </c>
      <c r="AF46" s="25"/>
      <c r="AG46" s="25"/>
      <c r="AH46" s="25"/>
      <c r="AI46" s="25"/>
      <c r="AJ46" s="25"/>
      <c r="AK46" s="25"/>
      <c r="AL46" s="25"/>
    </row>
    <row r="47" spans="1:38" s="24" customFormat="1" x14ac:dyDescent="0.25">
      <c r="A47" s="91">
        <v>174</v>
      </c>
      <c r="B47" s="91">
        <v>14</v>
      </c>
      <c r="C47" s="25" t="s">
        <v>365</v>
      </c>
      <c r="D47" s="25" t="s">
        <v>50</v>
      </c>
      <c r="E47" s="25" t="s">
        <v>376</v>
      </c>
      <c r="F47" s="25" t="s">
        <v>367</v>
      </c>
      <c r="G47" s="25" t="s">
        <v>380</v>
      </c>
      <c r="H47" s="25">
        <v>1</v>
      </c>
      <c r="I47" s="26">
        <v>40149</v>
      </c>
      <c r="J47" s="26"/>
      <c r="K47" s="26">
        <v>41177</v>
      </c>
      <c r="L47" s="38"/>
      <c r="M47" s="28">
        <v>1</v>
      </c>
      <c r="N47" s="28"/>
      <c r="O47" s="28">
        <v>1</v>
      </c>
      <c r="P47" s="46"/>
      <c r="Q47" s="25">
        <v>0</v>
      </c>
      <c r="R47" s="29"/>
      <c r="S47" s="29"/>
      <c r="T47" s="38"/>
      <c r="U47" s="38"/>
      <c r="V47" s="38"/>
      <c r="W47" s="38"/>
      <c r="X47" s="35"/>
      <c r="Y47" s="29" t="s">
        <v>335</v>
      </c>
      <c r="Z47" s="29" t="s">
        <v>335</v>
      </c>
      <c r="AA47" s="29"/>
      <c r="AB47" s="29"/>
      <c r="AC47" s="29"/>
      <c r="AD47" s="29"/>
      <c r="AE47" s="31" t="s">
        <v>60</v>
      </c>
      <c r="AF47" s="25"/>
      <c r="AG47" s="25"/>
      <c r="AH47" s="25"/>
      <c r="AI47" s="25"/>
      <c r="AJ47" s="25"/>
      <c r="AK47" s="25"/>
      <c r="AL47" s="25"/>
    </row>
    <row r="48" spans="1:38" s="24" customFormat="1" ht="32.25" customHeight="1" x14ac:dyDescent="0.25">
      <c r="A48" s="91">
        <v>175</v>
      </c>
      <c r="B48" s="91">
        <v>14</v>
      </c>
      <c r="C48" s="25" t="s">
        <v>365</v>
      </c>
      <c r="D48" s="25" t="s">
        <v>50</v>
      </c>
      <c r="E48" s="25" t="s">
        <v>381</v>
      </c>
      <c r="F48" s="25" t="s">
        <v>367</v>
      </c>
      <c r="G48" s="25" t="s">
        <v>382</v>
      </c>
      <c r="H48" s="25">
        <v>1</v>
      </c>
      <c r="I48" s="26">
        <v>39966</v>
      </c>
      <c r="J48" s="26"/>
      <c r="K48" s="26">
        <v>41177</v>
      </c>
      <c r="L48" s="38"/>
      <c r="M48" s="28">
        <v>1</v>
      </c>
      <c r="N48" s="28"/>
      <c r="O48" s="28">
        <v>1</v>
      </c>
      <c r="P48" s="46"/>
      <c r="Q48" s="25">
        <v>0</v>
      </c>
      <c r="R48" s="29"/>
      <c r="S48" s="29"/>
      <c r="T48" s="38"/>
      <c r="U48" s="38"/>
      <c r="V48" s="38"/>
      <c r="W48" s="38"/>
      <c r="X48" s="35"/>
      <c r="Y48" s="29" t="s">
        <v>335</v>
      </c>
      <c r="Z48" s="29" t="s">
        <v>335</v>
      </c>
      <c r="AA48" s="29"/>
      <c r="AB48" s="29"/>
      <c r="AC48" s="29"/>
      <c r="AD48" s="29"/>
      <c r="AE48" s="31" t="s">
        <v>60</v>
      </c>
      <c r="AF48" s="25"/>
      <c r="AG48" s="25"/>
      <c r="AH48" s="25"/>
      <c r="AI48" s="25"/>
      <c r="AJ48" s="25"/>
      <c r="AK48" s="25"/>
      <c r="AL48" s="25"/>
    </row>
    <row r="49" spans="1:38" s="24" customFormat="1" ht="27" customHeight="1" x14ac:dyDescent="0.25">
      <c r="A49" s="91">
        <v>176</v>
      </c>
      <c r="B49" s="91">
        <v>14</v>
      </c>
      <c r="C49" s="25" t="s">
        <v>365</v>
      </c>
      <c r="D49" s="25" t="s">
        <v>50</v>
      </c>
      <c r="E49" s="25" t="s">
        <v>383</v>
      </c>
      <c r="F49" s="25" t="s">
        <v>367</v>
      </c>
      <c r="G49" s="25" t="s">
        <v>384</v>
      </c>
      <c r="H49" s="25">
        <v>1</v>
      </c>
      <c r="I49" s="26">
        <v>40331</v>
      </c>
      <c r="J49" s="26"/>
      <c r="K49" s="26">
        <v>41177</v>
      </c>
      <c r="L49" s="38"/>
      <c r="M49" s="28">
        <v>1</v>
      </c>
      <c r="N49" s="28"/>
      <c r="O49" s="28">
        <v>1</v>
      </c>
      <c r="P49" s="46"/>
      <c r="Q49" s="25">
        <v>0</v>
      </c>
      <c r="R49" s="29"/>
      <c r="S49" s="29"/>
      <c r="T49" s="38"/>
      <c r="U49" s="38"/>
      <c r="V49" s="38"/>
      <c r="W49" s="38"/>
      <c r="X49" s="35"/>
      <c r="Y49" s="29" t="s">
        <v>335</v>
      </c>
      <c r="Z49" s="29" t="s">
        <v>335</v>
      </c>
      <c r="AA49" s="29"/>
      <c r="AB49" s="29"/>
      <c r="AC49" s="29"/>
      <c r="AD49" s="29"/>
      <c r="AE49" s="31" t="s">
        <v>60</v>
      </c>
      <c r="AF49" s="25"/>
      <c r="AG49" s="25"/>
      <c r="AH49" s="25"/>
      <c r="AI49" s="25"/>
      <c r="AJ49" s="25"/>
      <c r="AK49" s="25"/>
      <c r="AL49" s="25"/>
    </row>
    <row r="50" spans="1:38" s="24" customFormat="1" ht="34.15" customHeight="1" x14ac:dyDescent="0.25">
      <c r="A50" s="91">
        <v>177</v>
      </c>
      <c r="B50" s="91">
        <v>14</v>
      </c>
      <c r="C50" s="25" t="s">
        <v>365</v>
      </c>
      <c r="D50" s="25" t="s">
        <v>50</v>
      </c>
      <c r="E50" s="25" t="s">
        <v>381</v>
      </c>
      <c r="F50" s="25" t="s">
        <v>367</v>
      </c>
      <c r="G50" s="25" t="s">
        <v>385</v>
      </c>
      <c r="H50" s="25">
        <v>1</v>
      </c>
      <c r="I50" s="26">
        <v>39966</v>
      </c>
      <c r="J50" s="26"/>
      <c r="K50" s="26">
        <v>41177</v>
      </c>
      <c r="L50" s="38"/>
      <c r="M50" s="28">
        <v>1</v>
      </c>
      <c r="N50" s="28"/>
      <c r="O50" s="28">
        <v>1</v>
      </c>
      <c r="P50" s="46"/>
      <c r="Q50" s="25">
        <v>0</v>
      </c>
      <c r="R50" s="29"/>
      <c r="S50" s="29"/>
      <c r="T50" s="38"/>
      <c r="U50" s="38"/>
      <c r="V50" s="38"/>
      <c r="W50" s="38"/>
      <c r="X50" s="38" t="s">
        <v>335</v>
      </c>
      <c r="Y50" s="29" t="s">
        <v>335</v>
      </c>
      <c r="Z50" s="29" t="s">
        <v>335</v>
      </c>
      <c r="AA50" s="29"/>
      <c r="AB50" s="29"/>
      <c r="AC50" s="29"/>
      <c r="AD50" s="29"/>
      <c r="AE50" s="31" t="s">
        <v>60</v>
      </c>
      <c r="AF50" s="25"/>
      <c r="AG50" s="25"/>
      <c r="AH50" s="25"/>
      <c r="AI50" s="25"/>
      <c r="AJ50" s="25"/>
      <c r="AK50" s="25"/>
      <c r="AL50" s="25"/>
    </row>
    <row r="51" spans="1:38" s="24" customFormat="1" ht="28.15" customHeight="1" x14ac:dyDescent="0.25">
      <c r="A51" s="91">
        <v>178</v>
      </c>
      <c r="B51" s="91">
        <v>14</v>
      </c>
      <c r="C51" s="25" t="s">
        <v>365</v>
      </c>
      <c r="D51" s="25" t="s">
        <v>50</v>
      </c>
      <c r="E51" s="25" t="s">
        <v>381</v>
      </c>
      <c r="F51" s="25" t="s">
        <v>367</v>
      </c>
      <c r="G51" s="25" t="s">
        <v>386</v>
      </c>
      <c r="H51" s="25">
        <v>1</v>
      </c>
      <c r="I51" s="26">
        <v>39966</v>
      </c>
      <c r="J51" s="26"/>
      <c r="K51" s="26">
        <v>41177</v>
      </c>
      <c r="L51" s="38"/>
      <c r="M51" s="28">
        <v>1</v>
      </c>
      <c r="N51" s="28"/>
      <c r="O51" s="28">
        <v>1</v>
      </c>
      <c r="P51" s="46"/>
      <c r="Q51" s="25">
        <v>0</v>
      </c>
      <c r="R51" s="29"/>
      <c r="S51" s="29"/>
      <c r="T51" s="38"/>
      <c r="U51" s="38"/>
      <c r="V51" s="38"/>
      <c r="W51" s="38"/>
      <c r="X51" s="35"/>
      <c r="Y51" s="29" t="s">
        <v>335</v>
      </c>
      <c r="Z51" s="29" t="s">
        <v>335</v>
      </c>
      <c r="AA51" s="29"/>
      <c r="AB51" s="29"/>
      <c r="AC51" s="29"/>
      <c r="AD51" s="29"/>
      <c r="AE51" s="31" t="s">
        <v>60</v>
      </c>
      <c r="AF51" s="25"/>
      <c r="AG51" s="25"/>
      <c r="AH51" s="25"/>
      <c r="AI51" s="25"/>
      <c r="AJ51" s="25"/>
      <c r="AK51" s="25"/>
      <c r="AL51" s="25"/>
    </row>
    <row r="52" spans="1:38" s="24" customFormat="1" ht="31.9" customHeight="1" x14ac:dyDescent="0.25">
      <c r="A52" s="91">
        <v>179</v>
      </c>
      <c r="B52" s="91">
        <v>14</v>
      </c>
      <c r="C52" s="25" t="s">
        <v>365</v>
      </c>
      <c r="D52" s="25" t="s">
        <v>50</v>
      </c>
      <c r="E52" s="25" t="s">
        <v>381</v>
      </c>
      <c r="F52" s="25" t="s">
        <v>367</v>
      </c>
      <c r="G52" s="25" t="s">
        <v>387</v>
      </c>
      <c r="H52" s="25">
        <v>1</v>
      </c>
      <c r="I52" s="26">
        <v>42214</v>
      </c>
      <c r="J52" s="26"/>
      <c r="K52" s="26">
        <v>43007</v>
      </c>
      <c r="L52" s="38"/>
      <c r="M52" s="28">
        <v>1</v>
      </c>
      <c r="N52" s="28"/>
      <c r="O52" s="28">
        <v>1</v>
      </c>
      <c r="P52" s="46"/>
      <c r="Q52" s="25">
        <v>0</v>
      </c>
      <c r="R52" s="29"/>
      <c r="S52" s="29"/>
      <c r="T52" s="38"/>
      <c r="U52" s="38"/>
      <c r="V52" s="38"/>
      <c r="W52" s="38"/>
      <c r="X52" s="35"/>
      <c r="Y52" s="29" t="s">
        <v>335</v>
      </c>
      <c r="Z52" s="29" t="s">
        <v>335</v>
      </c>
      <c r="AA52" s="29"/>
      <c r="AB52" s="29"/>
      <c r="AC52" s="29"/>
      <c r="AD52" s="29"/>
      <c r="AE52" s="31" t="s">
        <v>60</v>
      </c>
      <c r="AF52" s="25"/>
      <c r="AG52" s="25"/>
      <c r="AH52" s="25"/>
      <c r="AI52" s="25"/>
      <c r="AJ52" s="25"/>
      <c r="AK52" s="25"/>
      <c r="AL52" s="25"/>
    </row>
    <row r="53" spans="1:38" s="24" customFormat="1" ht="26.45" customHeight="1" x14ac:dyDescent="0.25">
      <c r="A53" s="91">
        <v>180</v>
      </c>
      <c r="B53" s="91">
        <v>14</v>
      </c>
      <c r="C53" s="25" t="s">
        <v>365</v>
      </c>
      <c r="D53" s="25" t="s">
        <v>50</v>
      </c>
      <c r="E53" s="25" t="s">
        <v>376</v>
      </c>
      <c r="F53" s="25" t="s">
        <v>367</v>
      </c>
      <c r="G53" s="25" t="s">
        <v>388</v>
      </c>
      <c r="H53" s="25">
        <v>1</v>
      </c>
      <c r="I53" s="26">
        <v>39966</v>
      </c>
      <c r="J53" s="26"/>
      <c r="K53" s="26">
        <v>41177</v>
      </c>
      <c r="L53" s="38"/>
      <c r="M53" s="28">
        <v>1</v>
      </c>
      <c r="N53" s="28"/>
      <c r="O53" s="28">
        <v>1</v>
      </c>
      <c r="P53" s="46"/>
      <c r="Q53" s="25">
        <v>0</v>
      </c>
      <c r="R53" s="29"/>
      <c r="S53" s="29"/>
      <c r="T53" s="38"/>
      <c r="U53" s="38"/>
      <c r="V53" s="38"/>
      <c r="W53" s="38"/>
      <c r="X53" s="35"/>
      <c r="Y53" s="29" t="s">
        <v>335</v>
      </c>
      <c r="Z53" s="29" t="s">
        <v>335</v>
      </c>
      <c r="AA53" s="29"/>
      <c r="AB53" s="29"/>
      <c r="AC53" s="29"/>
      <c r="AD53" s="29"/>
      <c r="AE53" s="31" t="s">
        <v>60</v>
      </c>
      <c r="AF53" s="25"/>
      <c r="AG53" s="25"/>
      <c r="AH53" s="25"/>
      <c r="AI53" s="25"/>
      <c r="AJ53" s="25"/>
      <c r="AK53" s="25"/>
      <c r="AL53" s="25"/>
    </row>
    <row r="54" spans="1:38" s="24" customFormat="1" ht="24.6" customHeight="1" x14ac:dyDescent="0.25">
      <c r="A54" s="91">
        <v>181</v>
      </c>
      <c r="B54" s="91">
        <v>14</v>
      </c>
      <c r="C54" s="25" t="s">
        <v>365</v>
      </c>
      <c r="D54" s="25" t="s">
        <v>50</v>
      </c>
      <c r="E54" s="25" t="s">
        <v>376</v>
      </c>
      <c r="F54" s="25" t="s">
        <v>367</v>
      </c>
      <c r="G54" s="25" t="s">
        <v>389</v>
      </c>
      <c r="H54" s="25">
        <v>1</v>
      </c>
      <c r="I54" s="26">
        <v>40312</v>
      </c>
      <c r="J54" s="26"/>
      <c r="K54" s="26">
        <v>42677</v>
      </c>
      <c r="L54" s="38"/>
      <c r="M54" s="28">
        <v>1</v>
      </c>
      <c r="N54" s="28"/>
      <c r="O54" s="28">
        <v>1</v>
      </c>
      <c r="P54" s="46"/>
      <c r="Q54" s="25">
        <v>0</v>
      </c>
      <c r="R54" s="29"/>
      <c r="S54" s="29"/>
      <c r="T54" s="38"/>
      <c r="U54" s="38"/>
      <c r="V54" s="38"/>
      <c r="W54" s="38"/>
      <c r="X54" s="35"/>
      <c r="Y54" s="29" t="s">
        <v>335</v>
      </c>
      <c r="Z54" s="29" t="s">
        <v>335</v>
      </c>
      <c r="AA54" s="29"/>
      <c r="AB54" s="29"/>
      <c r="AC54" s="29"/>
      <c r="AD54" s="29"/>
      <c r="AE54" s="31" t="s">
        <v>60</v>
      </c>
      <c r="AF54" s="25"/>
      <c r="AG54" s="25"/>
      <c r="AH54" s="25"/>
      <c r="AI54" s="25"/>
      <c r="AJ54" s="25"/>
      <c r="AK54" s="25"/>
      <c r="AL54" s="25"/>
    </row>
    <row r="55" spans="1:38" s="24" customFormat="1" ht="33.75" customHeight="1" x14ac:dyDescent="0.25">
      <c r="A55" s="91">
        <v>182</v>
      </c>
      <c r="B55" s="91">
        <v>14</v>
      </c>
      <c r="C55" s="25" t="s">
        <v>365</v>
      </c>
      <c r="D55" s="25" t="s">
        <v>50</v>
      </c>
      <c r="E55" s="25" t="s">
        <v>390</v>
      </c>
      <c r="F55" s="25" t="s">
        <v>367</v>
      </c>
      <c r="G55" s="25" t="s">
        <v>391</v>
      </c>
      <c r="H55" s="25">
        <v>1</v>
      </c>
      <c r="I55" s="26">
        <v>39706</v>
      </c>
      <c r="J55" s="26"/>
      <c r="K55" s="26">
        <v>40589</v>
      </c>
      <c r="L55" s="38"/>
      <c r="M55" s="28">
        <v>1</v>
      </c>
      <c r="N55" s="28"/>
      <c r="O55" s="28">
        <v>1</v>
      </c>
      <c r="P55" s="46"/>
      <c r="Q55" s="25">
        <v>0</v>
      </c>
      <c r="R55" s="29"/>
      <c r="S55" s="29"/>
      <c r="T55" s="38"/>
      <c r="U55" s="38"/>
      <c r="V55" s="38"/>
      <c r="W55" s="38"/>
      <c r="X55" s="35"/>
      <c r="Y55" s="29" t="s">
        <v>335</v>
      </c>
      <c r="Z55" s="29" t="s">
        <v>335</v>
      </c>
      <c r="AA55" s="29"/>
      <c r="AB55" s="29"/>
      <c r="AC55" s="29"/>
      <c r="AD55" s="29"/>
      <c r="AE55" s="31" t="s">
        <v>60</v>
      </c>
      <c r="AF55" s="25"/>
      <c r="AG55" s="25"/>
      <c r="AH55" s="25"/>
      <c r="AI55" s="25"/>
      <c r="AJ55" s="25"/>
      <c r="AK55" s="25"/>
      <c r="AL55" s="25"/>
    </row>
    <row r="56" spans="1:38" s="24" customFormat="1" ht="33.75" customHeight="1" x14ac:dyDescent="0.25">
      <c r="A56" s="91">
        <v>183</v>
      </c>
      <c r="B56" s="91">
        <v>14</v>
      </c>
      <c r="C56" s="25" t="s">
        <v>365</v>
      </c>
      <c r="D56" s="25" t="s">
        <v>50</v>
      </c>
      <c r="E56" s="25" t="s">
        <v>392</v>
      </c>
      <c r="F56" s="25" t="s">
        <v>367</v>
      </c>
      <c r="G56" s="25" t="s">
        <v>393</v>
      </c>
      <c r="H56" s="25">
        <v>1</v>
      </c>
      <c r="I56" s="26">
        <v>40331</v>
      </c>
      <c r="J56" s="26"/>
      <c r="K56" s="26">
        <v>41177</v>
      </c>
      <c r="L56" s="38"/>
      <c r="M56" s="28">
        <v>1</v>
      </c>
      <c r="N56" s="28"/>
      <c r="O56" s="28">
        <v>1</v>
      </c>
      <c r="P56" s="46"/>
      <c r="Q56" s="25">
        <v>0</v>
      </c>
      <c r="R56" s="29"/>
      <c r="S56" s="29"/>
      <c r="T56" s="38"/>
      <c r="U56" s="38"/>
      <c r="V56" s="38"/>
      <c r="W56" s="38"/>
      <c r="X56" s="35"/>
      <c r="Y56" s="29" t="s">
        <v>335</v>
      </c>
      <c r="Z56" s="29" t="s">
        <v>335</v>
      </c>
      <c r="AA56" s="29"/>
      <c r="AB56" s="29"/>
      <c r="AC56" s="29"/>
      <c r="AD56" s="29"/>
      <c r="AE56" s="31" t="s">
        <v>60</v>
      </c>
      <c r="AF56" s="25"/>
      <c r="AG56" s="25"/>
      <c r="AH56" s="25"/>
      <c r="AI56" s="25"/>
      <c r="AJ56" s="25"/>
      <c r="AK56" s="25"/>
      <c r="AL56" s="25"/>
    </row>
    <row r="57" spans="1:38" s="24" customFormat="1" ht="33.75" customHeight="1" x14ac:dyDescent="0.25">
      <c r="A57" s="91">
        <v>184</v>
      </c>
      <c r="B57" s="91">
        <v>14</v>
      </c>
      <c r="C57" s="25" t="s">
        <v>365</v>
      </c>
      <c r="D57" s="25" t="s">
        <v>50</v>
      </c>
      <c r="E57" s="25" t="s">
        <v>376</v>
      </c>
      <c r="F57" s="25" t="s">
        <v>367</v>
      </c>
      <c r="G57" s="25" t="s">
        <v>394</v>
      </c>
      <c r="H57" s="25">
        <v>1</v>
      </c>
      <c r="I57" s="26">
        <v>41062</v>
      </c>
      <c r="J57" s="26"/>
      <c r="K57" s="26">
        <v>41177</v>
      </c>
      <c r="L57" s="38"/>
      <c r="M57" s="28">
        <v>1</v>
      </c>
      <c r="N57" s="28"/>
      <c r="O57" s="28">
        <v>1</v>
      </c>
      <c r="P57" s="46"/>
      <c r="Q57" s="25">
        <v>0</v>
      </c>
      <c r="R57" s="29"/>
      <c r="S57" s="29"/>
      <c r="T57" s="38"/>
      <c r="U57" s="38"/>
      <c r="V57" s="38"/>
      <c r="W57" s="38"/>
      <c r="X57" s="35"/>
      <c r="Y57" s="29" t="s">
        <v>335</v>
      </c>
      <c r="Z57" s="29" t="s">
        <v>335</v>
      </c>
      <c r="AA57" s="29"/>
      <c r="AB57" s="29"/>
      <c r="AC57" s="29"/>
      <c r="AD57" s="29"/>
      <c r="AE57" s="31" t="s">
        <v>60</v>
      </c>
      <c r="AF57" s="25"/>
      <c r="AG57" s="25"/>
      <c r="AH57" s="25"/>
      <c r="AI57" s="25"/>
      <c r="AJ57" s="25"/>
      <c r="AK57" s="25"/>
      <c r="AL57" s="25"/>
    </row>
    <row r="58" spans="1:38" s="24" customFormat="1" ht="22.9" customHeight="1" x14ac:dyDescent="0.25">
      <c r="A58" s="91">
        <v>185</v>
      </c>
      <c r="B58" s="91">
        <v>14</v>
      </c>
      <c r="C58" s="25" t="s">
        <v>365</v>
      </c>
      <c r="D58" s="25" t="s">
        <v>50</v>
      </c>
      <c r="E58" s="25" t="s">
        <v>383</v>
      </c>
      <c r="F58" s="25" t="s">
        <v>367</v>
      </c>
      <c r="G58" s="25" t="s">
        <v>395</v>
      </c>
      <c r="H58" s="25">
        <v>1</v>
      </c>
      <c r="I58" s="26">
        <v>42920</v>
      </c>
      <c r="J58" s="26"/>
      <c r="K58" s="26">
        <v>43461</v>
      </c>
      <c r="L58" s="38"/>
      <c r="M58" s="28">
        <v>1</v>
      </c>
      <c r="N58" s="28"/>
      <c r="O58" s="28">
        <v>1</v>
      </c>
      <c r="P58" s="46"/>
      <c r="Q58" s="25">
        <v>0</v>
      </c>
      <c r="R58" s="29"/>
      <c r="S58" s="29"/>
      <c r="T58" s="38"/>
      <c r="U58" s="38"/>
      <c r="V58" s="38"/>
      <c r="W58" s="38"/>
      <c r="X58" s="35"/>
      <c r="Y58" s="29" t="s">
        <v>335</v>
      </c>
      <c r="Z58" s="29" t="s">
        <v>335</v>
      </c>
      <c r="AA58" s="29"/>
      <c r="AB58" s="29"/>
      <c r="AC58" s="29"/>
      <c r="AD58" s="29"/>
      <c r="AE58" s="31" t="s">
        <v>60</v>
      </c>
      <c r="AF58" s="25"/>
      <c r="AG58" s="25"/>
      <c r="AH58" s="25"/>
      <c r="AI58" s="25"/>
      <c r="AJ58" s="25"/>
      <c r="AK58" s="25"/>
      <c r="AL58" s="25"/>
    </row>
    <row r="59" spans="1:38" s="24" customFormat="1" ht="22.9" customHeight="1" x14ac:dyDescent="0.25">
      <c r="A59" s="91">
        <v>186</v>
      </c>
      <c r="B59" s="91">
        <v>14</v>
      </c>
      <c r="C59" s="25" t="s">
        <v>365</v>
      </c>
      <c r="D59" s="25" t="s">
        <v>50</v>
      </c>
      <c r="E59" s="25" t="s">
        <v>376</v>
      </c>
      <c r="F59" s="25" t="s">
        <v>367</v>
      </c>
      <c r="G59" s="25" t="s">
        <v>396</v>
      </c>
      <c r="H59" s="25">
        <v>1</v>
      </c>
      <c r="I59" s="26">
        <v>40696</v>
      </c>
      <c r="J59" s="26"/>
      <c r="K59" s="26">
        <v>41177</v>
      </c>
      <c r="L59" s="38"/>
      <c r="M59" s="28">
        <v>1</v>
      </c>
      <c r="N59" s="28"/>
      <c r="O59" s="28">
        <v>1</v>
      </c>
      <c r="P59" s="46"/>
      <c r="Q59" s="25">
        <v>0</v>
      </c>
      <c r="R59" s="29"/>
      <c r="S59" s="29"/>
      <c r="T59" s="38"/>
      <c r="U59" s="38"/>
      <c r="V59" s="38"/>
      <c r="W59" s="38"/>
      <c r="X59" s="35"/>
      <c r="Y59" s="29" t="s">
        <v>335</v>
      </c>
      <c r="Z59" s="29" t="s">
        <v>335</v>
      </c>
      <c r="AA59" s="29"/>
      <c r="AB59" s="29"/>
      <c r="AC59" s="29"/>
      <c r="AD59" s="29"/>
      <c r="AE59" s="31" t="s">
        <v>60</v>
      </c>
      <c r="AF59" s="25"/>
      <c r="AG59" s="25"/>
      <c r="AH59" s="25"/>
      <c r="AI59" s="25"/>
      <c r="AJ59" s="25"/>
      <c r="AK59" s="25"/>
      <c r="AL59" s="25"/>
    </row>
    <row r="60" spans="1:38" s="24" customFormat="1" ht="22.9" customHeight="1" x14ac:dyDescent="0.25">
      <c r="A60" s="91">
        <v>187</v>
      </c>
      <c r="B60" s="91">
        <v>14</v>
      </c>
      <c r="C60" s="25" t="s">
        <v>365</v>
      </c>
      <c r="D60" s="25" t="s">
        <v>50</v>
      </c>
      <c r="E60" s="25" t="s">
        <v>397</v>
      </c>
      <c r="F60" s="25" t="s">
        <v>367</v>
      </c>
      <c r="G60" s="25" t="s">
        <v>398</v>
      </c>
      <c r="H60" s="25">
        <v>1</v>
      </c>
      <c r="I60" s="26">
        <v>40188</v>
      </c>
      <c r="J60" s="26"/>
      <c r="K60" s="26">
        <v>41177</v>
      </c>
      <c r="L60" s="38"/>
      <c r="M60" s="28">
        <v>1</v>
      </c>
      <c r="N60" s="28"/>
      <c r="O60" s="28">
        <v>1</v>
      </c>
      <c r="P60" s="46"/>
      <c r="Q60" s="25">
        <v>0</v>
      </c>
      <c r="R60" s="29"/>
      <c r="S60" s="29"/>
      <c r="T60" s="38"/>
      <c r="U60" s="38"/>
      <c r="V60" s="38"/>
      <c r="W60" s="38"/>
      <c r="X60" s="35"/>
      <c r="Y60" s="29" t="s">
        <v>335</v>
      </c>
      <c r="Z60" s="29" t="s">
        <v>335</v>
      </c>
      <c r="AA60" s="29"/>
      <c r="AB60" s="29"/>
      <c r="AC60" s="29"/>
      <c r="AD60" s="29"/>
      <c r="AE60" s="31" t="s">
        <v>60</v>
      </c>
      <c r="AF60" s="25"/>
      <c r="AG60" s="25"/>
      <c r="AH60" s="25"/>
      <c r="AI60" s="25"/>
      <c r="AJ60" s="25"/>
      <c r="AK60" s="25"/>
      <c r="AL60" s="25"/>
    </row>
    <row r="61" spans="1:38" s="24" customFormat="1" ht="22.9" customHeight="1" x14ac:dyDescent="0.25">
      <c r="A61" s="91">
        <v>188</v>
      </c>
      <c r="B61" s="91">
        <v>15</v>
      </c>
      <c r="C61" s="25" t="s">
        <v>399</v>
      </c>
      <c r="D61" s="25" t="s">
        <v>50</v>
      </c>
      <c r="E61" s="31" t="s">
        <v>400</v>
      </c>
      <c r="F61" s="31" t="s">
        <v>401</v>
      </c>
      <c r="G61" s="31" t="s">
        <v>402</v>
      </c>
      <c r="H61" s="58">
        <v>1</v>
      </c>
      <c r="I61" s="59">
        <v>40231</v>
      </c>
      <c r="J61" s="59">
        <v>42735</v>
      </c>
      <c r="K61" s="59">
        <v>41988</v>
      </c>
      <c r="L61" s="38" t="s">
        <v>403</v>
      </c>
      <c r="M61" s="48">
        <v>1</v>
      </c>
      <c r="N61" s="48">
        <v>1</v>
      </c>
      <c r="O61" s="48">
        <v>0.87919999999999998</v>
      </c>
      <c r="P61" s="29" t="s">
        <v>404</v>
      </c>
      <c r="Q61" s="29">
        <v>0</v>
      </c>
      <c r="R61" s="29">
        <v>0</v>
      </c>
      <c r="S61" s="29">
        <v>2</v>
      </c>
      <c r="T61" s="29" t="s">
        <v>405</v>
      </c>
      <c r="U61" s="49" t="s">
        <v>406</v>
      </c>
      <c r="V61" s="49" t="s">
        <v>406</v>
      </c>
      <c r="W61" s="49" t="s">
        <v>406</v>
      </c>
      <c r="X61" s="38">
        <v>0</v>
      </c>
      <c r="Y61" s="12" t="s">
        <v>335</v>
      </c>
      <c r="Z61" s="12" t="s">
        <v>335</v>
      </c>
      <c r="AA61" s="12"/>
      <c r="AB61" s="12"/>
      <c r="AC61" s="12"/>
      <c r="AD61" s="12"/>
      <c r="AE61" s="31" t="s">
        <v>60</v>
      </c>
      <c r="AF61" s="25"/>
      <c r="AG61" s="25"/>
      <c r="AH61" s="25"/>
      <c r="AI61" s="25"/>
      <c r="AJ61" s="25"/>
      <c r="AK61" s="25"/>
      <c r="AL61" s="25"/>
    </row>
    <row r="62" spans="1:38" s="24" customFormat="1" ht="22.9" customHeight="1" x14ac:dyDescent="0.25">
      <c r="A62" s="91">
        <v>189</v>
      </c>
      <c r="B62" s="91">
        <v>15</v>
      </c>
      <c r="C62" s="25" t="s">
        <v>399</v>
      </c>
      <c r="D62" s="25" t="s">
        <v>50</v>
      </c>
      <c r="E62" s="31"/>
      <c r="F62" s="31" t="s">
        <v>401</v>
      </c>
      <c r="G62" s="31" t="s">
        <v>407</v>
      </c>
      <c r="H62" s="58">
        <v>1</v>
      </c>
      <c r="I62" s="59">
        <v>40235</v>
      </c>
      <c r="J62" s="59">
        <v>41274</v>
      </c>
      <c r="K62" s="59">
        <v>41274</v>
      </c>
      <c r="L62" s="38"/>
      <c r="M62" s="48">
        <v>1</v>
      </c>
      <c r="N62" s="48">
        <v>1</v>
      </c>
      <c r="O62" s="48"/>
      <c r="P62" s="29"/>
      <c r="Q62" s="29">
        <v>0</v>
      </c>
      <c r="R62" s="29">
        <v>0</v>
      </c>
      <c r="S62" s="29"/>
      <c r="T62" s="29"/>
      <c r="U62" s="49"/>
      <c r="V62" s="49"/>
      <c r="W62" s="49"/>
      <c r="X62" s="38"/>
      <c r="Y62" s="12" t="s">
        <v>335</v>
      </c>
      <c r="Z62" s="12" t="s">
        <v>335</v>
      </c>
      <c r="AA62" s="12"/>
      <c r="AB62" s="12"/>
      <c r="AC62" s="12"/>
      <c r="AD62" s="12"/>
      <c r="AE62" s="31" t="s">
        <v>60</v>
      </c>
      <c r="AF62" s="25"/>
      <c r="AG62" s="25"/>
      <c r="AH62" s="25"/>
      <c r="AI62" s="25"/>
      <c r="AJ62" s="25"/>
      <c r="AK62" s="25"/>
      <c r="AL62" s="25"/>
    </row>
    <row r="63" spans="1:38" s="24" customFormat="1" ht="22.9" customHeight="1" x14ac:dyDescent="0.25">
      <c r="A63" s="91">
        <v>190</v>
      </c>
      <c r="B63" s="91">
        <v>15</v>
      </c>
      <c r="C63" s="25" t="s">
        <v>399</v>
      </c>
      <c r="D63" s="25" t="s">
        <v>50</v>
      </c>
      <c r="E63" s="31" t="s">
        <v>408</v>
      </c>
      <c r="F63" s="31" t="s">
        <v>401</v>
      </c>
      <c r="G63" s="31" t="s">
        <v>409</v>
      </c>
      <c r="H63" s="58">
        <v>1</v>
      </c>
      <c r="I63" s="59">
        <v>40597</v>
      </c>
      <c r="J63" s="59">
        <v>41425</v>
      </c>
      <c r="K63" s="59">
        <v>40663</v>
      </c>
      <c r="L63" s="38"/>
      <c r="M63" s="48">
        <v>1</v>
      </c>
      <c r="N63" s="48">
        <v>1</v>
      </c>
      <c r="O63" s="48"/>
      <c r="P63" s="29"/>
      <c r="Q63" s="29">
        <v>0</v>
      </c>
      <c r="R63" s="29">
        <v>0</v>
      </c>
      <c r="S63" s="29"/>
      <c r="T63" s="29"/>
      <c r="U63" s="49"/>
      <c r="V63" s="49"/>
      <c r="W63" s="49"/>
      <c r="X63" s="38"/>
      <c r="Y63" s="12" t="s">
        <v>335</v>
      </c>
      <c r="Z63" s="12" t="s">
        <v>335</v>
      </c>
      <c r="AA63" s="12"/>
      <c r="AB63" s="12"/>
      <c r="AC63" s="12"/>
      <c r="AD63" s="12"/>
      <c r="AE63" s="31" t="s">
        <v>60</v>
      </c>
      <c r="AF63" s="25"/>
      <c r="AG63" s="25"/>
      <c r="AH63" s="25"/>
      <c r="AI63" s="25"/>
      <c r="AJ63" s="25"/>
      <c r="AK63" s="25"/>
      <c r="AL63" s="25"/>
    </row>
    <row r="64" spans="1:38" s="24" customFormat="1" ht="22.9" customHeight="1" x14ac:dyDescent="0.25">
      <c r="A64" s="91">
        <v>191</v>
      </c>
      <c r="B64" s="91">
        <v>15</v>
      </c>
      <c r="C64" s="25" t="s">
        <v>399</v>
      </c>
      <c r="D64" s="25" t="s">
        <v>50</v>
      </c>
      <c r="E64" s="31"/>
      <c r="F64" s="31" t="s">
        <v>401</v>
      </c>
      <c r="G64" s="31" t="s">
        <v>410</v>
      </c>
      <c r="H64" s="58">
        <v>1</v>
      </c>
      <c r="I64" s="59">
        <v>39867</v>
      </c>
      <c r="J64" s="59">
        <v>41425</v>
      </c>
      <c r="K64" s="59">
        <v>40877</v>
      </c>
      <c r="L64" s="38"/>
      <c r="M64" s="48">
        <v>1</v>
      </c>
      <c r="N64" s="48">
        <v>1</v>
      </c>
      <c r="O64" s="48"/>
      <c r="P64" s="29"/>
      <c r="Q64" s="29">
        <v>0</v>
      </c>
      <c r="R64" s="29">
        <v>0</v>
      </c>
      <c r="S64" s="29"/>
      <c r="T64" s="29"/>
      <c r="U64" s="49"/>
      <c r="V64" s="49"/>
      <c r="W64" s="49"/>
      <c r="X64" s="38"/>
      <c r="Y64" s="12" t="s">
        <v>335</v>
      </c>
      <c r="Z64" s="12" t="s">
        <v>335</v>
      </c>
      <c r="AA64" s="12"/>
      <c r="AB64" s="12"/>
      <c r="AC64" s="12"/>
      <c r="AD64" s="12"/>
      <c r="AE64" s="31" t="s">
        <v>60</v>
      </c>
      <c r="AF64" s="25"/>
      <c r="AG64" s="25"/>
      <c r="AH64" s="25"/>
      <c r="AI64" s="25"/>
      <c r="AJ64" s="25"/>
      <c r="AK64" s="25"/>
      <c r="AL64" s="25"/>
    </row>
    <row r="65" spans="1:38" s="24" customFormat="1" ht="18" customHeight="1" x14ac:dyDescent="0.25">
      <c r="A65" s="91">
        <v>192</v>
      </c>
      <c r="B65" s="91">
        <v>15</v>
      </c>
      <c r="C65" s="25" t="s">
        <v>399</v>
      </c>
      <c r="D65" s="25" t="s">
        <v>50</v>
      </c>
      <c r="E65" s="31" t="s">
        <v>411</v>
      </c>
      <c r="F65" s="31" t="s">
        <v>401</v>
      </c>
      <c r="G65" s="31" t="s">
        <v>412</v>
      </c>
      <c r="H65" s="58">
        <v>1</v>
      </c>
      <c r="I65" s="59">
        <v>39867</v>
      </c>
      <c r="J65" s="59">
        <v>40968</v>
      </c>
      <c r="K65" s="59">
        <v>40968</v>
      </c>
      <c r="L65" s="38"/>
      <c r="M65" s="48">
        <v>1</v>
      </c>
      <c r="N65" s="48">
        <v>1</v>
      </c>
      <c r="O65" s="48"/>
      <c r="P65" s="29"/>
      <c r="Q65" s="29">
        <v>0</v>
      </c>
      <c r="R65" s="29">
        <v>0</v>
      </c>
      <c r="S65" s="29"/>
      <c r="T65" s="29"/>
      <c r="U65" s="49"/>
      <c r="V65" s="49"/>
      <c r="W65" s="49"/>
      <c r="X65" s="38"/>
      <c r="Y65" s="12" t="s">
        <v>335</v>
      </c>
      <c r="Z65" s="12" t="s">
        <v>335</v>
      </c>
      <c r="AA65" s="12"/>
      <c r="AB65" s="12"/>
      <c r="AC65" s="12"/>
      <c r="AD65" s="12"/>
      <c r="AE65" s="31" t="s">
        <v>60</v>
      </c>
      <c r="AF65" s="25"/>
      <c r="AG65" s="25"/>
      <c r="AH65" s="25"/>
      <c r="AI65" s="25"/>
      <c r="AJ65" s="25"/>
      <c r="AK65" s="25"/>
      <c r="AL65" s="25"/>
    </row>
    <row r="66" spans="1:38" s="24" customFormat="1" ht="21.6" customHeight="1" x14ac:dyDescent="0.25">
      <c r="A66" s="91">
        <v>193</v>
      </c>
      <c r="B66" s="91">
        <v>15</v>
      </c>
      <c r="C66" s="25" t="s">
        <v>399</v>
      </c>
      <c r="D66" s="25" t="s">
        <v>50</v>
      </c>
      <c r="E66" s="31"/>
      <c r="F66" s="31" t="s">
        <v>401</v>
      </c>
      <c r="G66" s="31" t="s">
        <v>413</v>
      </c>
      <c r="H66" s="58">
        <v>1</v>
      </c>
      <c r="I66" s="59">
        <v>40459</v>
      </c>
      <c r="J66" s="59">
        <v>41151</v>
      </c>
      <c r="K66" s="59">
        <v>40968</v>
      </c>
      <c r="L66" s="38"/>
      <c r="M66" s="48">
        <v>1</v>
      </c>
      <c r="N66" s="48">
        <v>1</v>
      </c>
      <c r="O66" s="48"/>
      <c r="P66" s="29"/>
      <c r="Q66" s="29">
        <v>0</v>
      </c>
      <c r="R66" s="29">
        <v>0</v>
      </c>
      <c r="S66" s="29"/>
      <c r="T66" s="29"/>
      <c r="U66" s="49"/>
      <c r="V66" s="49"/>
      <c r="W66" s="49"/>
      <c r="X66" s="38"/>
      <c r="Y66" s="12" t="s">
        <v>335</v>
      </c>
      <c r="Z66" s="12" t="s">
        <v>335</v>
      </c>
      <c r="AA66" s="12"/>
      <c r="AB66" s="12"/>
      <c r="AC66" s="12"/>
      <c r="AD66" s="12"/>
      <c r="AE66" s="31" t="s">
        <v>60</v>
      </c>
      <c r="AF66" s="25"/>
      <c r="AG66" s="25"/>
      <c r="AH66" s="25"/>
      <c r="AI66" s="25"/>
      <c r="AJ66" s="25"/>
      <c r="AK66" s="25"/>
      <c r="AL66" s="25"/>
    </row>
    <row r="67" spans="1:38" s="24" customFormat="1" ht="21" customHeight="1" x14ac:dyDescent="0.25">
      <c r="A67" s="91">
        <v>194</v>
      </c>
      <c r="B67" s="91">
        <v>15</v>
      </c>
      <c r="C67" s="25" t="s">
        <v>399</v>
      </c>
      <c r="D67" s="25" t="s">
        <v>50</v>
      </c>
      <c r="E67" s="31" t="s">
        <v>414</v>
      </c>
      <c r="F67" s="31" t="s">
        <v>401</v>
      </c>
      <c r="G67" s="31" t="s">
        <v>415</v>
      </c>
      <c r="H67" s="58">
        <v>1</v>
      </c>
      <c r="I67" s="59">
        <v>40233</v>
      </c>
      <c r="J67" s="59">
        <v>41988</v>
      </c>
      <c r="K67" s="59">
        <v>41988</v>
      </c>
      <c r="L67" s="38"/>
      <c r="M67" s="48">
        <v>1</v>
      </c>
      <c r="N67" s="48">
        <v>1</v>
      </c>
      <c r="O67" s="48"/>
      <c r="P67" s="29"/>
      <c r="Q67" s="29">
        <v>0</v>
      </c>
      <c r="R67" s="29">
        <v>0</v>
      </c>
      <c r="S67" s="29"/>
      <c r="T67" s="29"/>
      <c r="U67" s="49"/>
      <c r="V67" s="49"/>
      <c r="W67" s="49"/>
      <c r="X67" s="38"/>
      <c r="Y67" s="12"/>
      <c r="Z67" s="12" t="s">
        <v>335</v>
      </c>
      <c r="AA67" s="12"/>
      <c r="AB67" s="12"/>
      <c r="AC67" s="12"/>
      <c r="AD67" s="12"/>
      <c r="AE67" s="31" t="s">
        <v>60</v>
      </c>
      <c r="AF67" s="25"/>
      <c r="AG67" s="25"/>
      <c r="AH67" s="25"/>
      <c r="AI67" s="25"/>
      <c r="AJ67" s="25"/>
      <c r="AK67" s="25"/>
      <c r="AL67" s="25"/>
    </row>
    <row r="68" spans="1:38" s="24" customFormat="1" x14ac:dyDescent="0.25">
      <c r="A68" s="91">
        <v>195</v>
      </c>
      <c r="B68" s="91">
        <v>15</v>
      </c>
      <c r="C68" s="25" t="s">
        <v>399</v>
      </c>
      <c r="D68" s="25" t="s">
        <v>50</v>
      </c>
      <c r="E68" s="31" t="s">
        <v>416</v>
      </c>
      <c r="F68" s="31" t="s">
        <v>401</v>
      </c>
      <c r="G68" s="31" t="s">
        <v>417</v>
      </c>
      <c r="H68" s="58">
        <v>1</v>
      </c>
      <c r="I68" s="59">
        <v>40581</v>
      </c>
      <c r="J68" s="59">
        <v>40908</v>
      </c>
      <c r="K68" s="59">
        <v>40908</v>
      </c>
      <c r="L68" s="38"/>
      <c r="M68" s="48">
        <v>1</v>
      </c>
      <c r="N68" s="48">
        <v>1</v>
      </c>
      <c r="O68" s="48"/>
      <c r="P68" s="29"/>
      <c r="Q68" s="29">
        <v>0</v>
      </c>
      <c r="R68" s="29">
        <v>0</v>
      </c>
      <c r="S68" s="29"/>
      <c r="T68" s="29"/>
      <c r="U68" s="49"/>
      <c r="V68" s="49"/>
      <c r="W68" s="49"/>
      <c r="X68" s="38"/>
      <c r="Y68" s="12" t="s">
        <v>335</v>
      </c>
      <c r="Z68" s="12" t="s">
        <v>335</v>
      </c>
      <c r="AA68" s="12"/>
      <c r="AB68" s="12"/>
      <c r="AC68" s="12"/>
      <c r="AD68" s="12"/>
      <c r="AE68" s="31" t="s">
        <v>60</v>
      </c>
      <c r="AF68" s="25"/>
      <c r="AG68" s="25"/>
      <c r="AH68" s="25"/>
      <c r="AI68" s="25"/>
      <c r="AJ68" s="25"/>
      <c r="AK68" s="25"/>
      <c r="AL68" s="25"/>
    </row>
    <row r="69" spans="1:38" s="24" customFormat="1" x14ac:dyDescent="0.25">
      <c r="A69" s="91">
        <v>196</v>
      </c>
      <c r="B69" s="91">
        <v>15</v>
      </c>
      <c r="C69" s="25" t="s">
        <v>399</v>
      </c>
      <c r="D69" s="25" t="s">
        <v>50</v>
      </c>
      <c r="E69" s="31" t="s">
        <v>418</v>
      </c>
      <c r="F69" s="31" t="s">
        <v>401</v>
      </c>
      <c r="G69" s="31" t="s">
        <v>419</v>
      </c>
      <c r="H69" s="58">
        <v>1</v>
      </c>
      <c r="I69" s="59">
        <v>40233</v>
      </c>
      <c r="J69" s="59">
        <v>40908</v>
      </c>
      <c r="K69" s="59">
        <v>40908</v>
      </c>
      <c r="L69" s="38"/>
      <c r="M69" s="48">
        <v>1</v>
      </c>
      <c r="N69" s="48">
        <v>1</v>
      </c>
      <c r="O69" s="48"/>
      <c r="P69" s="29"/>
      <c r="Q69" s="29">
        <v>0</v>
      </c>
      <c r="R69" s="29">
        <v>0</v>
      </c>
      <c r="S69" s="29"/>
      <c r="T69" s="29"/>
      <c r="U69" s="49"/>
      <c r="V69" s="49"/>
      <c r="W69" s="49"/>
      <c r="X69" s="38"/>
      <c r="Y69" s="12" t="s">
        <v>335</v>
      </c>
      <c r="Z69" s="12" t="s">
        <v>335</v>
      </c>
      <c r="AA69" s="12"/>
      <c r="AB69" s="12"/>
      <c r="AC69" s="12"/>
      <c r="AD69" s="12"/>
      <c r="AE69" s="31" t="s">
        <v>60</v>
      </c>
      <c r="AF69" s="25"/>
      <c r="AG69" s="25"/>
      <c r="AH69" s="25"/>
      <c r="AI69" s="25"/>
      <c r="AJ69" s="25"/>
      <c r="AK69" s="25"/>
      <c r="AL69" s="25"/>
    </row>
    <row r="70" spans="1:38" s="24" customFormat="1" ht="14.45" customHeight="1" x14ac:dyDescent="0.25">
      <c r="A70" s="91">
        <v>197</v>
      </c>
      <c r="B70" s="91">
        <v>15</v>
      </c>
      <c r="C70" s="25" t="s">
        <v>399</v>
      </c>
      <c r="D70" s="25" t="s">
        <v>50</v>
      </c>
      <c r="E70" s="31" t="s">
        <v>420</v>
      </c>
      <c r="F70" s="31" t="s">
        <v>401</v>
      </c>
      <c r="G70" s="31" t="s">
        <v>421</v>
      </c>
      <c r="H70" s="58">
        <v>1</v>
      </c>
      <c r="I70" s="59">
        <v>40718</v>
      </c>
      <c r="J70" s="59">
        <v>41151</v>
      </c>
      <c r="K70" s="59">
        <v>41151</v>
      </c>
      <c r="L70" s="38"/>
      <c r="M70" s="48">
        <v>0.997</v>
      </c>
      <c r="N70" s="48">
        <v>0.997</v>
      </c>
      <c r="O70" s="48"/>
      <c r="P70" s="29"/>
      <c r="Q70" s="29">
        <v>0</v>
      </c>
      <c r="R70" s="29">
        <v>0</v>
      </c>
      <c r="S70" s="29"/>
      <c r="T70" s="29"/>
      <c r="U70" s="49"/>
      <c r="V70" s="49"/>
      <c r="W70" s="49"/>
      <c r="X70" s="38"/>
      <c r="Y70" s="12" t="s">
        <v>335</v>
      </c>
      <c r="Z70" s="12" t="s">
        <v>335</v>
      </c>
      <c r="AA70" s="12"/>
      <c r="AB70" s="12"/>
      <c r="AC70" s="12"/>
      <c r="AD70" s="12"/>
      <c r="AE70" s="31" t="s">
        <v>60</v>
      </c>
      <c r="AF70" s="25"/>
      <c r="AG70" s="25"/>
      <c r="AH70" s="25"/>
      <c r="AI70" s="25"/>
      <c r="AJ70" s="25"/>
      <c r="AK70" s="25"/>
      <c r="AL70" s="25"/>
    </row>
    <row r="71" spans="1:38" s="24" customFormat="1" x14ac:dyDescent="0.25">
      <c r="A71" s="91">
        <v>198</v>
      </c>
      <c r="B71" s="91">
        <v>15</v>
      </c>
      <c r="C71" s="25" t="s">
        <v>399</v>
      </c>
      <c r="D71" s="25" t="s">
        <v>50</v>
      </c>
      <c r="E71" s="31" t="s">
        <v>422</v>
      </c>
      <c r="F71" s="31" t="s">
        <v>401</v>
      </c>
      <c r="G71" s="31" t="s">
        <v>423</v>
      </c>
      <c r="H71" s="58">
        <v>1</v>
      </c>
      <c r="I71" s="59">
        <v>40231</v>
      </c>
      <c r="J71" s="59">
        <v>42551</v>
      </c>
      <c r="K71" s="59">
        <v>43218</v>
      </c>
      <c r="L71" s="38"/>
      <c r="M71" s="48">
        <v>1</v>
      </c>
      <c r="N71" s="48">
        <v>1</v>
      </c>
      <c r="O71" s="48"/>
      <c r="P71" s="29"/>
      <c r="Q71" s="29">
        <v>0</v>
      </c>
      <c r="R71" s="29">
        <v>0</v>
      </c>
      <c r="S71" s="29"/>
      <c r="T71" s="29"/>
      <c r="U71" s="49"/>
      <c r="V71" s="49"/>
      <c r="W71" s="49"/>
      <c r="X71" s="38"/>
      <c r="Y71" s="12" t="s">
        <v>335</v>
      </c>
      <c r="Z71" s="12" t="s">
        <v>335</v>
      </c>
      <c r="AA71" s="12"/>
      <c r="AB71" s="12"/>
      <c r="AC71" s="12"/>
      <c r="AD71" s="12"/>
      <c r="AE71" s="31" t="s">
        <v>60</v>
      </c>
      <c r="AF71" s="25"/>
      <c r="AG71" s="25"/>
      <c r="AH71" s="25"/>
      <c r="AI71" s="25"/>
      <c r="AJ71" s="25"/>
      <c r="AK71" s="25"/>
      <c r="AL71" s="25"/>
    </row>
    <row r="72" spans="1:38" s="24" customFormat="1" x14ac:dyDescent="0.25">
      <c r="A72" s="91">
        <v>199</v>
      </c>
      <c r="B72" s="91">
        <v>15</v>
      </c>
      <c r="C72" s="25" t="s">
        <v>399</v>
      </c>
      <c r="D72" s="25" t="s">
        <v>50</v>
      </c>
      <c r="E72" s="31"/>
      <c r="F72" s="31" t="s">
        <v>401</v>
      </c>
      <c r="G72" s="31" t="s">
        <v>424</v>
      </c>
      <c r="H72" s="58">
        <v>1</v>
      </c>
      <c r="I72" s="59">
        <v>40231</v>
      </c>
      <c r="J72" s="59">
        <v>41274</v>
      </c>
      <c r="K72" s="59">
        <v>42109</v>
      </c>
      <c r="L72" s="38"/>
      <c r="M72" s="48">
        <v>1</v>
      </c>
      <c r="N72" s="48">
        <v>1</v>
      </c>
      <c r="O72" s="48"/>
      <c r="P72" s="29"/>
      <c r="Q72" s="29">
        <v>0</v>
      </c>
      <c r="R72" s="29">
        <v>0</v>
      </c>
      <c r="S72" s="29"/>
      <c r="T72" s="29"/>
      <c r="U72" s="49"/>
      <c r="V72" s="49"/>
      <c r="W72" s="49"/>
      <c r="X72" s="38"/>
      <c r="Y72" s="12" t="s">
        <v>335</v>
      </c>
      <c r="Z72" s="12" t="s">
        <v>335</v>
      </c>
      <c r="AA72" s="12"/>
      <c r="AB72" s="12"/>
      <c r="AC72" s="12"/>
      <c r="AD72" s="12"/>
      <c r="AE72" s="31" t="s">
        <v>60</v>
      </c>
      <c r="AF72" s="25"/>
      <c r="AG72" s="25"/>
      <c r="AH72" s="25"/>
      <c r="AI72" s="25"/>
      <c r="AJ72" s="25"/>
      <c r="AK72" s="25"/>
      <c r="AL72" s="25"/>
    </row>
    <row r="73" spans="1:38" s="24" customFormat="1" x14ac:dyDescent="0.25">
      <c r="A73" s="91">
        <v>200</v>
      </c>
      <c r="B73" s="91">
        <v>15</v>
      </c>
      <c r="C73" s="25" t="s">
        <v>399</v>
      </c>
      <c r="D73" s="25" t="s">
        <v>50</v>
      </c>
      <c r="E73" s="31" t="s">
        <v>425</v>
      </c>
      <c r="F73" s="31" t="s">
        <v>401</v>
      </c>
      <c r="G73" s="31" t="s">
        <v>426</v>
      </c>
      <c r="H73" s="58">
        <v>1</v>
      </c>
      <c r="I73" s="59">
        <v>40752</v>
      </c>
      <c r="J73" s="59">
        <v>43600</v>
      </c>
      <c r="K73" s="59">
        <v>43690</v>
      </c>
      <c r="L73" s="38"/>
      <c r="M73" s="48">
        <v>1</v>
      </c>
      <c r="N73" s="48">
        <v>1</v>
      </c>
      <c r="O73" s="48"/>
      <c r="P73" s="29"/>
      <c r="Q73" s="29">
        <v>0</v>
      </c>
      <c r="R73" s="29">
        <v>0</v>
      </c>
      <c r="S73" s="29"/>
      <c r="T73" s="29"/>
      <c r="U73" s="49"/>
      <c r="V73" s="49"/>
      <c r="W73" s="49"/>
      <c r="X73" s="38"/>
      <c r="Y73" s="12" t="s">
        <v>335</v>
      </c>
      <c r="Z73" s="12" t="s">
        <v>335</v>
      </c>
      <c r="AA73" s="12"/>
      <c r="AB73" s="12"/>
      <c r="AC73" s="12"/>
      <c r="AD73" s="12"/>
      <c r="AE73" s="31" t="s">
        <v>60</v>
      </c>
      <c r="AF73" s="25"/>
      <c r="AG73" s="25"/>
      <c r="AH73" s="25"/>
      <c r="AI73" s="25"/>
      <c r="AJ73" s="25"/>
      <c r="AK73" s="25"/>
      <c r="AL73" s="25"/>
    </row>
    <row r="74" spans="1:38" s="24" customFormat="1" x14ac:dyDescent="0.25">
      <c r="A74" s="91">
        <v>201</v>
      </c>
      <c r="B74" s="91">
        <v>15</v>
      </c>
      <c r="C74" s="25" t="s">
        <v>399</v>
      </c>
      <c r="D74" s="25" t="s">
        <v>50</v>
      </c>
      <c r="E74" s="31" t="s">
        <v>427</v>
      </c>
      <c r="F74" s="31" t="s">
        <v>401</v>
      </c>
      <c r="G74" s="31" t="s">
        <v>428</v>
      </c>
      <c r="H74" s="58">
        <v>1</v>
      </c>
      <c r="I74" s="59">
        <v>43327</v>
      </c>
      <c r="J74" s="59">
        <v>43600</v>
      </c>
      <c r="K74" s="59">
        <v>43690</v>
      </c>
      <c r="L74" s="38"/>
      <c r="M74" s="48">
        <v>1</v>
      </c>
      <c r="N74" s="48">
        <v>1</v>
      </c>
      <c r="O74" s="48"/>
      <c r="P74" s="29"/>
      <c r="Q74" s="29">
        <v>0</v>
      </c>
      <c r="R74" s="29">
        <v>0</v>
      </c>
      <c r="S74" s="29"/>
      <c r="T74" s="29"/>
      <c r="U74" s="49"/>
      <c r="V74" s="49"/>
      <c r="W74" s="49"/>
      <c r="X74" s="38"/>
      <c r="Y74" s="12" t="s">
        <v>335</v>
      </c>
      <c r="Z74" s="12" t="s">
        <v>335</v>
      </c>
      <c r="AA74" s="12"/>
      <c r="AB74" s="12"/>
      <c r="AC74" s="12"/>
      <c r="AD74" s="12"/>
      <c r="AE74" s="31" t="s">
        <v>60</v>
      </c>
      <c r="AF74" s="25"/>
      <c r="AG74" s="25"/>
      <c r="AH74" s="25"/>
      <c r="AI74" s="25"/>
      <c r="AJ74" s="25"/>
      <c r="AK74" s="25"/>
      <c r="AL74" s="25"/>
    </row>
    <row r="75" spans="1:38" s="24" customFormat="1" ht="30" customHeight="1" x14ac:dyDescent="0.25">
      <c r="A75" s="91">
        <v>202</v>
      </c>
      <c r="B75" s="91">
        <v>16</v>
      </c>
      <c r="C75" s="25" t="s">
        <v>429</v>
      </c>
      <c r="D75" s="25" t="s">
        <v>50</v>
      </c>
      <c r="E75" s="25" t="s">
        <v>430</v>
      </c>
      <c r="F75" s="25" t="s">
        <v>431</v>
      </c>
      <c r="G75" s="25" t="s">
        <v>432</v>
      </c>
      <c r="H75" s="60">
        <v>1</v>
      </c>
      <c r="I75" s="26">
        <v>41265</v>
      </c>
      <c r="J75" s="26"/>
      <c r="K75" s="26">
        <v>41974</v>
      </c>
      <c r="L75" s="49" t="s">
        <v>433</v>
      </c>
      <c r="M75" s="28">
        <v>1</v>
      </c>
      <c r="N75" s="28"/>
      <c r="O75" s="48">
        <v>1</v>
      </c>
      <c r="P75" s="46" t="s">
        <v>434</v>
      </c>
      <c r="Q75" s="29">
        <v>0</v>
      </c>
      <c r="R75" s="29">
        <v>0</v>
      </c>
      <c r="S75" s="29">
        <v>2</v>
      </c>
      <c r="T75" s="38">
        <v>205155489787</v>
      </c>
      <c r="U75" s="38" t="s">
        <v>59</v>
      </c>
      <c r="V75" s="38" t="s">
        <v>59</v>
      </c>
      <c r="W75" s="38" t="s">
        <v>59</v>
      </c>
      <c r="X75" s="38" t="s">
        <v>59</v>
      </c>
      <c r="Y75" s="29"/>
      <c r="Z75" s="29"/>
      <c r="AA75" s="29"/>
      <c r="AB75" s="29"/>
      <c r="AC75" s="29"/>
      <c r="AD75" s="29"/>
      <c r="AE75" s="31" t="s">
        <v>60</v>
      </c>
      <c r="AF75" s="25"/>
      <c r="AG75" s="25"/>
      <c r="AH75" s="25"/>
      <c r="AI75" s="25"/>
      <c r="AJ75" s="25"/>
      <c r="AK75" s="25"/>
      <c r="AL75" s="25"/>
    </row>
    <row r="76" spans="1:38" s="24" customFormat="1" x14ac:dyDescent="0.25">
      <c r="A76" s="91">
        <v>203</v>
      </c>
      <c r="B76" s="91">
        <v>16</v>
      </c>
      <c r="C76" s="25" t="s">
        <v>429</v>
      </c>
      <c r="D76" s="25" t="s">
        <v>50</v>
      </c>
      <c r="E76" s="25" t="s">
        <v>435</v>
      </c>
      <c r="F76" s="25" t="s">
        <v>431</v>
      </c>
      <c r="G76" s="25" t="s">
        <v>436</v>
      </c>
      <c r="H76" s="60">
        <v>1</v>
      </c>
      <c r="I76" s="26">
        <v>40534</v>
      </c>
      <c r="J76" s="26"/>
      <c r="K76" s="26">
        <v>41995</v>
      </c>
      <c r="L76" s="49"/>
      <c r="M76" s="28">
        <v>1</v>
      </c>
      <c r="N76" s="28"/>
      <c r="O76" s="48"/>
      <c r="P76" s="46"/>
      <c r="Q76" s="29">
        <v>0</v>
      </c>
      <c r="R76" s="29">
        <v>0</v>
      </c>
      <c r="S76" s="29"/>
      <c r="T76" s="38"/>
      <c r="U76" s="38"/>
      <c r="V76" s="38"/>
      <c r="W76" s="38"/>
      <c r="X76" s="38"/>
      <c r="Y76" s="29"/>
      <c r="Z76" s="29"/>
      <c r="AA76" s="29"/>
      <c r="AB76" s="29"/>
      <c r="AC76" s="29"/>
      <c r="AD76" s="29"/>
      <c r="AE76" s="31" t="s">
        <v>60</v>
      </c>
      <c r="AF76" s="25"/>
      <c r="AG76" s="25"/>
      <c r="AH76" s="25"/>
      <c r="AI76" s="25"/>
      <c r="AJ76" s="25"/>
      <c r="AK76" s="25"/>
      <c r="AL76" s="25"/>
    </row>
    <row r="77" spans="1:38" s="24" customFormat="1" ht="30" customHeight="1" x14ac:dyDescent="0.25">
      <c r="A77" s="91">
        <v>204</v>
      </c>
      <c r="B77" s="91">
        <v>16</v>
      </c>
      <c r="C77" s="25" t="s">
        <v>429</v>
      </c>
      <c r="D77" s="25" t="s">
        <v>50</v>
      </c>
      <c r="E77" s="25" t="s">
        <v>437</v>
      </c>
      <c r="F77" s="25" t="s">
        <v>431</v>
      </c>
      <c r="G77" s="25" t="s">
        <v>438</v>
      </c>
      <c r="H77" s="60">
        <v>1</v>
      </c>
      <c r="I77" s="26">
        <v>40899</v>
      </c>
      <c r="J77" s="26"/>
      <c r="K77" s="26">
        <v>40739</v>
      </c>
      <c r="L77" s="49"/>
      <c r="M77" s="28">
        <v>1</v>
      </c>
      <c r="N77" s="28"/>
      <c r="O77" s="48"/>
      <c r="P77" s="46"/>
      <c r="Q77" s="29">
        <v>0</v>
      </c>
      <c r="R77" s="29">
        <v>0</v>
      </c>
      <c r="S77" s="29"/>
      <c r="T77" s="38"/>
      <c r="U77" s="38"/>
      <c r="V77" s="38"/>
      <c r="W77" s="38"/>
      <c r="X77" s="38"/>
      <c r="Y77" s="29"/>
      <c r="Z77" s="29"/>
      <c r="AA77" s="29"/>
      <c r="AB77" s="29"/>
      <c r="AC77" s="29"/>
      <c r="AD77" s="29"/>
      <c r="AE77" s="31" t="s">
        <v>60</v>
      </c>
      <c r="AF77" s="25"/>
      <c r="AG77" s="25"/>
      <c r="AH77" s="25"/>
      <c r="AI77" s="25"/>
      <c r="AJ77" s="25"/>
      <c r="AK77" s="25"/>
      <c r="AL77" s="25"/>
    </row>
    <row r="78" spans="1:38" s="24" customFormat="1" x14ac:dyDescent="0.25">
      <c r="A78" s="91">
        <v>205</v>
      </c>
      <c r="B78" s="91">
        <v>16</v>
      </c>
      <c r="C78" s="25" t="s">
        <v>429</v>
      </c>
      <c r="D78" s="25" t="s">
        <v>50</v>
      </c>
      <c r="E78" s="25" t="s">
        <v>439</v>
      </c>
      <c r="F78" s="25" t="s">
        <v>431</v>
      </c>
      <c r="G78" s="25" t="s">
        <v>440</v>
      </c>
      <c r="H78" s="60">
        <v>1</v>
      </c>
      <c r="I78" s="26">
        <v>39986</v>
      </c>
      <c r="J78" s="26"/>
      <c r="K78" s="26">
        <v>40438</v>
      </c>
      <c r="L78" s="49"/>
      <c r="M78" s="28">
        <v>1</v>
      </c>
      <c r="N78" s="28"/>
      <c r="O78" s="48"/>
      <c r="P78" s="46"/>
      <c r="Q78" s="29">
        <v>0</v>
      </c>
      <c r="R78" s="29">
        <v>0</v>
      </c>
      <c r="S78" s="29"/>
      <c r="T78" s="38"/>
      <c r="U78" s="38"/>
      <c r="V78" s="38"/>
      <c r="W78" s="38"/>
      <c r="X78" s="38"/>
      <c r="Y78" s="29"/>
      <c r="Z78" s="29"/>
      <c r="AA78" s="29"/>
      <c r="AB78" s="29"/>
      <c r="AC78" s="29"/>
      <c r="AD78" s="29"/>
      <c r="AE78" s="31" t="s">
        <v>60</v>
      </c>
      <c r="AF78" s="25"/>
      <c r="AG78" s="25"/>
      <c r="AH78" s="25"/>
      <c r="AI78" s="25"/>
      <c r="AJ78" s="25"/>
      <c r="AK78" s="25"/>
      <c r="AL78" s="25"/>
    </row>
    <row r="79" spans="1:38" s="24" customFormat="1" x14ac:dyDescent="0.25">
      <c r="A79" s="91">
        <v>206</v>
      </c>
      <c r="B79" s="91">
        <v>16</v>
      </c>
      <c r="C79" s="25" t="s">
        <v>429</v>
      </c>
      <c r="D79" s="25" t="s">
        <v>50</v>
      </c>
      <c r="E79" s="25" t="s">
        <v>437</v>
      </c>
      <c r="F79" s="25" t="s">
        <v>431</v>
      </c>
      <c r="G79" s="25" t="s">
        <v>441</v>
      </c>
      <c r="H79" s="60">
        <v>1</v>
      </c>
      <c r="I79" s="26">
        <v>40899</v>
      </c>
      <c r="J79" s="26"/>
      <c r="K79" s="26">
        <v>40739</v>
      </c>
      <c r="L79" s="49"/>
      <c r="M79" s="28">
        <v>1</v>
      </c>
      <c r="N79" s="28"/>
      <c r="O79" s="48"/>
      <c r="P79" s="46"/>
      <c r="Q79" s="29">
        <v>0</v>
      </c>
      <c r="R79" s="29">
        <v>0</v>
      </c>
      <c r="S79" s="29"/>
      <c r="T79" s="38"/>
      <c r="U79" s="38"/>
      <c r="V79" s="38"/>
      <c r="W79" s="38"/>
      <c r="X79" s="38"/>
      <c r="Y79" s="29"/>
      <c r="Z79" s="29"/>
      <c r="AA79" s="29"/>
      <c r="AB79" s="29"/>
      <c r="AC79" s="29"/>
      <c r="AD79" s="29"/>
      <c r="AE79" s="31" t="s">
        <v>60</v>
      </c>
      <c r="AF79" s="25"/>
      <c r="AG79" s="25"/>
      <c r="AH79" s="25"/>
      <c r="AI79" s="25"/>
      <c r="AJ79" s="25"/>
      <c r="AK79" s="25"/>
      <c r="AL79" s="25"/>
    </row>
    <row r="80" spans="1:38" s="24" customFormat="1" x14ac:dyDescent="0.25">
      <c r="A80" s="91">
        <v>207</v>
      </c>
      <c r="B80" s="91">
        <v>16</v>
      </c>
      <c r="C80" s="25" t="s">
        <v>429</v>
      </c>
      <c r="D80" s="25" t="s">
        <v>50</v>
      </c>
      <c r="E80" s="25" t="s">
        <v>442</v>
      </c>
      <c r="F80" s="25" t="s">
        <v>431</v>
      </c>
      <c r="G80" s="25" t="s">
        <v>443</v>
      </c>
      <c r="H80" s="60">
        <v>1</v>
      </c>
      <c r="I80" s="26">
        <v>39437</v>
      </c>
      <c r="J80" s="26"/>
      <c r="K80" s="26">
        <v>41995</v>
      </c>
      <c r="L80" s="49"/>
      <c r="M80" s="28">
        <v>1</v>
      </c>
      <c r="N80" s="28"/>
      <c r="O80" s="48"/>
      <c r="P80" s="46"/>
      <c r="Q80" s="29">
        <v>0</v>
      </c>
      <c r="R80" s="29">
        <v>0</v>
      </c>
      <c r="S80" s="29"/>
      <c r="T80" s="38"/>
      <c r="U80" s="38"/>
      <c r="V80" s="38"/>
      <c r="W80" s="38"/>
      <c r="X80" s="38"/>
      <c r="Y80" s="29"/>
      <c r="Z80" s="29"/>
      <c r="AA80" s="29"/>
      <c r="AB80" s="29"/>
      <c r="AC80" s="29"/>
      <c r="AD80" s="29"/>
      <c r="AE80" s="31" t="s">
        <v>60</v>
      </c>
      <c r="AF80" s="25"/>
      <c r="AG80" s="25"/>
      <c r="AH80" s="25"/>
      <c r="AI80" s="25"/>
      <c r="AJ80" s="25"/>
      <c r="AK80" s="25"/>
      <c r="AL80" s="25"/>
    </row>
    <row r="81" spans="1:38" s="24" customFormat="1" x14ac:dyDescent="0.25">
      <c r="A81" s="91">
        <v>208</v>
      </c>
      <c r="B81" s="91">
        <v>16</v>
      </c>
      <c r="C81" s="25" t="s">
        <v>429</v>
      </c>
      <c r="D81" s="25" t="s">
        <v>50</v>
      </c>
      <c r="E81" s="25" t="s">
        <v>430</v>
      </c>
      <c r="F81" s="25" t="s">
        <v>431</v>
      </c>
      <c r="G81" s="25" t="s">
        <v>444</v>
      </c>
      <c r="H81" s="60">
        <v>1</v>
      </c>
      <c r="I81" s="26">
        <v>40725</v>
      </c>
      <c r="J81" s="26"/>
      <c r="K81" s="26">
        <v>40755</v>
      </c>
      <c r="L81" s="49"/>
      <c r="M81" s="28">
        <v>1</v>
      </c>
      <c r="N81" s="28"/>
      <c r="O81" s="48"/>
      <c r="P81" s="46"/>
      <c r="Q81" s="29">
        <v>0</v>
      </c>
      <c r="R81" s="29">
        <v>0</v>
      </c>
      <c r="S81" s="29"/>
      <c r="T81" s="38"/>
      <c r="U81" s="38"/>
      <c r="V81" s="38"/>
      <c r="W81" s="38"/>
      <c r="X81" s="38"/>
      <c r="Y81" s="29"/>
      <c r="Z81" s="29"/>
      <c r="AA81" s="29"/>
      <c r="AB81" s="29"/>
      <c r="AC81" s="29"/>
      <c r="AD81" s="29"/>
      <c r="AE81" s="31" t="s">
        <v>60</v>
      </c>
      <c r="AF81" s="25"/>
      <c r="AG81" s="25"/>
      <c r="AH81" s="25"/>
      <c r="AI81" s="25"/>
      <c r="AJ81" s="25"/>
      <c r="AK81" s="25"/>
      <c r="AL81" s="25"/>
    </row>
    <row r="82" spans="1:38" s="24" customFormat="1" x14ac:dyDescent="0.25">
      <c r="A82" s="91">
        <v>209</v>
      </c>
      <c r="B82" s="91">
        <v>16</v>
      </c>
      <c r="C82" s="25" t="s">
        <v>429</v>
      </c>
      <c r="D82" s="25" t="s">
        <v>50</v>
      </c>
      <c r="E82" s="25" t="s">
        <v>445</v>
      </c>
      <c r="F82" s="25" t="s">
        <v>431</v>
      </c>
      <c r="G82" s="25" t="s">
        <v>446</v>
      </c>
      <c r="H82" s="60">
        <v>1</v>
      </c>
      <c r="I82" s="26">
        <v>39894</v>
      </c>
      <c r="J82" s="26"/>
      <c r="K82" s="26">
        <v>41973</v>
      </c>
      <c r="L82" s="49"/>
      <c r="M82" s="28">
        <v>1</v>
      </c>
      <c r="N82" s="28"/>
      <c r="O82" s="48"/>
      <c r="P82" s="46"/>
      <c r="Q82" s="29">
        <v>0</v>
      </c>
      <c r="R82" s="29">
        <v>0</v>
      </c>
      <c r="S82" s="29"/>
      <c r="T82" s="38"/>
      <c r="U82" s="38"/>
      <c r="V82" s="38"/>
      <c r="W82" s="38"/>
      <c r="X82" s="38"/>
      <c r="Y82" s="29"/>
      <c r="Z82" s="29"/>
      <c r="AA82" s="29"/>
      <c r="AB82" s="29"/>
      <c r="AC82" s="29"/>
      <c r="AD82" s="29"/>
      <c r="AE82" s="31" t="s">
        <v>60</v>
      </c>
      <c r="AF82" s="25"/>
      <c r="AG82" s="25"/>
      <c r="AH82" s="25"/>
      <c r="AI82" s="25"/>
      <c r="AJ82" s="25"/>
      <c r="AK82" s="25"/>
      <c r="AL82" s="25"/>
    </row>
    <row r="83" spans="1:38" s="24" customFormat="1" x14ac:dyDescent="0.25">
      <c r="A83" s="91">
        <v>210</v>
      </c>
      <c r="B83" s="91">
        <v>16</v>
      </c>
      <c r="C83" s="25" t="s">
        <v>429</v>
      </c>
      <c r="D83" s="25" t="s">
        <v>50</v>
      </c>
      <c r="E83" s="25" t="s">
        <v>447</v>
      </c>
      <c r="F83" s="25" t="s">
        <v>431</v>
      </c>
      <c r="G83" s="25" t="s">
        <v>448</v>
      </c>
      <c r="H83" s="60">
        <v>1</v>
      </c>
      <c r="I83" s="26">
        <v>40256</v>
      </c>
      <c r="J83" s="26"/>
      <c r="K83" s="26">
        <v>40739</v>
      </c>
      <c r="L83" s="49"/>
      <c r="M83" s="28">
        <v>1</v>
      </c>
      <c r="N83" s="28"/>
      <c r="O83" s="48"/>
      <c r="P83" s="46"/>
      <c r="Q83" s="29">
        <v>0</v>
      </c>
      <c r="R83" s="29">
        <v>0</v>
      </c>
      <c r="S83" s="29"/>
      <c r="T83" s="38"/>
      <c r="U83" s="38"/>
      <c r="V83" s="38"/>
      <c r="W83" s="38"/>
      <c r="X83" s="38"/>
      <c r="Y83" s="29"/>
      <c r="Z83" s="29"/>
      <c r="AA83" s="29"/>
      <c r="AB83" s="29"/>
      <c r="AC83" s="29"/>
      <c r="AD83" s="29"/>
      <c r="AE83" s="31" t="s">
        <v>60</v>
      </c>
      <c r="AF83" s="25"/>
      <c r="AG83" s="25"/>
      <c r="AH83" s="25"/>
      <c r="AI83" s="25"/>
      <c r="AJ83" s="25"/>
      <c r="AK83" s="25"/>
      <c r="AL83" s="25"/>
    </row>
    <row r="84" spans="1:38" s="24" customFormat="1" x14ac:dyDescent="0.25">
      <c r="A84" s="91">
        <v>211</v>
      </c>
      <c r="B84" s="91">
        <v>17</v>
      </c>
      <c r="C84" s="25" t="s">
        <v>1152</v>
      </c>
      <c r="D84" s="25" t="s">
        <v>50</v>
      </c>
      <c r="E84" s="25"/>
      <c r="F84" s="25" t="s">
        <v>1009</v>
      </c>
      <c r="G84" s="25" t="s">
        <v>1153</v>
      </c>
      <c r="H84" s="60">
        <v>1</v>
      </c>
      <c r="I84" s="26">
        <v>40396</v>
      </c>
      <c r="J84" s="26"/>
      <c r="K84" s="26">
        <v>42894</v>
      </c>
      <c r="L84" s="49">
        <v>368266833333</v>
      </c>
      <c r="M84" s="28">
        <v>1</v>
      </c>
      <c r="N84" s="28"/>
      <c r="O84" s="48"/>
      <c r="P84" s="46"/>
      <c r="Q84" s="29"/>
      <c r="R84" s="29"/>
      <c r="S84" s="29"/>
      <c r="T84" s="38"/>
      <c r="U84" s="38"/>
      <c r="V84" s="38"/>
      <c r="W84" s="38"/>
      <c r="X84" s="38"/>
      <c r="Y84" s="29"/>
      <c r="Z84" s="29"/>
      <c r="AA84" s="29"/>
      <c r="AB84" s="29"/>
      <c r="AC84" s="29"/>
      <c r="AD84" s="29"/>
      <c r="AE84" s="31" t="s">
        <v>99</v>
      </c>
      <c r="AF84" s="25"/>
      <c r="AG84" s="25"/>
      <c r="AH84" s="25"/>
      <c r="AI84" s="25"/>
      <c r="AJ84" s="25"/>
      <c r="AK84" s="25"/>
      <c r="AL84" s="25"/>
    </row>
    <row r="85" spans="1:38" s="24" customFormat="1" x14ac:dyDescent="0.25">
      <c r="A85" s="91">
        <v>212</v>
      </c>
      <c r="B85" s="91">
        <v>17</v>
      </c>
      <c r="C85" s="25" t="s">
        <v>1152</v>
      </c>
      <c r="D85" s="25" t="s">
        <v>50</v>
      </c>
      <c r="E85" s="25"/>
      <c r="F85" s="25" t="s">
        <v>1009</v>
      </c>
      <c r="G85" s="25" t="s">
        <v>1154</v>
      </c>
      <c r="H85" s="60">
        <v>1</v>
      </c>
      <c r="I85" s="26">
        <v>40396</v>
      </c>
      <c r="J85" s="26"/>
      <c r="K85" s="26">
        <v>42894</v>
      </c>
      <c r="L85" s="49">
        <v>368266833333</v>
      </c>
      <c r="M85" s="28">
        <v>1</v>
      </c>
      <c r="N85" s="28"/>
      <c r="O85" s="48"/>
      <c r="P85" s="46"/>
      <c r="Q85" s="29"/>
      <c r="R85" s="29"/>
      <c r="S85" s="29"/>
      <c r="T85" s="38"/>
      <c r="U85" s="38"/>
      <c r="V85" s="38"/>
      <c r="W85" s="38"/>
      <c r="X85" s="38"/>
      <c r="Y85" s="29"/>
      <c r="Z85" s="29"/>
      <c r="AA85" s="29"/>
      <c r="AB85" s="29"/>
      <c r="AC85" s="29"/>
      <c r="AD85" s="29"/>
      <c r="AE85" s="31" t="s">
        <v>99</v>
      </c>
      <c r="AF85" s="25"/>
      <c r="AG85" s="25"/>
      <c r="AH85" s="25"/>
      <c r="AI85" s="25"/>
      <c r="AJ85" s="25"/>
      <c r="AK85" s="25"/>
      <c r="AL85" s="25"/>
    </row>
    <row r="86" spans="1:38" s="24" customFormat="1" x14ac:dyDescent="0.25">
      <c r="A86" s="91">
        <v>213</v>
      </c>
      <c r="B86" s="91">
        <v>17</v>
      </c>
      <c r="C86" s="25" t="s">
        <v>1152</v>
      </c>
      <c r="D86" s="25" t="s">
        <v>50</v>
      </c>
      <c r="E86" s="25"/>
      <c r="F86" s="25" t="s">
        <v>1009</v>
      </c>
      <c r="G86" s="25" t="s">
        <v>1155</v>
      </c>
      <c r="H86" s="60"/>
      <c r="I86" s="26">
        <v>41976</v>
      </c>
      <c r="J86" s="26"/>
      <c r="K86" s="26">
        <v>43838</v>
      </c>
      <c r="L86" s="49">
        <v>368266833333</v>
      </c>
      <c r="M86" s="28">
        <v>1</v>
      </c>
      <c r="N86" s="28"/>
      <c r="O86" s="48"/>
      <c r="P86" s="46"/>
      <c r="Q86" s="29"/>
      <c r="R86" s="29"/>
      <c r="S86" s="29"/>
      <c r="T86" s="38"/>
      <c r="U86" s="38"/>
      <c r="V86" s="38"/>
      <c r="W86" s="38"/>
      <c r="X86" s="38"/>
      <c r="Y86" s="29"/>
      <c r="Z86" s="29"/>
      <c r="AA86" s="29"/>
      <c r="AB86" s="29"/>
      <c r="AC86" s="29"/>
      <c r="AD86" s="29"/>
      <c r="AE86" s="31" t="s">
        <v>99</v>
      </c>
      <c r="AF86" s="25"/>
      <c r="AG86" s="25"/>
      <c r="AH86" s="25"/>
      <c r="AI86" s="25"/>
      <c r="AJ86" s="25"/>
      <c r="AK86" s="25"/>
      <c r="AL86" s="25"/>
    </row>
    <row r="87" spans="1:38" s="24" customFormat="1" x14ac:dyDescent="0.25">
      <c r="A87" s="91">
        <v>214</v>
      </c>
      <c r="B87" s="91">
        <v>17</v>
      </c>
      <c r="C87" s="25" t="s">
        <v>1152</v>
      </c>
      <c r="D87" s="25" t="s">
        <v>50</v>
      </c>
      <c r="E87" s="25"/>
      <c r="F87" s="25" t="s">
        <v>1009</v>
      </c>
      <c r="G87" s="25" t="s">
        <v>1156</v>
      </c>
      <c r="H87" s="60">
        <v>1</v>
      </c>
      <c r="I87" s="26">
        <v>40396</v>
      </c>
      <c r="J87" s="26"/>
      <c r="K87" s="26">
        <v>42894</v>
      </c>
      <c r="L87" s="49">
        <v>368266833333</v>
      </c>
      <c r="M87" s="28">
        <v>1</v>
      </c>
      <c r="N87" s="28"/>
      <c r="O87" s="48"/>
      <c r="P87" s="46"/>
      <c r="Q87" s="29"/>
      <c r="R87" s="29"/>
      <c r="S87" s="29"/>
      <c r="T87" s="38"/>
      <c r="U87" s="38"/>
      <c r="V87" s="38"/>
      <c r="W87" s="38"/>
      <c r="X87" s="38"/>
      <c r="Y87" s="29"/>
      <c r="Z87" s="29"/>
      <c r="AA87" s="29"/>
      <c r="AB87" s="29"/>
      <c r="AC87" s="29"/>
      <c r="AD87" s="29"/>
      <c r="AE87" s="31" t="s">
        <v>99</v>
      </c>
      <c r="AF87" s="25"/>
      <c r="AG87" s="25"/>
      <c r="AH87" s="25"/>
      <c r="AI87" s="25"/>
      <c r="AJ87" s="25"/>
      <c r="AK87" s="25"/>
      <c r="AL87" s="25"/>
    </row>
    <row r="88" spans="1:38" s="61" customFormat="1" x14ac:dyDescent="0.25">
      <c r="A88" s="91">
        <v>215</v>
      </c>
      <c r="B88" s="91">
        <v>17</v>
      </c>
      <c r="C88" s="25" t="s">
        <v>1152</v>
      </c>
      <c r="D88" s="25" t="s">
        <v>50</v>
      </c>
      <c r="E88" s="25"/>
      <c r="F88" s="25" t="s">
        <v>1009</v>
      </c>
      <c r="G88" s="25" t="s">
        <v>1157</v>
      </c>
      <c r="H88" s="60">
        <v>1</v>
      </c>
      <c r="I88" s="26">
        <v>42743</v>
      </c>
      <c r="J88" s="26"/>
      <c r="K88" s="26">
        <v>43838</v>
      </c>
      <c r="L88" s="49">
        <v>368266833333</v>
      </c>
      <c r="M88" s="28">
        <v>0.62319999999999998</v>
      </c>
      <c r="N88" s="28"/>
      <c r="O88" s="48"/>
      <c r="P88" s="46"/>
      <c r="Q88" s="29"/>
      <c r="R88" s="29"/>
      <c r="S88" s="29"/>
      <c r="T88" s="38"/>
      <c r="U88" s="38"/>
      <c r="V88" s="38"/>
      <c r="W88" s="38"/>
      <c r="X88" s="38"/>
      <c r="Y88" s="29"/>
      <c r="Z88" s="29"/>
      <c r="AA88" s="29"/>
      <c r="AB88" s="29"/>
      <c r="AC88" s="29"/>
      <c r="AD88" s="29"/>
      <c r="AE88" s="31" t="s">
        <v>99</v>
      </c>
      <c r="AF88" s="25"/>
      <c r="AG88" s="25"/>
      <c r="AH88" s="25"/>
      <c r="AI88" s="25"/>
      <c r="AJ88" s="25"/>
      <c r="AK88" s="25"/>
      <c r="AL88" s="25"/>
    </row>
    <row r="89" spans="1:38" s="61" customFormat="1" x14ac:dyDescent="0.25">
      <c r="A89" s="91">
        <v>216</v>
      </c>
      <c r="B89" s="91">
        <v>17</v>
      </c>
      <c r="C89" s="25" t="s">
        <v>1152</v>
      </c>
      <c r="D89" s="25" t="s">
        <v>50</v>
      </c>
      <c r="E89" s="25"/>
      <c r="F89" s="25" t="s">
        <v>1009</v>
      </c>
      <c r="G89" s="25" t="s">
        <v>1158</v>
      </c>
      <c r="H89" s="60">
        <v>1</v>
      </c>
      <c r="I89" s="26">
        <v>42916</v>
      </c>
      <c r="J89" s="26"/>
      <c r="K89" s="26"/>
      <c r="L89" s="49">
        <v>368266833333</v>
      </c>
      <c r="M89" s="28">
        <v>1</v>
      </c>
      <c r="N89" s="28"/>
      <c r="O89" s="48"/>
      <c r="P89" s="46"/>
      <c r="Q89" s="29"/>
      <c r="R89" s="29"/>
      <c r="S89" s="29"/>
      <c r="T89" s="38"/>
      <c r="U89" s="38"/>
      <c r="V89" s="38"/>
      <c r="W89" s="38"/>
      <c r="X89" s="38"/>
      <c r="Y89" s="29"/>
      <c r="Z89" s="29"/>
      <c r="AA89" s="29"/>
      <c r="AB89" s="29"/>
      <c r="AC89" s="29"/>
      <c r="AD89" s="29"/>
      <c r="AE89" s="31" t="s">
        <v>99</v>
      </c>
      <c r="AF89" s="25"/>
      <c r="AG89" s="25"/>
      <c r="AH89" s="25"/>
      <c r="AI89" s="25"/>
      <c r="AJ89" s="25"/>
      <c r="AK89" s="25"/>
      <c r="AL89" s="25"/>
    </row>
    <row r="90" spans="1:38" s="61" customFormat="1" ht="30" x14ac:dyDescent="0.25">
      <c r="A90" s="91">
        <v>217</v>
      </c>
      <c r="B90" s="91">
        <v>18</v>
      </c>
      <c r="C90" s="25" t="s">
        <v>1159</v>
      </c>
      <c r="D90" s="25" t="s">
        <v>50</v>
      </c>
      <c r="E90" s="25"/>
      <c r="F90" s="25" t="s">
        <v>1016</v>
      </c>
      <c r="G90" s="25" t="s">
        <v>1160</v>
      </c>
      <c r="H90" s="60">
        <v>1</v>
      </c>
      <c r="I90" s="26">
        <v>41233</v>
      </c>
      <c r="J90" s="26"/>
      <c r="K90" s="26">
        <v>43750</v>
      </c>
      <c r="L90" s="49">
        <v>383333333333</v>
      </c>
      <c r="M90" s="28">
        <v>0.42899999999999999</v>
      </c>
      <c r="N90" s="28"/>
      <c r="O90" s="48"/>
      <c r="P90" s="46" t="s">
        <v>870</v>
      </c>
      <c r="Q90" s="29">
        <v>0</v>
      </c>
      <c r="R90" s="29">
        <v>31</v>
      </c>
      <c r="S90" s="29">
        <v>0</v>
      </c>
      <c r="T90" s="38">
        <v>0</v>
      </c>
      <c r="U90" s="38"/>
      <c r="V90" s="38"/>
      <c r="W90" s="38"/>
      <c r="X90" s="38"/>
      <c r="Y90" s="29"/>
      <c r="Z90" s="29"/>
      <c r="AA90" s="29"/>
      <c r="AB90" s="29"/>
      <c r="AC90" s="29"/>
      <c r="AD90" s="29"/>
      <c r="AE90" s="31" t="s">
        <v>99</v>
      </c>
      <c r="AF90" s="25"/>
      <c r="AG90" s="25"/>
      <c r="AH90" s="25"/>
      <c r="AI90" s="25"/>
      <c r="AJ90" s="25"/>
      <c r="AK90" s="25"/>
      <c r="AL90" s="25"/>
    </row>
    <row r="91" spans="1:38" s="61" customFormat="1" ht="30" x14ac:dyDescent="0.25">
      <c r="A91" s="91">
        <v>218</v>
      </c>
      <c r="B91" s="91">
        <v>18</v>
      </c>
      <c r="C91" s="25" t="s">
        <v>1159</v>
      </c>
      <c r="D91" s="25" t="s">
        <v>50</v>
      </c>
      <c r="E91" s="25"/>
      <c r="F91" s="25" t="s">
        <v>1016</v>
      </c>
      <c r="G91" s="25" t="s">
        <v>1161</v>
      </c>
      <c r="H91" s="60">
        <v>1</v>
      </c>
      <c r="I91" s="26">
        <v>41521</v>
      </c>
      <c r="J91" s="26"/>
      <c r="K91" s="26">
        <v>43624</v>
      </c>
      <c r="L91" s="49">
        <v>383333333333</v>
      </c>
      <c r="M91" s="28">
        <v>0.1371</v>
      </c>
      <c r="N91" s="28"/>
      <c r="O91" s="48"/>
      <c r="P91" s="46" t="s">
        <v>870</v>
      </c>
      <c r="Q91" s="29">
        <v>0</v>
      </c>
      <c r="R91" s="29">
        <v>31</v>
      </c>
      <c r="S91" s="29">
        <v>0</v>
      </c>
      <c r="T91" s="38">
        <v>0</v>
      </c>
      <c r="U91" s="38"/>
      <c r="V91" s="38"/>
      <c r="W91" s="38"/>
      <c r="X91" s="38"/>
      <c r="Y91" s="29"/>
      <c r="Z91" s="29"/>
      <c r="AA91" s="29"/>
      <c r="AB91" s="29"/>
      <c r="AC91" s="29"/>
      <c r="AD91" s="29"/>
      <c r="AE91" s="31" t="s">
        <v>99</v>
      </c>
      <c r="AF91" s="25"/>
      <c r="AG91" s="25"/>
      <c r="AH91" s="25"/>
      <c r="AI91" s="25"/>
      <c r="AJ91" s="25"/>
      <c r="AK91" s="25"/>
      <c r="AL91" s="25"/>
    </row>
    <row r="92" spans="1:38" s="61" customFormat="1" ht="30" x14ac:dyDescent="0.25">
      <c r="A92" s="91">
        <v>219</v>
      </c>
      <c r="B92" s="91">
        <v>18</v>
      </c>
      <c r="C92" s="25" t="s">
        <v>1159</v>
      </c>
      <c r="D92" s="25" t="s">
        <v>50</v>
      </c>
      <c r="E92" s="25"/>
      <c r="F92" s="25" t="s">
        <v>1016</v>
      </c>
      <c r="G92" s="25" t="s">
        <v>1162</v>
      </c>
      <c r="H92" s="60">
        <v>1</v>
      </c>
      <c r="I92" s="26">
        <v>41780</v>
      </c>
      <c r="J92" s="26"/>
      <c r="K92" s="26">
        <v>43806</v>
      </c>
      <c r="L92" s="49">
        <v>383333333333</v>
      </c>
      <c r="M92" s="28">
        <v>0.18010000000000001</v>
      </c>
      <c r="N92" s="28"/>
      <c r="O92" s="48"/>
      <c r="P92" s="46" t="s">
        <v>870</v>
      </c>
      <c r="Q92" s="29">
        <v>0</v>
      </c>
      <c r="R92" s="29">
        <v>31</v>
      </c>
      <c r="S92" s="29">
        <v>0</v>
      </c>
      <c r="T92" s="38">
        <v>0</v>
      </c>
      <c r="U92" s="38"/>
      <c r="V92" s="38"/>
      <c r="W92" s="38"/>
      <c r="X92" s="38"/>
      <c r="Y92" s="29"/>
      <c r="Z92" s="29"/>
      <c r="AA92" s="29"/>
      <c r="AB92" s="29"/>
      <c r="AC92" s="29"/>
      <c r="AD92" s="29"/>
      <c r="AE92" s="31" t="s">
        <v>99</v>
      </c>
      <c r="AF92" s="25"/>
      <c r="AG92" s="25"/>
      <c r="AH92" s="25"/>
      <c r="AI92" s="25"/>
      <c r="AJ92" s="25"/>
      <c r="AK92" s="25"/>
      <c r="AL92" s="25"/>
    </row>
    <row r="93" spans="1:38" s="61" customFormat="1" ht="30" x14ac:dyDescent="0.25">
      <c r="A93" s="91">
        <v>220</v>
      </c>
      <c r="B93" s="91">
        <v>18</v>
      </c>
      <c r="C93" s="25" t="s">
        <v>1159</v>
      </c>
      <c r="D93" s="25" t="s">
        <v>50</v>
      </c>
      <c r="E93" s="25"/>
      <c r="F93" s="25" t="s">
        <v>1016</v>
      </c>
      <c r="G93" s="25" t="s">
        <v>1163</v>
      </c>
      <c r="H93" s="60">
        <v>1</v>
      </c>
      <c r="I93" s="26">
        <v>43141</v>
      </c>
      <c r="J93" s="26"/>
      <c r="K93" s="26">
        <v>43826</v>
      </c>
      <c r="L93" s="49">
        <v>383333333333</v>
      </c>
      <c r="M93" s="28">
        <v>0</v>
      </c>
      <c r="N93" s="28"/>
      <c r="O93" s="48"/>
      <c r="P93" s="46" t="s">
        <v>870</v>
      </c>
      <c r="Q93" s="29">
        <v>0</v>
      </c>
      <c r="R93" s="29">
        <v>31</v>
      </c>
      <c r="S93" s="29">
        <v>0</v>
      </c>
      <c r="T93" s="38">
        <v>0</v>
      </c>
      <c r="U93" s="38"/>
      <c r="V93" s="38"/>
      <c r="W93" s="38"/>
      <c r="X93" s="38"/>
      <c r="Y93" s="29"/>
      <c r="Z93" s="29"/>
      <c r="AA93" s="29"/>
      <c r="AB93" s="29"/>
      <c r="AC93" s="29"/>
      <c r="AD93" s="29"/>
      <c r="AE93" s="31" t="s">
        <v>99</v>
      </c>
      <c r="AF93" s="25"/>
      <c r="AG93" s="25"/>
      <c r="AH93" s="25"/>
      <c r="AI93" s="25"/>
      <c r="AJ93" s="25"/>
      <c r="AK93" s="25"/>
      <c r="AL93" s="25"/>
    </row>
    <row r="94" spans="1:38" s="61" customFormat="1" ht="30" x14ac:dyDescent="0.25">
      <c r="A94" s="91">
        <v>221</v>
      </c>
      <c r="B94" s="91">
        <v>18</v>
      </c>
      <c r="C94" s="25" t="s">
        <v>1159</v>
      </c>
      <c r="D94" s="25" t="s">
        <v>50</v>
      </c>
      <c r="E94" s="25"/>
      <c r="F94" s="25" t="s">
        <v>1016</v>
      </c>
      <c r="G94" s="25" t="s">
        <v>1164</v>
      </c>
      <c r="H94" s="60">
        <v>1</v>
      </c>
      <c r="I94" s="26">
        <v>41855</v>
      </c>
      <c r="J94" s="26"/>
      <c r="K94" s="26">
        <v>43826</v>
      </c>
      <c r="L94" s="49">
        <v>383333333333</v>
      </c>
      <c r="M94" s="28">
        <v>0</v>
      </c>
      <c r="N94" s="28"/>
      <c r="O94" s="48"/>
      <c r="P94" s="46" t="s">
        <v>870</v>
      </c>
      <c r="Q94" s="29">
        <v>0</v>
      </c>
      <c r="R94" s="29">
        <v>31</v>
      </c>
      <c r="S94" s="29">
        <v>0</v>
      </c>
      <c r="T94" s="38">
        <v>0</v>
      </c>
      <c r="U94" s="38"/>
      <c r="V94" s="38"/>
      <c r="W94" s="38"/>
      <c r="X94" s="38"/>
      <c r="Y94" s="29"/>
      <c r="Z94" s="29"/>
      <c r="AA94" s="29"/>
      <c r="AB94" s="29"/>
      <c r="AC94" s="29"/>
      <c r="AD94" s="29"/>
      <c r="AE94" s="31" t="s">
        <v>99</v>
      </c>
      <c r="AF94" s="25"/>
      <c r="AG94" s="25"/>
      <c r="AH94" s="25"/>
      <c r="AI94" s="25"/>
      <c r="AJ94" s="25"/>
      <c r="AK94" s="25"/>
      <c r="AL94" s="25"/>
    </row>
    <row r="95" spans="1:38" s="61" customFormat="1" ht="45" customHeight="1" x14ac:dyDescent="0.25">
      <c r="A95" s="91">
        <v>222</v>
      </c>
      <c r="B95" s="91">
        <v>18</v>
      </c>
      <c r="C95" s="25" t="s">
        <v>1159</v>
      </c>
      <c r="D95" s="25" t="s">
        <v>50</v>
      </c>
      <c r="E95" s="25"/>
      <c r="F95" s="25" t="s">
        <v>1016</v>
      </c>
      <c r="G95" s="25" t="s">
        <v>1165</v>
      </c>
      <c r="H95" s="60">
        <v>1</v>
      </c>
      <c r="I95" s="26">
        <v>41138</v>
      </c>
      <c r="J95" s="26"/>
      <c r="K95" s="26">
        <v>43628</v>
      </c>
      <c r="L95" s="49">
        <v>383333333333</v>
      </c>
      <c r="M95" s="28">
        <v>0.75119999999999998</v>
      </c>
      <c r="N95" s="28"/>
      <c r="O95" s="48"/>
      <c r="P95" s="46" t="s">
        <v>870</v>
      </c>
      <c r="Q95" s="29">
        <v>0</v>
      </c>
      <c r="R95" s="29">
        <v>31</v>
      </c>
      <c r="S95" s="29">
        <v>0</v>
      </c>
      <c r="T95" s="38">
        <v>0</v>
      </c>
      <c r="U95" s="38"/>
      <c r="V95" s="38"/>
      <c r="W95" s="38"/>
      <c r="X95" s="38"/>
      <c r="Y95" s="29"/>
      <c r="Z95" s="29"/>
      <c r="AA95" s="29"/>
      <c r="AB95" s="29"/>
      <c r="AC95" s="29"/>
      <c r="AD95" s="29"/>
      <c r="AE95" s="31" t="s">
        <v>99</v>
      </c>
      <c r="AF95" s="25"/>
      <c r="AG95" s="25"/>
      <c r="AH95" s="25"/>
      <c r="AI95" s="25"/>
      <c r="AJ95" s="25"/>
      <c r="AK95" s="25"/>
      <c r="AL95" s="25"/>
    </row>
    <row r="96" spans="1:38" s="61" customFormat="1" ht="30" x14ac:dyDescent="0.25">
      <c r="A96" s="91">
        <v>223</v>
      </c>
      <c r="B96" s="91">
        <v>18</v>
      </c>
      <c r="C96" s="25" t="s">
        <v>1159</v>
      </c>
      <c r="D96" s="25" t="s">
        <v>50</v>
      </c>
      <c r="E96" s="25"/>
      <c r="F96" s="25" t="s">
        <v>1016</v>
      </c>
      <c r="G96" s="25" t="s">
        <v>1166</v>
      </c>
      <c r="H96" s="60">
        <v>1</v>
      </c>
      <c r="I96" s="26">
        <v>41429</v>
      </c>
      <c r="J96" s="26"/>
      <c r="K96" s="26">
        <v>43822</v>
      </c>
      <c r="L96" s="49">
        <v>383333333333</v>
      </c>
      <c r="M96" s="28">
        <v>0.34710000000000002</v>
      </c>
      <c r="N96" s="28"/>
      <c r="O96" s="48"/>
      <c r="P96" s="46" t="s">
        <v>870</v>
      </c>
      <c r="Q96" s="29">
        <v>0</v>
      </c>
      <c r="R96" s="29">
        <v>31</v>
      </c>
      <c r="S96" s="29">
        <v>0</v>
      </c>
      <c r="T96" s="38">
        <v>0</v>
      </c>
      <c r="U96" s="38"/>
      <c r="V96" s="38"/>
      <c r="W96" s="38"/>
      <c r="X96" s="38"/>
      <c r="Y96" s="29"/>
      <c r="Z96" s="29"/>
      <c r="AA96" s="29"/>
      <c r="AB96" s="29"/>
      <c r="AC96" s="29"/>
      <c r="AD96" s="29"/>
      <c r="AE96" s="31" t="s">
        <v>99</v>
      </c>
      <c r="AF96" s="25"/>
      <c r="AG96" s="25"/>
      <c r="AH96" s="25"/>
      <c r="AI96" s="25"/>
      <c r="AJ96" s="25"/>
      <c r="AK96" s="25"/>
      <c r="AL96" s="25"/>
    </row>
    <row r="97" spans="1:39" s="61" customFormat="1" ht="54.75" customHeight="1" x14ac:dyDescent="0.25">
      <c r="A97" s="91">
        <v>224</v>
      </c>
      <c r="B97" s="91">
        <v>18</v>
      </c>
      <c r="C97" s="25" t="s">
        <v>1159</v>
      </c>
      <c r="D97" s="25" t="s">
        <v>50</v>
      </c>
      <c r="E97" s="25"/>
      <c r="F97" s="25" t="s">
        <v>1016</v>
      </c>
      <c r="G97" s="25" t="s">
        <v>1167</v>
      </c>
      <c r="H97" s="60">
        <v>1</v>
      </c>
      <c r="I97" s="26">
        <v>41138</v>
      </c>
      <c r="J97" s="26"/>
      <c r="K97" s="26">
        <v>43454</v>
      </c>
      <c r="L97" s="49">
        <v>383333333333</v>
      </c>
      <c r="M97" s="28">
        <v>0.8982</v>
      </c>
      <c r="N97" s="28"/>
      <c r="O97" s="48"/>
      <c r="P97" s="46" t="s">
        <v>870</v>
      </c>
      <c r="Q97" s="29">
        <v>0</v>
      </c>
      <c r="R97" s="29">
        <v>31</v>
      </c>
      <c r="S97" s="29">
        <v>0</v>
      </c>
      <c r="T97" s="38">
        <v>0</v>
      </c>
      <c r="U97" s="38"/>
      <c r="V97" s="38"/>
      <c r="W97" s="38"/>
      <c r="X97" s="38"/>
      <c r="Y97" s="29"/>
      <c r="Z97" s="29"/>
      <c r="AA97" s="29"/>
      <c r="AB97" s="29"/>
      <c r="AC97" s="29"/>
      <c r="AD97" s="29"/>
      <c r="AE97" s="31" t="s">
        <v>99</v>
      </c>
      <c r="AF97" s="25"/>
      <c r="AG97" s="25"/>
      <c r="AH97" s="25"/>
      <c r="AI97" s="25"/>
      <c r="AJ97" s="25"/>
      <c r="AK97" s="25"/>
      <c r="AL97" s="25"/>
    </row>
    <row r="98" spans="1:39" s="61" customFormat="1" ht="27" customHeight="1" x14ac:dyDescent="0.25">
      <c r="A98" s="91">
        <v>225</v>
      </c>
      <c r="B98" s="91">
        <v>18</v>
      </c>
      <c r="C98" s="25" t="s">
        <v>1159</v>
      </c>
      <c r="D98" s="25" t="s">
        <v>50</v>
      </c>
      <c r="E98" s="25"/>
      <c r="F98" s="25" t="s">
        <v>1016</v>
      </c>
      <c r="G98" s="25" t="s">
        <v>1168</v>
      </c>
      <c r="H98" s="60">
        <v>1</v>
      </c>
      <c r="I98" s="26">
        <v>42684</v>
      </c>
      <c r="J98" s="26"/>
      <c r="K98" s="26">
        <v>43628</v>
      </c>
      <c r="L98" s="49">
        <v>383333333333</v>
      </c>
      <c r="M98" s="28">
        <v>0</v>
      </c>
      <c r="N98" s="28"/>
      <c r="O98" s="48"/>
      <c r="P98" s="46" t="s">
        <v>870</v>
      </c>
      <c r="Q98" s="29">
        <v>0</v>
      </c>
      <c r="R98" s="29">
        <v>31</v>
      </c>
      <c r="S98" s="29">
        <v>0</v>
      </c>
      <c r="T98" s="38">
        <v>0</v>
      </c>
      <c r="U98" s="38"/>
      <c r="V98" s="38"/>
      <c r="W98" s="38"/>
      <c r="X98" s="38"/>
      <c r="Y98" s="29"/>
      <c r="Z98" s="29"/>
      <c r="AA98" s="29"/>
      <c r="AB98" s="29"/>
      <c r="AC98" s="29"/>
      <c r="AD98" s="29"/>
      <c r="AE98" s="31" t="s">
        <v>99</v>
      </c>
      <c r="AF98" s="25"/>
      <c r="AG98" s="25"/>
      <c r="AH98" s="25"/>
      <c r="AI98" s="25"/>
      <c r="AJ98" s="25"/>
      <c r="AK98" s="25"/>
      <c r="AL98" s="25"/>
    </row>
    <row r="99" spans="1:39" s="61" customFormat="1" ht="30" x14ac:dyDescent="0.25">
      <c r="A99" s="91">
        <v>31</v>
      </c>
      <c r="B99" s="91">
        <v>19</v>
      </c>
      <c r="C99" s="25" t="s">
        <v>105</v>
      </c>
      <c r="D99" s="25" t="s">
        <v>50</v>
      </c>
      <c r="E99" s="25" t="s">
        <v>106</v>
      </c>
      <c r="F99" s="25" t="s">
        <v>107</v>
      </c>
      <c r="G99" s="25" t="s">
        <v>108</v>
      </c>
      <c r="H99" s="28">
        <v>1</v>
      </c>
      <c r="I99" s="26">
        <v>41176</v>
      </c>
      <c r="J99" s="26">
        <v>42155</v>
      </c>
      <c r="K99" s="26">
        <v>43615</v>
      </c>
      <c r="L99" s="49" t="s">
        <v>109</v>
      </c>
      <c r="M99" s="28">
        <v>0.99629999999999996</v>
      </c>
      <c r="N99" s="28">
        <v>0</v>
      </c>
      <c r="O99" s="48">
        <v>1</v>
      </c>
      <c r="P99" s="25" t="s">
        <v>110</v>
      </c>
      <c r="Q99" s="29">
        <v>0</v>
      </c>
      <c r="R99" s="29">
        <v>0</v>
      </c>
      <c r="S99" s="29">
        <v>0</v>
      </c>
      <c r="T99" s="29"/>
      <c r="U99" s="38">
        <v>1534490000000</v>
      </c>
      <c r="V99" s="38">
        <v>1534490000000</v>
      </c>
      <c r="W99" s="38">
        <v>1415082757424</v>
      </c>
      <c r="X99" s="38">
        <v>0</v>
      </c>
      <c r="Y99" s="29" t="s">
        <v>59</v>
      </c>
      <c r="Z99" s="29" t="s">
        <v>59</v>
      </c>
      <c r="AA99" s="29"/>
      <c r="AB99" s="29"/>
      <c r="AC99" s="29"/>
      <c r="AD99" s="29"/>
      <c r="AE99" s="31" t="s">
        <v>60</v>
      </c>
      <c r="AF99" s="25"/>
      <c r="AG99" s="25"/>
      <c r="AH99" s="25"/>
      <c r="AI99" s="25"/>
      <c r="AJ99" s="25"/>
      <c r="AK99" s="25"/>
      <c r="AL99" s="25"/>
    </row>
    <row r="100" spans="1:39" s="61" customFormat="1" x14ac:dyDescent="0.25">
      <c r="A100" s="91">
        <v>33</v>
      </c>
      <c r="B100" s="91">
        <v>19</v>
      </c>
      <c r="C100" s="25" t="s">
        <v>105</v>
      </c>
      <c r="D100" s="25" t="s">
        <v>50</v>
      </c>
      <c r="E100" s="25" t="s">
        <v>111</v>
      </c>
      <c r="F100" s="25" t="s">
        <v>107</v>
      </c>
      <c r="G100" s="25" t="s">
        <v>112</v>
      </c>
      <c r="H100" s="28">
        <v>1</v>
      </c>
      <c r="I100" s="26">
        <v>41204</v>
      </c>
      <c r="J100" s="26">
        <v>42155</v>
      </c>
      <c r="K100" s="26">
        <v>43616</v>
      </c>
      <c r="L100" s="49"/>
      <c r="M100" s="28">
        <v>1</v>
      </c>
      <c r="N100" s="28">
        <v>0</v>
      </c>
      <c r="O100" s="48"/>
      <c r="P100" s="25" t="s">
        <v>110</v>
      </c>
      <c r="Q100" s="29">
        <v>0</v>
      </c>
      <c r="R100" s="29">
        <v>0</v>
      </c>
      <c r="S100" s="62" t="s">
        <v>113</v>
      </c>
      <c r="T100" s="29" t="s">
        <v>114</v>
      </c>
      <c r="U100" s="38"/>
      <c r="V100" s="38"/>
      <c r="W100" s="38"/>
      <c r="X100" s="38"/>
      <c r="Y100" s="29" t="s">
        <v>59</v>
      </c>
      <c r="Z100" s="29" t="s">
        <v>59</v>
      </c>
      <c r="AA100" s="29"/>
      <c r="AB100" s="29"/>
      <c r="AC100" s="29"/>
      <c r="AD100" s="29"/>
      <c r="AE100" s="31" t="s">
        <v>60</v>
      </c>
      <c r="AF100" s="25"/>
      <c r="AG100" s="25"/>
      <c r="AH100" s="25"/>
      <c r="AI100" s="25"/>
      <c r="AJ100" s="25"/>
      <c r="AK100" s="25"/>
      <c r="AL100" s="25"/>
    </row>
    <row r="101" spans="1:39" s="61" customFormat="1" x14ac:dyDescent="0.25">
      <c r="A101" s="91">
        <v>35</v>
      </c>
      <c r="B101" s="91">
        <v>19</v>
      </c>
      <c r="C101" s="25" t="s">
        <v>105</v>
      </c>
      <c r="D101" s="25" t="s">
        <v>50</v>
      </c>
      <c r="E101" s="25" t="s">
        <v>115</v>
      </c>
      <c r="F101" s="25" t="s">
        <v>107</v>
      </c>
      <c r="G101" s="25" t="s">
        <v>116</v>
      </c>
      <c r="H101" s="28">
        <v>1</v>
      </c>
      <c r="I101" s="26">
        <v>41388</v>
      </c>
      <c r="J101" s="26">
        <v>42155</v>
      </c>
      <c r="K101" s="26">
        <v>42946</v>
      </c>
      <c r="L101" s="49"/>
      <c r="M101" s="28">
        <v>1</v>
      </c>
      <c r="N101" s="28">
        <v>0</v>
      </c>
      <c r="O101" s="48"/>
      <c r="P101" s="25" t="s">
        <v>110</v>
      </c>
      <c r="Q101" s="29">
        <v>0</v>
      </c>
      <c r="R101" s="29">
        <v>0</v>
      </c>
      <c r="S101" s="63" t="s">
        <v>117</v>
      </c>
      <c r="T101" s="29" t="s">
        <v>118</v>
      </c>
      <c r="U101" s="38"/>
      <c r="V101" s="38"/>
      <c r="W101" s="38"/>
      <c r="X101" s="38"/>
      <c r="Y101" s="29" t="s">
        <v>59</v>
      </c>
      <c r="Z101" s="29" t="s">
        <v>59</v>
      </c>
      <c r="AA101" s="29"/>
      <c r="AB101" s="29"/>
      <c r="AC101" s="29"/>
      <c r="AD101" s="29"/>
      <c r="AE101" s="31" t="s">
        <v>60</v>
      </c>
      <c r="AF101" s="25"/>
      <c r="AG101" s="25"/>
      <c r="AH101" s="25"/>
      <c r="AI101" s="25"/>
      <c r="AJ101" s="25"/>
      <c r="AK101" s="25"/>
      <c r="AL101" s="25"/>
    </row>
    <row r="102" spans="1:39" s="61" customFormat="1" ht="45" x14ac:dyDescent="0.25">
      <c r="A102" s="91">
        <v>36</v>
      </c>
      <c r="B102" s="91">
        <v>19</v>
      </c>
      <c r="C102" s="25" t="s">
        <v>105</v>
      </c>
      <c r="D102" s="25" t="s">
        <v>50</v>
      </c>
      <c r="E102" s="33" t="s">
        <v>119</v>
      </c>
      <c r="F102" s="25" t="s">
        <v>107</v>
      </c>
      <c r="G102" s="25" t="s">
        <v>120</v>
      </c>
      <c r="H102" s="28">
        <v>1</v>
      </c>
      <c r="I102" s="26">
        <v>41731</v>
      </c>
      <c r="J102" s="26">
        <v>42155</v>
      </c>
      <c r="K102" s="26">
        <v>43981</v>
      </c>
      <c r="L102" s="49"/>
      <c r="M102" s="28">
        <v>0.93400000000000005</v>
      </c>
      <c r="N102" s="28">
        <v>0</v>
      </c>
      <c r="O102" s="48"/>
      <c r="P102" s="25" t="s">
        <v>110</v>
      </c>
      <c r="Q102" s="29">
        <v>0</v>
      </c>
      <c r="R102" s="29">
        <v>0</v>
      </c>
      <c r="S102" s="63" t="s">
        <v>121</v>
      </c>
      <c r="T102" s="29"/>
      <c r="U102" s="38"/>
      <c r="V102" s="38"/>
      <c r="W102" s="38"/>
      <c r="X102" s="38"/>
      <c r="Y102" s="29" t="s">
        <v>59</v>
      </c>
      <c r="Z102" s="29" t="s">
        <v>59</v>
      </c>
      <c r="AA102" s="29"/>
      <c r="AB102" s="29"/>
      <c r="AC102" s="29"/>
      <c r="AD102" s="29"/>
      <c r="AE102" s="31" t="s">
        <v>62</v>
      </c>
      <c r="AF102" s="25"/>
      <c r="AG102" s="25"/>
      <c r="AH102" s="25"/>
      <c r="AI102" s="25"/>
      <c r="AJ102" s="25"/>
      <c r="AK102" s="25"/>
      <c r="AL102" s="25"/>
    </row>
    <row r="103" spans="1:39" s="61" customFormat="1" ht="105" x14ac:dyDescent="0.25">
      <c r="A103" s="91">
        <v>37</v>
      </c>
      <c r="B103" s="91">
        <v>19</v>
      </c>
      <c r="C103" s="25" t="s">
        <v>105</v>
      </c>
      <c r="D103" s="25" t="s">
        <v>50</v>
      </c>
      <c r="E103" s="33" t="s">
        <v>122</v>
      </c>
      <c r="F103" s="25" t="s">
        <v>107</v>
      </c>
      <c r="G103" s="25" t="s">
        <v>123</v>
      </c>
      <c r="H103" s="28">
        <v>1</v>
      </c>
      <c r="I103" s="26">
        <v>41205</v>
      </c>
      <c r="J103" s="26">
        <v>42155</v>
      </c>
      <c r="K103" s="26">
        <v>42946</v>
      </c>
      <c r="L103" s="49"/>
      <c r="M103" s="28">
        <v>1</v>
      </c>
      <c r="N103" s="28">
        <v>0</v>
      </c>
      <c r="O103" s="48"/>
      <c r="P103" s="25" t="s">
        <v>110</v>
      </c>
      <c r="Q103" s="29">
        <v>0</v>
      </c>
      <c r="R103" s="29">
        <v>0</v>
      </c>
      <c r="S103" s="63" t="s">
        <v>124</v>
      </c>
      <c r="T103" s="63" t="s">
        <v>125</v>
      </c>
      <c r="U103" s="38"/>
      <c r="V103" s="38"/>
      <c r="W103" s="38"/>
      <c r="X103" s="38"/>
      <c r="Y103" s="29" t="s">
        <v>59</v>
      </c>
      <c r="Z103" s="29" t="s">
        <v>59</v>
      </c>
      <c r="AA103" s="29"/>
      <c r="AB103" s="29"/>
      <c r="AC103" s="29"/>
      <c r="AD103" s="29"/>
      <c r="AE103" s="31" t="s">
        <v>60</v>
      </c>
      <c r="AF103" s="25"/>
      <c r="AG103" s="25"/>
      <c r="AH103" s="25"/>
      <c r="AI103" s="2"/>
      <c r="AJ103" s="2"/>
      <c r="AK103" s="2"/>
      <c r="AL103" s="2"/>
    </row>
    <row r="104" spans="1:39" s="61" customFormat="1" x14ac:dyDescent="0.25">
      <c r="A104" s="91">
        <v>39</v>
      </c>
      <c r="B104" s="91">
        <v>20</v>
      </c>
      <c r="C104" s="2" t="s">
        <v>1169</v>
      </c>
      <c r="D104" s="2" t="s">
        <v>50</v>
      </c>
      <c r="E104" s="2"/>
      <c r="F104" s="2" t="s">
        <v>985</v>
      </c>
      <c r="G104" s="2" t="s">
        <v>1170</v>
      </c>
      <c r="H104" s="2">
        <v>0.85399999999999998</v>
      </c>
      <c r="I104" s="2">
        <v>42581</v>
      </c>
      <c r="J104" s="2"/>
      <c r="K104" s="2">
        <v>44114</v>
      </c>
      <c r="L104" s="2">
        <v>333186400000</v>
      </c>
      <c r="M104" s="2">
        <v>0.84060000000000001</v>
      </c>
      <c r="N104" s="2"/>
      <c r="O104" s="2"/>
      <c r="P104" s="2"/>
      <c r="Q104" s="2"/>
      <c r="R104" s="2"/>
      <c r="S104" s="2"/>
      <c r="T104" s="2"/>
      <c r="U104" s="2"/>
      <c r="V104" s="2"/>
      <c r="W104" s="2"/>
      <c r="X104" s="2"/>
      <c r="Y104" s="2"/>
      <c r="Z104" s="2"/>
      <c r="AA104" s="2"/>
      <c r="AB104" s="2"/>
      <c r="AC104" s="2"/>
      <c r="AD104" s="2"/>
      <c r="AE104" s="31" t="s">
        <v>99</v>
      </c>
      <c r="AF104" s="2"/>
      <c r="AG104" s="2"/>
      <c r="AH104" s="2"/>
      <c r="AI104" s="2"/>
      <c r="AJ104" s="2"/>
      <c r="AK104" s="2"/>
      <c r="AL104" s="2"/>
    </row>
    <row r="105" spans="1:39" s="61" customFormat="1" x14ac:dyDescent="0.25">
      <c r="A105" s="91">
        <v>41</v>
      </c>
      <c r="B105" s="91">
        <v>20</v>
      </c>
      <c r="C105" s="25" t="s">
        <v>1169</v>
      </c>
      <c r="D105" s="25" t="s">
        <v>50</v>
      </c>
      <c r="E105" s="25"/>
      <c r="F105" s="25" t="s">
        <v>985</v>
      </c>
      <c r="G105" s="25" t="s">
        <v>1171</v>
      </c>
      <c r="H105" s="48">
        <v>0.51370000000000005</v>
      </c>
      <c r="I105" s="26">
        <v>42576</v>
      </c>
      <c r="J105" s="59"/>
      <c r="K105" s="26">
        <v>44114</v>
      </c>
      <c r="L105" s="49">
        <v>333186400000</v>
      </c>
      <c r="M105" s="48">
        <v>0.6905</v>
      </c>
      <c r="N105" s="48"/>
      <c r="O105" s="45"/>
      <c r="P105" s="25"/>
      <c r="Q105" s="29"/>
      <c r="R105" s="29"/>
      <c r="S105" s="29"/>
      <c r="T105" s="29"/>
      <c r="U105" s="44"/>
      <c r="V105" s="44"/>
      <c r="W105" s="44"/>
      <c r="X105" s="38"/>
      <c r="Y105" s="29"/>
      <c r="Z105" s="29"/>
      <c r="AA105" s="29"/>
      <c r="AB105" s="29"/>
      <c r="AC105" s="29"/>
      <c r="AD105" s="29"/>
      <c r="AE105" s="31" t="s">
        <v>99</v>
      </c>
      <c r="AF105" s="25"/>
      <c r="AG105" s="25"/>
      <c r="AH105" s="25"/>
      <c r="AI105" s="2"/>
      <c r="AJ105" s="2"/>
      <c r="AK105" s="2"/>
      <c r="AL105" s="2"/>
    </row>
    <row r="106" spans="1:39" s="61" customFormat="1" x14ac:dyDescent="0.25">
      <c r="A106" s="91">
        <v>42</v>
      </c>
      <c r="B106" s="91">
        <v>20</v>
      </c>
      <c r="C106" s="25" t="s">
        <v>1169</v>
      </c>
      <c r="D106" s="25" t="s">
        <v>50</v>
      </c>
      <c r="E106" s="25"/>
      <c r="F106" s="25" t="s">
        <v>985</v>
      </c>
      <c r="G106" s="25" t="s">
        <v>1172</v>
      </c>
      <c r="H106" s="48">
        <v>0.7661</v>
      </c>
      <c r="I106" s="26">
        <v>42786</v>
      </c>
      <c r="J106" s="59"/>
      <c r="K106" s="26">
        <v>44114</v>
      </c>
      <c r="L106" s="49">
        <v>333186400000</v>
      </c>
      <c r="M106" s="48">
        <v>0.64219999999999999</v>
      </c>
      <c r="N106" s="48"/>
      <c r="O106" s="45"/>
      <c r="P106" s="25"/>
      <c r="Q106" s="29"/>
      <c r="R106" s="29"/>
      <c r="S106" s="29"/>
      <c r="T106" s="29"/>
      <c r="U106" s="44"/>
      <c r="V106" s="44"/>
      <c r="W106" s="44"/>
      <c r="X106" s="38"/>
      <c r="Y106" s="29"/>
      <c r="Z106" s="29"/>
      <c r="AA106" s="29"/>
      <c r="AB106" s="29"/>
      <c r="AC106" s="29"/>
      <c r="AD106" s="29"/>
      <c r="AE106" s="31" t="s">
        <v>99</v>
      </c>
      <c r="AF106" s="25"/>
      <c r="AG106" s="25"/>
      <c r="AH106" s="25"/>
      <c r="AI106" s="2"/>
      <c r="AJ106" s="2"/>
      <c r="AK106" s="2"/>
      <c r="AL106" s="2"/>
    </row>
    <row r="107" spans="1:39" s="24" customFormat="1" x14ac:dyDescent="0.25">
      <c r="A107" s="91">
        <v>45</v>
      </c>
      <c r="B107" s="91">
        <v>20</v>
      </c>
      <c r="C107" s="25" t="s">
        <v>1169</v>
      </c>
      <c r="D107" s="25" t="s">
        <v>50</v>
      </c>
      <c r="E107" s="25"/>
      <c r="F107" s="25" t="s">
        <v>985</v>
      </c>
      <c r="G107" s="25" t="s">
        <v>1173</v>
      </c>
      <c r="H107" s="48">
        <v>1</v>
      </c>
      <c r="I107" s="26">
        <v>42314</v>
      </c>
      <c r="J107" s="59"/>
      <c r="K107" s="26">
        <v>42674</v>
      </c>
      <c r="L107" s="49">
        <v>333186400000</v>
      </c>
      <c r="M107" s="48">
        <v>1</v>
      </c>
      <c r="N107" s="48"/>
      <c r="O107" s="45"/>
      <c r="P107" s="25"/>
      <c r="Q107" s="29"/>
      <c r="R107" s="29"/>
      <c r="S107" s="29"/>
      <c r="T107" s="29"/>
      <c r="U107" s="44"/>
      <c r="V107" s="44"/>
      <c r="W107" s="44"/>
      <c r="X107" s="38"/>
      <c r="Y107" s="29"/>
      <c r="Z107" s="29"/>
      <c r="AA107" s="29"/>
      <c r="AB107" s="29"/>
      <c r="AC107" s="29"/>
      <c r="AD107" s="29"/>
      <c r="AE107" s="31" t="s">
        <v>99</v>
      </c>
      <c r="AF107" s="25"/>
      <c r="AG107" s="25"/>
      <c r="AH107" s="25"/>
      <c r="AI107" s="2"/>
      <c r="AJ107" s="2"/>
      <c r="AK107" s="2"/>
      <c r="AL107" s="2"/>
    </row>
    <row r="108" spans="1:39" s="24" customFormat="1" x14ac:dyDescent="0.25">
      <c r="A108" s="91">
        <v>51</v>
      </c>
      <c r="B108" s="91">
        <v>20</v>
      </c>
      <c r="C108" s="25" t="s">
        <v>1169</v>
      </c>
      <c r="D108" s="25" t="s">
        <v>50</v>
      </c>
      <c r="E108" s="25"/>
      <c r="F108" s="25" t="s">
        <v>985</v>
      </c>
      <c r="G108" s="25" t="s">
        <v>1174</v>
      </c>
      <c r="H108" s="48">
        <v>1</v>
      </c>
      <c r="I108" s="26">
        <v>42581</v>
      </c>
      <c r="J108" s="59"/>
      <c r="K108" s="26">
        <v>43388</v>
      </c>
      <c r="L108" s="49">
        <v>333186400000</v>
      </c>
      <c r="M108" s="48">
        <v>1</v>
      </c>
      <c r="N108" s="48"/>
      <c r="O108" s="45"/>
      <c r="P108" s="25"/>
      <c r="Q108" s="29"/>
      <c r="R108" s="29"/>
      <c r="S108" s="29"/>
      <c r="T108" s="29"/>
      <c r="U108" s="44"/>
      <c r="V108" s="44"/>
      <c r="W108" s="44"/>
      <c r="X108" s="38"/>
      <c r="Y108" s="29"/>
      <c r="Z108" s="29"/>
      <c r="AA108" s="29"/>
      <c r="AB108" s="29"/>
      <c r="AC108" s="29"/>
      <c r="AD108" s="29"/>
      <c r="AE108" s="31" t="s">
        <v>99</v>
      </c>
      <c r="AF108" s="25"/>
      <c r="AG108" s="25"/>
      <c r="AH108" s="25"/>
      <c r="AI108" s="2"/>
      <c r="AJ108" s="2"/>
      <c r="AK108" s="2"/>
      <c r="AL108" s="2"/>
      <c r="AM108" s="61"/>
    </row>
    <row r="109" spans="1:39" s="24" customFormat="1" ht="18" customHeight="1" x14ac:dyDescent="0.25">
      <c r="A109" s="91">
        <v>52</v>
      </c>
      <c r="B109" s="91">
        <v>21</v>
      </c>
      <c r="C109" s="25" t="s">
        <v>1175</v>
      </c>
      <c r="D109" s="25" t="s">
        <v>50</v>
      </c>
      <c r="E109" s="25"/>
      <c r="F109" s="25" t="s">
        <v>1176</v>
      </c>
      <c r="G109" s="25" t="s">
        <v>1177</v>
      </c>
      <c r="H109" s="48">
        <v>0.19</v>
      </c>
      <c r="I109" s="26">
        <v>43260</v>
      </c>
      <c r="J109" s="59"/>
      <c r="K109" s="26">
        <v>45029</v>
      </c>
      <c r="L109" s="49">
        <v>668515750000</v>
      </c>
      <c r="M109" s="48">
        <v>0.26579999999999998</v>
      </c>
      <c r="N109" s="48"/>
      <c r="O109" s="45"/>
      <c r="P109" s="25" t="s">
        <v>1178</v>
      </c>
      <c r="Q109" s="29"/>
      <c r="R109" s="29"/>
      <c r="S109" s="29"/>
      <c r="T109" s="29"/>
      <c r="U109" s="44"/>
      <c r="V109" s="44"/>
      <c r="W109" s="44"/>
      <c r="X109" s="38"/>
      <c r="Y109" s="29"/>
      <c r="Z109" s="29"/>
      <c r="AA109" s="29"/>
      <c r="AB109" s="29"/>
      <c r="AC109" s="29"/>
      <c r="AD109" s="29"/>
      <c r="AE109" s="31" t="s">
        <v>99</v>
      </c>
      <c r="AF109" s="25"/>
      <c r="AG109" s="25"/>
      <c r="AH109" s="25"/>
      <c r="AI109" s="2"/>
      <c r="AJ109" s="2"/>
      <c r="AK109" s="2"/>
      <c r="AL109" s="2"/>
      <c r="AM109" s="61"/>
    </row>
    <row r="110" spans="1:39" s="24" customFormat="1" x14ac:dyDescent="0.25">
      <c r="A110" s="91">
        <v>53</v>
      </c>
      <c r="B110" s="91">
        <v>21</v>
      </c>
      <c r="C110" s="25" t="s">
        <v>1175</v>
      </c>
      <c r="D110" s="25" t="s">
        <v>50</v>
      </c>
      <c r="E110" s="25"/>
      <c r="F110" s="25" t="s">
        <v>1176</v>
      </c>
      <c r="G110" s="25" t="s">
        <v>1179</v>
      </c>
      <c r="H110" s="48">
        <v>0.06</v>
      </c>
      <c r="I110" s="26">
        <v>43260</v>
      </c>
      <c r="J110" s="59"/>
      <c r="K110" s="26">
        <v>45029</v>
      </c>
      <c r="L110" s="49">
        <v>668515750000</v>
      </c>
      <c r="M110" s="48">
        <v>0.25540000000000002</v>
      </c>
      <c r="N110" s="48"/>
      <c r="O110" s="45"/>
      <c r="P110" s="25" t="s">
        <v>1178</v>
      </c>
      <c r="Q110" s="29"/>
      <c r="R110" s="29"/>
      <c r="S110" s="29"/>
      <c r="T110" s="29"/>
      <c r="U110" s="44"/>
      <c r="V110" s="44"/>
      <c r="W110" s="44"/>
      <c r="X110" s="38"/>
      <c r="Y110" s="29"/>
      <c r="Z110" s="29"/>
      <c r="AA110" s="29"/>
      <c r="AB110" s="29"/>
      <c r="AC110" s="29"/>
      <c r="AD110" s="29"/>
      <c r="AE110" s="31" t="s">
        <v>99</v>
      </c>
      <c r="AF110" s="25"/>
      <c r="AG110" s="25"/>
      <c r="AH110" s="25"/>
      <c r="AI110" s="2"/>
      <c r="AJ110" s="2"/>
      <c r="AK110" s="2"/>
      <c r="AL110" s="2"/>
      <c r="AM110" s="61"/>
    </row>
    <row r="111" spans="1:39" s="24" customFormat="1" x14ac:dyDescent="0.25">
      <c r="A111" s="91">
        <v>54</v>
      </c>
      <c r="B111" s="91">
        <v>21</v>
      </c>
      <c r="C111" s="25" t="s">
        <v>1175</v>
      </c>
      <c r="D111" s="25" t="s">
        <v>50</v>
      </c>
      <c r="E111" s="25"/>
      <c r="F111" s="25" t="s">
        <v>1176</v>
      </c>
      <c r="G111" s="25" t="s">
        <v>1180</v>
      </c>
      <c r="H111" s="48">
        <v>0.53</v>
      </c>
      <c r="I111" s="26">
        <v>43230</v>
      </c>
      <c r="J111" s="59"/>
      <c r="K111" s="26">
        <v>44309</v>
      </c>
      <c r="L111" s="49">
        <v>668515750000</v>
      </c>
      <c r="M111" s="48">
        <v>0.56059999999999999</v>
      </c>
      <c r="N111" s="48"/>
      <c r="O111" s="45"/>
      <c r="P111" s="25" t="s">
        <v>1178</v>
      </c>
      <c r="Q111" s="29"/>
      <c r="R111" s="29"/>
      <c r="S111" s="29"/>
      <c r="T111" s="29"/>
      <c r="U111" s="44"/>
      <c r="V111" s="44"/>
      <c r="W111" s="44"/>
      <c r="X111" s="38"/>
      <c r="Y111" s="29"/>
      <c r="Z111" s="29"/>
      <c r="AA111" s="29"/>
      <c r="AB111" s="29"/>
      <c r="AC111" s="29"/>
      <c r="AD111" s="29"/>
      <c r="AE111" s="31" t="s">
        <v>99</v>
      </c>
      <c r="AF111" s="25"/>
      <c r="AG111" s="25"/>
      <c r="AH111" s="25"/>
      <c r="AI111" s="2"/>
      <c r="AJ111" s="2"/>
      <c r="AK111" s="2"/>
      <c r="AL111" s="2"/>
      <c r="AM111" s="61"/>
    </row>
    <row r="112" spans="1:39" s="24" customFormat="1" x14ac:dyDescent="0.25">
      <c r="A112" s="91">
        <v>56</v>
      </c>
      <c r="B112" s="91">
        <v>21</v>
      </c>
      <c r="C112" s="25" t="s">
        <v>1175</v>
      </c>
      <c r="D112" s="25" t="s">
        <v>50</v>
      </c>
      <c r="E112" s="25"/>
      <c r="F112" s="25" t="s">
        <v>1176</v>
      </c>
      <c r="G112" s="25" t="s">
        <v>1181</v>
      </c>
      <c r="H112" s="48">
        <v>0.16</v>
      </c>
      <c r="I112" s="26">
        <v>43473</v>
      </c>
      <c r="J112" s="59"/>
      <c r="K112" s="26">
        <v>44550</v>
      </c>
      <c r="L112" s="49">
        <v>668515750000</v>
      </c>
      <c r="M112" s="48">
        <v>0.16669999999999999</v>
      </c>
      <c r="N112" s="48"/>
      <c r="O112" s="45"/>
      <c r="P112" s="25" t="s">
        <v>1178</v>
      </c>
      <c r="Q112" s="29"/>
      <c r="R112" s="29"/>
      <c r="S112" s="29"/>
      <c r="T112" s="29"/>
      <c r="U112" s="44"/>
      <c r="V112" s="44"/>
      <c r="W112" s="44"/>
      <c r="X112" s="38"/>
      <c r="Y112" s="29"/>
      <c r="Z112" s="29"/>
      <c r="AA112" s="29"/>
      <c r="AB112" s="29"/>
      <c r="AC112" s="29"/>
      <c r="AD112" s="29"/>
      <c r="AE112" s="31" t="s">
        <v>99</v>
      </c>
      <c r="AF112" s="25"/>
      <c r="AG112" s="25"/>
      <c r="AH112" s="25"/>
      <c r="AI112" s="2"/>
      <c r="AJ112" s="2"/>
      <c r="AK112" s="2"/>
      <c r="AL112" s="2"/>
      <c r="AM112" s="61"/>
    </row>
    <row r="113" spans="1:38" s="24" customFormat="1" ht="24" customHeight="1" x14ac:dyDescent="0.25">
      <c r="A113" s="91">
        <v>57</v>
      </c>
      <c r="B113" s="91">
        <v>22</v>
      </c>
      <c r="C113" s="25" t="s">
        <v>136</v>
      </c>
      <c r="D113" s="25" t="s">
        <v>50</v>
      </c>
      <c r="E113" s="25" t="s">
        <v>137</v>
      </c>
      <c r="F113" s="25" t="s">
        <v>138</v>
      </c>
      <c r="G113" s="25" t="s">
        <v>139</v>
      </c>
      <c r="H113" s="48">
        <v>1</v>
      </c>
      <c r="I113" s="26">
        <v>42415</v>
      </c>
      <c r="J113" s="59">
        <v>43040</v>
      </c>
      <c r="K113" s="26">
        <v>43040</v>
      </c>
      <c r="L113" s="49" t="s">
        <v>140</v>
      </c>
      <c r="M113" s="48">
        <v>1</v>
      </c>
      <c r="N113" s="48">
        <v>0</v>
      </c>
      <c r="O113" s="45" t="s">
        <v>141</v>
      </c>
      <c r="P113" s="25" t="s">
        <v>142</v>
      </c>
      <c r="Q113" s="29">
        <v>0</v>
      </c>
      <c r="R113" s="29">
        <v>0</v>
      </c>
      <c r="S113" s="29">
        <v>0</v>
      </c>
      <c r="T113" s="29">
        <v>0</v>
      </c>
      <c r="U113" s="44" t="s">
        <v>143</v>
      </c>
      <c r="V113" s="44" t="s">
        <v>143</v>
      </c>
      <c r="W113" s="44" t="s">
        <v>144</v>
      </c>
      <c r="X113" s="38">
        <v>0</v>
      </c>
      <c r="Y113" s="29" t="s">
        <v>59</v>
      </c>
      <c r="Z113" s="29" t="s">
        <v>59</v>
      </c>
      <c r="AA113" s="29"/>
      <c r="AB113" s="29"/>
      <c r="AC113" s="29"/>
      <c r="AD113" s="29"/>
      <c r="AE113" s="31" t="s">
        <v>60</v>
      </c>
      <c r="AF113" s="25"/>
      <c r="AG113" s="25"/>
      <c r="AH113" s="25"/>
      <c r="AI113" s="2"/>
      <c r="AJ113" s="2"/>
      <c r="AK113" s="2"/>
      <c r="AL113" s="2"/>
    </row>
    <row r="114" spans="1:38" s="24" customFormat="1" x14ac:dyDescent="0.25">
      <c r="A114" s="91">
        <v>59</v>
      </c>
      <c r="B114" s="91">
        <v>22</v>
      </c>
      <c r="C114" s="25" t="s">
        <v>136</v>
      </c>
      <c r="D114" s="25" t="s">
        <v>50</v>
      </c>
      <c r="E114" s="25" t="s">
        <v>145</v>
      </c>
      <c r="F114" s="25" t="s">
        <v>138</v>
      </c>
      <c r="G114" s="25" t="s">
        <v>146</v>
      </c>
      <c r="H114" s="48">
        <v>1</v>
      </c>
      <c r="I114" s="26">
        <v>42444</v>
      </c>
      <c r="J114" s="59">
        <v>43391</v>
      </c>
      <c r="K114" s="26">
        <v>43981</v>
      </c>
      <c r="L114" s="49"/>
      <c r="M114" s="48">
        <v>0.987599</v>
      </c>
      <c r="N114" s="48">
        <v>0</v>
      </c>
      <c r="O114" s="45"/>
      <c r="P114" s="25" t="s">
        <v>142</v>
      </c>
      <c r="Q114" s="29">
        <v>0</v>
      </c>
      <c r="R114" s="29">
        <v>0</v>
      </c>
      <c r="S114" s="29"/>
      <c r="T114" s="29"/>
      <c r="U114" s="44"/>
      <c r="V114" s="44"/>
      <c r="W114" s="44"/>
      <c r="X114" s="38"/>
      <c r="Y114" s="29" t="s">
        <v>59</v>
      </c>
      <c r="Z114" s="29" t="s">
        <v>59</v>
      </c>
      <c r="AA114" s="29"/>
      <c r="AB114" s="29"/>
      <c r="AC114" s="29"/>
      <c r="AD114" s="29"/>
      <c r="AE114" s="31" t="s">
        <v>62</v>
      </c>
      <c r="AF114" s="25"/>
      <c r="AG114" s="25"/>
      <c r="AH114" s="25"/>
      <c r="AI114" s="2"/>
      <c r="AJ114" s="2"/>
      <c r="AK114" s="2"/>
      <c r="AL114" s="2"/>
    </row>
    <row r="115" spans="1:38" s="24" customFormat="1" x14ac:dyDescent="0.25">
      <c r="A115" s="91">
        <v>60</v>
      </c>
      <c r="B115" s="91">
        <v>22</v>
      </c>
      <c r="C115" s="25" t="s">
        <v>136</v>
      </c>
      <c r="D115" s="25" t="s">
        <v>50</v>
      </c>
      <c r="E115" s="25" t="s">
        <v>147</v>
      </c>
      <c r="F115" s="25" t="s">
        <v>138</v>
      </c>
      <c r="G115" s="25" t="s">
        <v>148</v>
      </c>
      <c r="H115" s="48">
        <v>1</v>
      </c>
      <c r="I115" s="26">
        <v>42384</v>
      </c>
      <c r="J115" s="59">
        <v>43040</v>
      </c>
      <c r="K115" s="26">
        <v>43040</v>
      </c>
      <c r="L115" s="49"/>
      <c r="M115" s="48">
        <v>1</v>
      </c>
      <c r="N115" s="48">
        <v>0</v>
      </c>
      <c r="O115" s="45"/>
      <c r="P115" s="25" t="s">
        <v>142</v>
      </c>
      <c r="Q115" s="29">
        <v>0</v>
      </c>
      <c r="R115" s="29">
        <v>0</v>
      </c>
      <c r="S115" s="29"/>
      <c r="T115" s="29"/>
      <c r="U115" s="44"/>
      <c r="V115" s="44"/>
      <c r="W115" s="44"/>
      <c r="X115" s="38"/>
      <c r="Y115" s="29" t="s">
        <v>59</v>
      </c>
      <c r="Z115" s="29" t="s">
        <v>59</v>
      </c>
      <c r="AA115" s="29"/>
      <c r="AB115" s="29"/>
      <c r="AC115" s="29"/>
      <c r="AD115" s="29"/>
      <c r="AE115" s="31" t="s">
        <v>60</v>
      </c>
      <c r="AF115" s="25"/>
      <c r="AG115" s="25"/>
      <c r="AH115" s="25"/>
      <c r="AI115" s="2"/>
      <c r="AJ115" s="2"/>
      <c r="AK115" s="2"/>
      <c r="AL115" s="2"/>
    </row>
    <row r="116" spans="1:38" s="24" customFormat="1" x14ac:dyDescent="0.25">
      <c r="A116" s="91">
        <v>61</v>
      </c>
      <c r="B116" s="91">
        <v>22</v>
      </c>
      <c r="C116" s="25" t="s">
        <v>136</v>
      </c>
      <c r="D116" s="25" t="s">
        <v>50</v>
      </c>
      <c r="E116" s="25" t="s">
        <v>149</v>
      </c>
      <c r="F116" s="25" t="s">
        <v>138</v>
      </c>
      <c r="G116" s="25" t="s">
        <v>150</v>
      </c>
      <c r="H116" s="48">
        <v>1</v>
      </c>
      <c r="I116" s="26">
        <v>42338</v>
      </c>
      <c r="J116" s="59">
        <v>43040</v>
      </c>
      <c r="K116" s="26">
        <v>43040</v>
      </c>
      <c r="L116" s="49"/>
      <c r="M116" s="48">
        <v>0.998892</v>
      </c>
      <c r="N116" s="48">
        <v>0</v>
      </c>
      <c r="O116" s="45"/>
      <c r="P116" s="25" t="s">
        <v>142</v>
      </c>
      <c r="Q116" s="29">
        <v>0</v>
      </c>
      <c r="R116" s="29">
        <v>0</v>
      </c>
      <c r="S116" s="29"/>
      <c r="T116" s="29"/>
      <c r="U116" s="44"/>
      <c r="V116" s="44"/>
      <c r="W116" s="44"/>
      <c r="X116" s="38"/>
      <c r="Y116" s="29" t="s">
        <v>59</v>
      </c>
      <c r="Z116" s="29" t="s">
        <v>59</v>
      </c>
      <c r="AA116" s="29"/>
      <c r="AB116" s="29"/>
      <c r="AC116" s="29"/>
      <c r="AD116" s="29"/>
      <c r="AE116" s="31" t="s">
        <v>60</v>
      </c>
      <c r="AF116" s="25"/>
      <c r="AG116" s="25"/>
      <c r="AH116" s="25"/>
      <c r="AI116" s="2"/>
      <c r="AJ116" s="2"/>
      <c r="AK116" s="2"/>
      <c r="AL116" s="2"/>
    </row>
    <row r="117" spans="1:38" s="24" customFormat="1" x14ac:dyDescent="0.25">
      <c r="A117" s="91">
        <v>62</v>
      </c>
      <c r="B117" s="91">
        <v>22</v>
      </c>
      <c r="C117" s="25" t="s">
        <v>136</v>
      </c>
      <c r="D117" s="25" t="s">
        <v>50</v>
      </c>
      <c r="E117" s="25" t="s">
        <v>151</v>
      </c>
      <c r="F117" s="25" t="s">
        <v>138</v>
      </c>
      <c r="G117" s="25" t="s">
        <v>152</v>
      </c>
      <c r="H117" s="48">
        <v>1</v>
      </c>
      <c r="I117" s="26">
        <v>42311</v>
      </c>
      <c r="J117" s="59">
        <v>43391</v>
      </c>
      <c r="K117" s="26">
        <v>43391</v>
      </c>
      <c r="L117" s="49"/>
      <c r="M117" s="48">
        <v>0.98760800000000004</v>
      </c>
      <c r="N117" s="48">
        <v>0</v>
      </c>
      <c r="O117" s="45"/>
      <c r="P117" s="25" t="s">
        <v>142</v>
      </c>
      <c r="Q117" s="29">
        <v>0</v>
      </c>
      <c r="R117" s="29">
        <v>0</v>
      </c>
      <c r="S117" s="29"/>
      <c r="T117" s="29"/>
      <c r="U117" s="44"/>
      <c r="V117" s="44"/>
      <c r="W117" s="44"/>
      <c r="X117" s="38"/>
      <c r="Y117" s="29" t="s">
        <v>59</v>
      </c>
      <c r="Z117" s="29" t="s">
        <v>59</v>
      </c>
      <c r="AA117" s="29"/>
      <c r="AB117" s="29"/>
      <c r="AC117" s="29"/>
      <c r="AD117" s="29"/>
      <c r="AE117" s="31" t="s">
        <v>60</v>
      </c>
      <c r="AF117" s="25"/>
      <c r="AG117" s="25"/>
      <c r="AH117" s="25"/>
      <c r="AI117" s="2"/>
      <c r="AJ117" s="2"/>
      <c r="AK117" s="2"/>
      <c r="AL117" s="2"/>
    </row>
    <row r="118" spans="1:38" s="24" customFormat="1" ht="45" x14ac:dyDescent="0.25">
      <c r="A118" s="91">
        <v>63</v>
      </c>
      <c r="B118" s="91">
        <v>23</v>
      </c>
      <c r="C118" s="25" t="s">
        <v>153</v>
      </c>
      <c r="D118" s="25" t="s">
        <v>50</v>
      </c>
      <c r="E118" s="25" t="s">
        <v>154</v>
      </c>
      <c r="F118" s="25" t="s">
        <v>155</v>
      </c>
      <c r="G118" s="25" t="s">
        <v>156</v>
      </c>
      <c r="H118" s="48">
        <v>1</v>
      </c>
      <c r="I118" s="26">
        <v>42461</v>
      </c>
      <c r="J118" s="59">
        <v>43391</v>
      </c>
      <c r="K118" s="59">
        <v>43441</v>
      </c>
      <c r="L118" s="64" t="s">
        <v>157</v>
      </c>
      <c r="M118" s="48">
        <v>1</v>
      </c>
      <c r="N118" s="48" t="s">
        <v>59</v>
      </c>
      <c r="O118" s="48">
        <v>1.1900000000000001E-2</v>
      </c>
      <c r="P118" s="25" t="s">
        <v>158</v>
      </c>
      <c r="Q118" s="29">
        <v>0</v>
      </c>
      <c r="R118" s="29">
        <v>0</v>
      </c>
      <c r="S118" s="29">
        <v>0</v>
      </c>
      <c r="T118" s="29">
        <v>0</v>
      </c>
      <c r="U118" s="64" t="s">
        <v>159</v>
      </c>
      <c r="V118" s="64" t="s">
        <v>159</v>
      </c>
      <c r="W118" s="64" t="s">
        <v>160</v>
      </c>
      <c r="X118" s="38" t="s">
        <v>59</v>
      </c>
      <c r="Y118" s="29" t="s">
        <v>59</v>
      </c>
      <c r="Z118" s="29" t="s">
        <v>59</v>
      </c>
      <c r="AA118" s="29"/>
      <c r="AB118" s="29"/>
      <c r="AC118" s="29"/>
      <c r="AD118" s="29"/>
      <c r="AE118" s="31" t="s">
        <v>60</v>
      </c>
      <c r="AF118" s="25"/>
      <c r="AG118" s="25"/>
      <c r="AH118" s="25"/>
      <c r="AI118" s="2"/>
      <c r="AJ118" s="2"/>
      <c r="AK118" s="2"/>
      <c r="AL118" s="2"/>
    </row>
    <row r="119" spans="1:38" s="24" customFormat="1" x14ac:dyDescent="0.25">
      <c r="A119" s="91">
        <v>64</v>
      </c>
      <c r="B119" s="91">
        <v>23</v>
      </c>
      <c r="C119" s="25" t="s">
        <v>153</v>
      </c>
      <c r="D119" s="25" t="s">
        <v>50</v>
      </c>
      <c r="E119" s="25" t="s">
        <v>161</v>
      </c>
      <c r="F119" s="25" t="s">
        <v>155</v>
      </c>
      <c r="G119" s="25" t="s">
        <v>162</v>
      </c>
      <c r="H119" s="48" t="s">
        <v>59</v>
      </c>
      <c r="I119" s="26">
        <v>43776</v>
      </c>
      <c r="J119" s="59" t="s">
        <v>59</v>
      </c>
      <c r="K119" s="59" t="s">
        <v>59</v>
      </c>
      <c r="L119" s="65"/>
      <c r="M119" s="48" t="s">
        <v>59</v>
      </c>
      <c r="N119" s="48" t="s">
        <v>59</v>
      </c>
      <c r="O119" s="48"/>
      <c r="P119" s="25" t="s">
        <v>158</v>
      </c>
      <c r="Q119" s="29">
        <v>0</v>
      </c>
      <c r="R119" s="29">
        <v>0</v>
      </c>
      <c r="S119" s="29"/>
      <c r="T119" s="29"/>
      <c r="U119" s="65"/>
      <c r="V119" s="65"/>
      <c r="W119" s="65"/>
      <c r="X119" s="38"/>
      <c r="Y119" s="29" t="s">
        <v>59</v>
      </c>
      <c r="Z119" s="29" t="s">
        <v>59</v>
      </c>
      <c r="AA119" s="29"/>
      <c r="AB119" s="29"/>
      <c r="AC119" s="29"/>
      <c r="AD119" s="29"/>
      <c r="AE119" s="31" t="s">
        <v>163</v>
      </c>
      <c r="AF119" s="25"/>
      <c r="AG119" s="25"/>
      <c r="AH119" s="25"/>
      <c r="AI119" s="2"/>
      <c r="AJ119" s="2"/>
      <c r="AK119" s="2"/>
      <c r="AL119" s="2"/>
    </row>
    <row r="120" spans="1:38" s="24" customFormat="1" x14ac:dyDescent="0.25">
      <c r="A120" s="91">
        <v>65</v>
      </c>
      <c r="B120" s="91">
        <v>23</v>
      </c>
      <c r="C120" s="25" t="s">
        <v>153</v>
      </c>
      <c r="D120" s="25" t="s">
        <v>50</v>
      </c>
      <c r="E120" s="25" t="s">
        <v>164</v>
      </c>
      <c r="F120" s="25" t="s">
        <v>155</v>
      </c>
      <c r="G120" s="25" t="s">
        <v>165</v>
      </c>
      <c r="H120" s="48">
        <v>1</v>
      </c>
      <c r="I120" s="26">
        <v>42401</v>
      </c>
      <c r="J120" s="59">
        <v>42725</v>
      </c>
      <c r="K120" s="59">
        <v>43166</v>
      </c>
      <c r="L120" s="65"/>
      <c r="M120" s="48">
        <v>1</v>
      </c>
      <c r="N120" s="48" t="s">
        <v>59</v>
      </c>
      <c r="O120" s="48"/>
      <c r="P120" s="25" t="s">
        <v>158</v>
      </c>
      <c r="Q120" s="29">
        <v>0</v>
      </c>
      <c r="R120" s="29">
        <v>0</v>
      </c>
      <c r="S120" s="29"/>
      <c r="T120" s="29"/>
      <c r="U120" s="65"/>
      <c r="V120" s="65"/>
      <c r="W120" s="65"/>
      <c r="X120" s="38"/>
      <c r="Y120" s="29" t="s">
        <v>59</v>
      </c>
      <c r="Z120" s="29" t="s">
        <v>59</v>
      </c>
      <c r="AA120" s="29"/>
      <c r="AB120" s="29"/>
      <c r="AC120" s="29"/>
      <c r="AD120" s="29"/>
      <c r="AE120" s="31" t="s">
        <v>60</v>
      </c>
      <c r="AF120" s="25"/>
      <c r="AG120" s="25"/>
      <c r="AH120" s="25"/>
      <c r="AI120" s="2"/>
      <c r="AJ120" s="2"/>
      <c r="AK120" s="2"/>
      <c r="AL120" s="2"/>
    </row>
    <row r="121" spans="1:38" s="24" customFormat="1" x14ac:dyDescent="0.25">
      <c r="A121" s="91">
        <v>66</v>
      </c>
      <c r="B121" s="91">
        <v>23</v>
      </c>
      <c r="C121" s="25" t="s">
        <v>153</v>
      </c>
      <c r="D121" s="25" t="s">
        <v>50</v>
      </c>
      <c r="E121" s="25" t="s">
        <v>166</v>
      </c>
      <c r="F121" s="25" t="s">
        <v>155</v>
      </c>
      <c r="G121" s="25" t="s">
        <v>167</v>
      </c>
      <c r="H121" s="48">
        <v>0.89610000000000001</v>
      </c>
      <c r="I121" s="26">
        <v>42401</v>
      </c>
      <c r="J121" s="59">
        <v>43211</v>
      </c>
      <c r="K121" s="59">
        <v>44276</v>
      </c>
      <c r="L121" s="65"/>
      <c r="M121" s="48">
        <v>0.88170000000000004</v>
      </c>
      <c r="N121" s="48">
        <v>0</v>
      </c>
      <c r="O121" s="48"/>
      <c r="P121" s="25" t="s">
        <v>158</v>
      </c>
      <c r="Q121" s="29">
        <v>0</v>
      </c>
      <c r="R121" s="29">
        <v>0</v>
      </c>
      <c r="S121" s="29"/>
      <c r="T121" s="29"/>
      <c r="U121" s="65"/>
      <c r="V121" s="65"/>
      <c r="W121" s="65"/>
      <c r="X121" s="38"/>
      <c r="Y121" s="29" t="s">
        <v>59</v>
      </c>
      <c r="Z121" s="29" t="s">
        <v>59</v>
      </c>
      <c r="AA121" s="29"/>
      <c r="AB121" s="29"/>
      <c r="AC121" s="29"/>
      <c r="AD121" s="29"/>
      <c r="AE121" s="31" t="s">
        <v>62</v>
      </c>
      <c r="AF121" s="25"/>
      <c r="AG121" s="25"/>
      <c r="AH121" s="25"/>
      <c r="AI121" s="2"/>
      <c r="AJ121" s="2"/>
      <c r="AK121" s="2"/>
      <c r="AL121" s="2"/>
    </row>
    <row r="122" spans="1:38" s="24" customFormat="1" x14ac:dyDescent="0.25">
      <c r="A122" s="91">
        <v>67</v>
      </c>
      <c r="B122" s="91">
        <v>23</v>
      </c>
      <c r="C122" s="25" t="s">
        <v>153</v>
      </c>
      <c r="D122" s="25" t="s">
        <v>50</v>
      </c>
      <c r="E122" s="25" t="s">
        <v>168</v>
      </c>
      <c r="F122" s="25" t="s">
        <v>155</v>
      </c>
      <c r="G122" s="25" t="s">
        <v>169</v>
      </c>
      <c r="H122" s="48">
        <v>1</v>
      </c>
      <c r="I122" s="26">
        <v>42311</v>
      </c>
      <c r="J122" s="59">
        <v>43211</v>
      </c>
      <c r="K122" s="59">
        <v>43861</v>
      </c>
      <c r="L122" s="65"/>
      <c r="M122" s="48">
        <v>1</v>
      </c>
      <c r="N122" s="48" t="s">
        <v>59</v>
      </c>
      <c r="O122" s="48"/>
      <c r="P122" s="25" t="s">
        <v>158</v>
      </c>
      <c r="Q122" s="29">
        <v>0</v>
      </c>
      <c r="R122" s="29">
        <v>0</v>
      </c>
      <c r="S122" s="29"/>
      <c r="T122" s="29"/>
      <c r="U122" s="65"/>
      <c r="V122" s="65"/>
      <c r="W122" s="65"/>
      <c r="X122" s="38"/>
      <c r="Y122" s="29" t="s">
        <v>59</v>
      </c>
      <c r="Z122" s="29" t="s">
        <v>59</v>
      </c>
      <c r="AA122" s="29"/>
      <c r="AB122" s="29"/>
      <c r="AC122" s="29"/>
      <c r="AD122" s="29"/>
      <c r="AE122" s="31" t="s">
        <v>60</v>
      </c>
      <c r="AF122" s="25"/>
      <c r="AG122" s="25"/>
      <c r="AH122" s="25"/>
      <c r="AI122" s="2"/>
      <c r="AJ122" s="2"/>
      <c r="AK122" s="2"/>
      <c r="AL122" s="2"/>
    </row>
    <row r="123" spans="1:38" s="24" customFormat="1" x14ac:dyDescent="0.25">
      <c r="A123" s="91">
        <v>68</v>
      </c>
      <c r="B123" s="91">
        <v>23</v>
      </c>
      <c r="C123" s="25" t="s">
        <v>153</v>
      </c>
      <c r="D123" s="25" t="s">
        <v>50</v>
      </c>
      <c r="E123" s="25" t="s">
        <v>154</v>
      </c>
      <c r="F123" s="25" t="s">
        <v>155</v>
      </c>
      <c r="G123" s="25" t="s">
        <v>170</v>
      </c>
      <c r="H123" s="48">
        <v>1</v>
      </c>
      <c r="I123" s="26">
        <v>42461</v>
      </c>
      <c r="J123" s="59">
        <v>42905</v>
      </c>
      <c r="K123" s="59">
        <v>43886</v>
      </c>
      <c r="L123" s="65"/>
      <c r="M123" s="48">
        <v>1</v>
      </c>
      <c r="N123" s="48" t="s">
        <v>59</v>
      </c>
      <c r="O123" s="48"/>
      <c r="P123" s="25" t="s">
        <v>158</v>
      </c>
      <c r="Q123" s="29">
        <v>0</v>
      </c>
      <c r="R123" s="29">
        <v>0</v>
      </c>
      <c r="S123" s="29"/>
      <c r="T123" s="29"/>
      <c r="U123" s="65"/>
      <c r="V123" s="65"/>
      <c r="W123" s="65"/>
      <c r="X123" s="38"/>
      <c r="Y123" s="29" t="s">
        <v>59</v>
      </c>
      <c r="Z123" s="29" t="s">
        <v>59</v>
      </c>
      <c r="AA123" s="29"/>
      <c r="AB123" s="29"/>
      <c r="AC123" s="29"/>
      <c r="AD123" s="29"/>
      <c r="AE123" s="31" t="s">
        <v>60</v>
      </c>
      <c r="AF123" s="25"/>
      <c r="AG123" s="25"/>
      <c r="AH123" s="25"/>
      <c r="AI123" s="2"/>
      <c r="AJ123" s="2"/>
      <c r="AK123" s="2"/>
      <c r="AL123" s="2"/>
    </row>
    <row r="124" spans="1:38" s="24" customFormat="1" x14ac:dyDescent="0.25">
      <c r="A124" s="91">
        <v>69</v>
      </c>
      <c r="B124" s="91">
        <v>24</v>
      </c>
      <c r="C124" s="25" t="s">
        <v>1182</v>
      </c>
      <c r="D124" s="25" t="s">
        <v>50</v>
      </c>
      <c r="E124" s="25"/>
      <c r="F124" s="25" t="s">
        <v>1183</v>
      </c>
      <c r="G124" s="25" t="s">
        <v>1184</v>
      </c>
      <c r="H124" s="48">
        <v>0.60399999999999998</v>
      </c>
      <c r="I124" s="26">
        <v>42650</v>
      </c>
      <c r="J124" s="59"/>
      <c r="K124" s="59">
        <v>44284</v>
      </c>
      <c r="L124" s="65">
        <v>765800000000</v>
      </c>
      <c r="M124" s="48">
        <v>0.78149999999999997</v>
      </c>
      <c r="N124" s="48"/>
      <c r="O124" s="48"/>
      <c r="P124" s="25"/>
      <c r="Q124" s="29"/>
      <c r="R124" s="29"/>
      <c r="S124" s="29"/>
      <c r="T124" s="29"/>
      <c r="U124" s="65"/>
      <c r="V124" s="65"/>
      <c r="W124" s="65"/>
      <c r="X124" s="38"/>
      <c r="Y124" s="29"/>
      <c r="Z124" s="29"/>
      <c r="AA124" s="29"/>
      <c r="AB124" s="29"/>
      <c r="AC124" s="29"/>
      <c r="AD124" s="29"/>
      <c r="AE124" s="31" t="s">
        <v>99</v>
      </c>
      <c r="AF124" s="25"/>
      <c r="AG124" s="25"/>
      <c r="AH124" s="25"/>
      <c r="AI124" s="2"/>
      <c r="AJ124" s="2"/>
      <c r="AK124" s="2"/>
      <c r="AL124" s="2"/>
    </row>
    <row r="125" spans="1:38" s="24" customFormat="1" x14ac:dyDescent="0.25">
      <c r="A125" s="91">
        <v>70</v>
      </c>
      <c r="B125" s="91">
        <v>24</v>
      </c>
      <c r="C125" s="25" t="s">
        <v>1182</v>
      </c>
      <c r="D125" s="25" t="s">
        <v>50</v>
      </c>
      <c r="E125" s="25"/>
      <c r="F125" s="25" t="s">
        <v>1183</v>
      </c>
      <c r="G125" s="25" t="s">
        <v>1185</v>
      </c>
      <c r="H125" s="48">
        <v>1</v>
      </c>
      <c r="I125" s="26">
        <v>42307</v>
      </c>
      <c r="J125" s="59"/>
      <c r="K125" s="59">
        <v>43159</v>
      </c>
      <c r="L125" s="65">
        <v>765800000000</v>
      </c>
      <c r="M125" s="48">
        <v>1</v>
      </c>
      <c r="N125" s="48"/>
      <c r="O125" s="48"/>
      <c r="P125" s="25"/>
      <c r="Q125" s="29"/>
      <c r="R125" s="29"/>
      <c r="S125" s="29"/>
      <c r="T125" s="29"/>
      <c r="U125" s="65"/>
      <c r="V125" s="65"/>
      <c r="W125" s="65"/>
      <c r="X125" s="38"/>
      <c r="Y125" s="29"/>
      <c r="Z125" s="29"/>
      <c r="AA125" s="29"/>
      <c r="AB125" s="29"/>
      <c r="AC125" s="29"/>
      <c r="AD125" s="29"/>
      <c r="AE125" s="31" t="s">
        <v>99</v>
      </c>
      <c r="AF125" s="25"/>
      <c r="AG125" s="25"/>
      <c r="AH125" s="25"/>
      <c r="AI125" s="2"/>
      <c r="AJ125" s="2"/>
      <c r="AK125" s="2"/>
      <c r="AL125" s="2"/>
    </row>
    <row r="126" spans="1:38" s="24" customFormat="1" x14ac:dyDescent="0.25">
      <c r="A126" s="91">
        <v>71</v>
      </c>
      <c r="B126" s="91">
        <v>24</v>
      </c>
      <c r="C126" s="25" t="s">
        <v>1182</v>
      </c>
      <c r="D126" s="25" t="s">
        <v>50</v>
      </c>
      <c r="E126" s="25"/>
      <c r="F126" s="25" t="s">
        <v>1183</v>
      </c>
      <c r="G126" s="25" t="s">
        <v>1186</v>
      </c>
      <c r="H126" s="48">
        <v>0.97550000000000003</v>
      </c>
      <c r="I126" s="26">
        <v>42504</v>
      </c>
      <c r="J126" s="59"/>
      <c r="K126" s="59">
        <v>44025</v>
      </c>
      <c r="L126" s="65">
        <v>765800000000</v>
      </c>
      <c r="M126" s="48">
        <v>0.88870000000000005</v>
      </c>
      <c r="N126" s="48"/>
      <c r="O126" s="48"/>
      <c r="P126" s="25"/>
      <c r="Q126" s="29"/>
      <c r="R126" s="29"/>
      <c r="S126" s="29"/>
      <c r="T126" s="29"/>
      <c r="U126" s="65"/>
      <c r="V126" s="65"/>
      <c r="W126" s="65"/>
      <c r="X126" s="38"/>
      <c r="Y126" s="29"/>
      <c r="Z126" s="29"/>
      <c r="AA126" s="29"/>
      <c r="AB126" s="29"/>
      <c r="AC126" s="29"/>
      <c r="AD126" s="29"/>
      <c r="AE126" s="31" t="s">
        <v>99</v>
      </c>
      <c r="AF126" s="25"/>
      <c r="AG126" s="25"/>
      <c r="AH126" s="25"/>
      <c r="AI126" s="2"/>
      <c r="AJ126" s="2"/>
      <c r="AK126" s="2"/>
      <c r="AL126" s="2"/>
    </row>
    <row r="127" spans="1:38" s="24" customFormat="1" x14ac:dyDescent="0.25">
      <c r="A127" s="91">
        <v>72</v>
      </c>
      <c r="B127" s="91">
        <v>24</v>
      </c>
      <c r="C127" s="25" t="s">
        <v>1182</v>
      </c>
      <c r="D127" s="25" t="s">
        <v>50</v>
      </c>
      <c r="E127" s="25"/>
      <c r="F127" s="25" t="s">
        <v>1183</v>
      </c>
      <c r="G127" s="25" t="s">
        <v>1187</v>
      </c>
      <c r="H127" s="48">
        <v>1</v>
      </c>
      <c r="I127" s="26">
        <v>42614</v>
      </c>
      <c r="J127" s="59"/>
      <c r="K127" s="59">
        <v>43746</v>
      </c>
      <c r="L127" s="65">
        <v>765800000000</v>
      </c>
      <c r="M127" s="48">
        <v>1</v>
      </c>
      <c r="N127" s="48"/>
      <c r="O127" s="48"/>
      <c r="P127" s="25"/>
      <c r="Q127" s="29"/>
      <c r="R127" s="29"/>
      <c r="S127" s="29"/>
      <c r="T127" s="29"/>
      <c r="U127" s="65"/>
      <c r="V127" s="65"/>
      <c r="W127" s="65"/>
      <c r="X127" s="38"/>
      <c r="Y127" s="29"/>
      <c r="Z127" s="29"/>
      <c r="AA127" s="29"/>
      <c r="AB127" s="29"/>
      <c r="AC127" s="29"/>
      <c r="AD127" s="29"/>
      <c r="AE127" s="31" t="s">
        <v>99</v>
      </c>
      <c r="AF127" s="25"/>
      <c r="AG127" s="25"/>
      <c r="AH127" s="25"/>
      <c r="AI127" s="2"/>
      <c r="AJ127" s="2"/>
      <c r="AK127" s="2"/>
      <c r="AL127" s="2"/>
    </row>
    <row r="128" spans="1:38" s="24" customFormat="1" x14ac:dyDescent="0.25">
      <c r="A128" s="91">
        <v>73</v>
      </c>
      <c r="B128" s="91">
        <v>24</v>
      </c>
      <c r="C128" s="25" t="s">
        <v>1182</v>
      </c>
      <c r="D128" s="25" t="s">
        <v>50</v>
      </c>
      <c r="E128" s="25"/>
      <c r="F128" s="25" t="s">
        <v>1183</v>
      </c>
      <c r="G128" s="25" t="s">
        <v>1188</v>
      </c>
      <c r="H128" s="48">
        <v>0.42299999999999999</v>
      </c>
      <c r="I128" s="26">
        <v>42705</v>
      </c>
      <c r="J128" s="59"/>
      <c r="K128" s="59">
        <v>44471</v>
      </c>
      <c r="L128" s="65">
        <v>765800000000</v>
      </c>
      <c r="M128" s="48">
        <v>0.24729999999999999</v>
      </c>
      <c r="N128" s="48"/>
      <c r="O128" s="48"/>
      <c r="P128" s="25"/>
      <c r="Q128" s="29"/>
      <c r="R128" s="29"/>
      <c r="S128" s="29"/>
      <c r="T128" s="29"/>
      <c r="U128" s="65"/>
      <c r="V128" s="65"/>
      <c r="W128" s="65"/>
      <c r="X128" s="38"/>
      <c r="Y128" s="29"/>
      <c r="Z128" s="29"/>
      <c r="AA128" s="29"/>
      <c r="AB128" s="29"/>
      <c r="AC128" s="29"/>
      <c r="AD128" s="29"/>
      <c r="AE128" s="31" t="s">
        <v>99</v>
      </c>
      <c r="AF128" s="25"/>
      <c r="AG128" s="25"/>
      <c r="AH128" s="25"/>
      <c r="AI128" s="2"/>
      <c r="AJ128" s="2"/>
      <c r="AK128" s="2"/>
      <c r="AL128" s="2"/>
    </row>
    <row r="129" spans="1:38" s="24" customFormat="1" ht="45" x14ac:dyDescent="0.25">
      <c r="A129" s="91">
        <v>74</v>
      </c>
      <c r="B129" s="91">
        <v>25</v>
      </c>
      <c r="C129" s="25" t="s">
        <v>171</v>
      </c>
      <c r="D129" s="25" t="s">
        <v>50</v>
      </c>
      <c r="E129" s="40" t="s">
        <v>172</v>
      </c>
      <c r="F129" s="25" t="s">
        <v>173</v>
      </c>
      <c r="G129" s="25" t="s">
        <v>174</v>
      </c>
      <c r="H129" s="29">
        <v>1</v>
      </c>
      <c r="I129" s="59">
        <v>42353</v>
      </c>
      <c r="J129" s="59">
        <v>43449</v>
      </c>
      <c r="K129" s="26">
        <v>43449</v>
      </c>
      <c r="L129" s="49" t="s">
        <v>175</v>
      </c>
      <c r="M129" s="41">
        <v>1.6923000000000001E-2</v>
      </c>
      <c r="N129" s="48">
        <v>0</v>
      </c>
      <c r="O129" s="48" t="s">
        <v>176</v>
      </c>
      <c r="P129" s="29" t="s">
        <v>177</v>
      </c>
      <c r="Q129" s="25">
        <v>0</v>
      </c>
      <c r="R129" s="25">
        <v>0</v>
      </c>
      <c r="S129" s="29">
        <v>0</v>
      </c>
      <c r="T129" s="29">
        <v>0</v>
      </c>
      <c r="U129" s="38">
        <v>2116381039043</v>
      </c>
      <c r="V129" s="38">
        <v>2116381039043</v>
      </c>
      <c r="W129" s="38">
        <v>398341147509</v>
      </c>
      <c r="X129" s="38">
        <v>0</v>
      </c>
      <c r="Y129" s="29" t="s">
        <v>59</v>
      </c>
      <c r="Z129" s="29" t="s">
        <v>59</v>
      </c>
      <c r="AA129" s="29"/>
      <c r="AB129" s="29"/>
      <c r="AC129" s="29"/>
      <c r="AD129" s="29"/>
      <c r="AE129" s="31" t="s">
        <v>67</v>
      </c>
      <c r="AF129" s="25"/>
      <c r="AG129" s="25"/>
      <c r="AH129" s="25"/>
      <c r="AI129" s="2"/>
      <c r="AJ129" s="2"/>
      <c r="AK129" s="2"/>
      <c r="AL129" s="2"/>
    </row>
    <row r="130" spans="1:38" s="24" customFormat="1" ht="45" x14ac:dyDescent="0.25">
      <c r="A130" s="91">
        <v>75</v>
      </c>
      <c r="B130" s="91">
        <v>25</v>
      </c>
      <c r="C130" s="25" t="s">
        <v>171</v>
      </c>
      <c r="D130" s="25" t="s">
        <v>50</v>
      </c>
      <c r="E130" s="40" t="s">
        <v>178</v>
      </c>
      <c r="F130" s="25" t="s">
        <v>173</v>
      </c>
      <c r="G130" s="25" t="s">
        <v>179</v>
      </c>
      <c r="H130" s="29">
        <v>1</v>
      </c>
      <c r="I130" s="59">
        <v>42353</v>
      </c>
      <c r="J130" s="59">
        <v>42901</v>
      </c>
      <c r="K130" s="59">
        <v>42898</v>
      </c>
      <c r="L130" s="38"/>
      <c r="M130" s="41">
        <v>1</v>
      </c>
      <c r="N130" s="48" t="s">
        <v>59</v>
      </c>
      <c r="O130" s="48"/>
      <c r="P130" s="29" t="s">
        <v>177</v>
      </c>
      <c r="Q130" s="25">
        <v>0</v>
      </c>
      <c r="R130" s="25">
        <v>0</v>
      </c>
      <c r="S130" s="29"/>
      <c r="T130" s="29"/>
      <c r="U130" s="38"/>
      <c r="V130" s="38"/>
      <c r="W130" s="38"/>
      <c r="X130" s="38"/>
      <c r="Y130" s="29" t="s">
        <v>59</v>
      </c>
      <c r="Z130" s="29" t="s">
        <v>59</v>
      </c>
      <c r="AA130" s="29"/>
      <c r="AB130" s="29"/>
      <c r="AC130" s="29"/>
      <c r="AD130" s="29"/>
      <c r="AE130" s="31" t="s">
        <v>60</v>
      </c>
      <c r="AF130" s="25"/>
      <c r="AG130" s="25"/>
      <c r="AH130" s="25"/>
      <c r="AI130" s="2"/>
      <c r="AJ130" s="2"/>
      <c r="AK130" s="2"/>
      <c r="AL130" s="2"/>
    </row>
    <row r="131" spans="1:38" s="24" customFormat="1" ht="45" x14ac:dyDescent="0.25">
      <c r="A131" s="91">
        <v>76</v>
      </c>
      <c r="B131" s="91">
        <v>25</v>
      </c>
      <c r="C131" s="25" t="s">
        <v>171</v>
      </c>
      <c r="D131" s="25" t="s">
        <v>50</v>
      </c>
      <c r="E131" s="40" t="s">
        <v>180</v>
      </c>
      <c r="F131" s="25" t="s">
        <v>173</v>
      </c>
      <c r="G131" s="25" t="s">
        <v>181</v>
      </c>
      <c r="H131" s="29">
        <v>1</v>
      </c>
      <c r="I131" s="59">
        <v>42353</v>
      </c>
      <c r="J131" s="59">
        <v>42901</v>
      </c>
      <c r="K131" s="59">
        <v>43083</v>
      </c>
      <c r="L131" s="38"/>
      <c r="M131" s="41">
        <v>0.95899999999999996</v>
      </c>
      <c r="N131" s="48">
        <v>0</v>
      </c>
      <c r="O131" s="48"/>
      <c r="P131" s="29" t="s">
        <v>177</v>
      </c>
      <c r="Q131" s="25">
        <v>0</v>
      </c>
      <c r="R131" s="25">
        <v>0</v>
      </c>
      <c r="S131" s="29"/>
      <c r="T131" s="29"/>
      <c r="U131" s="38"/>
      <c r="V131" s="38"/>
      <c r="W131" s="38"/>
      <c r="X131" s="38"/>
      <c r="Y131" s="29" t="s">
        <v>59</v>
      </c>
      <c r="Z131" s="29" t="s">
        <v>59</v>
      </c>
      <c r="AA131" s="29"/>
      <c r="AB131" s="29"/>
      <c r="AC131" s="29"/>
      <c r="AD131" s="29"/>
      <c r="AE131" s="31" t="s">
        <v>60</v>
      </c>
      <c r="AF131" s="25"/>
      <c r="AG131" s="25"/>
      <c r="AH131" s="25"/>
      <c r="AI131" s="2"/>
      <c r="AJ131" s="2"/>
      <c r="AK131" s="2"/>
      <c r="AL131" s="2"/>
    </row>
    <row r="132" spans="1:38" s="24" customFormat="1" ht="30" x14ac:dyDescent="0.25">
      <c r="A132" s="91">
        <v>77</v>
      </c>
      <c r="B132" s="91">
        <v>25</v>
      </c>
      <c r="C132" s="25" t="s">
        <v>171</v>
      </c>
      <c r="D132" s="25" t="s">
        <v>50</v>
      </c>
      <c r="E132" s="40" t="s">
        <v>182</v>
      </c>
      <c r="F132" s="25" t="s">
        <v>173</v>
      </c>
      <c r="G132" s="25" t="s">
        <v>183</v>
      </c>
      <c r="H132" s="29">
        <v>1</v>
      </c>
      <c r="I132" s="59">
        <v>42353</v>
      </c>
      <c r="J132" s="59">
        <v>43449</v>
      </c>
      <c r="K132" s="59">
        <v>43449</v>
      </c>
      <c r="L132" s="38"/>
      <c r="M132" s="41">
        <v>5.0738999999999999E-2</v>
      </c>
      <c r="N132" s="48">
        <v>0</v>
      </c>
      <c r="O132" s="48"/>
      <c r="P132" s="29" t="s">
        <v>177</v>
      </c>
      <c r="Q132" s="25">
        <v>0</v>
      </c>
      <c r="R132" s="25">
        <v>0</v>
      </c>
      <c r="S132" s="29"/>
      <c r="T132" s="29"/>
      <c r="U132" s="38"/>
      <c r="V132" s="38"/>
      <c r="W132" s="38"/>
      <c r="X132" s="38"/>
      <c r="Y132" s="29" t="s">
        <v>59</v>
      </c>
      <c r="Z132" s="29" t="s">
        <v>59</v>
      </c>
      <c r="AA132" s="29"/>
      <c r="AB132" s="29"/>
      <c r="AC132" s="29"/>
      <c r="AD132" s="29"/>
      <c r="AE132" s="31" t="s">
        <v>67</v>
      </c>
      <c r="AF132" s="25"/>
      <c r="AG132" s="25"/>
      <c r="AH132" s="25"/>
      <c r="AI132" s="2"/>
      <c r="AJ132" s="2"/>
      <c r="AK132" s="2"/>
      <c r="AL132" s="2"/>
    </row>
    <row r="133" spans="1:38" s="24" customFormat="1" ht="30" x14ac:dyDescent="0.25">
      <c r="A133" s="91">
        <v>78</v>
      </c>
      <c r="B133" s="91">
        <v>25</v>
      </c>
      <c r="C133" s="25" t="s">
        <v>171</v>
      </c>
      <c r="D133" s="25" t="s">
        <v>50</v>
      </c>
      <c r="E133" s="40" t="s">
        <v>182</v>
      </c>
      <c r="F133" s="25" t="s">
        <v>173</v>
      </c>
      <c r="G133" s="25" t="s">
        <v>184</v>
      </c>
      <c r="H133" s="29">
        <v>1</v>
      </c>
      <c r="I133" s="59">
        <v>42353</v>
      </c>
      <c r="J133" s="59">
        <v>42901</v>
      </c>
      <c r="K133" s="59">
        <v>43083</v>
      </c>
      <c r="L133" s="38"/>
      <c r="M133" s="41">
        <v>0.9657</v>
      </c>
      <c r="N133" s="48">
        <v>0</v>
      </c>
      <c r="O133" s="48"/>
      <c r="P133" s="29" t="s">
        <v>177</v>
      </c>
      <c r="Q133" s="25">
        <v>0</v>
      </c>
      <c r="R133" s="25">
        <v>0</v>
      </c>
      <c r="S133" s="29"/>
      <c r="T133" s="29"/>
      <c r="U133" s="38"/>
      <c r="V133" s="38"/>
      <c r="W133" s="38"/>
      <c r="X133" s="38"/>
      <c r="Y133" s="29" t="s">
        <v>59</v>
      </c>
      <c r="Z133" s="29" t="s">
        <v>59</v>
      </c>
      <c r="AA133" s="29"/>
      <c r="AB133" s="29"/>
      <c r="AC133" s="29"/>
      <c r="AD133" s="29"/>
      <c r="AE133" s="31" t="s">
        <v>60</v>
      </c>
      <c r="AF133" s="25"/>
      <c r="AG133" s="25"/>
      <c r="AH133" s="25"/>
      <c r="AI133" s="2"/>
      <c r="AJ133" s="2"/>
      <c r="AK133" s="2"/>
      <c r="AL133" s="2"/>
    </row>
    <row r="134" spans="1:38" s="24" customFormat="1" ht="45" x14ac:dyDescent="0.25">
      <c r="A134" s="91">
        <v>79</v>
      </c>
      <c r="B134" s="91">
        <v>26</v>
      </c>
      <c r="C134" s="25" t="s">
        <v>185</v>
      </c>
      <c r="D134" s="25" t="s">
        <v>50</v>
      </c>
      <c r="E134" s="25" t="s">
        <v>186</v>
      </c>
      <c r="F134" s="25" t="s">
        <v>187</v>
      </c>
      <c r="G134" s="25" t="s">
        <v>188</v>
      </c>
      <c r="H134" s="28">
        <v>1</v>
      </c>
      <c r="I134" s="26">
        <v>42401</v>
      </c>
      <c r="J134" s="26"/>
      <c r="K134" s="26">
        <v>43480</v>
      </c>
      <c r="L134" s="64" t="s">
        <v>189</v>
      </c>
      <c r="M134" s="28">
        <v>1</v>
      </c>
      <c r="N134" s="28"/>
      <c r="O134" s="48">
        <v>0</v>
      </c>
      <c r="P134" s="29" t="s">
        <v>190</v>
      </c>
      <c r="Q134" s="29">
        <v>0</v>
      </c>
      <c r="R134" s="29">
        <v>0</v>
      </c>
      <c r="S134" s="29">
        <v>0</v>
      </c>
      <c r="T134" s="29">
        <v>0</v>
      </c>
      <c r="U134" s="64" t="s">
        <v>191</v>
      </c>
      <c r="V134" s="64" t="s">
        <v>191</v>
      </c>
      <c r="W134" s="42" t="s">
        <v>192</v>
      </c>
      <c r="X134" s="38" t="s">
        <v>59</v>
      </c>
      <c r="Y134" s="38" t="s">
        <v>59</v>
      </c>
      <c r="Z134" s="38" t="s">
        <v>59</v>
      </c>
      <c r="AA134" s="38"/>
      <c r="AB134" s="38"/>
      <c r="AC134" s="38"/>
      <c r="AD134" s="38"/>
      <c r="AE134" s="31" t="s">
        <v>60</v>
      </c>
      <c r="AF134" s="25"/>
      <c r="AG134" s="25"/>
      <c r="AH134" s="25"/>
      <c r="AI134" s="2"/>
      <c r="AJ134" s="2"/>
      <c r="AK134" s="2"/>
      <c r="AL134" s="2"/>
    </row>
    <row r="135" spans="1:38" s="24" customFormat="1" x14ac:dyDescent="0.25">
      <c r="A135" s="91">
        <v>80</v>
      </c>
      <c r="B135" s="91">
        <v>26</v>
      </c>
      <c r="C135" s="25" t="s">
        <v>185</v>
      </c>
      <c r="D135" s="25" t="s">
        <v>50</v>
      </c>
      <c r="E135" s="25" t="s">
        <v>193</v>
      </c>
      <c r="F135" s="25" t="s">
        <v>187</v>
      </c>
      <c r="G135" s="25" t="s">
        <v>194</v>
      </c>
      <c r="H135" s="28">
        <v>0.23730000000000001</v>
      </c>
      <c r="I135" s="26">
        <v>42757</v>
      </c>
      <c r="J135" s="26"/>
      <c r="K135" s="26">
        <v>44566</v>
      </c>
      <c r="L135" s="65"/>
      <c r="M135" s="28">
        <v>0.2079</v>
      </c>
      <c r="N135" s="28"/>
      <c r="O135" s="48"/>
      <c r="P135" s="29"/>
      <c r="Q135" s="29"/>
      <c r="R135" s="29"/>
      <c r="S135" s="29"/>
      <c r="T135" s="29"/>
      <c r="U135" s="65"/>
      <c r="V135" s="65"/>
      <c r="W135" s="35"/>
      <c r="X135" s="38"/>
      <c r="Y135" s="38"/>
      <c r="Z135" s="38"/>
      <c r="AA135" s="38"/>
      <c r="AB135" s="38"/>
      <c r="AC135" s="38"/>
      <c r="AD135" s="38"/>
      <c r="AE135" s="31" t="s">
        <v>62</v>
      </c>
      <c r="AF135" s="25"/>
      <c r="AG135" s="25"/>
      <c r="AH135" s="25"/>
      <c r="AI135" s="2"/>
      <c r="AJ135" s="2"/>
      <c r="AK135" s="2"/>
      <c r="AL135" s="25"/>
    </row>
    <row r="136" spans="1:38" s="24" customFormat="1" x14ac:dyDescent="0.25">
      <c r="A136" s="91">
        <v>81</v>
      </c>
      <c r="B136" s="91">
        <v>26</v>
      </c>
      <c r="C136" s="25" t="s">
        <v>185</v>
      </c>
      <c r="D136" s="25" t="s">
        <v>50</v>
      </c>
      <c r="E136" s="25" t="s">
        <v>195</v>
      </c>
      <c r="F136" s="25" t="s">
        <v>187</v>
      </c>
      <c r="G136" s="25" t="s">
        <v>196</v>
      </c>
      <c r="H136" s="28">
        <v>1</v>
      </c>
      <c r="I136" s="26">
        <v>42401</v>
      </c>
      <c r="J136" s="26"/>
      <c r="K136" s="26">
        <v>43480</v>
      </c>
      <c r="L136" s="65"/>
      <c r="M136" s="28">
        <v>0.98209999999999997</v>
      </c>
      <c r="N136" s="28"/>
      <c r="O136" s="48"/>
      <c r="P136" s="29"/>
      <c r="Q136" s="29"/>
      <c r="R136" s="29"/>
      <c r="S136" s="29"/>
      <c r="T136" s="29"/>
      <c r="U136" s="65"/>
      <c r="V136" s="65"/>
      <c r="W136" s="35"/>
      <c r="X136" s="38"/>
      <c r="Y136" s="38"/>
      <c r="Z136" s="38"/>
      <c r="AA136" s="38"/>
      <c r="AB136" s="38"/>
      <c r="AC136" s="38"/>
      <c r="AD136" s="38"/>
      <c r="AE136" s="31" t="s">
        <v>62</v>
      </c>
      <c r="AF136" s="25"/>
      <c r="AG136" s="25"/>
      <c r="AH136" s="25"/>
      <c r="AI136" s="25"/>
      <c r="AJ136" s="25"/>
      <c r="AK136" s="25"/>
      <c r="AL136" s="25"/>
    </row>
    <row r="137" spans="1:38" s="24" customFormat="1" ht="45" x14ac:dyDescent="0.25">
      <c r="A137" s="91">
        <v>82</v>
      </c>
      <c r="B137" s="91">
        <v>27</v>
      </c>
      <c r="C137" s="25" t="s">
        <v>197</v>
      </c>
      <c r="D137" s="25" t="s">
        <v>50</v>
      </c>
      <c r="E137" s="25" t="s">
        <v>198</v>
      </c>
      <c r="F137" s="25" t="s">
        <v>199</v>
      </c>
      <c r="G137" s="25" t="s">
        <v>200</v>
      </c>
      <c r="H137" s="28">
        <v>0.77329999999999999</v>
      </c>
      <c r="I137" s="26">
        <v>43009</v>
      </c>
      <c r="J137" s="26"/>
      <c r="K137" s="26">
        <v>44234</v>
      </c>
      <c r="L137" s="64" t="s">
        <v>201</v>
      </c>
      <c r="M137" s="28">
        <v>4.4400000000000002E-2</v>
      </c>
      <c r="N137" s="28"/>
      <c r="O137" s="48">
        <v>2.0899999999999998E-2</v>
      </c>
      <c r="P137" s="25" t="s">
        <v>202</v>
      </c>
      <c r="Q137" s="25"/>
      <c r="R137" s="25"/>
      <c r="S137" s="29">
        <v>0</v>
      </c>
      <c r="T137" s="29">
        <v>0</v>
      </c>
      <c r="U137" s="64" t="s">
        <v>203</v>
      </c>
      <c r="V137" s="64" t="s">
        <v>203</v>
      </c>
      <c r="W137" s="42" t="s">
        <v>204</v>
      </c>
      <c r="X137" s="38" t="s">
        <v>59</v>
      </c>
      <c r="Y137" s="29" t="s">
        <v>59</v>
      </c>
      <c r="Z137" s="29" t="s">
        <v>59</v>
      </c>
      <c r="AA137" s="29"/>
      <c r="AB137" s="29"/>
      <c r="AC137" s="29"/>
      <c r="AD137" s="29"/>
      <c r="AE137" s="31" t="s">
        <v>62</v>
      </c>
      <c r="AF137" s="25"/>
      <c r="AG137" s="25"/>
      <c r="AH137" s="25"/>
      <c r="AI137" s="25"/>
      <c r="AJ137" s="25"/>
      <c r="AK137" s="25"/>
      <c r="AL137" s="25"/>
    </row>
    <row r="138" spans="1:38" s="24" customFormat="1" ht="41.25" customHeight="1" x14ac:dyDescent="0.25">
      <c r="A138" s="91">
        <v>83</v>
      </c>
      <c r="B138" s="91">
        <v>27</v>
      </c>
      <c r="C138" s="25" t="s">
        <v>197</v>
      </c>
      <c r="D138" s="25" t="s">
        <v>50</v>
      </c>
      <c r="E138" s="25" t="s">
        <v>205</v>
      </c>
      <c r="F138" s="25" t="s">
        <v>199</v>
      </c>
      <c r="G138" s="25" t="s">
        <v>206</v>
      </c>
      <c r="H138" s="28">
        <v>0.7349</v>
      </c>
      <c r="I138" s="26">
        <v>43101</v>
      </c>
      <c r="J138" s="26"/>
      <c r="K138" s="26">
        <v>44234</v>
      </c>
      <c r="L138" s="65"/>
      <c r="M138" s="28">
        <v>1.5E-3</v>
      </c>
      <c r="N138" s="28"/>
      <c r="O138" s="48"/>
      <c r="P138" s="25" t="s">
        <v>202</v>
      </c>
      <c r="Q138" s="25"/>
      <c r="R138" s="25"/>
      <c r="S138" s="29"/>
      <c r="T138" s="29"/>
      <c r="U138" s="65"/>
      <c r="V138" s="65"/>
      <c r="W138" s="35"/>
      <c r="X138" s="38"/>
      <c r="Y138" s="29" t="s">
        <v>59</v>
      </c>
      <c r="Z138" s="29" t="s">
        <v>59</v>
      </c>
      <c r="AA138" s="29"/>
      <c r="AB138" s="29"/>
      <c r="AC138" s="29"/>
      <c r="AD138" s="29"/>
      <c r="AE138" s="31" t="s">
        <v>62</v>
      </c>
      <c r="AF138" s="25"/>
      <c r="AG138" s="25"/>
      <c r="AH138" s="25"/>
      <c r="AI138" s="25"/>
      <c r="AJ138" s="25"/>
      <c r="AK138" s="25"/>
      <c r="AL138" s="25"/>
    </row>
    <row r="139" spans="1:38" s="24" customFormat="1" x14ac:dyDescent="0.25">
      <c r="A139" s="91">
        <v>84</v>
      </c>
      <c r="B139" s="91">
        <v>27</v>
      </c>
      <c r="C139" s="25" t="s">
        <v>197</v>
      </c>
      <c r="D139" s="25" t="s">
        <v>50</v>
      </c>
      <c r="E139" s="25" t="s">
        <v>207</v>
      </c>
      <c r="F139" s="25" t="s">
        <v>199</v>
      </c>
      <c r="G139" s="25" t="s">
        <v>208</v>
      </c>
      <c r="H139" s="28">
        <v>1</v>
      </c>
      <c r="I139" s="26">
        <v>42486</v>
      </c>
      <c r="J139" s="26"/>
      <c r="K139" s="26">
        <v>43656</v>
      </c>
      <c r="L139" s="65"/>
      <c r="M139" s="28">
        <v>0.5786</v>
      </c>
      <c r="N139" s="28"/>
      <c r="O139" s="48"/>
      <c r="P139" s="25" t="s">
        <v>202</v>
      </c>
      <c r="Q139" s="25"/>
      <c r="R139" s="25"/>
      <c r="S139" s="29"/>
      <c r="T139" s="29"/>
      <c r="U139" s="65"/>
      <c r="V139" s="65"/>
      <c r="W139" s="35"/>
      <c r="X139" s="38"/>
      <c r="Y139" s="29" t="s">
        <v>59</v>
      </c>
      <c r="Z139" s="29" t="s">
        <v>59</v>
      </c>
      <c r="AA139" s="29"/>
      <c r="AB139" s="29"/>
      <c r="AC139" s="29"/>
      <c r="AD139" s="29"/>
      <c r="AE139" s="31" t="s">
        <v>67</v>
      </c>
      <c r="AF139" s="25"/>
      <c r="AG139" s="25"/>
      <c r="AH139" s="25"/>
      <c r="AI139" s="25"/>
      <c r="AJ139" s="25"/>
      <c r="AK139" s="25"/>
      <c r="AL139" s="25"/>
    </row>
    <row r="140" spans="1:38" s="24" customFormat="1" x14ac:dyDescent="0.25">
      <c r="A140" s="91">
        <v>85</v>
      </c>
      <c r="B140" s="91">
        <v>27</v>
      </c>
      <c r="C140" s="25" t="s">
        <v>197</v>
      </c>
      <c r="D140" s="25" t="s">
        <v>50</v>
      </c>
      <c r="E140" s="25" t="s">
        <v>209</v>
      </c>
      <c r="F140" s="25" t="s">
        <v>199</v>
      </c>
      <c r="G140" s="25" t="s">
        <v>210</v>
      </c>
      <c r="H140" s="28">
        <v>1</v>
      </c>
      <c r="I140" s="26">
        <v>42696</v>
      </c>
      <c r="J140" s="26"/>
      <c r="K140" s="26">
        <v>43656</v>
      </c>
      <c r="L140" s="65"/>
      <c r="M140" s="28">
        <v>0.1056</v>
      </c>
      <c r="N140" s="28"/>
      <c r="O140" s="48"/>
      <c r="P140" s="25" t="s">
        <v>202</v>
      </c>
      <c r="Q140" s="25"/>
      <c r="R140" s="25"/>
      <c r="S140" s="29"/>
      <c r="T140" s="29"/>
      <c r="U140" s="65"/>
      <c r="V140" s="65"/>
      <c r="W140" s="35"/>
      <c r="X140" s="38"/>
      <c r="Y140" s="29" t="s">
        <v>59</v>
      </c>
      <c r="Z140" s="29" t="s">
        <v>59</v>
      </c>
      <c r="AA140" s="29"/>
      <c r="AB140" s="29"/>
      <c r="AC140" s="29"/>
      <c r="AD140" s="29"/>
      <c r="AE140" s="31" t="s">
        <v>62</v>
      </c>
      <c r="AF140" s="25"/>
      <c r="AG140" s="25"/>
      <c r="AH140" s="25"/>
      <c r="AI140" s="25"/>
      <c r="AJ140" s="25"/>
      <c r="AK140" s="25"/>
      <c r="AL140" s="25"/>
    </row>
    <row r="141" spans="1:38" s="24" customFormat="1" ht="30" x14ac:dyDescent="0.25">
      <c r="A141" s="91">
        <v>86</v>
      </c>
      <c r="B141" s="91">
        <v>28</v>
      </c>
      <c r="C141" s="25" t="s">
        <v>211</v>
      </c>
      <c r="D141" s="25" t="s">
        <v>50</v>
      </c>
      <c r="E141" s="25" t="s">
        <v>212</v>
      </c>
      <c r="F141" s="25" t="s">
        <v>213</v>
      </c>
      <c r="G141" s="25" t="s">
        <v>214</v>
      </c>
      <c r="H141" s="34">
        <v>0.05</v>
      </c>
      <c r="I141" s="26">
        <v>43936</v>
      </c>
      <c r="J141" s="26">
        <v>45396</v>
      </c>
      <c r="K141" s="26">
        <v>45396</v>
      </c>
      <c r="L141" s="49" t="s">
        <v>215</v>
      </c>
      <c r="M141" s="28">
        <v>7.0000000000000007E-2</v>
      </c>
      <c r="N141" s="28"/>
      <c r="O141" s="48"/>
      <c r="P141" s="25" t="s">
        <v>216</v>
      </c>
      <c r="Q141" s="25">
        <v>0</v>
      </c>
      <c r="R141" s="25">
        <v>0</v>
      </c>
      <c r="S141" s="29">
        <v>0</v>
      </c>
      <c r="T141" s="29">
        <v>0</v>
      </c>
      <c r="U141" s="38" t="s">
        <v>59</v>
      </c>
      <c r="V141" s="38" t="s">
        <v>59</v>
      </c>
      <c r="W141" s="38" t="s">
        <v>59</v>
      </c>
      <c r="X141" s="38" t="s">
        <v>59</v>
      </c>
      <c r="Y141" s="29" t="s">
        <v>96</v>
      </c>
      <c r="Z141" s="29" t="s">
        <v>96</v>
      </c>
      <c r="AA141" s="29"/>
      <c r="AB141" s="29"/>
      <c r="AC141" s="29"/>
      <c r="AD141" s="29"/>
      <c r="AE141" s="31" t="s">
        <v>62</v>
      </c>
      <c r="AF141" s="25"/>
      <c r="AG141" s="25"/>
      <c r="AH141" s="25"/>
      <c r="AI141" s="25"/>
      <c r="AJ141" s="25"/>
      <c r="AK141" s="25"/>
      <c r="AL141" s="25"/>
    </row>
    <row r="142" spans="1:38" s="24" customFormat="1" x14ac:dyDescent="0.25">
      <c r="A142" s="91">
        <v>87</v>
      </c>
      <c r="B142" s="91">
        <v>28</v>
      </c>
      <c r="C142" s="25" t="s">
        <v>211</v>
      </c>
      <c r="D142" s="25" t="s">
        <v>50</v>
      </c>
      <c r="E142" s="25" t="s">
        <v>217</v>
      </c>
      <c r="F142" s="25" t="s">
        <v>213</v>
      </c>
      <c r="G142" s="25" t="s">
        <v>218</v>
      </c>
      <c r="H142" s="34">
        <v>0.99</v>
      </c>
      <c r="I142" s="26">
        <v>42475</v>
      </c>
      <c r="J142" s="26">
        <v>43935</v>
      </c>
      <c r="K142" s="26">
        <v>44257</v>
      </c>
      <c r="L142" s="38"/>
      <c r="M142" s="28">
        <v>0.97</v>
      </c>
      <c r="N142" s="28"/>
      <c r="O142" s="48"/>
      <c r="P142" s="25" t="s">
        <v>216</v>
      </c>
      <c r="Q142" s="25">
        <v>0</v>
      </c>
      <c r="R142" s="25">
        <v>0</v>
      </c>
      <c r="S142" s="29">
        <v>0</v>
      </c>
      <c r="T142" s="29">
        <v>0</v>
      </c>
      <c r="U142" s="38"/>
      <c r="V142" s="38"/>
      <c r="W142" s="38"/>
      <c r="X142" s="38"/>
      <c r="Y142" s="29" t="s">
        <v>96</v>
      </c>
      <c r="Z142" s="29" t="s">
        <v>96</v>
      </c>
      <c r="AA142" s="29"/>
      <c r="AB142" s="29"/>
      <c r="AC142" s="29"/>
      <c r="AD142" s="29"/>
      <c r="AE142" s="31" t="s">
        <v>62</v>
      </c>
      <c r="AF142" s="25"/>
      <c r="AG142" s="25"/>
      <c r="AH142" s="25"/>
      <c r="AI142" s="25"/>
      <c r="AJ142" s="25"/>
      <c r="AK142" s="25"/>
      <c r="AL142" s="25"/>
    </row>
    <row r="143" spans="1:38" s="24" customFormat="1" x14ac:dyDescent="0.25">
      <c r="A143" s="91">
        <v>88</v>
      </c>
      <c r="B143" s="91">
        <v>28</v>
      </c>
      <c r="C143" s="25" t="s">
        <v>211</v>
      </c>
      <c r="D143" s="25" t="s">
        <v>50</v>
      </c>
      <c r="E143" s="25" t="s">
        <v>219</v>
      </c>
      <c r="F143" s="25" t="s">
        <v>213</v>
      </c>
      <c r="G143" s="25" t="s">
        <v>220</v>
      </c>
      <c r="H143" s="25"/>
      <c r="I143" s="26"/>
      <c r="J143" s="26"/>
      <c r="K143" s="26"/>
      <c r="L143" s="38"/>
      <c r="M143" s="66" t="s">
        <v>96</v>
      </c>
      <c r="N143" s="28"/>
      <c r="O143" s="48"/>
      <c r="P143" s="25" t="s">
        <v>216</v>
      </c>
      <c r="Q143" s="25"/>
      <c r="R143" s="25"/>
      <c r="S143" s="29"/>
      <c r="T143" s="29"/>
      <c r="U143" s="38"/>
      <c r="V143" s="38"/>
      <c r="W143" s="38"/>
      <c r="X143" s="38"/>
      <c r="Y143" s="29"/>
      <c r="Z143" s="29"/>
      <c r="AA143" s="29"/>
      <c r="AB143" s="29"/>
      <c r="AC143" s="29"/>
      <c r="AD143" s="29"/>
      <c r="AE143" s="31" t="s">
        <v>99</v>
      </c>
      <c r="AF143" s="25"/>
      <c r="AG143" s="25"/>
      <c r="AH143" s="25"/>
      <c r="AI143" s="25"/>
      <c r="AJ143" s="25"/>
      <c r="AK143" s="25"/>
      <c r="AL143" s="25"/>
    </row>
    <row r="144" spans="1:38" s="24" customFormat="1" x14ac:dyDescent="0.25">
      <c r="A144" s="91">
        <v>89</v>
      </c>
      <c r="B144" s="91">
        <v>29</v>
      </c>
      <c r="C144" s="25" t="s">
        <v>1189</v>
      </c>
      <c r="D144" s="25" t="s">
        <v>50</v>
      </c>
      <c r="E144" s="25"/>
      <c r="F144" s="25" t="s">
        <v>1067</v>
      </c>
      <c r="G144" s="25" t="s">
        <v>1190</v>
      </c>
      <c r="H144" s="25">
        <v>1</v>
      </c>
      <c r="I144" s="26">
        <v>42628</v>
      </c>
      <c r="J144" s="26"/>
      <c r="K144" s="26">
        <v>43859</v>
      </c>
      <c r="L144" s="38">
        <v>1066380166666</v>
      </c>
      <c r="M144" s="66">
        <v>1.0001</v>
      </c>
      <c r="N144" s="28"/>
      <c r="O144" s="48"/>
      <c r="P144" s="25"/>
      <c r="Q144" s="25"/>
      <c r="R144" s="25"/>
      <c r="S144" s="29"/>
      <c r="T144" s="29"/>
      <c r="U144" s="38"/>
      <c r="V144" s="38"/>
      <c r="W144" s="38"/>
      <c r="X144" s="38"/>
      <c r="Y144" s="29"/>
      <c r="Z144" s="29"/>
      <c r="AA144" s="29"/>
      <c r="AB144" s="29"/>
      <c r="AC144" s="29"/>
      <c r="AD144" s="29"/>
      <c r="AE144" s="31" t="s">
        <v>99</v>
      </c>
      <c r="AF144" s="25"/>
      <c r="AG144" s="25"/>
      <c r="AH144" s="25"/>
      <c r="AI144" s="25"/>
      <c r="AJ144" s="25"/>
      <c r="AK144" s="25"/>
      <c r="AL144" s="25"/>
    </row>
    <row r="145" spans="1:56" s="24" customFormat="1" x14ac:dyDescent="0.25">
      <c r="A145" s="91">
        <v>90</v>
      </c>
      <c r="B145" s="91">
        <v>29</v>
      </c>
      <c r="C145" s="25" t="s">
        <v>1189</v>
      </c>
      <c r="D145" s="25" t="s">
        <v>50</v>
      </c>
      <c r="E145" s="25"/>
      <c r="F145" s="25" t="s">
        <v>1067</v>
      </c>
      <c r="G145" s="25" t="s">
        <v>1191</v>
      </c>
      <c r="H145" s="25">
        <v>0.45429999999999998</v>
      </c>
      <c r="I145" s="26">
        <v>42628</v>
      </c>
      <c r="J145" s="26"/>
      <c r="K145" s="26">
        <v>44634</v>
      </c>
      <c r="L145" s="38">
        <v>1066380166666</v>
      </c>
      <c r="M145" s="66">
        <v>0.58599999999999997</v>
      </c>
      <c r="N145" s="28"/>
      <c r="O145" s="48"/>
      <c r="P145" s="25"/>
      <c r="Q145" s="25"/>
      <c r="R145" s="25"/>
      <c r="S145" s="29"/>
      <c r="T145" s="29"/>
      <c r="U145" s="38"/>
      <c r="V145" s="38"/>
      <c r="W145" s="38"/>
      <c r="X145" s="38"/>
      <c r="Y145" s="29"/>
      <c r="Z145" s="29"/>
      <c r="AA145" s="29"/>
      <c r="AB145" s="29"/>
      <c r="AC145" s="29"/>
      <c r="AD145" s="29"/>
      <c r="AE145" s="31" t="s">
        <v>99</v>
      </c>
      <c r="AF145" s="25"/>
      <c r="AG145" s="25"/>
      <c r="AH145" s="25"/>
      <c r="AI145" s="25"/>
      <c r="AJ145" s="25"/>
      <c r="AK145" s="25"/>
      <c r="AL145" s="25"/>
    </row>
    <row r="146" spans="1:56" s="24" customFormat="1" x14ac:dyDescent="0.25">
      <c r="A146" s="91">
        <v>91</v>
      </c>
      <c r="B146" s="91">
        <v>29</v>
      </c>
      <c r="C146" s="25" t="s">
        <v>1189</v>
      </c>
      <c r="D146" s="25" t="s">
        <v>50</v>
      </c>
      <c r="E146" s="25"/>
      <c r="F146" s="25" t="s">
        <v>1067</v>
      </c>
      <c r="G146" s="25" t="s">
        <v>1192</v>
      </c>
      <c r="H146" s="25">
        <v>0.74539999999999995</v>
      </c>
      <c r="I146" s="26">
        <v>42628</v>
      </c>
      <c r="J146" s="26"/>
      <c r="K146" s="26">
        <v>44453</v>
      </c>
      <c r="L146" s="38">
        <v>1066380166666</v>
      </c>
      <c r="M146" s="66">
        <v>0.75109999999999999</v>
      </c>
      <c r="N146" s="28"/>
      <c r="O146" s="48"/>
      <c r="P146" s="25"/>
      <c r="Q146" s="25"/>
      <c r="R146" s="25"/>
      <c r="S146" s="29"/>
      <c r="T146" s="29"/>
      <c r="U146" s="38"/>
      <c r="V146" s="38"/>
      <c r="W146" s="38"/>
      <c r="X146" s="38"/>
      <c r="Y146" s="29"/>
      <c r="Z146" s="29"/>
      <c r="AA146" s="29"/>
      <c r="AB146" s="29"/>
      <c r="AC146" s="29"/>
      <c r="AD146" s="29"/>
      <c r="AE146" s="31" t="s">
        <v>99</v>
      </c>
      <c r="AF146" s="25"/>
      <c r="AG146" s="25"/>
      <c r="AH146" s="25"/>
      <c r="AI146" s="25"/>
      <c r="AJ146" s="25"/>
      <c r="AK146" s="25"/>
      <c r="AL146" s="25"/>
    </row>
    <row r="147" spans="1:56" s="24" customFormat="1" x14ac:dyDescent="0.25">
      <c r="A147" s="91">
        <v>92</v>
      </c>
      <c r="B147" s="91">
        <v>29</v>
      </c>
      <c r="C147" s="25" t="s">
        <v>1189</v>
      </c>
      <c r="D147" s="25" t="s">
        <v>50</v>
      </c>
      <c r="E147" s="25"/>
      <c r="F147" s="25" t="s">
        <v>1067</v>
      </c>
      <c r="G147" s="25" t="s">
        <v>1193</v>
      </c>
      <c r="H147" s="25">
        <v>0.48330000000000001</v>
      </c>
      <c r="I147" s="26">
        <v>42628</v>
      </c>
      <c r="J147" s="26"/>
      <c r="K147" s="26">
        <v>44453</v>
      </c>
      <c r="L147" s="38">
        <v>1066380166666</v>
      </c>
      <c r="M147" s="66">
        <v>0.68010000000000004</v>
      </c>
      <c r="N147" s="28"/>
      <c r="O147" s="48"/>
      <c r="P147" s="25"/>
      <c r="Q147" s="25"/>
      <c r="R147" s="25"/>
      <c r="S147" s="29"/>
      <c r="T147" s="29"/>
      <c r="U147" s="38"/>
      <c r="V147" s="38"/>
      <c r="W147" s="38"/>
      <c r="X147" s="38"/>
      <c r="Y147" s="29"/>
      <c r="Z147" s="29"/>
      <c r="AA147" s="29"/>
      <c r="AB147" s="29"/>
      <c r="AC147" s="29"/>
      <c r="AD147" s="29"/>
      <c r="AE147" s="31" t="s">
        <v>99</v>
      </c>
      <c r="AF147" s="25"/>
      <c r="AG147" s="25"/>
      <c r="AH147" s="25"/>
      <c r="AI147" s="25"/>
      <c r="AJ147" s="25"/>
      <c r="AK147" s="25"/>
      <c r="AL147" s="25"/>
    </row>
    <row r="148" spans="1:56" s="24" customFormat="1" x14ac:dyDescent="0.25">
      <c r="A148" s="91">
        <v>93</v>
      </c>
      <c r="B148" s="91">
        <v>29</v>
      </c>
      <c r="C148" s="25" t="s">
        <v>1189</v>
      </c>
      <c r="D148" s="25" t="s">
        <v>50</v>
      </c>
      <c r="E148" s="25"/>
      <c r="F148" s="25" t="s">
        <v>1067</v>
      </c>
      <c r="G148" s="25" t="s">
        <v>1194</v>
      </c>
      <c r="H148" s="25">
        <v>0.85429999999999995</v>
      </c>
      <c r="I148" s="26">
        <v>42628</v>
      </c>
      <c r="J148" s="26"/>
      <c r="K148" s="26">
        <v>44088</v>
      </c>
      <c r="L148" s="38">
        <v>1066380166666</v>
      </c>
      <c r="M148" s="66">
        <v>0.98040000000000005</v>
      </c>
      <c r="N148" s="28"/>
      <c r="O148" s="48"/>
      <c r="P148" s="25"/>
      <c r="Q148" s="25"/>
      <c r="R148" s="25"/>
      <c r="S148" s="29"/>
      <c r="T148" s="29"/>
      <c r="U148" s="38"/>
      <c r="V148" s="38"/>
      <c r="W148" s="38"/>
      <c r="X148" s="38"/>
      <c r="Y148" s="29"/>
      <c r="Z148" s="29"/>
      <c r="AA148" s="29"/>
      <c r="AB148" s="29"/>
      <c r="AC148" s="29"/>
      <c r="AD148" s="29"/>
      <c r="AE148" s="31" t="s">
        <v>99</v>
      </c>
      <c r="AF148" s="25"/>
      <c r="AG148" s="25"/>
      <c r="AH148" s="25"/>
      <c r="AI148" s="25"/>
      <c r="AJ148" s="25"/>
      <c r="AK148" s="25"/>
      <c r="AL148" s="25"/>
    </row>
    <row r="149" spans="1:56" s="24" customFormat="1" ht="25.9" customHeight="1" x14ac:dyDescent="0.25">
      <c r="A149" s="91">
        <v>141</v>
      </c>
      <c r="B149" s="91">
        <v>29</v>
      </c>
      <c r="C149" s="25" t="s">
        <v>1189</v>
      </c>
      <c r="D149" s="25" t="s">
        <v>50</v>
      </c>
      <c r="E149" s="25"/>
      <c r="F149" s="25" t="s">
        <v>1067</v>
      </c>
      <c r="G149" s="25" t="s">
        <v>1195</v>
      </c>
      <c r="H149" s="25">
        <v>0.4491</v>
      </c>
      <c r="I149" s="26">
        <v>42628</v>
      </c>
      <c r="J149" s="26"/>
      <c r="K149" s="26">
        <v>44453</v>
      </c>
      <c r="L149" s="38">
        <v>1066380166666</v>
      </c>
      <c r="M149" s="66">
        <v>0.55179999999999996</v>
      </c>
      <c r="N149" s="28"/>
      <c r="O149" s="48"/>
      <c r="P149" s="25"/>
      <c r="Q149" s="25">
        <v>0</v>
      </c>
      <c r="R149" s="25"/>
      <c r="S149" s="29"/>
      <c r="T149" s="29"/>
      <c r="U149" s="38"/>
      <c r="V149" s="38"/>
      <c r="W149" s="38"/>
      <c r="X149" s="38"/>
      <c r="Y149" s="29"/>
      <c r="Z149" s="29"/>
      <c r="AA149" s="29"/>
      <c r="AB149" s="29"/>
      <c r="AC149" s="29"/>
      <c r="AD149" s="29"/>
      <c r="AE149" s="31" t="s">
        <v>99</v>
      </c>
      <c r="AF149" s="25"/>
      <c r="AG149" s="25"/>
      <c r="AH149" s="25"/>
      <c r="AI149" s="25"/>
      <c r="AJ149" s="25"/>
      <c r="AK149" s="25"/>
      <c r="AL149" s="25"/>
    </row>
    <row r="150" spans="1:56" s="24" customFormat="1" ht="75" x14ac:dyDescent="0.25">
      <c r="A150" s="91">
        <v>94</v>
      </c>
      <c r="B150" s="91">
        <v>30</v>
      </c>
      <c r="C150" s="25" t="s">
        <v>221</v>
      </c>
      <c r="D150" s="25" t="s">
        <v>50</v>
      </c>
      <c r="E150" s="25" t="s">
        <v>222</v>
      </c>
      <c r="F150" s="25" t="s">
        <v>223</v>
      </c>
      <c r="G150" s="25" t="s">
        <v>224</v>
      </c>
      <c r="H150" s="25">
        <v>1</v>
      </c>
      <c r="I150" s="26">
        <v>43143</v>
      </c>
      <c r="J150" s="26">
        <v>44235</v>
      </c>
      <c r="K150" s="26">
        <v>43916</v>
      </c>
      <c r="L150" s="49" t="s">
        <v>225</v>
      </c>
      <c r="M150" s="28">
        <v>0.77690000000000003</v>
      </c>
      <c r="N150" s="28">
        <v>1E-3</v>
      </c>
      <c r="O150" s="45" t="s">
        <v>226</v>
      </c>
      <c r="P150" s="25" t="s">
        <v>227</v>
      </c>
      <c r="Q150" s="25">
        <v>0</v>
      </c>
      <c r="R150" s="25">
        <v>0</v>
      </c>
      <c r="S150" s="29">
        <v>0</v>
      </c>
      <c r="T150" s="29">
        <v>0</v>
      </c>
      <c r="U150" s="67" t="s">
        <v>228</v>
      </c>
      <c r="V150" s="67" t="s">
        <v>228</v>
      </c>
      <c r="W150" s="67" t="s">
        <v>229</v>
      </c>
      <c r="X150" s="38" t="s">
        <v>96</v>
      </c>
      <c r="Y150" s="29" t="s">
        <v>96</v>
      </c>
      <c r="Z150" s="29" t="s">
        <v>96</v>
      </c>
      <c r="AA150" s="29"/>
      <c r="AB150" s="29"/>
      <c r="AC150" s="29"/>
      <c r="AD150" s="29"/>
      <c r="AE150" s="31" t="s">
        <v>230</v>
      </c>
      <c r="AF150" s="25"/>
      <c r="AG150" s="25"/>
      <c r="AH150" s="25"/>
      <c r="AI150" s="25"/>
      <c r="AJ150" s="25"/>
      <c r="AK150" s="25"/>
      <c r="AL150" s="25"/>
    </row>
    <row r="151" spans="1:56" s="24" customFormat="1" x14ac:dyDescent="0.25">
      <c r="A151" s="91">
        <v>95</v>
      </c>
      <c r="B151" s="91">
        <v>30</v>
      </c>
      <c r="C151" s="25" t="s">
        <v>221</v>
      </c>
      <c r="D151" s="25" t="s">
        <v>50</v>
      </c>
      <c r="E151" s="25" t="s">
        <v>231</v>
      </c>
      <c r="F151" s="25" t="s">
        <v>223</v>
      </c>
      <c r="G151" s="25" t="s">
        <v>232</v>
      </c>
      <c r="H151" s="25">
        <v>0.91539999999999999</v>
      </c>
      <c r="I151" s="26">
        <v>43382</v>
      </c>
      <c r="J151" s="26">
        <v>44235</v>
      </c>
      <c r="K151" s="26">
        <v>44020</v>
      </c>
      <c r="L151" s="49"/>
      <c r="M151" s="28">
        <v>0.99029999999999996</v>
      </c>
      <c r="N151" s="28">
        <v>0</v>
      </c>
      <c r="O151" s="45"/>
      <c r="P151" s="25" t="s">
        <v>227</v>
      </c>
      <c r="Q151" s="25">
        <v>0</v>
      </c>
      <c r="R151" s="25">
        <v>0</v>
      </c>
      <c r="S151" s="29"/>
      <c r="T151" s="29"/>
      <c r="U151" s="67"/>
      <c r="V151" s="67"/>
      <c r="W151" s="67"/>
      <c r="X151" s="38"/>
      <c r="Y151" s="29" t="s">
        <v>96</v>
      </c>
      <c r="Z151" s="29" t="s">
        <v>96</v>
      </c>
      <c r="AA151" s="29"/>
      <c r="AB151" s="29"/>
      <c r="AC151" s="29"/>
      <c r="AD151" s="29"/>
      <c r="AE151" s="31" t="s">
        <v>230</v>
      </c>
      <c r="AF151" s="25"/>
      <c r="AG151" s="25"/>
      <c r="AH151" s="25"/>
      <c r="AI151" s="25"/>
      <c r="AJ151" s="25"/>
      <c r="AK151" s="25"/>
      <c r="AL151" s="25"/>
    </row>
    <row r="152" spans="1:56" s="24" customFormat="1" x14ac:dyDescent="0.25">
      <c r="A152" s="91">
        <v>96</v>
      </c>
      <c r="B152" s="91">
        <v>30</v>
      </c>
      <c r="C152" s="25" t="s">
        <v>221</v>
      </c>
      <c r="D152" s="25" t="s">
        <v>50</v>
      </c>
      <c r="E152" s="25" t="s">
        <v>233</v>
      </c>
      <c r="F152" s="25" t="s">
        <v>223</v>
      </c>
      <c r="G152" s="25" t="s">
        <v>234</v>
      </c>
      <c r="H152" s="25">
        <v>0.53259999999999996</v>
      </c>
      <c r="I152" s="26">
        <v>43438</v>
      </c>
      <c r="J152" s="26">
        <v>44235</v>
      </c>
      <c r="K152" s="26">
        <v>44219</v>
      </c>
      <c r="L152" s="49"/>
      <c r="M152" s="28">
        <v>0.29089999999999999</v>
      </c>
      <c r="N152" s="28">
        <v>4.0000000000000002E-4</v>
      </c>
      <c r="O152" s="45"/>
      <c r="P152" s="25" t="s">
        <v>227</v>
      </c>
      <c r="Q152" s="25">
        <v>0</v>
      </c>
      <c r="R152" s="25">
        <v>0</v>
      </c>
      <c r="S152" s="29"/>
      <c r="T152" s="29"/>
      <c r="U152" s="67"/>
      <c r="V152" s="67"/>
      <c r="W152" s="67"/>
      <c r="X152" s="38"/>
      <c r="Y152" s="29" t="s">
        <v>96</v>
      </c>
      <c r="Z152" s="29" t="s">
        <v>96</v>
      </c>
      <c r="AA152" s="29"/>
      <c r="AB152" s="29"/>
      <c r="AC152" s="29"/>
      <c r="AD152" s="29"/>
      <c r="AE152" s="31" t="s">
        <v>230</v>
      </c>
      <c r="AF152" s="25"/>
      <c r="AG152" s="25"/>
      <c r="AH152" s="25"/>
      <c r="AI152" s="25"/>
      <c r="AJ152" s="25"/>
      <c r="AK152" s="25"/>
      <c r="AL152" s="25"/>
    </row>
    <row r="153" spans="1:56" s="24" customFormat="1" x14ac:dyDescent="0.25">
      <c r="A153" s="91">
        <v>97</v>
      </c>
      <c r="B153" s="91">
        <v>31</v>
      </c>
      <c r="C153" s="25" t="s">
        <v>1196</v>
      </c>
      <c r="D153" s="25" t="s">
        <v>50</v>
      </c>
      <c r="E153" s="25"/>
      <c r="F153" s="25" t="s">
        <v>1031</v>
      </c>
      <c r="G153" s="25" t="s">
        <v>1197</v>
      </c>
      <c r="H153" s="25">
        <v>0.66949999999999998</v>
      </c>
      <c r="I153" s="26">
        <v>42948</v>
      </c>
      <c r="J153" s="26"/>
      <c r="K153" s="26">
        <v>44024</v>
      </c>
      <c r="L153" s="49">
        <v>303826250000</v>
      </c>
      <c r="M153" s="28">
        <v>0.22589999999999999</v>
      </c>
      <c r="N153" s="28"/>
      <c r="O153" s="45"/>
      <c r="P153" s="25"/>
      <c r="Q153" s="25"/>
      <c r="R153" s="25"/>
      <c r="S153" s="29"/>
      <c r="T153" s="29"/>
      <c r="U153" s="67"/>
      <c r="V153" s="67"/>
      <c r="W153" s="67"/>
      <c r="X153" s="38"/>
      <c r="Y153" s="29"/>
      <c r="Z153" s="29"/>
      <c r="AA153" s="29"/>
      <c r="AB153" s="29"/>
      <c r="AC153" s="29"/>
      <c r="AD153" s="29"/>
      <c r="AE153" s="31" t="s">
        <v>99</v>
      </c>
      <c r="AF153" s="25"/>
      <c r="AG153" s="25"/>
      <c r="AH153" s="25"/>
      <c r="AI153" s="25"/>
      <c r="AJ153" s="25"/>
      <c r="AK153" s="25"/>
      <c r="AL153" s="25"/>
    </row>
    <row r="154" spans="1:56" s="24" customFormat="1" x14ac:dyDescent="0.25">
      <c r="A154" s="91">
        <v>98</v>
      </c>
      <c r="B154" s="91">
        <v>31</v>
      </c>
      <c r="C154" s="25" t="s">
        <v>1196</v>
      </c>
      <c r="D154" s="25" t="s">
        <v>50</v>
      </c>
      <c r="E154" s="25"/>
      <c r="F154" s="25" t="s">
        <v>1031</v>
      </c>
      <c r="G154" s="25" t="s">
        <v>1198</v>
      </c>
      <c r="H154" s="25">
        <v>0.79920000000000002</v>
      </c>
      <c r="I154" s="26">
        <v>43102</v>
      </c>
      <c r="J154" s="26"/>
      <c r="K154" s="26">
        <v>43934</v>
      </c>
      <c r="L154" s="49">
        <v>303826250000</v>
      </c>
      <c r="M154" s="28">
        <v>0.50239999999999996</v>
      </c>
      <c r="N154" s="28"/>
      <c r="O154" s="45"/>
      <c r="P154" s="25"/>
      <c r="Q154" s="25"/>
      <c r="R154" s="25"/>
      <c r="S154" s="29"/>
      <c r="T154" s="29"/>
      <c r="U154" s="67"/>
      <c r="V154" s="67"/>
      <c r="W154" s="67"/>
      <c r="X154" s="38"/>
      <c r="Y154" s="29"/>
      <c r="Z154" s="29"/>
      <c r="AA154" s="29"/>
      <c r="AB154" s="29"/>
      <c r="AC154" s="29"/>
      <c r="AD154" s="29"/>
      <c r="AE154" s="31" t="s">
        <v>99</v>
      </c>
      <c r="AF154" s="25"/>
      <c r="AG154" s="25"/>
      <c r="AH154" s="25"/>
      <c r="AI154" s="25"/>
      <c r="AJ154" s="25"/>
      <c r="AK154" s="25"/>
      <c r="AL154" s="25"/>
    </row>
    <row r="155" spans="1:56" s="24" customFormat="1" x14ac:dyDescent="0.25">
      <c r="A155" s="91">
        <v>99</v>
      </c>
      <c r="B155" s="91">
        <v>31</v>
      </c>
      <c r="C155" s="25" t="s">
        <v>1196</v>
      </c>
      <c r="D155" s="25" t="s">
        <v>50</v>
      </c>
      <c r="E155" s="25"/>
      <c r="F155" s="25" t="s">
        <v>1031</v>
      </c>
      <c r="G155" s="25" t="s">
        <v>1199</v>
      </c>
      <c r="H155" s="25">
        <v>0.80969999999999998</v>
      </c>
      <c r="I155" s="26">
        <v>43102</v>
      </c>
      <c r="J155" s="26"/>
      <c r="K155" s="26">
        <v>43934</v>
      </c>
      <c r="L155" s="49">
        <v>303826250000</v>
      </c>
      <c r="M155" s="28">
        <v>0.58450000000000002</v>
      </c>
      <c r="N155" s="28"/>
      <c r="O155" s="45"/>
      <c r="P155" s="25"/>
      <c r="Q155" s="25"/>
      <c r="R155" s="25"/>
      <c r="S155" s="29"/>
      <c r="T155" s="29"/>
      <c r="U155" s="67"/>
      <c r="V155" s="67"/>
      <c r="W155" s="67"/>
      <c r="X155" s="38"/>
      <c r="Y155" s="29"/>
      <c r="Z155" s="29"/>
      <c r="AA155" s="29"/>
      <c r="AB155" s="29"/>
      <c r="AC155" s="29"/>
      <c r="AD155" s="29"/>
      <c r="AE155" s="31" t="s">
        <v>99</v>
      </c>
      <c r="AF155" s="25"/>
      <c r="AG155" s="25"/>
      <c r="AH155" s="25"/>
      <c r="AI155" s="25"/>
      <c r="AJ155" s="25"/>
      <c r="AK155" s="25"/>
      <c r="AL155" s="25"/>
    </row>
    <row r="156" spans="1:56" s="24" customFormat="1" x14ac:dyDescent="0.25">
      <c r="A156" s="91">
        <v>100</v>
      </c>
      <c r="B156" s="91">
        <v>31</v>
      </c>
      <c r="C156" s="25" t="s">
        <v>1196</v>
      </c>
      <c r="D156" s="25" t="s">
        <v>50</v>
      </c>
      <c r="E156" s="25"/>
      <c r="F156" s="25" t="s">
        <v>1031</v>
      </c>
      <c r="G156" s="25" t="s">
        <v>1200</v>
      </c>
      <c r="H156" s="25">
        <v>1</v>
      </c>
      <c r="I156" s="26">
        <v>42674</v>
      </c>
      <c r="J156" s="26"/>
      <c r="K156" s="26">
        <v>43484</v>
      </c>
      <c r="L156" s="49">
        <v>303826250000</v>
      </c>
      <c r="M156" s="28">
        <v>0.95840000000000003</v>
      </c>
      <c r="N156" s="28"/>
      <c r="O156" s="45"/>
      <c r="P156" s="25"/>
      <c r="Q156" s="25"/>
      <c r="R156" s="25"/>
      <c r="S156" s="29"/>
      <c r="T156" s="29"/>
      <c r="U156" s="67"/>
      <c r="V156" s="67"/>
      <c r="W156" s="67"/>
      <c r="X156" s="38"/>
      <c r="Y156" s="29"/>
      <c r="Z156" s="29"/>
      <c r="AA156" s="29"/>
      <c r="AB156" s="29"/>
      <c r="AC156" s="29"/>
      <c r="AD156" s="29"/>
      <c r="AE156" s="31" t="s">
        <v>99</v>
      </c>
      <c r="AF156" s="25"/>
      <c r="AG156" s="25"/>
      <c r="AH156" s="25"/>
      <c r="AI156" s="25"/>
      <c r="AJ156" s="25"/>
      <c r="AK156" s="25"/>
      <c r="AL156" s="25"/>
    </row>
    <row r="157" spans="1:56" x14ac:dyDescent="0.25">
      <c r="A157" s="92">
        <v>58</v>
      </c>
      <c r="B157" s="91">
        <v>32</v>
      </c>
      <c r="C157" s="25" t="s">
        <v>1201</v>
      </c>
      <c r="D157" s="25" t="s">
        <v>50</v>
      </c>
      <c r="E157" s="25"/>
      <c r="F157" s="25" t="s">
        <v>1061</v>
      </c>
      <c r="G157" s="25" t="s">
        <v>1202</v>
      </c>
      <c r="H157" s="25">
        <v>0.1298</v>
      </c>
      <c r="I157" s="26">
        <v>43526</v>
      </c>
      <c r="J157" s="26"/>
      <c r="K157" s="26">
        <v>44496</v>
      </c>
      <c r="L157" s="49">
        <v>419902970903</v>
      </c>
      <c r="M157" s="28">
        <v>0.1203</v>
      </c>
      <c r="N157" s="28"/>
      <c r="O157" s="45"/>
      <c r="P157" s="25"/>
      <c r="Q157" s="25"/>
      <c r="R157" s="25"/>
      <c r="S157" s="29"/>
      <c r="T157" s="29"/>
      <c r="U157" s="67"/>
      <c r="V157" s="67"/>
      <c r="W157" s="67"/>
      <c r="X157" s="38"/>
      <c r="Y157" s="29"/>
      <c r="Z157" s="29"/>
      <c r="AA157" s="29"/>
      <c r="AB157" s="29"/>
      <c r="AC157" s="29"/>
      <c r="AD157" s="29"/>
      <c r="AE157" s="31" t="s">
        <v>99</v>
      </c>
      <c r="AF157" s="25"/>
      <c r="AG157" s="25"/>
      <c r="AH157" s="25"/>
      <c r="AI157" s="25"/>
      <c r="AJ157" s="25"/>
      <c r="AK157" s="25"/>
      <c r="AL157" s="25"/>
      <c r="AM157" s="24"/>
      <c r="AN157" s="24"/>
      <c r="AO157" s="24"/>
      <c r="AP157" s="24"/>
      <c r="AQ157" s="24"/>
      <c r="AR157" s="24"/>
      <c r="AS157" s="24"/>
      <c r="AT157" s="24"/>
      <c r="AU157" s="24"/>
      <c r="AV157" s="24"/>
      <c r="AW157" s="24"/>
      <c r="AX157" s="24"/>
      <c r="AY157" s="24"/>
      <c r="AZ157" s="24"/>
      <c r="BA157" s="24"/>
      <c r="BB157" s="24"/>
      <c r="BC157" s="24"/>
      <c r="BD157" s="24"/>
    </row>
    <row r="158" spans="1:56" x14ac:dyDescent="0.25">
      <c r="A158" s="92">
        <v>101</v>
      </c>
      <c r="B158" s="91">
        <v>32</v>
      </c>
      <c r="C158" s="25" t="s">
        <v>1201</v>
      </c>
      <c r="D158" s="25" t="s">
        <v>50</v>
      </c>
      <c r="E158" s="25"/>
      <c r="F158" s="25" t="s">
        <v>1061</v>
      </c>
      <c r="G158" s="25" t="s">
        <v>1203</v>
      </c>
      <c r="H158" s="25">
        <v>0.1037</v>
      </c>
      <c r="I158" s="26">
        <v>43561</v>
      </c>
      <c r="J158" s="26"/>
      <c r="K158" s="26">
        <v>44496</v>
      </c>
      <c r="L158" s="49">
        <v>419902970903</v>
      </c>
      <c r="M158" s="28">
        <v>0.10489999999999999</v>
      </c>
      <c r="N158" s="28"/>
      <c r="O158" s="45"/>
      <c r="P158" s="25"/>
      <c r="Q158" s="25"/>
      <c r="R158" s="25"/>
      <c r="S158" s="29"/>
      <c r="T158" s="29"/>
      <c r="U158" s="67"/>
      <c r="V158" s="67"/>
      <c r="W158" s="67"/>
      <c r="X158" s="38"/>
      <c r="Y158" s="29"/>
      <c r="Z158" s="29"/>
      <c r="AA158" s="29"/>
      <c r="AB158" s="29"/>
      <c r="AC158" s="29"/>
      <c r="AD158" s="29"/>
      <c r="AE158" s="31" t="s">
        <v>99</v>
      </c>
      <c r="AF158" s="25"/>
      <c r="AG158" s="25"/>
      <c r="AH158" s="25"/>
      <c r="AI158" s="25"/>
      <c r="AJ158" s="25"/>
      <c r="AK158" s="25"/>
      <c r="AL158" s="25"/>
      <c r="AM158" s="24"/>
      <c r="AN158" s="24"/>
      <c r="AO158" s="24"/>
      <c r="AP158" s="24"/>
      <c r="AQ158" s="24"/>
      <c r="AR158" s="24"/>
      <c r="AS158" s="24"/>
      <c r="AT158" s="24"/>
      <c r="AU158" s="24"/>
      <c r="AV158" s="24"/>
      <c r="AW158" s="24"/>
      <c r="AX158" s="24"/>
      <c r="AY158" s="24"/>
      <c r="AZ158" s="24"/>
      <c r="BA158" s="24"/>
      <c r="BB158" s="24"/>
      <c r="BC158" s="24"/>
      <c r="BD158" s="24"/>
    </row>
    <row r="159" spans="1:56" x14ac:dyDescent="0.25">
      <c r="A159" s="92">
        <v>102</v>
      </c>
      <c r="B159" s="91">
        <v>32</v>
      </c>
      <c r="C159" s="25" t="s">
        <v>1201</v>
      </c>
      <c r="D159" s="25" t="s">
        <v>50</v>
      </c>
      <c r="E159" s="25"/>
      <c r="F159" s="25" t="s">
        <v>1061</v>
      </c>
      <c r="G159" s="25" t="s">
        <v>1204</v>
      </c>
      <c r="H159" s="25">
        <v>4.4999999999999998E-2</v>
      </c>
      <c r="I159" s="26">
        <v>43588</v>
      </c>
      <c r="J159" s="26"/>
      <c r="K159" s="26">
        <v>44496</v>
      </c>
      <c r="L159" s="49">
        <v>419902970903</v>
      </c>
      <c r="M159" s="28">
        <v>8.9399999999999993E-2</v>
      </c>
      <c r="N159" s="28"/>
      <c r="O159" s="45"/>
      <c r="P159" s="25"/>
      <c r="Q159" s="25"/>
      <c r="R159" s="25"/>
      <c r="S159" s="29"/>
      <c r="T159" s="29"/>
      <c r="U159" s="67"/>
      <c r="V159" s="67"/>
      <c r="W159" s="67"/>
      <c r="X159" s="38"/>
      <c r="Y159" s="29"/>
      <c r="Z159" s="29"/>
      <c r="AA159" s="29"/>
      <c r="AB159" s="29"/>
      <c r="AC159" s="29"/>
      <c r="AD159" s="29"/>
      <c r="AE159" s="31" t="s">
        <v>99</v>
      </c>
      <c r="AF159" s="25"/>
      <c r="AG159" s="25"/>
      <c r="AH159" s="25"/>
      <c r="AI159" s="25"/>
      <c r="AJ159" s="25"/>
      <c r="AK159" s="25"/>
      <c r="AL159" s="25"/>
      <c r="AM159" s="24"/>
      <c r="AN159" s="24"/>
      <c r="AO159" s="24"/>
      <c r="AP159" s="24"/>
      <c r="AQ159" s="24"/>
      <c r="AR159" s="24"/>
      <c r="AS159" s="24"/>
      <c r="AT159" s="24"/>
      <c r="AU159" s="24"/>
      <c r="AV159" s="24"/>
      <c r="AW159" s="24"/>
      <c r="AX159" s="24"/>
      <c r="AY159" s="24"/>
      <c r="AZ159" s="24"/>
      <c r="BA159" s="24"/>
      <c r="BB159" s="24"/>
      <c r="BC159" s="24"/>
      <c r="BD159" s="24"/>
    </row>
    <row r="160" spans="1:56" x14ac:dyDescent="0.25">
      <c r="A160" s="92">
        <v>103</v>
      </c>
      <c r="B160" s="91">
        <v>32</v>
      </c>
      <c r="C160" s="25" t="s">
        <v>1201</v>
      </c>
      <c r="D160" s="25" t="s">
        <v>50</v>
      </c>
      <c r="E160" s="25"/>
      <c r="F160" s="25" t="s">
        <v>1061</v>
      </c>
      <c r="G160" s="25" t="s">
        <v>1205</v>
      </c>
      <c r="H160" s="25">
        <v>8.7900000000000006E-2</v>
      </c>
      <c r="I160" s="26">
        <v>43514</v>
      </c>
      <c r="J160" s="26"/>
      <c r="K160" s="26">
        <v>44496</v>
      </c>
      <c r="L160" s="49">
        <v>419902970903</v>
      </c>
      <c r="M160" s="28">
        <v>0.12180000000000001</v>
      </c>
      <c r="N160" s="28"/>
      <c r="O160" s="45"/>
      <c r="P160" s="25"/>
      <c r="Q160" s="25"/>
      <c r="R160" s="25"/>
      <c r="S160" s="29"/>
      <c r="T160" s="29"/>
      <c r="U160" s="67"/>
      <c r="V160" s="67"/>
      <c r="W160" s="67"/>
      <c r="X160" s="38"/>
      <c r="Y160" s="29"/>
      <c r="Z160" s="29"/>
      <c r="AA160" s="29"/>
      <c r="AB160" s="29"/>
      <c r="AC160" s="29"/>
      <c r="AD160" s="29"/>
      <c r="AE160" s="31" t="s">
        <v>99</v>
      </c>
      <c r="AF160" s="25"/>
      <c r="AG160" s="25"/>
      <c r="AH160" s="25"/>
      <c r="AI160" s="25"/>
      <c r="AJ160" s="25"/>
      <c r="AK160" s="25"/>
      <c r="AL160" s="25"/>
      <c r="AM160" s="24"/>
      <c r="AN160" s="24"/>
      <c r="AO160" s="24"/>
      <c r="AP160" s="24"/>
      <c r="AQ160" s="24"/>
      <c r="AR160" s="24"/>
      <c r="AS160" s="24"/>
      <c r="AT160" s="24"/>
      <c r="AU160" s="24"/>
      <c r="AV160" s="24"/>
      <c r="AW160" s="24"/>
      <c r="AX160" s="24"/>
      <c r="AY160" s="24"/>
      <c r="AZ160" s="24"/>
      <c r="BA160" s="24"/>
      <c r="BB160" s="24"/>
      <c r="BC160" s="24"/>
      <c r="BD160" s="24"/>
    </row>
    <row r="161" spans="1:56" x14ac:dyDescent="0.25">
      <c r="A161" s="92">
        <v>104</v>
      </c>
      <c r="B161" s="91">
        <v>32</v>
      </c>
      <c r="C161" s="25" t="s">
        <v>1201</v>
      </c>
      <c r="D161" s="25" t="s">
        <v>50</v>
      </c>
      <c r="E161" s="25"/>
      <c r="F161" s="25" t="s">
        <v>1061</v>
      </c>
      <c r="G161" s="25" t="s">
        <v>1206</v>
      </c>
      <c r="H161" s="25">
        <v>0.1149</v>
      </c>
      <c r="I161" s="26">
        <v>43561</v>
      </c>
      <c r="J161" s="26"/>
      <c r="K161" s="26">
        <v>44496</v>
      </c>
      <c r="L161" s="49">
        <v>419902970903</v>
      </c>
      <c r="M161" s="28">
        <v>0.1043</v>
      </c>
      <c r="N161" s="28"/>
      <c r="O161" s="45"/>
      <c r="P161" s="25"/>
      <c r="Q161" s="25"/>
      <c r="R161" s="25"/>
      <c r="S161" s="29"/>
      <c r="T161" s="29"/>
      <c r="U161" s="67"/>
      <c r="V161" s="67"/>
      <c r="W161" s="67"/>
      <c r="X161" s="38"/>
      <c r="Y161" s="29"/>
      <c r="Z161" s="29"/>
      <c r="AA161" s="29"/>
      <c r="AB161" s="29"/>
      <c r="AC161" s="29"/>
      <c r="AD161" s="29"/>
      <c r="AE161" s="31" t="s">
        <v>99</v>
      </c>
      <c r="AF161" s="25"/>
      <c r="AG161" s="25"/>
      <c r="AH161" s="25"/>
      <c r="AI161" s="25"/>
      <c r="AJ161" s="25"/>
      <c r="AK161" s="25"/>
      <c r="AL161" s="25"/>
      <c r="AM161" s="24"/>
      <c r="AN161" s="24"/>
      <c r="AO161" s="24"/>
      <c r="AP161" s="24"/>
      <c r="AQ161" s="24"/>
      <c r="AR161" s="24"/>
      <c r="AS161" s="24"/>
      <c r="AT161" s="24"/>
      <c r="AU161" s="24"/>
      <c r="AV161" s="24"/>
      <c r="AW161" s="24"/>
      <c r="AX161" s="24"/>
      <c r="AY161" s="24"/>
      <c r="AZ161" s="24"/>
      <c r="BA161" s="24"/>
      <c r="BB161" s="24"/>
      <c r="BC161" s="24"/>
      <c r="BD161" s="24"/>
    </row>
    <row r="162" spans="1:56" x14ac:dyDescent="0.25">
      <c r="A162" s="92">
        <v>105</v>
      </c>
      <c r="B162" s="91">
        <v>32</v>
      </c>
      <c r="C162" s="25" t="s">
        <v>1201</v>
      </c>
      <c r="D162" s="25" t="s">
        <v>50</v>
      </c>
      <c r="E162" s="25"/>
      <c r="F162" s="25" t="s">
        <v>1061</v>
      </c>
      <c r="G162" s="25" t="s">
        <v>1207</v>
      </c>
      <c r="H162" s="25">
        <v>5.5300000000000002E-2</v>
      </c>
      <c r="I162" s="26">
        <v>43417</v>
      </c>
      <c r="J162" s="26"/>
      <c r="K162" s="26">
        <v>44856</v>
      </c>
      <c r="L162" s="49">
        <v>419902970903</v>
      </c>
      <c r="M162" s="28">
        <v>0.13750000000000001</v>
      </c>
      <c r="N162" s="28"/>
      <c r="O162" s="45"/>
      <c r="P162" s="25"/>
      <c r="Q162" s="25"/>
      <c r="R162" s="25"/>
      <c r="S162" s="29"/>
      <c r="T162" s="29"/>
      <c r="U162" s="67"/>
      <c r="V162" s="67"/>
      <c r="W162" s="67"/>
      <c r="X162" s="38"/>
      <c r="Y162" s="29"/>
      <c r="Z162" s="29"/>
      <c r="AA162" s="29"/>
      <c r="AB162" s="29"/>
      <c r="AC162" s="29"/>
      <c r="AD162" s="29"/>
      <c r="AE162" s="31" t="s">
        <v>99</v>
      </c>
      <c r="AF162" s="25"/>
      <c r="AG162" s="25"/>
      <c r="AH162" s="25"/>
      <c r="AI162" s="25"/>
      <c r="AJ162" s="25"/>
      <c r="AK162" s="25"/>
      <c r="AL162" s="25"/>
      <c r="AM162" s="24"/>
      <c r="AN162" s="24"/>
      <c r="AO162" s="24"/>
      <c r="AP162" s="24"/>
      <c r="AQ162" s="24"/>
      <c r="AR162" s="24"/>
      <c r="AS162" s="24"/>
      <c r="AT162" s="24"/>
      <c r="AU162" s="24"/>
      <c r="AV162" s="24"/>
      <c r="AW162" s="24"/>
      <c r="AX162" s="24"/>
      <c r="AY162" s="24"/>
      <c r="AZ162" s="24"/>
      <c r="BA162" s="24"/>
      <c r="BB162" s="24"/>
      <c r="BC162" s="24"/>
      <c r="BD162" s="24"/>
    </row>
    <row r="163" spans="1:56" x14ac:dyDescent="0.25">
      <c r="A163" s="92">
        <v>106</v>
      </c>
      <c r="B163" s="91">
        <v>32</v>
      </c>
      <c r="C163" s="25" t="s">
        <v>1201</v>
      </c>
      <c r="D163" s="25" t="s">
        <v>50</v>
      </c>
      <c r="E163" s="25"/>
      <c r="F163" s="25" t="s">
        <v>1061</v>
      </c>
      <c r="G163" s="25" t="s">
        <v>1208</v>
      </c>
      <c r="H163" s="25">
        <v>8.3199999999999996E-2</v>
      </c>
      <c r="I163" s="26">
        <v>43447</v>
      </c>
      <c r="J163" s="26"/>
      <c r="K163" s="26">
        <v>44856</v>
      </c>
      <c r="L163" s="49">
        <v>419902970903</v>
      </c>
      <c r="M163" s="28">
        <v>0.1052</v>
      </c>
      <c r="N163" s="28"/>
      <c r="O163" s="45"/>
      <c r="P163" s="25"/>
      <c r="Q163" s="25"/>
      <c r="R163" s="25"/>
      <c r="S163" s="29"/>
      <c r="T163" s="29"/>
      <c r="U163" s="67"/>
      <c r="V163" s="67"/>
      <c r="W163" s="67"/>
      <c r="X163" s="38"/>
      <c r="Y163" s="29"/>
      <c r="Z163" s="29"/>
      <c r="AA163" s="29"/>
      <c r="AB163" s="29"/>
      <c r="AC163" s="29"/>
      <c r="AD163" s="29"/>
      <c r="AE163" s="31" t="s">
        <v>99</v>
      </c>
      <c r="AF163" s="25"/>
      <c r="AG163" s="25"/>
      <c r="AH163" s="25"/>
      <c r="AI163" s="25"/>
      <c r="AJ163" s="25"/>
      <c r="AK163" s="25"/>
      <c r="AL163" s="25"/>
      <c r="AM163" s="24"/>
      <c r="AN163" s="24"/>
      <c r="AO163" s="24"/>
      <c r="AP163" s="24"/>
      <c r="AQ163" s="24"/>
      <c r="AR163" s="24"/>
      <c r="AS163" s="24"/>
      <c r="AT163" s="24"/>
      <c r="AU163" s="24"/>
      <c r="AV163" s="24"/>
      <c r="AW163" s="24"/>
      <c r="AX163" s="24"/>
      <c r="AY163" s="24"/>
      <c r="AZ163" s="24"/>
      <c r="BA163" s="24"/>
      <c r="BB163" s="24"/>
      <c r="BC163" s="24"/>
      <c r="BD163" s="24"/>
    </row>
    <row r="164" spans="1:56" ht="75" x14ac:dyDescent="0.25">
      <c r="A164" s="92">
        <v>107</v>
      </c>
      <c r="B164" s="91">
        <v>33</v>
      </c>
      <c r="C164" s="25" t="s">
        <v>235</v>
      </c>
      <c r="D164" s="25" t="s">
        <v>50</v>
      </c>
      <c r="E164" s="25" t="s">
        <v>236</v>
      </c>
      <c r="F164" s="25" t="s">
        <v>237</v>
      </c>
      <c r="G164" s="25" t="s">
        <v>238</v>
      </c>
      <c r="H164" s="28">
        <v>1</v>
      </c>
      <c r="I164" s="26">
        <v>43222</v>
      </c>
      <c r="J164" s="26">
        <v>43713</v>
      </c>
      <c r="K164" s="26">
        <v>44064</v>
      </c>
      <c r="L164" s="49" t="s">
        <v>239</v>
      </c>
      <c r="M164" s="28">
        <v>0</v>
      </c>
      <c r="N164" s="28">
        <v>0</v>
      </c>
      <c r="O164" s="45" t="s">
        <v>240</v>
      </c>
      <c r="P164" s="25" t="s">
        <v>241</v>
      </c>
      <c r="Q164" s="25">
        <v>1</v>
      </c>
      <c r="R164" s="25">
        <v>354</v>
      </c>
      <c r="S164" s="29">
        <v>0</v>
      </c>
      <c r="T164" s="29">
        <v>0</v>
      </c>
      <c r="U164" s="49" t="s">
        <v>242</v>
      </c>
      <c r="V164" s="49" t="s">
        <v>242</v>
      </c>
      <c r="W164" s="49" t="s">
        <v>243</v>
      </c>
      <c r="X164" s="38">
        <v>0</v>
      </c>
      <c r="Y164" s="29" t="s">
        <v>59</v>
      </c>
      <c r="Z164" s="29" t="s">
        <v>59</v>
      </c>
      <c r="AA164" s="29"/>
      <c r="AB164" s="29"/>
      <c r="AC164" s="29"/>
      <c r="AD164" s="29"/>
      <c r="AE164" s="31" t="s">
        <v>62</v>
      </c>
      <c r="AF164" s="25"/>
      <c r="AG164" s="25"/>
      <c r="AH164" s="25"/>
      <c r="AI164" s="25"/>
      <c r="AJ164" s="25"/>
      <c r="AK164" s="25"/>
      <c r="AL164" s="25"/>
      <c r="AM164" s="24"/>
      <c r="AN164" s="24"/>
      <c r="AO164" s="24"/>
      <c r="AP164" s="24"/>
      <c r="AQ164" s="24"/>
      <c r="AR164" s="24"/>
      <c r="AS164" s="24"/>
      <c r="AT164" s="24"/>
      <c r="AU164" s="24"/>
      <c r="AV164" s="24"/>
      <c r="AW164" s="24"/>
      <c r="AX164" s="24"/>
      <c r="AY164" s="24"/>
      <c r="AZ164" s="24"/>
      <c r="BA164" s="24"/>
      <c r="BB164" s="24"/>
      <c r="BC164" s="24"/>
      <c r="BD164" s="24"/>
    </row>
    <row r="165" spans="1:56" x14ac:dyDescent="0.25">
      <c r="A165" s="92">
        <v>108</v>
      </c>
      <c r="B165" s="91">
        <v>33</v>
      </c>
      <c r="C165" s="25" t="s">
        <v>235</v>
      </c>
      <c r="D165" s="25" t="s">
        <v>50</v>
      </c>
      <c r="E165" s="25" t="s">
        <v>244</v>
      </c>
      <c r="F165" s="25" t="s">
        <v>237</v>
      </c>
      <c r="G165" s="25" t="s">
        <v>245</v>
      </c>
      <c r="H165" s="28">
        <v>1</v>
      </c>
      <c r="I165" s="26">
        <v>43054</v>
      </c>
      <c r="J165" s="26">
        <v>43713</v>
      </c>
      <c r="K165" s="26">
        <v>43713</v>
      </c>
      <c r="L165" s="49"/>
      <c r="M165" s="28">
        <v>0</v>
      </c>
      <c r="N165" s="28">
        <v>0</v>
      </c>
      <c r="O165" s="45"/>
      <c r="P165" s="25" t="s">
        <v>241</v>
      </c>
      <c r="Q165" s="25">
        <v>0</v>
      </c>
      <c r="R165" s="25">
        <v>0</v>
      </c>
      <c r="S165" s="29"/>
      <c r="T165" s="29"/>
      <c r="U165" s="49"/>
      <c r="V165" s="49"/>
      <c r="W165" s="49"/>
      <c r="X165" s="38"/>
      <c r="Y165" s="29" t="s">
        <v>59</v>
      </c>
      <c r="Z165" s="29" t="s">
        <v>59</v>
      </c>
      <c r="AA165" s="29"/>
      <c r="AB165" s="29"/>
      <c r="AC165" s="29"/>
      <c r="AD165" s="29"/>
      <c r="AE165" s="31" t="s">
        <v>62</v>
      </c>
      <c r="AF165" s="25"/>
      <c r="AG165" s="25"/>
      <c r="AH165" s="25"/>
      <c r="AI165" s="25"/>
      <c r="AJ165" s="25"/>
      <c r="AK165" s="25"/>
      <c r="AL165" s="25"/>
      <c r="AM165" s="24"/>
      <c r="AN165" s="24"/>
      <c r="AO165" s="24"/>
      <c r="AP165" s="24"/>
      <c r="AQ165" s="24"/>
      <c r="AR165" s="24"/>
      <c r="AS165" s="24"/>
      <c r="AT165" s="24"/>
      <c r="AU165" s="24"/>
      <c r="AV165" s="24"/>
      <c r="AW165" s="24"/>
      <c r="AX165" s="24"/>
      <c r="AY165" s="24"/>
      <c r="AZ165" s="24"/>
      <c r="BA165" s="24"/>
      <c r="BB165" s="24"/>
      <c r="BC165" s="24"/>
      <c r="BD165" s="24"/>
    </row>
    <row r="166" spans="1:56" x14ac:dyDescent="0.25">
      <c r="A166" s="92">
        <v>109</v>
      </c>
      <c r="B166" s="91">
        <v>33</v>
      </c>
      <c r="C166" s="25" t="s">
        <v>235</v>
      </c>
      <c r="D166" s="25" t="s">
        <v>50</v>
      </c>
      <c r="E166" s="25" t="s">
        <v>246</v>
      </c>
      <c r="F166" s="25" t="s">
        <v>237</v>
      </c>
      <c r="G166" s="25" t="s">
        <v>247</v>
      </c>
      <c r="H166" s="28">
        <v>1</v>
      </c>
      <c r="I166" s="26">
        <v>42634</v>
      </c>
      <c r="J166" s="26">
        <v>43706</v>
      </c>
      <c r="K166" s="26">
        <v>43712</v>
      </c>
      <c r="L166" s="49"/>
      <c r="M166" s="28">
        <v>0.23</v>
      </c>
      <c r="N166" s="28">
        <v>0</v>
      </c>
      <c r="O166" s="45"/>
      <c r="P166" s="25" t="s">
        <v>241</v>
      </c>
      <c r="Q166" s="25">
        <v>0</v>
      </c>
      <c r="R166" s="25">
        <v>0</v>
      </c>
      <c r="S166" s="29"/>
      <c r="T166" s="29"/>
      <c r="U166" s="49"/>
      <c r="V166" s="49"/>
      <c r="W166" s="49"/>
      <c r="X166" s="38"/>
      <c r="Y166" s="29" t="s">
        <v>59</v>
      </c>
      <c r="Z166" s="29" t="s">
        <v>59</v>
      </c>
      <c r="AA166" s="29"/>
      <c r="AB166" s="29"/>
      <c r="AC166" s="29"/>
      <c r="AD166" s="29"/>
      <c r="AE166" s="31" t="s">
        <v>62</v>
      </c>
      <c r="AF166" s="25"/>
      <c r="AG166" s="25"/>
      <c r="AH166" s="25"/>
      <c r="AI166" s="25"/>
      <c r="AJ166" s="25"/>
      <c r="AK166" s="25"/>
      <c r="AL166" s="25"/>
      <c r="AM166" s="24"/>
      <c r="AN166" s="24"/>
      <c r="AO166" s="24"/>
      <c r="AP166" s="24"/>
      <c r="AQ166" s="24"/>
      <c r="AR166" s="24"/>
      <c r="AS166" s="24"/>
      <c r="AT166" s="24"/>
      <c r="AU166" s="24"/>
      <c r="AV166" s="24"/>
      <c r="AW166" s="24"/>
      <c r="AX166" s="24"/>
      <c r="AY166" s="24"/>
      <c r="AZ166" s="24"/>
      <c r="BA166" s="24"/>
      <c r="BB166" s="24"/>
      <c r="BC166" s="24"/>
      <c r="BD166" s="24"/>
    </row>
    <row r="167" spans="1:56" x14ac:dyDescent="0.25">
      <c r="A167" s="92">
        <v>110</v>
      </c>
      <c r="B167" s="91">
        <v>33</v>
      </c>
      <c r="C167" s="25" t="s">
        <v>235</v>
      </c>
      <c r="D167" s="25" t="s">
        <v>50</v>
      </c>
      <c r="E167" s="25" t="s">
        <v>248</v>
      </c>
      <c r="F167" s="25" t="s">
        <v>237</v>
      </c>
      <c r="G167" s="25" t="s">
        <v>249</v>
      </c>
      <c r="H167" s="28">
        <v>1</v>
      </c>
      <c r="I167" s="26">
        <v>42962</v>
      </c>
      <c r="J167" s="26">
        <v>43713</v>
      </c>
      <c r="K167" s="26">
        <v>43713</v>
      </c>
      <c r="L167" s="49"/>
      <c r="M167" s="28">
        <v>0.03</v>
      </c>
      <c r="N167" s="28">
        <v>0</v>
      </c>
      <c r="O167" s="45"/>
      <c r="P167" s="25" t="s">
        <v>241</v>
      </c>
      <c r="Q167" s="25">
        <v>0</v>
      </c>
      <c r="R167" s="25">
        <v>0</v>
      </c>
      <c r="S167" s="29"/>
      <c r="T167" s="29"/>
      <c r="U167" s="49"/>
      <c r="V167" s="49"/>
      <c r="W167" s="49"/>
      <c r="X167" s="38"/>
      <c r="Y167" s="29" t="s">
        <v>59</v>
      </c>
      <c r="Z167" s="29" t="s">
        <v>59</v>
      </c>
      <c r="AA167" s="29"/>
      <c r="AB167" s="29"/>
      <c r="AC167" s="29"/>
      <c r="AD167" s="29"/>
      <c r="AE167" s="31" t="s">
        <v>62</v>
      </c>
      <c r="AF167" s="25"/>
      <c r="AG167" s="25"/>
      <c r="AH167" s="25"/>
      <c r="AI167" s="25"/>
      <c r="AJ167" s="25"/>
      <c r="AK167" s="25"/>
      <c r="AL167" s="25"/>
      <c r="AM167" s="24"/>
      <c r="AN167" s="24"/>
      <c r="AO167" s="24"/>
      <c r="AP167" s="24"/>
      <c r="AQ167" s="24"/>
      <c r="AR167" s="24"/>
      <c r="AS167" s="24"/>
      <c r="AU167" s="24"/>
      <c r="AV167" s="24"/>
      <c r="AW167" s="24"/>
      <c r="AX167" s="24"/>
      <c r="AY167" s="24"/>
      <c r="AZ167" s="24"/>
      <c r="BA167" s="24"/>
      <c r="BB167" s="24"/>
      <c r="BC167" s="24"/>
      <c r="BD167" s="24"/>
    </row>
    <row r="168" spans="1:56" x14ac:dyDescent="0.25">
      <c r="A168" s="92">
        <v>111</v>
      </c>
      <c r="B168" s="91">
        <v>33</v>
      </c>
      <c r="C168" s="25" t="s">
        <v>235</v>
      </c>
      <c r="D168" s="25" t="s">
        <v>50</v>
      </c>
      <c r="E168" s="25" t="s">
        <v>250</v>
      </c>
      <c r="F168" s="25" t="s">
        <v>237</v>
      </c>
      <c r="G168" s="25" t="s">
        <v>251</v>
      </c>
      <c r="H168" s="28">
        <v>1</v>
      </c>
      <c r="I168" s="26">
        <v>42968</v>
      </c>
      <c r="J168" s="26">
        <v>43710</v>
      </c>
      <c r="K168" s="26">
        <v>43703</v>
      </c>
      <c r="L168" s="49"/>
      <c r="M168" s="28">
        <v>0.01</v>
      </c>
      <c r="N168" s="28">
        <v>0</v>
      </c>
      <c r="O168" s="45"/>
      <c r="P168" s="25" t="s">
        <v>241</v>
      </c>
      <c r="Q168" s="25">
        <v>0</v>
      </c>
      <c r="R168" s="25">
        <v>0</v>
      </c>
      <c r="S168" s="29"/>
      <c r="T168" s="29"/>
      <c r="U168" s="49"/>
      <c r="V168" s="49"/>
      <c r="W168" s="49"/>
      <c r="X168" s="38"/>
      <c r="Y168" s="29" t="s">
        <v>59</v>
      </c>
      <c r="Z168" s="29" t="s">
        <v>59</v>
      </c>
      <c r="AA168" s="29"/>
      <c r="AB168" s="29"/>
      <c r="AC168" s="29"/>
      <c r="AD168" s="29"/>
      <c r="AE168" s="31" t="s">
        <v>62</v>
      </c>
      <c r="AF168" s="25"/>
      <c r="AG168" s="25"/>
      <c r="AH168" s="25"/>
      <c r="AI168" s="25"/>
      <c r="AJ168" s="25"/>
      <c r="AK168" s="25"/>
      <c r="AL168" s="25"/>
      <c r="AM168" s="24"/>
      <c r="AN168" s="24"/>
      <c r="AO168" s="24"/>
      <c r="AP168" s="24"/>
      <c r="AQ168" s="24"/>
      <c r="AR168" s="24"/>
      <c r="AS168" s="24"/>
    </row>
    <row r="169" spans="1:56" x14ac:dyDescent="0.25">
      <c r="A169" s="92">
        <v>112</v>
      </c>
      <c r="B169" s="91">
        <v>33</v>
      </c>
      <c r="C169" s="25" t="s">
        <v>235</v>
      </c>
      <c r="D169" s="25" t="s">
        <v>50</v>
      </c>
      <c r="E169" s="25" t="s">
        <v>252</v>
      </c>
      <c r="F169" s="25" t="s">
        <v>237</v>
      </c>
      <c r="G169" s="25" t="s">
        <v>253</v>
      </c>
      <c r="H169" s="28">
        <v>1</v>
      </c>
      <c r="I169" s="26">
        <v>43189</v>
      </c>
      <c r="J169" s="26">
        <v>43711</v>
      </c>
      <c r="K169" s="26">
        <v>43710</v>
      </c>
      <c r="L169" s="49"/>
      <c r="M169" s="28">
        <v>0</v>
      </c>
      <c r="N169" s="28">
        <v>0</v>
      </c>
      <c r="O169" s="45"/>
      <c r="P169" s="25" t="s">
        <v>241</v>
      </c>
      <c r="Q169" s="25">
        <v>0</v>
      </c>
      <c r="R169" s="25">
        <v>0</v>
      </c>
      <c r="S169" s="29"/>
      <c r="T169" s="29"/>
      <c r="U169" s="49"/>
      <c r="V169" s="49"/>
      <c r="W169" s="49"/>
      <c r="X169" s="38"/>
      <c r="Y169" s="29" t="s">
        <v>59</v>
      </c>
      <c r="Z169" s="29" t="s">
        <v>59</v>
      </c>
      <c r="AA169" s="29"/>
      <c r="AB169" s="29"/>
      <c r="AC169" s="29"/>
      <c r="AD169" s="29"/>
      <c r="AE169" s="31" t="s">
        <v>62</v>
      </c>
      <c r="AF169" s="25"/>
      <c r="AG169" s="25"/>
      <c r="AH169" s="25"/>
      <c r="AI169" s="25"/>
      <c r="AJ169" s="25"/>
      <c r="AK169" s="25"/>
      <c r="AL169" s="25"/>
      <c r="AM169" s="24"/>
      <c r="AN169" s="24"/>
      <c r="AO169" s="24"/>
      <c r="AP169" s="24"/>
      <c r="AQ169" s="24"/>
      <c r="AR169" s="24"/>
      <c r="AS169" s="24"/>
    </row>
    <row r="170" spans="1:56" x14ac:dyDescent="0.25">
      <c r="A170" s="92">
        <v>113</v>
      </c>
      <c r="B170" s="91">
        <v>33</v>
      </c>
      <c r="C170" s="25" t="s">
        <v>235</v>
      </c>
      <c r="D170" s="25" t="s">
        <v>50</v>
      </c>
      <c r="E170" s="25" t="s">
        <v>254</v>
      </c>
      <c r="F170" s="25" t="s">
        <v>237</v>
      </c>
      <c r="G170" s="25" t="s">
        <v>255</v>
      </c>
      <c r="H170" s="28">
        <v>1</v>
      </c>
      <c r="I170" s="26">
        <v>43110</v>
      </c>
      <c r="J170" s="26">
        <v>43703</v>
      </c>
      <c r="K170" s="26">
        <v>43712</v>
      </c>
      <c r="L170" s="49"/>
      <c r="M170" s="28">
        <v>0</v>
      </c>
      <c r="N170" s="28">
        <v>0</v>
      </c>
      <c r="O170" s="45"/>
      <c r="P170" s="25" t="s">
        <v>241</v>
      </c>
      <c r="Q170" s="25">
        <v>0</v>
      </c>
      <c r="R170" s="25">
        <v>0</v>
      </c>
      <c r="S170" s="29"/>
      <c r="T170" s="29"/>
      <c r="U170" s="49"/>
      <c r="V170" s="49"/>
      <c r="W170" s="49"/>
      <c r="X170" s="38"/>
      <c r="Y170" s="29" t="s">
        <v>59</v>
      </c>
      <c r="Z170" s="29" t="s">
        <v>59</v>
      </c>
      <c r="AA170" s="29"/>
      <c r="AB170" s="29"/>
      <c r="AC170" s="29"/>
      <c r="AD170" s="29"/>
      <c r="AE170" s="31" t="s">
        <v>62</v>
      </c>
      <c r="AF170" s="25"/>
      <c r="AG170" s="25"/>
      <c r="AH170" s="25"/>
      <c r="AI170" s="25"/>
      <c r="AJ170" s="25"/>
      <c r="AK170" s="25"/>
      <c r="AL170" s="25"/>
      <c r="AM170" s="24"/>
      <c r="AN170" s="24"/>
      <c r="AO170" s="24"/>
      <c r="AP170" s="24"/>
      <c r="AQ170" s="24"/>
      <c r="AR170" s="24"/>
      <c r="AS170" s="24"/>
    </row>
    <row r="171" spans="1:56" x14ac:dyDescent="0.25">
      <c r="A171" s="92">
        <v>114</v>
      </c>
      <c r="B171" s="91">
        <v>33</v>
      </c>
      <c r="C171" s="20" t="s">
        <v>235</v>
      </c>
      <c r="D171" s="20" t="s">
        <v>50</v>
      </c>
      <c r="E171" s="20"/>
      <c r="F171" s="20" t="s">
        <v>237</v>
      </c>
      <c r="G171" s="20" t="s">
        <v>1209</v>
      </c>
      <c r="H171" s="20">
        <v>1</v>
      </c>
      <c r="I171" s="21">
        <v>42634</v>
      </c>
      <c r="J171" s="21"/>
      <c r="K171" s="21">
        <v>43713</v>
      </c>
      <c r="L171" s="20">
        <v>469362507227</v>
      </c>
      <c r="M171" s="20">
        <v>0.2</v>
      </c>
      <c r="N171" s="20"/>
      <c r="O171" s="20"/>
      <c r="P171" s="20" t="s">
        <v>241</v>
      </c>
      <c r="Q171" s="20">
        <v>1</v>
      </c>
      <c r="R171" s="20">
        <v>0</v>
      </c>
      <c r="S171" s="20">
        <v>0</v>
      </c>
      <c r="T171" s="20">
        <v>0</v>
      </c>
      <c r="U171" s="20">
        <v>29522750183</v>
      </c>
      <c r="V171" s="20"/>
      <c r="W171" s="20"/>
      <c r="X171" s="20"/>
      <c r="Y171" s="20"/>
      <c r="Z171" s="20"/>
      <c r="AA171" s="20"/>
      <c r="AB171" s="20"/>
      <c r="AC171" s="20"/>
      <c r="AD171" s="20"/>
      <c r="AE171" s="31" t="s">
        <v>99</v>
      </c>
      <c r="AF171" s="20"/>
      <c r="AG171" s="20"/>
      <c r="AH171" s="20"/>
      <c r="AI171" s="20"/>
      <c r="AJ171" s="20"/>
      <c r="AK171" s="20"/>
      <c r="AL171" s="20"/>
      <c r="AM171" s="6"/>
      <c r="AN171" s="6"/>
      <c r="AO171" s="6"/>
      <c r="AP171" s="6"/>
      <c r="AQ171" s="6"/>
      <c r="AR171" s="6"/>
      <c r="AS171" s="6"/>
      <c r="AT171" s="6"/>
    </row>
    <row r="172" spans="1:56" x14ac:dyDescent="0.25">
      <c r="A172" s="92">
        <v>115</v>
      </c>
      <c r="B172" s="91">
        <v>34</v>
      </c>
      <c r="C172" s="25" t="s">
        <v>1226</v>
      </c>
      <c r="D172" s="25" t="s">
        <v>50</v>
      </c>
      <c r="E172" s="25"/>
      <c r="F172" s="25" t="s">
        <v>929</v>
      </c>
      <c r="G172" s="25" t="s">
        <v>1211</v>
      </c>
      <c r="H172" s="28">
        <v>0.56340000000000001</v>
      </c>
      <c r="I172" s="26">
        <v>42928</v>
      </c>
      <c r="J172" s="26"/>
      <c r="K172" s="26">
        <v>44549</v>
      </c>
      <c r="L172" s="49">
        <v>719003250000</v>
      </c>
      <c r="M172" s="28">
        <v>0.60329999999999995</v>
      </c>
      <c r="N172" s="28"/>
      <c r="O172" s="45"/>
      <c r="P172" s="25" t="s">
        <v>1212</v>
      </c>
      <c r="Q172" s="25"/>
      <c r="R172" s="25"/>
      <c r="S172" s="29"/>
      <c r="T172" s="29"/>
      <c r="U172" s="49"/>
      <c r="V172" s="49"/>
      <c r="W172" s="49"/>
      <c r="X172" s="38"/>
      <c r="Y172" s="29"/>
      <c r="Z172" s="29"/>
      <c r="AA172" s="29"/>
      <c r="AB172" s="29"/>
      <c r="AC172" s="29"/>
      <c r="AD172" s="29"/>
      <c r="AE172" s="31" t="s">
        <v>99</v>
      </c>
      <c r="AF172" s="25"/>
      <c r="AG172" s="25"/>
      <c r="AH172" s="25"/>
      <c r="AI172" s="25"/>
      <c r="AJ172" s="25"/>
      <c r="AK172" s="25"/>
      <c r="AL172" s="25"/>
      <c r="AM172" s="24"/>
      <c r="AN172" s="24"/>
      <c r="AO172" s="24"/>
      <c r="AP172" s="24"/>
      <c r="AQ172" s="24"/>
      <c r="AR172" s="24"/>
      <c r="AS172" s="24"/>
    </row>
    <row r="173" spans="1:56" x14ac:dyDescent="0.25">
      <c r="A173" s="92">
        <v>116</v>
      </c>
      <c r="B173" s="91">
        <v>34</v>
      </c>
      <c r="C173" s="25" t="s">
        <v>1210</v>
      </c>
      <c r="D173" s="25" t="s">
        <v>50</v>
      </c>
      <c r="E173" s="25"/>
      <c r="F173" s="25" t="s">
        <v>929</v>
      </c>
      <c r="G173" s="25" t="s">
        <v>1213</v>
      </c>
      <c r="H173" s="28">
        <v>0.4415</v>
      </c>
      <c r="I173" s="26">
        <v>42928</v>
      </c>
      <c r="J173" s="26"/>
      <c r="K173" s="26">
        <v>44549</v>
      </c>
      <c r="L173" s="49">
        <v>719003250000</v>
      </c>
      <c r="M173" s="28">
        <v>0.56130000000000002</v>
      </c>
      <c r="N173" s="28"/>
      <c r="O173" s="45"/>
      <c r="P173" s="25" t="s">
        <v>1212</v>
      </c>
      <c r="Q173" s="25"/>
      <c r="R173" s="25"/>
      <c r="S173" s="29"/>
      <c r="T173" s="29"/>
      <c r="U173" s="49"/>
      <c r="V173" s="49"/>
      <c r="W173" s="49"/>
      <c r="X173" s="38"/>
      <c r="Y173" s="29"/>
      <c r="Z173" s="29"/>
      <c r="AA173" s="29"/>
      <c r="AB173" s="29"/>
      <c r="AC173" s="29"/>
      <c r="AD173" s="29"/>
      <c r="AE173" s="31" t="s">
        <v>99</v>
      </c>
      <c r="AF173" s="25"/>
      <c r="AG173" s="25"/>
      <c r="AH173" s="25"/>
      <c r="AI173" s="25"/>
      <c r="AJ173" s="25"/>
      <c r="AK173" s="25"/>
      <c r="AL173" s="25"/>
      <c r="AM173" s="24"/>
      <c r="AN173" s="24"/>
      <c r="AO173" s="24"/>
      <c r="AP173" s="24"/>
      <c r="AQ173" s="24"/>
      <c r="AR173" s="24"/>
      <c r="AS173" s="24"/>
    </row>
    <row r="174" spans="1:56" x14ac:dyDescent="0.25">
      <c r="A174" s="92">
        <v>117</v>
      </c>
      <c r="B174" s="91">
        <v>34</v>
      </c>
      <c r="C174" s="25" t="s">
        <v>1210</v>
      </c>
      <c r="D174" s="25" t="s">
        <v>50</v>
      </c>
      <c r="E174" s="25"/>
      <c r="F174" s="25" t="s">
        <v>929</v>
      </c>
      <c r="G174" s="25" t="s">
        <v>1214</v>
      </c>
      <c r="H174" s="28">
        <v>0.3831</v>
      </c>
      <c r="I174" s="26">
        <v>42665</v>
      </c>
      <c r="J174" s="26"/>
      <c r="K174" s="26">
        <v>44484</v>
      </c>
      <c r="L174" s="49">
        <v>719003250000</v>
      </c>
      <c r="M174" s="28">
        <v>0.46810000000000002</v>
      </c>
      <c r="N174" s="28"/>
      <c r="O174" s="45"/>
      <c r="P174" s="25" t="s">
        <v>1212</v>
      </c>
      <c r="Q174" s="25"/>
      <c r="R174" s="25"/>
      <c r="S174" s="29"/>
      <c r="T174" s="29"/>
      <c r="U174" s="49"/>
      <c r="V174" s="49"/>
      <c r="W174" s="49"/>
      <c r="X174" s="38"/>
      <c r="Y174" s="29"/>
      <c r="Z174" s="29"/>
      <c r="AA174" s="29"/>
      <c r="AB174" s="29"/>
      <c r="AC174" s="29"/>
      <c r="AD174" s="29"/>
      <c r="AE174" s="31" t="s">
        <v>99</v>
      </c>
      <c r="AF174" s="25"/>
      <c r="AG174" s="25"/>
      <c r="AH174" s="25"/>
      <c r="AI174" s="25"/>
      <c r="AJ174" s="25"/>
      <c r="AK174" s="25"/>
      <c r="AL174" s="25"/>
      <c r="AM174" s="24"/>
      <c r="AN174" s="24"/>
      <c r="AO174" s="24"/>
      <c r="AP174" s="24"/>
      <c r="AQ174" s="24"/>
      <c r="AR174" s="24"/>
      <c r="AS174" s="24"/>
    </row>
    <row r="175" spans="1:56" x14ac:dyDescent="0.25">
      <c r="A175" s="92">
        <v>118</v>
      </c>
      <c r="B175" s="91">
        <v>34</v>
      </c>
      <c r="C175" s="25" t="s">
        <v>1210</v>
      </c>
      <c r="D175" s="25" t="s">
        <v>50</v>
      </c>
      <c r="E175" s="25"/>
      <c r="F175" s="25" t="s">
        <v>929</v>
      </c>
      <c r="G175" s="25" t="s">
        <v>1215</v>
      </c>
      <c r="H175" s="28">
        <v>1</v>
      </c>
      <c r="I175" s="26">
        <v>42928</v>
      </c>
      <c r="J175" s="26"/>
      <c r="K175" s="26">
        <v>43769</v>
      </c>
      <c r="L175" s="49">
        <v>719003250000</v>
      </c>
      <c r="M175" s="28">
        <v>0.85650000000000004</v>
      </c>
      <c r="N175" s="28"/>
      <c r="O175" s="45"/>
      <c r="P175" s="25" t="s">
        <v>1212</v>
      </c>
      <c r="Q175" s="25"/>
      <c r="R175" s="25"/>
      <c r="S175" s="29"/>
      <c r="T175" s="29"/>
      <c r="U175" s="49"/>
      <c r="V175" s="49"/>
      <c r="W175" s="49"/>
      <c r="X175" s="38"/>
      <c r="Y175" s="29"/>
      <c r="Z175" s="29"/>
      <c r="AA175" s="29"/>
      <c r="AB175" s="29"/>
      <c r="AC175" s="29"/>
      <c r="AD175" s="29"/>
      <c r="AE175" s="31" t="s">
        <v>99</v>
      </c>
      <c r="AF175" s="25"/>
      <c r="AG175" s="25"/>
      <c r="AH175" s="25"/>
      <c r="AI175" s="25"/>
      <c r="AJ175" s="25"/>
      <c r="AK175" s="25"/>
      <c r="AL175" s="25"/>
      <c r="AM175" s="24"/>
      <c r="AN175" s="24"/>
      <c r="AO175" s="24"/>
      <c r="AP175" s="24"/>
      <c r="AQ175" s="24"/>
      <c r="AR175" s="24"/>
      <c r="AS175" s="24"/>
    </row>
    <row r="176" spans="1:56" x14ac:dyDescent="0.25">
      <c r="A176" s="92">
        <v>119</v>
      </c>
      <c r="B176" s="91">
        <v>35</v>
      </c>
      <c r="C176" s="25" t="s">
        <v>1216</v>
      </c>
      <c r="D176" s="25" t="s">
        <v>50</v>
      </c>
      <c r="E176" s="25"/>
      <c r="F176" s="25" t="s">
        <v>1048</v>
      </c>
      <c r="G176" s="25" t="s">
        <v>1217</v>
      </c>
      <c r="H176" s="28">
        <v>0.33300000000000002</v>
      </c>
      <c r="I176" s="26">
        <v>42682</v>
      </c>
      <c r="J176" s="26"/>
      <c r="K176" s="26">
        <v>44325</v>
      </c>
      <c r="L176" s="49">
        <v>375871777777</v>
      </c>
      <c r="M176" s="28">
        <v>0.21879999999999999</v>
      </c>
      <c r="N176" s="28"/>
      <c r="O176" s="45"/>
      <c r="P176" s="25"/>
      <c r="Q176" s="25"/>
      <c r="R176" s="25"/>
      <c r="S176" s="29"/>
      <c r="T176" s="29"/>
      <c r="U176" s="49"/>
      <c r="V176" s="49"/>
      <c r="W176" s="49"/>
      <c r="X176" s="38"/>
      <c r="Y176" s="29"/>
      <c r="Z176" s="29"/>
      <c r="AA176" s="29"/>
      <c r="AB176" s="29"/>
      <c r="AC176" s="29"/>
      <c r="AD176" s="29"/>
      <c r="AE176" s="31" t="s">
        <v>99</v>
      </c>
      <c r="AF176" s="25"/>
      <c r="AG176" s="25"/>
      <c r="AH176" s="25"/>
      <c r="AI176" s="25"/>
      <c r="AJ176" s="25"/>
      <c r="AK176" s="25"/>
      <c r="AL176" s="25"/>
      <c r="AM176" s="24"/>
      <c r="AN176" s="24"/>
      <c r="AO176" s="24"/>
      <c r="AP176" s="24"/>
      <c r="AQ176" s="24"/>
      <c r="AR176" s="24"/>
      <c r="AS176" s="24"/>
    </row>
    <row r="177" spans="1:45" x14ac:dyDescent="0.25">
      <c r="A177" s="92">
        <v>120</v>
      </c>
      <c r="B177" s="91">
        <v>35</v>
      </c>
      <c r="C177" s="25" t="s">
        <v>1216</v>
      </c>
      <c r="D177" s="25" t="s">
        <v>50</v>
      </c>
      <c r="E177" s="25"/>
      <c r="F177" s="25" t="s">
        <v>1048</v>
      </c>
      <c r="G177" s="25" t="s">
        <v>1218</v>
      </c>
      <c r="H177" s="28">
        <v>0.67169999999999996</v>
      </c>
      <c r="I177" s="26">
        <v>42682</v>
      </c>
      <c r="J177" s="26"/>
      <c r="K177" s="26">
        <v>44325</v>
      </c>
      <c r="L177" s="49">
        <v>375871777777</v>
      </c>
      <c r="M177" s="28">
        <v>0.63729999999999998</v>
      </c>
      <c r="N177" s="28"/>
      <c r="O177" s="45"/>
      <c r="P177" s="25"/>
      <c r="Q177" s="25"/>
      <c r="R177" s="25"/>
      <c r="S177" s="29"/>
      <c r="T177" s="29"/>
      <c r="U177" s="49"/>
      <c r="V177" s="49"/>
      <c r="W177" s="49"/>
      <c r="X177" s="38"/>
      <c r="Y177" s="29"/>
      <c r="Z177" s="29"/>
      <c r="AA177" s="29"/>
      <c r="AB177" s="29"/>
      <c r="AC177" s="29"/>
      <c r="AD177" s="29"/>
      <c r="AE177" s="31" t="s">
        <v>99</v>
      </c>
      <c r="AF177" s="25"/>
      <c r="AG177" s="25"/>
      <c r="AH177" s="25"/>
      <c r="AI177" s="25"/>
      <c r="AJ177" s="25"/>
      <c r="AK177" s="25"/>
      <c r="AL177" s="25"/>
      <c r="AM177" s="24"/>
      <c r="AN177" s="24"/>
      <c r="AO177" s="24"/>
      <c r="AP177" s="24"/>
      <c r="AQ177" s="24"/>
      <c r="AR177" s="24"/>
      <c r="AS177" s="24"/>
    </row>
    <row r="178" spans="1:45" x14ac:dyDescent="0.25">
      <c r="A178" s="92">
        <v>121</v>
      </c>
      <c r="B178" s="91">
        <v>35</v>
      </c>
      <c r="C178" s="25" t="s">
        <v>1216</v>
      </c>
      <c r="D178" s="25" t="s">
        <v>50</v>
      </c>
      <c r="E178" s="25"/>
      <c r="F178" s="25" t="s">
        <v>1048</v>
      </c>
      <c r="G178" s="25" t="s">
        <v>1219</v>
      </c>
      <c r="H178" s="28">
        <v>0</v>
      </c>
      <c r="I178" s="26">
        <v>42682</v>
      </c>
      <c r="J178" s="26"/>
      <c r="K178" s="26">
        <v>44141</v>
      </c>
      <c r="L178" s="49">
        <v>375871777777</v>
      </c>
      <c r="M178" s="28">
        <v>0</v>
      </c>
      <c r="N178" s="28"/>
      <c r="O178" s="45"/>
      <c r="P178" s="25"/>
      <c r="Q178" s="25"/>
      <c r="R178" s="25"/>
      <c r="S178" s="29"/>
      <c r="T178" s="29"/>
      <c r="U178" s="49"/>
      <c r="V178" s="49"/>
      <c r="W178" s="49"/>
      <c r="X178" s="38"/>
      <c r="Y178" s="29"/>
      <c r="Z178" s="29"/>
      <c r="AA178" s="29"/>
      <c r="AB178" s="29"/>
      <c r="AC178" s="29"/>
      <c r="AD178" s="29"/>
      <c r="AE178" s="31" t="s">
        <v>99</v>
      </c>
      <c r="AF178" s="25"/>
      <c r="AG178" s="25"/>
      <c r="AH178" s="25"/>
      <c r="AI178" s="25"/>
      <c r="AJ178" s="25"/>
      <c r="AK178" s="25"/>
      <c r="AL178" s="25"/>
      <c r="AM178" s="24"/>
      <c r="AN178" s="24"/>
      <c r="AO178" s="24"/>
      <c r="AP178" s="24"/>
      <c r="AQ178" s="24"/>
      <c r="AR178" s="24"/>
      <c r="AS178" s="24"/>
    </row>
    <row r="179" spans="1:45" x14ac:dyDescent="0.25">
      <c r="A179" s="92">
        <v>122</v>
      </c>
      <c r="B179" s="91">
        <v>35</v>
      </c>
      <c r="C179" s="25" t="s">
        <v>1216</v>
      </c>
      <c r="D179" s="25" t="s">
        <v>50</v>
      </c>
      <c r="E179" s="25"/>
      <c r="F179" s="25" t="s">
        <v>1048</v>
      </c>
      <c r="G179" s="25" t="s">
        <v>1220</v>
      </c>
      <c r="H179" s="28">
        <v>0.46379999999999999</v>
      </c>
      <c r="I179" s="26">
        <v>42682</v>
      </c>
      <c r="J179" s="26"/>
      <c r="K179" s="26">
        <v>44325</v>
      </c>
      <c r="L179" s="49">
        <v>375871777777</v>
      </c>
      <c r="M179" s="28">
        <v>0.53159999999999996</v>
      </c>
      <c r="N179" s="28"/>
      <c r="O179" s="45"/>
      <c r="P179" s="25"/>
      <c r="Q179" s="25"/>
      <c r="R179" s="25"/>
      <c r="S179" s="29"/>
      <c r="T179" s="29"/>
      <c r="U179" s="49"/>
      <c r="V179" s="49"/>
      <c r="W179" s="49"/>
      <c r="X179" s="38"/>
      <c r="Y179" s="29"/>
      <c r="Z179" s="29"/>
      <c r="AA179" s="29"/>
      <c r="AB179" s="29"/>
      <c r="AC179" s="29"/>
      <c r="AD179" s="29"/>
      <c r="AE179" s="31" t="s">
        <v>99</v>
      </c>
      <c r="AF179" s="25"/>
      <c r="AG179" s="25"/>
      <c r="AH179" s="25"/>
      <c r="AI179" s="25"/>
      <c r="AJ179" s="25"/>
      <c r="AK179" s="25"/>
      <c r="AL179" s="25"/>
      <c r="AM179" s="24"/>
      <c r="AN179" s="24"/>
      <c r="AO179" s="24"/>
      <c r="AP179" s="24"/>
      <c r="AQ179" s="24"/>
      <c r="AR179" s="24"/>
      <c r="AS179" s="24"/>
    </row>
    <row r="180" spans="1:45" x14ac:dyDescent="0.25">
      <c r="A180" s="92">
        <v>123</v>
      </c>
      <c r="B180" s="91">
        <v>35</v>
      </c>
      <c r="C180" s="25" t="s">
        <v>1216</v>
      </c>
      <c r="D180" s="25" t="s">
        <v>50</v>
      </c>
      <c r="E180" s="25"/>
      <c r="F180" s="25" t="s">
        <v>1048</v>
      </c>
      <c r="G180" s="25" t="s">
        <v>1221</v>
      </c>
      <c r="H180" s="28">
        <v>0</v>
      </c>
      <c r="I180" s="26">
        <v>42682</v>
      </c>
      <c r="J180" s="26"/>
      <c r="K180" s="26">
        <v>43775</v>
      </c>
      <c r="L180" s="49">
        <v>375871777777</v>
      </c>
      <c r="M180" s="28">
        <v>0</v>
      </c>
      <c r="N180" s="28"/>
      <c r="O180" s="45"/>
      <c r="P180" s="25"/>
      <c r="Q180" s="25"/>
      <c r="R180" s="25"/>
      <c r="S180" s="29"/>
      <c r="T180" s="29"/>
      <c r="U180" s="49"/>
      <c r="V180" s="49"/>
      <c r="W180" s="49"/>
      <c r="X180" s="38"/>
      <c r="Y180" s="29"/>
      <c r="Z180" s="29"/>
      <c r="AA180" s="29"/>
      <c r="AB180" s="29"/>
      <c r="AC180" s="29"/>
      <c r="AD180" s="29"/>
      <c r="AE180" s="31" t="s">
        <v>99</v>
      </c>
      <c r="AF180" s="25"/>
      <c r="AG180" s="25"/>
      <c r="AH180" s="25"/>
      <c r="AI180" s="25"/>
      <c r="AJ180" s="25"/>
      <c r="AK180" s="25"/>
      <c r="AL180" s="25"/>
      <c r="AM180" s="24"/>
      <c r="AN180" s="24"/>
      <c r="AO180" s="24"/>
      <c r="AP180" s="24"/>
      <c r="AQ180" s="24"/>
      <c r="AR180" s="24"/>
      <c r="AS180" s="24"/>
    </row>
    <row r="181" spans="1:45" x14ac:dyDescent="0.25">
      <c r="A181" s="92">
        <v>124</v>
      </c>
      <c r="B181" s="91">
        <v>35</v>
      </c>
      <c r="C181" s="25" t="s">
        <v>1216</v>
      </c>
      <c r="D181" s="25" t="s">
        <v>50</v>
      </c>
      <c r="E181" s="25"/>
      <c r="F181" s="25" t="s">
        <v>1048</v>
      </c>
      <c r="G181" s="25" t="s">
        <v>1222</v>
      </c>
      <c r="H181" s="28">
        <v>1</v>
      </c>
      <c r="I181" s="26">
        <v>42682</v>
      </c>
      <c r="J181" s="26"/>
      <c r="K181" s="26">
        <v>43775</v>
      </c>
      <c r="L181" s="49">
        <v>375871777777</v>
      </c>
      <c r="M181" s="28">
        <v>0.95660000000000001</v>
      </c>
      <c r="N181" s="28"/>
      <c r="O181" s="45"/>
      <c r="P181" s="25"/>
      <c r="Q181" s="25"/>
      <c r="R181" s="25"/>
      <c r="S181" s="29"/>
      <c r="T181" s="29"/>
      <c r="U181" s="49"/>
      <c r="V181" s="49"/>
      <c r="W181" s="49"/>
      <c r="X181" s="38"/>
      <c r="Y181" s="29"/>
      <c r="Z181" s="29"/>
      <c r="AA181" s="29"/>
      <c r="AB181" s="29"/>
      <c r="AC181" s="29"/>
      <c r="AD181" s="29"/>
      <c r="AE181" s="31" t="s">
        <v>99</v>
      </c>
      <c r="AF181" s="25"/>
      <c r="AG181" s="25"/>
      <c r="AH181" s="25"/>
      <c r="AI181" s="25"/>
      <c r="AJ181" s="25"/>
      <c r="AK181" s="25"/>
      <c r="AL181" s="25"/>
      <c r="AM181" s="24"/>
      <c r="AN181" s="24"/>
      <c r="AO181" s="24"/>
      <c r="AP181" s="24"/>
      <c r="AQ181" s="24"/>
      <c r="AR181" s="24"/>
      <c r="AS181" s="24"/>
    </row>
    <row r="182" spans="1:45" x14ac:dyDescent="0.25">
      <c r="A182" s="92">
        <v>125</v>
      </c>
      <c r="B182" s="91">
        <v>35</v>
      </c>
      <c r="C182" s="25" t="s">
        <v>1216</v>
      </c>
      <c r="D182" s="25" t="s">
        <v>50</v>
      </c>
      <c r="E182" s="25"/>
      <c r="F182" s="25" t="s">
        <v>1048</v>
      </c>
      <c r="G182" s="25" t="s">
        <v>1223</v>
      </c>
      <c r="H182" s="28">
        <v>1</v>
      </c>
      <c r="I182" s="26">
        <v>42682</v>
      </c>
      <c r="J182" s="26"/>
      <c r="K182" s="26">
        <v>43775</v>
      </c>
      <c r="L182" s="49">
        <v>375871777777</v>
      </c>
      <c r="M182" s="28">
        <v>0.97519999999999996</v>
      </c>
      <c r="N182" s="28"/>
      <c r="O182" s="45"/>
      <c r="P182" s="25"/>
      <c r="Q182" s="25"/>
      <c r="R182" s="25"/>
      <c r="S182" s="29"/>
      <c r="T182" s="29"/>
      <c r="U182" s="49"/>
      <c r="V182" s="49"/>
      <c r="W182" s="49"/>
      <c r="X182" s="38"/>
      <c r="Y182" s="29"/>
      <c r="Z182" s="29"/>
      <c r="AA182" s="29"/>
      <c r="AB182" s="29"/>
      <c r="AC182" s="29"/>
      <c r="AD182" s="29"/>
      <c r="AE182" s="31" t="s">
        <v>99</v>
      </c>
      <c r="AF182" s="25"/>
      <c r="AG182" s="25"/>
      <c r="AH182" s="25"/>
      <c r="AI182" s="25"/>
      <c r="AJ182" s="25"/>
      <c r="AK182" s="25"/>
      <c r="AL182" s="25"/>
      <c r="AM182" s="24"/>
      <c r="AN182" s="24"/>
      <c r="AO182" s="24"/>
      <c r="AP182" s="24"/>
      <c r="AQ182" s="24"/>
      <c r="AR182" s="24"/>
      <c r="AS182" s="24"/>
    </row>
    <row r="183" spans="1:45" x14ac:dyDescent="0.25">
      <c r="A183" s="92">
        <v>126</v>
      </c>
      <c r="B183" s="91">
        <v>35</v>
      </c>
      <c r="C183" s="25" t="s">
        <v>1216</v>
      </c>
      <c r="D183" s="25" t="s">
        <v>50</v>
      </c>
      <c r="E183" s="25"/>
      <c r="F183" s="25" t="s">
        <v>1048</v>
      </c>
      <c r="G183" s="25" t="s">
        <v>1224</v>
      </c>
      <c r="H183" s="28">
        <v>0.56000000000000005</v>
      </c>
      <c r="I183" s="26">
        <v>42682</v>
      </c>
      <c r="J183" s="26"/>
      <c r="K183" s="26">
        <v>42923</v>
      </c>
      <c r="L183" s="49">
        <v>375871777777</v>
      </c>
      <c r="M183" s="28">
        <v>0.56000000000000005</v>
      </c>
      <c r="N183" s="28"/>
      <c r="O183" s="45"/>
      <c r="P183" s="25"/>
      <c r="Q183" s="25"/>
      <c r="R183" s="25"/>
      <c r="S183" s="29"/>
      <c r="T183" s="29"/>
      <c r="U183" s="49"/>
      <c r="V183" s="49"/>
      <c r="W183" s="49"/>
      <c r="X183" s="38"/>
      <c r="Y183" s="29"/>
      <c r="Z183" s="29"/>
      <c r="AA183" s="29"/>
      <c r="AB183" s="29"/>
      <c r="AC183" s="29"/>
      <c r="AD183" s="29"/>
      <c r="AE183" s="31" t="s">
        <v>99</v>
      </c>
      <c r="AF183" s="25"/>
      <c r="AG183" s="25"/>
      <c r="AH183" s="25"/>
      <c r="AI183" s="25"/>
      <c r="AJ183" s="25"/>
      <c r="AK183" s="25"/>
      <c r="AL183" s="25"/>
      <c r="AM183" s="24"/>
      <c r="AN183" s="24"/>
      <c r="AO183" s="24"/>
      <c r="AP183" s="24"/>
      <c r="AQ183" s="24"/>
      <c r="AR183" s="24"/>
      <c r="AS183" s="24"/>
    </row>
    <row r="184" spans="1:45" x14ac:dyDescent="0.25">
      <c r="A184" s="92">
        <v>127</v>
      </c>
      <c r="B184" s="91">
        <v>35</v>
      </c>
      <c r="C184" s="25" t="s">
        <v>1216</v>
      </c>
      <c r="D184" s="25" t="s">
        <v>50</v>
      </c>
      <c r="E184" s="25"/>
      <c r="F184" s="25" t="s">
        <v>1048</v>
      </c>
      <c r="G184" s="25" t="s">
        <v>1225</v>
      </c>
      <c r="H184" s="28">
        <v>0.89419999999999999</v>
      </c>
      <c r="I184" s="26">
        <v>42682</v>
      </c>
      <c r="J184" s="26"/>
      <c r="K184" s="26">
        <v>43594</v>
      </c>
      <c r="L184" s="49">
        <v>375871777777</v>
      </c>
      <c r="M184" s="28">
        <v>0.81920000000000004</v>
      </c>
      <c r="N184" s="28"/>
      <c r="O184" s="45"/>
      <c r="P184" s="25"/>
      <c r="Q184" s="25"/>
      <c r="R184" s="25"/>
      <c r="S184" s="29"/>
      <c r="T184" s="29"/>
      <c r="U184" s="49"/>
      <c r="V184" s="49"/>
      <c r="W184" s="49"/>
      <c r="X184" s="38"/>
      <c r="Y184" s="29"/>
      <c r="Z184" s="29"/>
      <c r="AA184" s="29"/>
      <c r="AB184" s="29"/>
      <c r="AC184" s="29"/>
      <c r="AD184" s="29"/>
      <c r="AE184" s="31" t="s">
        <v>99</v>
      </c>
      <c r="AF184" s="25"/>
      <c r="AG184" s="25"/>
      <c r="AH184" s="25"/>
      <c r="AI184" s="25"/>
      <c r="AJ184" s="25"/>
      <c r="AK184" s="25"/>
      <c r="AL184" s="25"/>
      <c r="AM184" s="24"/>
      <c r="AN184" s="24"/>
      <c r="AO184" s="24"/>
      <c r="AP184" s="24"/>
      <c r="AQ184" s="24"/>
      <c r="AR184" s="24"/>
      <c r="AS184" s="24"/>
    </row>
    <row r="185" spans="1:45" ht="75" x14ac:dyDescent="0.25">
      <c r="A185" s="92">
        <v>128</v>
      </c>
      <c r="B185" s="91">
        <v>36</v>
      </c>
      <c r="C185" s="25" t="s">
        <v>256</v>
      </c>
      <c r="D185" s="25" t="s">
        <v>50</v>
      </c>
      <c r="E185" s="25"/>
      <c r="F185" s="25" t="s">
        <v>257</v>
      </c>
      <c r="G185" s="25" t="s">
        <v>258</v>
      </c>
      <c r="H185" s="28">
        <v>0.88680000000000003</v>
      </c>
      <c r="I185" s="26">
        <v>43053</v>
      </c>
      <c r="J185" s="26">
        <v>44053</v>
      </c>
      <c r="K185" s="26">
        <v>44040</v>
      </c>
      <c r="L185" s="69" t="s">
        <v>259</v>
      </c>
      <c r="M185" s="28">
        <v>0.91579999999999995</v>
      </c>
      <c r="N185" s="28">
        <v>0.91579999999999995</v>
      </c>
      <c r="O185" s="45" t="s">
        <v>260</v>
      </c>
      <c r="P185" s="25" t="s">
        <v>261</v>
      </c>
      <c r="Q185" s="25">
        <v>0</v>
      </c>
      <c r="R185" s="25">
        <v>0</v>
      </c>
      <c r="S185" s="29">
        <v>0</v>
      </c>
      <c r="T185" s="29">
        <v>0</v>
      </c>
      <c r="U185" s="49" t="s">
        <v>262</v>
      </c>
      <c r="V185" s="49" t="s">
        <v>262</v>
      </c>
      <c r="W185" s="49" t="s">
        <v>263</v>
      </c>
      <c r="X185" s="38">
        <v>0</v>
      </c>
      <c r="Y185" s="29" t="s">
        <v>59</v>
      </c>
      <c r="Z185" s="29" t="s">
        <v>59</v>
      </c>
      <c r="AA185" s="29"/>
      <c r="AB185" s="29"/>
      <c r="AC185" s="29"/>
      <c r="AD185" s="29"/>
      <c r="AE185" s="31" t="s">
        <v>67</v>
      </c>
      <c r="AF185" s="25"/>
      <c r="AG185" s="25"/>
      <c r="AH185" s="25"/>
      <c r="AI185" s="25"/>
      <c r="AJ185" s="25"/>
      <c r="AK185" s="25"/>
      <c r="AL185" s="25"/>
      <c r="AM185" s="24"/>
      <c r="AN185" s="24"/>
      <c r="AO185" s="24"/>
      <c r="AP185" s="24"/>
      <c r="AQ185" s="24"/>
      <c r="AR185" s="24"/>
      <c r="AS185" s="24"/>
    </row>
    <row r="186" spans="1:45" x14ac:dyDescent="0.25">
      <c r="A186" s="92">
        <v>130</v>
      </c>
      <c r="B186" s="91">
        <v>36</v>
      </c>
      <c r="C186" s="25" t="s">
        <v>256</v>
      </c>
      <c r="D186" s="25" t="s">
        <v>50</v>
      </c>
      <c r="E186" s="25"/>
      <c r="F186" s="25" t="s">
        <v>257</v>
      </c>
      <c r="G186" s="25" t="s">
        <v>264</v>
      </c>
      <c r="H186" s="28">
        <v>0.13719999999999999</v>
      </c>
      <c r="I186" s="26">
        <v>43446</v>
      </c>
      <c r="J186" s="26">
        <v>44242</v>
      </c>
      <c r="K186" s="26">
        <v>44275</v>
      </c>
      <c r="L186" s="69"/>
      <c r="M186" s="28">
        <v>0.159</v>
      </c>
      <c r="N186" s="28">
        <v>0.159</v>
      </c>
      <c r="O186" s="45"/>
      <c r="P186" s="25" t="s">
        <v>261</v>
      </c>
      <c r="Q186" s="25">
        <v>0</v>
      </c>
      <c r="R186" s="25">
        <v>0</v>
      </c>
      <c r="S186" s="29"/>
      <c r="T186" s="29"/>
      <c r="U186" s="49"/>
      <c r="V186" s="49"/>
      <c r="W186" s="49"/>
      <c r="X186" s="38"/>
      <c r="Y186" s="29" t="s">
        <v>59</v>
      </c>
      <c r="Z186" s="29" t="s">
        <v>59</v>
      </c>
      <c r="AA186" s="29"/>
      <c r="AB186" s="29"/>
      <c r="AC186" s="29"/>
      <c r="AD186" s="29"/>
      <c r="AE186" s="31" t="s">
        <v>67</v>
      </c>
      <c r="AF186" s="25"/>
      <c r="AG186" s="25"/>
      <c r="AH186" s="25"/>
      <c r="AI186" s="25"/>
      <c r="AJ186" s="25"/>
      <c r="AK186" s="25"/>
      <c r="AL186" s="25"/>
      <c r="AM186" s="24"/>
      <c r="AN186" s="24"/>
      <c r="AO186" s="24"/>
      <c r="AP186" s="24"/>
      <c r="AQ186" s="24"/>
      <c r="AR186" s="24"/>
      <c r="AS186" s="24"/>
    </row>
    <row r="187" spans="1:45" x14ac:dyDescent="0.25">
      <c r="A187" s="92">
        <v>131</v>
      </c>
      <c r="B187" s="91">
        <v>36</v>
      </c>
      <c r="C187" s="25" t="s">
        <v>256</v>
      </c>
      <c r="D187" s="25" t="s">
        <v>50</v>
      </c>
      <c r="E187" s="25"/>
      <c r="F187" s="25" t="s">
        <v>257</v>
      </c>
      <c r="G187" s="25" t="s">
        <v>265</v>
      </c>
      <c r="H187" s="28">
        <v>0.29430000000000001</v>
      </c>
      <c r="I187" s="26">
        <v>43425</v>
      </c>
      <c r="J187" s="26">
        <v>44165</v>
      </c>
      <c r="K187" s="26">
        <v>44275</v>
      </c>
      <c r="L187" s="69"/>
      <c r="M187" s="28">
        <v>0.32379999999999998</v>
      </c>
      <c r="N187" s="28">
        <v>0.32379999999999998</v>
      </c>
      <c r="O187" s="45"/>
      <c r="P187" s="25" t="s">
        <v>261</v>
      </c>
      <c r="Q187" s="25">
        <v>0</v>
      </c>
      <c r="R187" s="25">
        <v>0</v>
      </c>
      <c r="S187" s="29"/>
      <c r="T187" s="29"/>
      <c r="U187" s="49"/>
      <c r="V187" s="49"/>
      <c r="W187" s="49"/>
      <c r="X187" s="38"/>
      <c r="Y187" s="29" t="s">
        <v>59</v>
      </c>
      <c r="Z187" s="29" t="s">
        <v>59</v>
      </c>
      <c r="AA187" s="29"/>
      <c r="AB187" s="29"/>
      <c r="AC187" s="29"/>
      <c r="AD187" s="29"/>
      <c r="AE187" s="31" t="s">
        <v>67</v>
      </c>
      <c r="AF187" s="25"/>
      <c r="AG187" s="25"/>
      <c r="AH187" s="25"/>
      <c r="AI187" s="25"/>
      <c r="AJ187" s="25"/>
      <c r="AK187" s="25"/>
      <c r="AL187" s="25"/>
      <c r="AM187" s="24"/>
      <c r="AN187" s="24"/>
      <c r="AO187" s="24"/>
      <c r="AP187" s="24"/>
      <c r="AQ187" s="24"/>
      <c r="AR187" s="24"/>
      <c r="AS187" s="24"/>
    </row>
    <row r="188" spans="1:45" x14ac:dyDescent="0.25">
      <c r="A188" s="92">
        <v>132</v>
      </c>
      <c r="B188" s="91">
        <v>36</v>
      </c>
      <c r="C188" s="25" t="s">
        <v>256</v>
      </c>
      <c r="D188" s="25" t="s">
        <v>50</v>
      </c>
      <c r="E188" s="25"/>
      <c r="F188" s="25" t="s">
        <v>257</v>
      </c>
      <c r="G188" s="25" t="s">
        <v>266</v>
      </c>
      <c r="H188" s="28">
        <v>0.64480000000000004</v>
      </c>
      <c r="I188" s="26">
        <v>43425</v>
      </c>
      <c r="J188" s="26">
        <v>44156</v>
      </c>
      <c r="K188" s="26">
        <v>44546</v>
      </c>
      <c r="L188" s="69"/>
      <c r="M188" s="28">
        <v>0.70379999999999998</v>
      </c>
      <c r="N188" s="28">
        <v>0.70379999999999998</v>
      </c>
      <c r="O188" s="45"/>
      <c r="P188" s="25" t="s">
        <v>261</v>
      </c>
      <c r="Q188" s="25">
        <v>0</v>
      </c>
      <c r="R188" s="25">
        <v>0</v>
      </c>
      <c r="S188" s="29"/>
      <c r="T188" s="29"/>
      <c r="U188" s="49"/>
      <c r="V188" s="49"/>
      <c r="W188" s="49"/>
      <c r="X188" s="38"/>
      <c r="Y188" s="29" t="s">
        <v>59</v>
      </c>
      <c r="Z188" s="29" t="s">
        <v>59</v>
      </c>
      <c r="AA188" s="29"/>
      <c r="AB188" s="29"/>
      <c r="AC188" s="29"/>
      <c r="AD188" s="29"/>
      <c r="AE188" s="31" t="s">
        <v>67</v>
      </c>
      <c r="AF188" s="25"/>
      <c r="AG188" s="25"/>
      <c r="AH188" s="25"/>
      <c r="AI188" s="25"/>
      <c r="AJ188" s="25"/>
      <c r="AK188" s="25"/>
      <c r="AL188" s="25"/>
      <c r="AM188" s="24"/>
      <c r="AN188" s="24"/>
      <c r="AO188" s="24"/>
      <c r="AP188" s="24"/>
      <c r="AQ188" s="24"/>
      <c r="AR188" s="24"/>
      <c r="AS188" s="24"/>
    </row>
    <row r="189" spans="1:45" x14ac:dyDescent="0.25">
      <c r="A189" s="92">
        <v>133</v>
      </c>
      <c r="B189" s="91">
        <v>36</v>
      </c>
      <c r="C189" s="25" t="s">
        <v>256</v>
      </c>
      <c r="D189" s="25" t="s">
        <v>50</v>
      </c>
      <c r="E189" s="25"/>
      <c r="F189" s="25" t="s">
        <v>257</v>
      </c>
      <c r="G189" s="25" t="s">
        <v>267</v>
      </c>
      <c r="H189" s="28">
        <v>0.78649999999999998</v>
      </c>
      <c r="I189" s="26">
        <v>43053</v>
      </c>
      <c r="J189" s="26">
        <v>44240</v>
      </c>
      <c r="K189" s="26">
        <v>44250</v>
      </c>
      <c r="L189" s="69"/>
      <c r="M189" s="28">
        <v>0.8014</v>
      </c>
      <c r="N189" s="28">
        <v>0.8014</v>
      </c>
      <c r="O189" s="45"/>
      <c r="P189" s="25" t="s">
        <v>261</v>
      </c>
      <c r="Q189" s="25">
        <v>0</v>
      </c>
      <c r="R189" s="25">
        <v>0</v>
      </c>
      <c r="S189" s="29"/>
      <c r="T189" s="29"/>
      <c r="U189" s="49"/>
      <c r="V189" s="49"/>
      <c r="W189" s="49"/>
      <c r="X189" s="38"/>
      <c r="Y189" s="29" t="s">
        <v>59</v>
      </c>
      <c r="Z189" s="29" t="s">
        <v>59</v>
      </c>
      <c r="AA189" s="29"/>
      <c r="AB189" s="29"/>
      <c r="AC189" s="29"/>
      <c r="AD189" s="29"/>
      <c r="AE189" s="31" t="s">
        <v>67</v>
      </c>
      <c r="AF189" s="25"/>
      <c r="AG189" s="25"/>
      <c r="AH189" s="25"/>
      <c r="AI189" s="25"/>
      <c r="AJ189" s="25"/>
      <c r="AK189" s="25"/>
      <c r="AL189" s="25"/>
      <c r="AM189" s="24"/>
      <c r="AN189" s="24"/>
      <c r="AO189" s="24"/>
      <c r="AP189" s="24"/>
      <c r="AQ189" s="24"/>
      <c r="AR189" s="24"/>
      <c r="AS189" s="24"/>
    </row>
    <row r="190" spans="1:45" ht="60" x14ac:dyDescent="0.25">
      <c r="A190" s="92">
        <v>2</v>
      </c>
      <c r="B190" s="91">
        <v>37</v>
      </c>
      <c r="C190" s="25" t="s">
        <v>268</v>
      </c>
      <c r="D190" s="25" t="s">
        <v>50</v>
      </c>
      <c r="E190" s="25" t="s">
        <v>269</v>
      </c>
      <c r="F190" s="25" t="s">
        <v>270</v>
      </c>
      <c r="G190" s="25" t="s">
        <v>271</v>
      </c>
      <c r="H190" s="28">
        <v>1</v>
      </c>
      <c r="I190" s="26">
        <v>42633</v>
      </c>
      <c r="J190" s="26">
        <v>43028</v>
      </c>
      <c r="K190" s="26">
        <v>43028</v>
      </c>
      <c r="L190" s="49" t="s">
        <v>272</v>
      </c>
      <c r="M190" s="28">
        <v>1</v>
      </c>
      <c r="N190" s="28">
        <v>1</v>
      </c>
      <c r="O190" s="45" t="s">
        <v>273</v>
      </c>
      <c r="P190" s="25" t="s">
        <v>274</v>
      </c>
      <c r="Q190" s="25">
        <v>0</v>
      </c>
      <c r="R190" s="25">
        <v>0</v>
      </c>
      <c r="S190" s="29">
        <v>0</v>
      </c>
      <c r="T190" s="29">
        <v>0</v>
      </c>
      <c r="U190" s="38" t="s">
        <v>59</v>
      </c>
      <c r="V190" s="38" t="s">
        <v>59</v>
      </c>
      <c r="W190" s="38" t="s">
        <v>59</v>
      </c>
      <c r="X190" s="38" t="s">
        <v>59</v>
      </c>
      <c r="Y190" s="29" t="s">
        <v>59</v>
      </c>
      <c r="Z190" s="29" t="s">
        <v>59</v>
      </c>
      <c r="AA190" s="29"/>
      <c r="AB190" s="29"/>
      <c r="AC190" s="29"/>
      <c r="AD190" s="29"/>
      <c r="AE190" s="31" t="s">
        <v>60</v>
      </c>
      <c r="AF190" s="25"/>
      <c r="AG190" s="25"/>
      <c r="AH190" s="25"/>
      <c r="AI190" s="25"/>
      <c r="AJ190" s="25"/>
      <c r="AK190" s="25"/>
      <c r="AL190" s="25"/>
      <c r="AM190" s="24"/>
      <c r="AN190" s="24"/>
      <c r="AO190" s="24"/>
      <c r="AP190" s="24"/>
      <c r="AQ190" s="24"/>
      <c r="AR190" s="24"/>
      <c r="AS190" s="24"/>
    </row>
    <row r="191" spans="1:45" x14ac:dyDescent="0.25">
      <c r="A191" s="92">
        <v>3</v>
      </c>
      <c r="B191" s="91">
        <v>37</v>
      </c>
      <c r="C191" s="25" t="s">
        <v>268</v>
      </c>
      <c r="D191" s="25" t="s">
        <v>50</v>
      </c>
      <c r="E191" s="25" t="s">
        <v>275</v>
      </c>
      <c r="F191" s="25" t="s">
        <v>270</v>
      </c>
      <c r="G191" s="25" t="s">
        <v>276</v>
      </c>
      <c r="H191" s="28">
        <v>1</v>
      </c>
      <c r="I191" s="26">
        <v>42875</v>
      </c>
      <c r="J191" s="26">
        <v>43395</v>
      </c>
      <c r="K191" s="26">
        <v>43493</v>
      </c>
      <c r="L191" s="38"/>
      <c r="M191" s="28">
        <v>1</v>
      </c>
      <c r="N191" s="28">
        <v>1</v>
      </c>
      <c r="O191" s="45"/>
      <c r="P191" s="25" t="s">
        <v>274</v>
      </c>
      <c r="Q191" s="25">
        <v>0</v>
      </c>
      <c r="R191" s="25">
        <v>0</v>
      </c>
      <c r="S191" s="29"/>
      <c r="T191" s="29"/>
      <c r="U191" s="38"/>
      <c r="V191" s="38"/>
      <c r="W191" s="38"/>
      <c r="X191" s="38"/>
      <c r="Y191" s="29" t="s">
        <v>59</v>
      </c>
      <c r="Z191" s="29" t="s">
        <v>59</v>
      </c>
      <c r="AA191" s="29"/>
      <c r="AB191" s="29"/>
      <c r="AC191" s="29"/>
      <c r="AD191" s="29"/>
      <c r="AE191" s="31" t="s">
        <v>60</v>
      </c>
      <c r="AF191" s="25"/>
      <c r="AG191" s="25"/>
      <c r="AH191" s="25"/>
      <c r="AI191" s="25"/>
      <c r="AJ191" s="25"/>
      <c r="AK191" s="25"/>
      <c r="AL191" s="25"/>
      <c r="AM191" s="24"/>
      <c r="AN191" s="24"/>
      <c r="AO191" s="24"/>
      <c r="AP191" s="24"/>
      <c r="AQ191" s="24"/>
      <c r="AR191" s="24"/>
      <c r="AS191" s="24"/>
    </row>
    <row r="192" spans="1:45" x14ac:dyDescent="0.25">
      <c r="A192" s="92">
        <v>134</v>
      </c>
      <c r="B192" s="91">
        <v>37</v>
      </c>
      <c r="C192" s="25" t="s">
        <v>268</v>
      </c>
      <c r="D192" s="25" t="s">
        <v>50</v>
      </c>
      <c r="E192" s="25" t="s">
        <v>277</v>
      </c>
      <c r="F192" s="25" t="s">
        <v>270</v>
      </c>
      <c r="G192" s="25" t="s">
        <v>278</v>
      </c>
      <c r="H192" s="28">
        <v>0.38</v>
      </c>
      <c r="I192" s="26">
        <v>43271</v>
      </c>
      <c r="J192" s="26">
        <v>44013</v>
      </c>
      <c r="K192" s="26"/>
      <c r="L192" s="38"/>
      <c r="M192" s="28">
        <v>0.03</v>
      </c>
      <c r="N192" s="28">
        <v>0</v>
      </c>
      <c r="O192" s="45"/>
      <c r="P192" s="25" t="s">
        <v>274</v>
      </c>
      <c r="Q192" s="25">
        <v>0</v>
      </c>
      <c r="R192" s="25">
        <v>0</v>
      </c>
      <c r="S192" s="29"/>
      <c r="T192" s="29"/>
      <c r="U192" s="38"/>
      <c r="V192" s="38"/>
      <c r="W192" s="38"/>
      <c r="X192" s="38"/>
      <c r="Y192" s="29" t="s">
        <v>59</v>
      </c>
      <c r="Z192" s="29" t="s">
        <v>59</v>
      </c>
      <c r="AA192" s="29"/>
      <c r="AB192" s="29"/>
      <c r="AC192" s="29"/>
      <c r="AD192" s="29"/>
      <c r="AE192" s="31" t="s">
        <v>62</v>
      </c>
      <c r="AF192" s="25"/>
      <c r="AG192" s="25"/>
      <c r="AH192" s="25"/>
      <c r="AI192" s="25"/>
      <c r="AJ192" s="25"/>
      <c r="AK192" s="25"/>
      <c r="AL192" s="25"/>
      <c r="AM192" s="24"/>
      <c r="AN192" s="24"/>
      <c r="AO192" s="24"/>
      <c r="AP192" s="24"/>
      <c r="AQ192" s="24"/>
      <c r="AR192" s="24"/>
      <c r="AS192" s="24"/>
    </row>
    <row r="193" spans="1:45" x14ac:dyDescent="0.25">
      <c r="A193" s="92">
        <v>135</v>
      </c>
      <c r="B193" s="91">
        <v>37</v>
      </c>
      <c r="C193" s="25" t="s">
        <v>268</v>
      </c>
      <c r="D193" s="25" t="s">
        <v>50</v>
      </c>
      <c r="E193" s="25" t="s">
        <v>279</v>
      </c>
      <c r="F193" s="25" t="s">
        <v>270</v>
      </c>
      <c r="G193" s="25" t="s">
        <v>280</v>
      </c>
      <c r="H193" s="28">
        <v>0.22</v>
      </c>
      <c r="I193" s="26">
        <v>43271</v>
      </c>
      <c r="J193" s="26">
        <v>44013</v>
      </c>
      <c r="K193" s="26"/>
      <c r="L193" s="38"/>
      <c r="M193" s="28">
        <v>0.04</v>
      </c>
      <c r="N193" s="28">
        <v>0</v>
      </c>
      <c r="O193" s="45"/>
      <c r="P193" s="25" t="s">
        <v>274</v>
      </c>
      <c r="Q193" s="25">
        <v>0</v>
      </c>
      <c r="R193" s="25">
        <v>0</v>
      </c>
      <c r="S193" s="29"/>
      <c r="T193" s="29"/>
      <c r="U193" s="38"/>
      <c r="V193" s="38"/>
      <c r="W193" s="38"/>
      <c r="X193" s="38"/>
      <c r="Y193" s="29" t="s">
        <v>59</v>
      </c>
      <c r="Z193" s="29" t="s">
        <v>59</v>
      </c>
      <c r="AA193" s="29"/>
      <c r="AB193" s="29"/>
      <c r="AC193" s="29"/>
      <c r="AD193" s="29"/>
      <c r="AE193" s="31" t="s">
        <v>62</v>
      </c>
      <c r="AF193" s="25"/>
      <c r="AG193" s="25"/>
      <c r="AH193" s="25"/>
      <c r="AI193" s="25"/>
      <c r="AJ193" s="25"/>
      <c r="AK193" s="25"/>
      <c r="AL193" s="25"/>
      <c r="AM193" s="24"/>
      <c r="AN193" s="24"/>
      <c r="AO193" s="24"/>
      <c r="AP193" s="24"/>
      <c r="AQ193" s="24"/>
      <c r="AR193" s="24"/>
      <c r="AS193" s="24"/>
    </row>
    <row r="194" spans="1:45" x14ac:dyDescent="0.25">
      <c r="A194" s="92">
        <v>136</v>
      </c>
      <c r="B194" s="91">
        <v>37</v>
      </c>
      <c r="C194" s="25" t="s">
        <v>268</v>
      </c>
      <c r="D194" s="25" t="s">
        <v>50</v>
      </c>
      <c r="E194" s="25" t="s">
        <v>281</v>
      </c>
      <c r="F194" s="25" t="s">
        <v>270</v>
      </c>
      <c r="G194" s="25" t="s">
        <v>282</v>
      </c>
      <c r="H194" s="28">
        <v>0.65</v>
      </c>
      <c r="I194" s="26">
        <v>43252</v>
      </c>
      <c r="J194" s="26">
        <v>43760</v>
      </c>
      <c r="K194" s="26">
        <v>43983</v>
      </c>
      <c r="L194" s="38"/>
      <c r="M194" s="28">
        <v>0.68</v>
      </c>
      <c r="N194" s="28">
        <v>0</v>
      </c>
      <c r="O194" s="45"/>
      <c r="P194" s="25" t="s">
        <v>274</v>
      </c>
      <c r="Q194" s="25">
        <v>0</v>
      </c>
      <c r="R194" s="25">
        <v>0</v>
      </c>
      <c r="S194" s="29"/>
      <c r="T194" s="29"/>
      <c r="U194" s="38"/>
      <c r="V194" s="38"/>
      <c r="W194" s="38"/>
      <c r="X194" s="38"/>
      <c r="Y194" s="29" t="s">
        <v>59</v>
      </c>
      <c r="Z194" s="29" t="s">
        <v>59</v>
      </c>
      <c r="AA194" s="29"/>
      <c r="AB194" s="29"/>
      <c r="AC194" s="29"/>
      <c r="AD194" s="29"/>
      <c r="AE194" s="31" t="s">
        <v>230</v>
      </c>
      <c r="AF194" s="25"/>
      <c r="AG194" s="25"/>
      <c r="AH194" s="25"/>
      <c r="AI194" s="25"/>
      <c r="AJ194" s="25"/>
      <c r="AK194" s="25"/>
      <c r="AL194" s="25"/>
      <c r="AM194" s="24"/>
      <c r="AN194" s="24"/>
      <c r="AO194" s="24"/>
      <c r="AP194" s="24"/>
      <c r="AQ194" s="24"/>
      <c r="AR194" s="24"/>
      <c r="AS194" s="24"/>
    </row>
    <row r="195" spans="1:45" x14ac:dyDescent="0.25">
      <c r="A195" s="92">
        <v>137</v>
      </c>
      <c r="B195" s="91">
        <v>37</v>
      </c>
      <c r="C195" s="25" t="s">
        <v>268</v>
      </c>
      <c r="D195" s="25" t="s">
        <v>50</v>
      </c>
      <c r="E195" s="25" t="s">
        <v>283</v>
      </c>
      <c r="F195" s="25" t="s">
        <v>270</v>
      </c>
      <c r="G195" s="25" t="s">
        <v>284</v>
      </c>
      <c r="H195" s="28">
        <v>0.37</v>
      </c>
      <c r="I195" s="26">
        <v>43271</v>
      </c>
      <c r="J195" s="26">
        <v>44005</v>
      </c>
      <c r="K195" s="26"/>
      <c r="L195" s="38"/>
      <c r="M195" s="28">
        <v>0.4</v>
      </c>
      <c r="N195" s="28">
        <v>0</v>
      </c>
      <c r="O195" s="45"/>
      <c r="P195" s="25" t="s">
        <v>274</v>
      </c>
      <c r="Q195" s="25">
        <v>0</v>
      </c>
      <c r="R195" s="25">
        <v>0</v>
      </c>
      <c r="S195" s="29"/>
      <c r="T195" s="29"/>
      <c r="U195" s="38"/>
      <c r="V195" s="38"/>
      <c r="W195" s="38"/>
      <c r="X195" s="38"/>
      <c r="Y195" s="29" t="s">
        <v>59</v>
      </c>
      <c r="Z195" s="29" t="s">
        <v>59</v>
      </c>
      <c r="AA195" s="29"/>
      <c r="AB195" s="29"/>
      <c r="AC195" s="29"/>
      <c r="AD195" s="29"/>
      <c r="AE195" s="31" t="s">
        <v>62</v>
      </c>
      <c r="AF195" s="25"/>
      <c r="AG195" s="25"/>
      <c r="AH195" s="25"/>
      <c r="AI195" s="25"/>
      <c r="AJ195" s="25"/>
      <c r="AK195" s="25"/>
      <c r="AL195" s="25"/>
      <c r="AM195" s="24"/>
      <c r="AN195" s="24"/>
      <c r="AO195" s="24"/>
      <c r="AP195" s="24"/>
      <c r="AQ195" s="24"/>
      <c r="AR195" s="24"/>
      <c r="AS195" s="24"/>
    </row>
    <row r="196" spans="1:45" x14ac:dyDescent="0.25">
      <c r="A196" s="92">
        <v>138</v>
      </c>
      <c r="B196" s="91">
        <v>37</v>
      </c>
      <c r="C196" s="25" t="s">
        <v>268</v>
      </c>
      <c r="D196" s="25" t="s">
        <v>50</v>
      </c>
      <c r="E196" s="25" t="s">
        <v>285</v>
      </c>
      <c r="F196" s="25" t="s">
        <v>270</v>
      </c>
      <c r="G196" s="25" t="s">
        <v>286</v>
      </c>
      <c r="H196" s="28">
        <v>0.15</v>
      </c>
      <c r="I196" s="26">
        <v>43271</v>
      </c>
      <c r="J196" s="43">
        <v>44005</v>
      </c>
      <c r="K196" s="26"/>
      <c r="L196" s="38"/>
      <c r="M196" s="28">
        <v>0.14000000000000001</v>
      </c>
      <c r="N196" s="28">
        <v>0</v>
      </c>
      <c r="O196" s="45"/>
      <c r="P196" s="25" t="s">
        <v>274</v>
      </c>
      <c r="Q196" s="25">
        <v>0</v>
      </c>
      <c r="R196" s="25">
        <v>0</v>
      </c>
      <c r="S196" s="29"/>
      <c r="T196" s="29"/>
      <c r="U196" s="38"/>
      <c r="V196" s="38"/>
      <c r="W196" s="38"/>
      <c r="X196" s="38"/>
      <c r="Y196" s="29" t="s">
        <v>59</v>
      </c>
      <c r="Z196" s="29" t="s">
        <v>59</v>
      </c>
      <c r="AA196" s="29"/>
      <c r="AB196" s="29"/>
      <c r="AC196" s="29"/>
      <c r="AD196" s="29"/>
      <c r="AE196" s="31" t="s">
        <v>287</v>
      </c>
      <c r="AF196" s="25"/>
      <c r="AG196" s="25"/>
      <c r="AH196" s="25"/>
      <c r="AI196" s="25"/>
      <c r="AJ196" s="25"/>
      <c r="AK196" s="25"/>
      <c r="AL196" s="25"/>
      <c r="AM196" s="24"/>
      <c r="AN196" s="24"/>
      <c r="AO196" s="24"/>
      <c r="AP196" s="24"/>
      <c r="AQ196" s="24"/>
      <c r="AR196" s="24"/>
      <c r="AS196" s="24"/>
    </row>
    <row r="197" spans="1:45" ht="150" x14ac:dyDescent="0.25">
      <c r="A197" s="92">
        <v>4</v>
      </c>
      <c r="B197" s="91">
        <v>38</v>
      </c>
      <c r="C197" s="25" t="s">
        <v>49</v>
      </c>
      <c r="D197" s="25" t="s">
        <v>50</v>
      </c>
      <c r="E197" s="46" t="s">
        <v>51</v>
      </c>
      <c r="F197" s="25" t="s">
        <v>52</v>
      </c>
      <c r="G197" s="25" t="s">
        <v>53</v>
      </c>
      <c r="H197" s="28">
        <v>1</v>
      </c>
      <c r="I197" s="26">
        <v>42760</v>
      </c>
      <c r="J197" s="26">
        <v>43549</v>
      </c>
      <c r="K197" s="26">
        <v>43549</v>
      </c>
      <c r="L197" s="49" t="s">
        <v>54</v>
      </c>
      <c r="M197" s="28">
        <v>0.98050000000000004</v>
      </c>
      <c r="N197" s="28">
        <v>0</v>
      </c>
      <c r="O197" s="45" t="s">
        <v>55</v>
      </c>
      <c r="P197" s="33" t="s">
        <v>56</v>
      </c>
      <c r="Q197" s="25">
        <v>0</v>
      </c>
      <c r="R197" s="25">
        <v>0</v>
      </c>
      <c r="S197" s="29">
        <v>15</v>
      </c>
      <c r="T197" s="29" t="s">
        <v>57</v>
      </c>
      <c r="U197" s="38" t="s">
        <v>57</v>
      </c>
      <c r="V197" s="38" t="s">
        <v>58</v>
      </c>
      <c r="W197" s="38" t="s">
        <v>58</v>
      </c>
      <c r="X197" s="35"/>
      <c r="Y197" s="29" t="s">
        <v>59</v>
      </c>
      <c r="Z197" s="29" t="s">
        <v>59</v>
      </c>
      <c r="AA197" s="29"/>
      <c r="AB197" s="29"/>
      <c r="AC197" s="29"/>
      <c r="AD197" s="29"/>
      <c r="AE197" s="40" t="s">
        <v>60</v>
      </c>
      <c r="AF197" s="26"/>
      <c r="AG197" s="25"/>
      <c r="AH197" s="25"/>
      <c r="AI197" s="25"/>
      <c r="AJ197" s="25"/>
      <c r="AK197" s="25"/>
      <c r="AL197" s="25"/>
    </row>
    <row r="198" spans="1:45" ht="30" x14ac:dyDescent="0.25">
      <c r="A198" s="92">
        <v>5</v>
      </c>
      <c r="B198" s="91">
        <v>38</v>
      </c>
      <c r="C198" s="25" t="s">
        <v>49</v>
      </c>
      <c r="D198" s="25" t="s">
        <v>50</v>
      </c>
      <c r="E198" s="46"/>
      <c r="F198" s="25" t="s">
        <v>52</v>
      </c>
      <c r="G198" s="25" t="s">
        <v>61</v>
      </c>
      <c r="H198" s="28">
        <v>0.71789999999999998</v>
      </c>
      <c r="I198" s="26">
        <v>43054</v>
      </c>
      <c r="J198" s="26">
        <v>44221</v>
      </c>
      <c r="K198" s="26">
        <v>44221</v>
      </c>
      <c r="L198" s="49"/>
      <c r="M198" s="28">
        <v>0.54220000000000002</v>
      </c>
      <c r="N198" s="28">
        <v>0</v>
      </c>
      <c r="O198" s="45"/>
      <c r="P198" s="33" t="s">
        <v>56</v>
      </c>
      <c r="Q198" s="25">
        <v>0</v>
      </c>
      <c r="R198" s="25">
        <v>0</v>
      </c>
      <c r="S198" s="29"/>
      <c r="T198" s="29"/>
      <c r="U198" s="38"/>
      <c r="V198" s="38"/>
      <c r="W198" s="38"/>
      <c r="X198" s="35"/>
      <c r="Y198" s="29" t="s">
        <v>59</v>
      </c>
      <c r="Z198" s="29" t="s">
        <v>59</v>
      </c>
      <c r="AA198" s="29"/>
      <c r="AB198" s="29"/>
      <c r="AC198" s="29"/>
      <c r="AD198" s="29"/>
      <c r="AE198" s="40" t="s">
        <v>62</v>
      </c>
      <c r="AF198" s="26"/>
      <c r="AG198" s="25"/>
      <c r="AH198" s="25"/>
      <c r="AI198" s="25"/>
      <c r="AJ198" s="25"/>
      <c r="AK198" s="25"/>
      <c r="AL198" s="25"/>
    </row>
    <row r="199" spans="1:45" ht="30" x14ac:dyDescent="0.25">
      <c r="A199" s="92">
        <v>6</v>
      </c>
      <c r="B199" s="91">
        <v>38</v>
      </c>
      <c r="C199" s="25" t="s">
        <v>49</v>
      </c>
      <c r="D199" s="25" t="s">
        <v>50</v>
      </c>
      <c r="E199" s="46"/>
      <c r="F199" s="25" t="s">
        <v>52</v>
      </c>
      <c r="G199" s="25" t="s">
        <v>63</v>
      </c>
      <c r="H199" s="28">
        <v>0.3236</v>
      </c>
      <c r="I199" s="26">
        <v>43084</v>
      </c>
      <c r="J199" s="26">
        <v>44221</v>
      </c>
      <c r="K199" s="26">
        <v>44921</v>
      </c>
      <c r="L199" s="49"/>
      <c r="M199" s="28">
        <v>0.33779999999999999</v>
      </c>
      <c r="N199" s="28">
        <v>0</v>
      </c>
      <c r="O199" s="45"/>
      <c r="P199" s="33" t="s">
        <v>56</v>
      </c>
      <c r="Q199" s="25">
        <v>1</v>
      </c>
      <c r="R199" s="25">
        <v>699</v>
      </c>
      <c r="S199" s="29"/>
      <c r="T199" s="29"/>
      <c r="U199" s="38"/>
      <c r="V199" s="38"/>
      <c r="W199" s="38"/>
      <c r="X199" s="35"/>
      <c r="Y199" s="29" t="s">
        <v>59</v>
      </c>
      <c r="Z199" s="29" t="s">
        <v>59</v>
      </c>
      <c r="AA199" s="29"/>
      <c r="AB199" s="29"/>
      <c r="AC199" s="29"/>
      <c r="AD199" s="29"/>
      <c r="AE199" s="40" t="s">
        <v>62</v>
      </c>
      <c r="AF199" s="26"/>
      <c r="AG199" s="25"/>
      <c r="AH199" s="25"/>
      <c r="AI199" s="25"/>
      <c r="AJ199" s="25"/>
      <c r="AK199" s="25"/>
      <c r="AL199" s="25"/>
    </row>
    <row r="200" spans="1:45" ht="30" x14ac:dyDescent="0.25">
      <c r="A200" s="92">
        <v>7</v>
      </c>
      <c r="B200" s="91">
        <v>38</v>
      </c>
      <c r="C200" s="25" t="s">
        <v>49</v>
      </c>
      <c r="D200" s="25" t="s">
        <v>50</v>
      </c>
      <c r="E200" s="46"/>
      <c r="F200" s="25" t="s">
        <v>52</v>
      </c>
      <c r="G200" s="25" t="s">
        <v>64</v>
      </c>
      <c r="H200" s="28">
        <v>0.23469999999999999</v>
      </c>
      <c r="I200" s="26">
        <v>43419</v>
      </c>
      <c r="J200" s="26">
        <v>44221</v>
      </c>
      <c r="K200" s="26">
        <v>44221</v>
      </c>
      <c r="L200" s="49"/>
      <c r="M200" s="28">
        <v>0.14899999999999999</v>
      </c>
      <c r="N200" s="28">
        <v>0</v>
      </c>
      <c r="O200" s="45"/>
      <c r="P200" s="33" t="s">
        <v>56</v>
      </c>
      <c r="Q200" s="25">
        <v>0</v>
      </c>
      <c r="R200" s="25">
        <v>0</v>
      </c>
      <c r="S200" s="29"/>
      <c r="T200" s="29"/>
      <c r="U200" s="38"/>
      <c r="V200" s="38"/>
      <c r="W200" s="38"/>
      <c r="X200" s="35"/>
      <c r="Y200" s="29" t="s">
        <v>59</v>
      </c>
      <c r="Z200" s="29" t="s">
        <v>59</v>
      </c>
      <c r="AA200" s="29"/>
      <c r="AB200" s="29"/>
      <c r="AC200" s="29"/>
      <c r="AD200" s="29"/>
      <c r="AE200" s="40" t="s">
        <v>62</v>
      </c>
      <c r="AF200" s="26"/>
      <c r="AG200" s="25"/>
      <c r="AH200" s="25"/>
      <c r="AI200" s="25"/>
      <c r="AJ200" s="25"/>
      <c r="AK200" s="25"/>
      <c r="AL200" s="25"/>
    </row>
    <row r="201" spans="1:45" ht="30" x14ac:dyDescent="0.25">
      <c r="A201" s="92">
        <v>8</v>
      </c>
      <c r="B201" s="91">
        <v>38</v>
      </c>
      <c r="C201" s="25" t="s">
        <v>49</v>
      </c>
      <c r="D201" s="25" t="s">
        <v>50</v>
      </c>
      <c r="E201" s="46"/>
      <c r="F201" s="25" t="s">
        <v>52</v>
      </c>
      <c r="G201" s="25" t="s">
        <v>65</v>
      </c>
      <c r="H201" s="70" t="s">
        <v>66</v>
      </c>
      <c r="I201" s="70" t="s">
        <v>66</v>
      </c>
      <c r="J201" s="70" t="s">
        <v>66</v>
      </c>
      <c r="K201" s="70" t="s">
        <v>66</v>
      </c>
      <c r="L201" s="49"/>
      <c r="M201" s="28">
        <v>1</v>
      </c>
      <c r="N201" s="66" t="s">
        <v>66</v>
      </c>
      <c r="O201" s="45"/>
      <c r="P201" s="33" t="s">
        <v>56</v>
      </c>
      <c r="Q201" s="25">
        <v>0</v>
      </c>
      <c r="R201" s="25">
        <v>0</v>
      </c>
      <c r="S201" s="29"/>
      <c r="T201" s="29"/>
      <c r="U201" s="38"/>
      <c r="V201" s="38"/>
      <c r="W201" s="38"/>
      <c r="X201" s="35"/>
      <c r="Y201" s="29" t="s">
        <v>59</v>
      </c>
      <c r="Z201" s="29" t="s">
        <v>59</v>
      </c>
      <c r="AA201" s="29"/>
      <c r="AB201" s="29"/>
      <c r="AC201" s="29"/>
      <c r="AD201" s="29"/>
      <c r="AE201" s="40" t="s">
        <v>67</v>
      </c>
      <c r="AF201" s="26"/>
      <c r="AG201" s="25"/>
      <c r="AH201" s="25"/>
      <c r="AI201" s="25"/>
      <c r="AJ201" s="25"/>
      <c r="AK201" s="25"/>
      <c r="AL201" s="25"/>
    </row>
    <row r="202" spans="1:45" ht="30" x14ac:dyDescent="0.25">
      <c r="A202" s="92">
        <v>9</v>
      </c>
      <c r="B202" s="91">
        <v>38</v>
      </c>
      <c r="C202" s="25" t="s">
        <v>49</v>
      </c>
      <c r="D202" s="25" t="s">
        <v>50</v>
      </c>
      <c r="E202" s="46"/>
      <c r="F202" s="25" t="s">
        <v>52</v>
      </c>
      <c r="G202" s="25" t="s">
        <v>68</v>
      </c>
      <c r="H202" s="70" t="s">
        <v>66</v>
      </c>
      <c r="I202" s="70" t="s">
        <v>66</v>
      </c>
      <c r="J202" s="70" t="s">
        <v>66</v>
      </c>
      <c r="K202" s="70" t="s">
        <v>66</v>
      </c>
      <c r="L202" s="49"/>
      <c r="M202" s="28">
        <v>1</v>
      </c>
      <c r="N202" s="66" t="s">
        <v>66</v>
      </c>
      <c r="O202" s="45"/>
      <c r="P202" s="33" t="s">
        <v>56</v>
      </c>
      <c r="Q202" s="25">
        <v>0</v>
      </c>
      <c r="R202" s="25">
        <v>0</v>
      </c>
      <c r="S202" s="29"/>
      <c r="T202" s="29"/>
      <c r="U202" s="38"/>
      <c r="V202" s="38"/>
      <c r="W202" s="38"/>
      <c r="X202" s="35"/>
      <c r="Y202" s="29" t="s">
        <v>59</v>
      </c>
      <c r="Z202" s="29" t="s">
        <v>59</v>
      </c>
      <c r="AA202" s="29"/>
      <c r="AB202" s="29"/>
      <c r="AC202" s="29"/>
      <c r="AD202" s="29"/>
      <c r="AE202" s="40" t="s">
        <v>67</v>
      </c>
      <c r="AF202" s="26"/>
      <c r="AG202" s="25"/>
      <c r="AH202" s="25"/>
      <c r="AI202" s="25"/>
      <c r="AJ202" s="25"/>
      <c r="AK202" s="25"/>
      <c r="AL202" s="25"/>
    </row>
    <row r="203" spans="1:45" ht="30" x14ac:dyDescent="0.25">
      <c r="A203" s="92">
        <v>10</v>
      </c>
      <c r="B203" s="91">
        <v>38</v>
      </c>
      <c r="C203" s="25" t="s">
        <v>49</v>
      </c>
      <c r="D203" s="25" t="s">
        <v>50</v>
      </c>
      <c r="E203" s="46"/>
      <c r="F203" s="25" t="s">
        <v>52</v>
      </c>
      <c r="G203" s="25" t="s">
        <v>69</v>
      </c>
      <c r="H203" s="28">
        <v>1</v>
      </c>
      <c r="I203" s="26">
        <v>42826</v>
      </c>
      <c r="J203" s="26">
        <v>43522</v>
      </c>
      <c r="K203" s="26">
        <v>43703</v>
      </c>
      <c r="L203" s="49"/>
      <c r="M203" s="28">
        <v>0.97050000000000003</v>
      </c>
      <c r="N203" s="28">
        <v>0</v>
      </c>
      <c r="O203" s="45"/>
      <c r="P203" s="33" t="s">
        <v>56</v>
      </c>
      <c r="Q203" s="25">
        <v>1</v>
      </c>
      <c r="R203" s="25">
        <v>180</v>
      </c>
      <c r="S203" s="29"/>
      <c r="T203" s="29"/>
      <c r="U203" s="38"/>
      <c r="V203" s="38"/>
      <c r="W203" s="38"/>
      <c r="X203" s="35"/>
      <c r="Y203" s="29" t="s">
        <v>59</v>
      </c>
      <c r="Z203" s="29" t="s">
        <v>59</v>
      </c>
      <c r="AA203" s="29"/>
      <c r="AB203" s="29"/>
      <c r="AC203" s="29"/>
      <c r="AD203" s="29"/>
      <c r="AE203" s="40" t="s">
        <v>60</v>
      </c>
      <c r="AF203" s="26"/>
      <c r="AG203" s="25"/>
      <c r="AH203" s="25"/>
      <c r="AI203" s="25"/>
      <c r="AJ203" s="25"/>
      <c r="AK203" s="25"/>
      <c r="AL203" s="25"/>
    </row>
    <row r="204" spans="1:45" ht="30" x14ac:dyDescent="0.25">
      <c r="A204" s="92">
        <v>11</v>
      </c>
      <c r="B204" s="91">
        <v>38</v>
      </c>
      <c r="C204" s="25" t="s">
        <v>49</v>
      </c>
      <c r="D204" s="25" t="s">
        <v>50</v>
      </c>
      <c r="E204" s="46"/>
      <c r="F204" s="25" t="s">
        <v>52</v>
      </c>
      <c r="G204" s="25" t="s">
        <v>70</v>
      </c>
      <c r="H204" s="28">
        <v>0.36420000000000002</v>
      </c>
      <c r="I204" s="26">
        <v>43419</v>
      </c>
      <c r="J204" s="26">
        <v>44221</v>
      </c>
      <c r="K204" s="26">
        <v>44221</v>
      </c>
      <c r="L204" s="49"/>
      <c r="M204" s="28">
        <v>0.20169999999999999</v>
      </c>
      <c r="N204" s="28">
        <v>0</v>
      </c>
      <c r="O204" s="45"/>
      <c r="P204" s="33" t="s">
        <v>56</v>
      </c>
      <c r="Q204" s="25">
        <v>0</v>
      </c>
      <c r="R204" s="25">
        <v>0</v>
      </c>
      <c r="S204" s="29"/>
      <c r="T204" s="29"/>
      <c r="U204" s="38"/>
      <c r="V204" s="38"/>
      <c r="W204" s="38"/>
      <c r="X204" s="35"/>
      <c r="Y204" s="29" t="s">
        <v>59</v>
      </c>
      <c r="Z204" s="29" t="s">
        <v>59</v>
      </c>
      <c r="AA204" s="29"/>
      <c r="AB204" s="29"/>
      <c r="AC204" s="29"/>
      <c r="AD204" s="29"/>
      <c r="AE204" s="40" t="s">
        <v>62</v>
      </c>
      <c r="AF204" s="26"/>
      <c r="AG204" s="25"/>
      <c r="AH204" s="25"/>
      <c r="AI204" s="25"/>
      <c r="AJ204" s="25"/>
      <c r="AK204" s="25"/>
      <c r="AL204" s="25"/>
    </row>
    <row r="205" spans="1:45" ht="45" x14ac:dyDescent="0.25">
      <c r="A205" s="92">
        <v>12</v>
      </c>
      <c r="B205" s="91">
        <v>39</v>
      </c>
      <c r="C205" s="25" t="s">
        <v>71</v>
      </c>
      <c r="D205" s="25" t="s">
        <v>50</v>
      </c>
      <c r="E205" s="33" t="s">
        <v>72</v>
      </c>
      <c r="F205" s="25" t="s">
        <v>73</v>
      </c>
      <c r="G205" s="25" t="s">
        <v>74</v>
      </c>
      <c r="H205" s="28">
        <v>0.65969999999999995</v>
      </c>
      <c r="I205" s="26">
        <v>43202</v>
      </c>
      <c r="J205" s="26">
        <v>44186</v>
      </c>
      <c r="K205" s="26">
        <f>J205</f>
        <v>44186</v>
      </c>
      <c r="L205" s="49" t="s">
        <v>75</v>
      </c>
      <c r="M205" s="28">
        <v>0.15456</v>
      </c>
      <c r="N205" s="28"/>
      <c r="O205" s="45" t="s">
        <v>76</v>
      </c>
      <c r="P205" s="46" t="s">
        <v>77</v>
      </c>
      <c r="Q205" s="25" t="s">
        <v>78</v>
      </c>
      <c r="R205" s="25" t="s">
        <v>78</v>
      </c>
      <c r="S205" s="29" t="s">
        <v>78</v>
      </c>
      <c r="T205" s="29" t="s">
        <v>78</v>
      </c>
      <c r="U205" s="49" t="s">
        <v>79</v>
      </c>
      <c r="V205" s="49" t="s">
        <v>79</v>
      </c>
      <c r="W205" s="49" t="s">
        <v>80</v>
      </c>
      <c r="X205" s="38" t="s">
        <v>78</v>
      </c>
      <c r="Y205" s="38" t="s">
        <v>78</v>
      </c>
      <c r="Z205" s="38" t="s">
        <v>78</v>
      </c>
      <c r="AA205" s="38"/>
      <c r="AB205" s="38"/>
      <c r="AC205" s="38"/>
      <c r="AD205" s="38"/>
      <c r="AE205" s="31" t="s">
        <v>62</v>
      </c>
      <c r="AF205" s="25"/>
      <c r="AG205" s="25"/>
      <c r="AH205" s="25"/>
      <c r="AI205" s="25"/>
      <c r="AJ205" s="25"/>
      <c r="AK205" s="25"/>
      <c r="AL205" s="25"/>
    </row>
    <row r="206" spans="1:45" ht="30" x14ac:dyDescent="0.25">
      <c r="A206" s="92">
        <v>13</v>
      </c>
      <c r="B206" s="91">
        <v>39</v>
      </c>
      <c r="C206" s="25" t="s">
        <v>71</v>
      </c>
      <c r="D206" s="25" t="s">
        <v>50</v>
      </c>
      <c r="E206" s="33" t="s">
        <v>81</v>
      </c>
      <c r="F206" s="25" t="s">
        <v>73</v>
      </c>
      <c r="G206" s="25" t="s">
        <v>82</v>
      </c>
      <c r="H206" s="28">
        <v>0.58340000000000003</v>
      </c>
      <c r="I206" s="26">
        <v>43202</v>
      </c>
      <c r="J206" s="26">
        <v>44186</v>
      </c>
      <c r="K206" s="26">
        <f>J206</f>
        <v>44186</v>
      </c>
      <c r="L206" s="49"/>
      <c r="M206" s="28">
        <v>7.739E-2</v>
      </c>
      <c r="N206" s="28"/>
      <c r="O206" s="45"/>
      <c r="P206" s="46"/>
      <c r="Q206" s="25" t="s">
        <v>78</v>
      </c>
      <c r="R206" s="25" t="s">
        <v>78</v>
      </c>
      <c r="S206" s="29"/>
      <c r="T206" s="29"/>
      <c r="U206" s="49"/>
      <c r="V206" s="49"/>
      <c r="W206" s="49"/>
      <c r="X206" s="38"/>
      <c r="Y206" s="38" t="s">
        <v>78</v>
      </c>
      <c r="Z206" s="38" t="s">
        <v>78</v>
      </c>
      <c r="AA206" s="38"/>
      <c r="AB206" s="38"/>
      <c r="AC206" s="38"/>
      <c r="AD206" s="38"/>
      <c r="AE206" s="31" t="s">
        <v>62</v>
      </c>
      <c r="AF206" s="25"/>
      <c r="AG206" s="25"/>
      <c r="AH206" s="25"/>
      <c r="AI206" s="25"/>
      <c r="AJ206" s="25"/>
      <c r="AK206" s="25"/>
      <c r="AL206" s="25"/>
    </row>
    <row r="207" spans="1:45" x14ac:dyDescent="0.25">
      <c r="A207" s="92">
        <v>14</v>
      </c>
      <c r="B207" s="91">
        <v>39</v>
      </c>
      <c r="C207" s="25" t="s">
        <v>71</v>
      </c>
      <c r="D207" s="25" t="s">
        <v>50</v>
      </c>
      <c r="E207" s="25" t="s">
        <v>83</v>
      </c>
      <c r="F207" s="25" t="s">
        <v>73</v>
      </c>
      <c r="G207" s="25" t="s">
        <v>84</v>
      </c>
      <c r="H207" s="28">
        <v>0.61299999999999999</v>
      </c>
      <c r="I207" s="26">
        <v>43202</v>
      </c>
      <c r="J207" s="26">
        <v>44186</v>
      </c>
      <c r="K207" s="26">
        <f>J207</f>
        <v>44186</v>
      </c>
      <c r="L207" s="49"/>
      <c r="M207" s="28">
        <v>7.4200000000000004E-3</v>
      </c>
      <c r="N207" s="28"/>
      <c r="O207" s="45"/>
      <c r="P207" s="46"/>
      <c r="Q207" s="25" t="s">
        <v>78</v>
      </c>
      <c r="R207" s="25" t="s">
        <v>78</v>
      </c>
      <c r="S207" s="29"/>
      <c r="T207" s="29"/>
      <c r="U207" s="49"/>
      <c r="V207" s="49"/>
      <c r="W207" s="49"/>
      <c r="X207" s="38"/>
      <c r="Y207" s="38" t="s">
        <v>78</v>
      </c>
      <c r="Z207" s="38" t="s">
        <v>78</v>
      </c>
      <c r="AA207" s="38"/>
      <c r="AB207" s="38"/>
      <c r="AC207" s="38"/>
      <c r="AD207" s="38"/>
      <c r="AE207" s="31" t="s">
        <v>62</v>
      </c>
      <c r="AF207" s="25"/>
      <c r="AG207" s="25"/>
      <c r="AH207" s="25"/>
      <c r="AI207" s="25"/>
      <c r="AJ207" s="25"/>
      <c r="AK207" s="25"/>
      <c r="AL207" s="25"/>
    </row>
    <row r="208" spans="1:45" ht="30" x14ac:dyDescent="0.25">
      <c r="A208" s="92">
        <v>15</v>
      </c>
      <c r="B208" s="91">
        <v>39</v>
      </c>
      <c r="C208" s="25" t="s">
        <v>71</v>
      </c>
      <c r="D208" s="25" t="s">
        <v>50</v>
      </c>
      <c r="E208" s="33" t="s">
        <v>85</v>
      </c>
      <c r="F208" s="25" t="s">
        <v>73</v>
      </c>
      <c r="G208" s="25" t="s">
        <v>86</v>
      </c>
      <c r="H208" s="28">
        <v>0.42330000000000001</v>
      </c>
      <c r="I208" s="26">
        <v>43062</v>
      </c>
      <c r="J208" s="26">
        <v>44546</v>
      </c>
      <c r="K208" s="26">
        <f>J208</f>
        <v>44546</v>
      </c>
      <c r="L208" s="49"/>
      <c r="M208" s="28">
        <v>0.126</v>
      </c>
      <c r="N208" s="28"/>
      <c r="O208" s="45"/>
      <c r="P208" s="46"/>
      <c r="Q208" s="25" t="s">
        <v>78</v>
      </c>
      <c r="R208" s="25" t="s">
        <v>78</v>
      </c>
      <c r="S208" s="29"/>
      <c r="T208" s="29"/>
      <c r="U208" s="49"/>
      <c r="V208" s="49"/>
      <c r="W208" s="49"/>
      <c r="X208" s="38"/>
      <c r="Y208" s="38" t="s">
        <v>78</v>
      </c>
      <c r="Z208" s="38" t="s">
        <v>78</v>
      </c>
      <c r="AA208" s="38"/>
      <c r="AB208" s="38"/>
      <c r="AC208" s="38"/>
      <c r="AD208" s="38"/>
      <c r="AE208" s="31" t="s">
        <v>62</v>
      </c>
      <c r="AF208" s="25"/>
      <c r="AG208" s="25"/>
      <c r="AH208" s="25"/>
      <c r="AI208" s="25"/>
      <c r="AJ208" s="25"/>
      <c r="AK208" s="25"/>
      <c r="AL208" s="25"/>
    </row>
    <row r="209" spans="1:38" x14ac:dyDescent="0.25">
      <c r="A209" s="92">
        <v>16</v>
      </c>
      <c r="B209" s="91">
        <v>39</v>
      </c>
      <c r="C209" s="25" t="s">
        <v>71</v>
      </c>
      <c r="D209" s="25" t="s">
        <v>50</v>
      </c>
      <c r="E209" s="33" t="s">
        <v>87</v>
      </c>
      <c r="F209" s="25" t="s">
        <v>73</v>
      </c>
      <c r="G209" s="25" t="s">
        <v>88</v>
      </c>
      <c r="H209" s="28">
        <v>1</v>
      </c>
      <c r="I209" s="26">
        <v>42746</v>
      </c>
      <c r="J209" s="26">
        <v>43826</v>
      </c>
      <c r="K209" s="26">
        <f>J209</f>
        <v>43826</v>
      </c>
      <c r="L209" s="49"/>
      <c r="M209" s="28">
        <v>0.92</v>
      </c>
      <c r="N209" s="28"/>
      <c r="O209" s="45"/>
      <c r="P209" s="46"/>
      <c r="Q209" s="25" t="s">
        <v>78</v>
      </c>
      <c r="R209" s="25" t="s">
        <v>78</v>
      </c>
      <c r="S209" s="29"/>
      <c r="T209" s="29"/>
      <c r="U209" s="49"/>
      <c r="V209" s="49"/>
      <c r="W209" s="49"/>
      <c r="X209" s="38"/>
      <c r="Y209" s="38" t="s">
        <v>78</v>
      </c>
      <c r="Z209" s="38" t="s">
        <v>78</v>
      </c>
      <c r="AA209" s="38"/>
      <c r="AB209" s="38"/>
      <c r="AC209" s="38"/>
      <c r="AD209" s="38"/>
      <c r="AE209" s="31" t="s">
        <v>62</v>
      </c>
      <c r="AF209" s="25"/>
      <c r="AG209" s="25"/>
      <c r="AH209" s="25"/>
      <c r="AI209" s="25"/>
      <c r="AJ209" s="25"/>
      <c r="AK209" s="25"/>
      <c r="AL209" s="25"/>
    </row>
    <row r="210" spans="1:38" ht="30" x14ac:dyDescent="0.25">
      <c r="A210" s="92">
        <v>17</v>
      </c>
      <c r="B210" s="91">
        <v>40</v>
      </c>
      <c r="C210" s="25" t="s">
        <v>89</v>
      </c>
      <c r="D210" s="25" t="s">
        <v>50</v>
      </c>
      <c r="E210" s="33" t="s">
        <v>90</v>
      </c>
      <c r="F210" s="25" t="s">
        <v>91</v>
      </c>
      <c r="G210" s="25" t="s">
        <v>92</v>
      </c>
      <c r="H210" s="28">
        <v>0.83099999999999996</v>
      </c>
      <c r="I210" s="26">
        <v>43012</v>
      </c>
      <c r="J210" s="26">
        <v>44391</v>
      </c>
      <c r="K210" s="26">
        <v>44016</v>
      </c>
      <c r="L210" s="49" t="s">
        <v>93</v>
      </c>
      <c r="M210" s="28">
        <v>0.69799999999999995</v>
      </c>
      <c r="N210" s="28">
        <v>0</v>
      </c>
      <c r="O210" s="45" t="s">
        <v>94</v>
      </c>
      <c r="P210" s="29" t="s">
        <v>95</v>
      </c>
      <c r="Q210" s="25">
        <v>1</v>
      </c>
      <c r="R210" s="25">
        <v>-375</v>
      </c>
      <c r="S210" s="29" t="s">
        <v>96</v>
      </c>
      <c r="T210" s="29" t="s">
        <v>96</v>
      </c>
      <c r="U210" s="38" t="s">
        <v>57</v>
      </c>
      <c r="V210" s="38" t="s">
        <v>57</v>
      </c>
      <c r="W210" s="38" t="s">
        <v>57</v>
      </c>
      <c r="X210" s="35"/>
      <c r="Y210" s="29" t="s">
        <v>59</v>
      </c>
      <c r="Z210" s="29" t="s">
        <v>59</v>
      </c>
      <c r="AA210" s="29"/>
      <c r="AB210" s="29"/>
      <c r="AC210" s="29"/>
      <c r="AD210" s="29"/>
      <c r="AE210" s="40" t="s">
        <v>62</v>
      </c>
      <c r="AF210" s="26"/>
      <c r="AG210" s="25"/>
      <c r="AH210" s="25"/>
      <c r="AI210" s="25"/>
      <c r="AJ210" s="25"/>
      <c r="AK210" s="25"/>
      <c r="AL210" s="25"/>
    </row>
    <row r="211" spans="1:38" x14ac:dyDescent="0.25">
      <c r="A211" s="92">
        <v>18</v>
      </c>
      <c r="B211" s="91">
        <v>40</v>
      </c>
      <c r="C211" s="25" t="s">
        <v>89</v>
      </c>
      <c r="D211" s="25" t="s">
        <v>50</v>
      </c>
      <c r="E211" s="33" t="s">
        <v>97</v>
      </c>
      <c r="F211" s="25" t="s">
        <v>91</v>
      </c>
      <c r="G211" s="25" t="s">
        <v>98</v>
      </c>
      <c r="H211" s="28">
        <v>0.67200000000000004</v>
      </c>
      <c r="I211" s="26">
        <v>43241</v>
      </c>
      <c r="J211" s="26">
        <v>43521</v>
      </c>
      <c r="K211" s="26">
        <v>43961</v>
      </c>
      <c r="L211" s="49"/>
      <c r="M211" s="28">
        <v>0.45</v>
      </c>
      <c r="N211" s="28">
        <v>0</v>
      </c>
      <c r="O211" s="45"/>
      <c r="P211" s="29"/>
      <c r="Q211" s="25">
        <v>1</v>
      </c>
      <c r="R211" s="25">
        <v>440</v>
      </c>
      <c r="S211" s="29"/>
      <c r="T211" s="29"/>
      <c r="U211" s="38"/>
      <c r="V211" s="38"/>
      <c r="W211" s="38"/>
      <c r="X211" s="35"/>
      <c r="Y211" s="29" t="s">
        <v>59</v>
      </c>
      <c r="Z211" s="29" t="s">
        <v>59</v>
      </c>
      <c r="AA211" s="29"/>
      <c r="AB211" s="29"/>
      <c r="AC211" s="29"/>
      <c r="AD211" s="29"/>
      <c r="AE211" s="40" t="s">
        <v>99</v>
      </c>
      <c r="AF211" s="26"/>
      <c r="AG211" s="25"/>
      <c r="AH211" s="25"/>
      <c r="AI211" s="25"/>
      <c r="AJ211" s="25"/>
      <c r="AK211" s="25"/>
      <c r="AL211" s="25"/>
    </row>
    <row r="212" spans="1:38" x14ac:dyDescent="0.25">
      <c r="A212" s="92">
        <v>19</v>
      </c>
      <c r="B212" s="91">
        <v>40</v>
      </c>
      <c r="C212" s="25" t="s">
        <v>89</v>
      </c>
      <c r="D212" s="25" t="s">
        <v>50</v>
      </c>
      <c r="E212" s="33" t="s">
        <v>90</v>
      </c>
      <c r="F212" s="25" t="s">
        <v>91</v>
      </c>
      <c r="G212" s="25" t="s">
        <v>100</v>
      </c>
      <c r="H212" s="28">
        <v>0.96799999999999997</v>
      </c>
      <c r="I212" s="26">
        <v>43399</v>
      </c>
      <c r="J212" s="26">
        <v>43521</v>
      </c>
      <c r="K212" s="26">
        <v>43961</v>
      </c>
      <c r="L212" s="49"/>
      <c r="M212" s="28">
        <v>0.91200000000000003</v>
      </c>
      <c r="N212" s="28">
        <v>0</v>
      </c>
      <c r="O212" s="45"/>
      <c r="P212" s="29"/>
      <c r="Q212" s="25">
        <v>1</v>
      </c>
      <c r="R212" s="25">
        <v>440</v>
      </c>
      <c r="S212" s="29"/>
      <c r="T212" s="29"/>
      <c r="U212" s="38"/>
      <c r="V212" s="38"/>
      <c r="W212" s="38"/>
      <c r="X212" s="35"/>
      <c r="Y212" s="29" t="s">
        <v>59</v>
      </c>
      <c r="Z212" s="29" t="s">
        <v>59</v>
      </c>
      <c r="AA212" s="29"/>
      <c r="AB212" s="29"/>
      <c r="AC212" s="29"/>
      <c r="AD212" s="29"/>
      <c r="AE212" s="40" t="s">
        <v>99</v>
      </c>
      <c r="AF212" s="26"/>
      <c r="AG212" s="25"/>
      <c r="AH212" s="25"/>
      <c r="AI212" s="25"/>
      <c r="AJ212" s="25"/>
      <c r="AK212" s="25"/>
      <c r="AL212" s="25"/>
    </row>
    <row r="213" spans="1:38" x14ac:dyDescent="0.25">
      <c r="A213" s="92">
        <v>20</v>
      </c>
      <c r="B213" s="91">
        <v>40</v>
      </c>
      <c r="C213" s="25" t="s">
        <v>89</v>
      </c>
      <c r="D213" s="25" t="s">
        <v>50</v>
      </c>
      <c r="E213" s="33" t="s">
        <v>101</v>
      </c>
      <c r="F213" s="25" t="s">
        <v>91</v>
      </c>
      <c r="G213" s="25" t="s">
        <v>102</v>
      </c>
      <c r="H213" s="28">
        <v>1</v>
      </c>
      <c r="I213" s="26">
        <v>43266</v>
      </c>
      <c r="J213" s="26">
        <v>43801</v>
      </c>
      <c r="K213" s="26">
        <v>43915</v>
      </c>
      <c r="L213" s="49"/>
      <c r="M213" s="28">
        <v>0.28100000000000003</v>
      </c>
      <c r="N213" s="28">
        <v>0</v>
      </c>
      <c r="O213" s="45"/>
      <c r="P213" s="29"/>
      <c r="Q213" s="25">
        <v>2</v>
      </c>
      <c r="R213" s="25">
        <v>114</v>
      </c>
      <c r="S213" s="29"/>
      <c r="T213" s="29"/>
      <c r="U213" s="38"/>
      <c r="V213" s="38"/>
      <c r="W213" s="38"/>
      <c r="X213" s="35"/>
      <c r="Y213" s="29" t="s">
        <v>59</v>
      </c>
      <c r="Z213" s="29" t="s">
        <v>59</v>
      </c>
      <c r="AA213" s="29"/>
      <c r="AB213" s="29"/>
      <c r="AC213" s="29"/>
      <c r="AD213" s="29"/>
      <c r="AE213" s="40" t="s">
        <v>99</v>
      </c>
      <c r="AF213" s="26"/>
      <c r="AG213" s="25"/>
      <c r="AH213" s="25"/>
      <c r="AI213" s="25"/>
      <c r="AJ213" s="25"/>
      <c r="AK213" s="25"/>
      <c r="AL213" s="25"/>
    </row>
    <row r="214" spans="1:38" x14ac:dyDescent="0.25">
      <c r="A214" s="92">
        <v>21</v>
      </c>
      <c r="B214" s="91">
        <v>40</v>
      </c>
      <c r="C214" s="25" t="s">
        <v>89</v>
      </c>
      <c r="D214" s="25" t="s">
        <v>50</v>
      </c>
      <c r="E214" s="33" t="s">
        <v>103</v>
      </c>
      <c r="F214" s="25" t="s">
        <v>91</v>
      </c>
      <c r="G214" s="25" t="s">
        <v>104</v>
      </c>
      <c r="H214" s="28">
        <v>1</v>
      </c>
      <c r="I214" s="26">
        <v>42801</v>
      </c>
      <c r="J214" s="26">
        <v>43970</v>
      </c>
      <c r="K214" s="26">
        <v>43846</v>
      </c>
      <c r="L214" s="49"/>
      <c r="M214" s="28">
        <v>0.93500000000000005</v>
      </c>
      <c r="N214" s="28">
        <v>0</v>
      </c>
      <c r="O214" s="45"/>
      <c r="P214" s="29"/>
      <c r="Q214" s="29">
        <v>1</v>
      </c>
      <c r="R214" s="25">
        <v>-124</v>
      </c>
      <c r="S214" s="29"/>
      <c r="T214" s="29"/>
      <c r="U214" s="38"/>
      <c r="V214" s="38"/>
      <c r="W214" s="38"/>
      <c r="X214" s="35"/>
      <c r="Y214" s="29" t="s">
        <v>59</v>
      </c>
      <c r="Z214" s="29" t="s">
        <v>59</v>
      </c>
      <c r="AA214" s="29"/>
      <c r="AB214" s="29"/>
      <c r="AC214" s="29"/>
      <c r="AD214" s="29"/>
      <c r="AE214" s="40" t="s">
        <v>99</v>
      </c>
      <c r="AF214" s="26"/>
      <c r="AG214" s="25"/>
      <c r="AH214" s="25"/>
      <c r="AI214" s="25"/>
      <c r="AJ214" s="25"/>
      <c r="AK214" s="25"/>
      <c r="AL214" s="25"/>
    </row>
    <row r="215" spans="1:38" x14ac:dyDescent="0.25">
      <c r="A215" s="92">
        <v>22</v>
      </c>
      <c r="B215" s="91">
        <v>41</v>
      </c>
      <c r="C215" s="25" t="s">
        <v>1227</v>
      </c>
      <c r="D215" s="25" t="s">
        <v>50</v>
      </c>
      <c r="E215" s="33"/>
      <c r="F215" s="25" t="s">
        <v>983</v>
      </c>
      <c r="G215" s="25" t="s">
        <v>1228</v>
      </c>
      <c r="H215" s="28">
        <v>7.1499999999999994E-2</v>
      </c>
      <c r="I215" s="26">
        <v>43697</v>
      </c>
      <c r="J215" s="26"/>
      <c r="K215" s="26">
        <v>44729</v>
      </c>
      <c r="L215" s="49">
        <v>444266250000</v>
      </c>
      <c r="M215" s="28">
        <v>2.7300000000000001E-2</v>
      </c>
      <c r="N215" s="28"/>
      <c r="O215" s="45"/>
      <c r="P215" s="29"/>
      <c r="Q215" s="29"/>
      <c r="R215" s="25"/>
      <c r="S215" s="29"/>
      <c r="T215" s="29"/>
      <c r="U215" s="38"/>
      <c r="V215" s="38"/>
      <c r="W215" s="38"/>
      <c r="X215" s="35"/>
      <c r="Y215" s="29"/>
      <c r="Z215" s="29"/>
      <c r="AA215" s="29"/>
      <c r="AB215" s="29"/>
      <c r="AC215" s="29"/>
      <c r="AD215" s="29"/>
      <c r="AE215" s="40" t="s">
        <v>67</v>
      </c>
      <c r="AF215" s="26"/>
      <c r="AG215" s="25"/>
      <c r="AH215" s="25"/>
      <c r="AI215" s="25"/>
      <c r="AJ215" s="25"/>
      <c r="AK215" s="25"/>
      <c r="AL215" s="25"/>
    </row>
    <row r="216" spans="1:38" x14ac:dyDescent="0.25">
      <c r="A216" s="92">
        <v>23</v>
      </c>
      <c r="B216" s="91">
        <v>41</v>
      </c>
      <c r="C216" s="25" t="s">
        <v>1227</v>
      </c>
      <c r="D216" s="25" t="s">
        <v>50</v>
      </c>
      <c r="E216" s="33"/>
      <c r="F216" s="25" t="s">
        <v>983</v>
      </c>
      <c r="G216" s="25" t="s">
        <v>1229</v>
      </c>
      <c r="H216" s="28">
        <v>7.3400000000000007E-2</v>
      </c>
      <c r="I216" s="26">
        <v>43697</v>
      </c>
      <c r="J216" s="26"/>
      <c r="K216" s="26">
        <v>44365</v>
      </c>
      <c r="L216" s="49">
        <v>444266250000</v>
      </c>
      <c r="M216" s="28">
        <v>6.9099999999999995E-2</v>
      </c>
      <c r="N216" s="28"/>
      <c r="O216" s="45"/>
      <c r="P216" s="29"/>
      <c r="Q216" s="29"/>
      <c r="R216" s="25"/>
      <c r="S216" s="29"/>
      <c r="T216" s="29"/>
      <c r="U216" s="38"/>
      <c r="V216" s="38"/>
      <c r="W216" s="38"/>
      <c r="X216" s="35"/>
      <c r="Y216" s="29"/>
      <c r="Z216" s="29"/>
      <c r="AA216" s="29"/>
      <c r="AB216" s="29"/>
      <c r="AC216" s="29"/>
      <c r="AD216" s="29"/>
      <c r="AE216" s="40" t="s">
        <v>67</v>
      </c>
      <c r="AF216" s="26"/>
      <c r="AG216" s="25"/>
      <c r="AH216" s="25"/>
      <c r="AI216" s="25"/>
      <c r="AJ216" s="25"/>
      <c r="AK216" s="25"/>
      <c r="AL216" s="25"/>
    </row>
    <row r="217" spans="1:38" x14ac:dyDescent="0.25">
      <c r="A217" s="92">
        <v>24</v>
      </c>
      <c r="B217" s="91">
        <v>41</v>
      </c>
      <c r="C217" s="25" t="s">
        <v>1227</v>
      </c>
      <c r="D217" s="25" t="s">
        <v>50</v>
      </c>
      <c r="E217" s="33"/>
      <c r="F217" s="25" t="s">
        <v>983</v>
      </c>
      <c r="G217" s="25" t="s">
        <v>1230</v>
      </c>
      <c r="H217" s="28">
        <v>0.13159999999999999</v>
      </c>
      <c r="I217" s="26">
        <v>44142</v>
      </c>
      <c r="J217" s="26"/>
      <c r="K217" s="26">
        <v>44365</v>
      </c>
      <c r="L217" s="49">
        <v>444266250000</v>
      </c>
      <c r="M217" s="28">
        <v>0.14760000000000001</v>
      </c>
      <c r="N217" s="28"/>
      <c r="O217" s="45"/>
      <c r="P217" s="29"/>
      <c r="Q217" s="29"/>
      <c r="R217" s="25"/>
      <c r="S217" s="29"/>
      <c r="T217" s="29"/>
      <c r="U217" s="38"/>
      <c r="V217" s="38"/>
      <c r="W217" s="38"/>
      <c r="X217" s="35"/>
      <c r="Y217" s="29"/>
      <c r="Z217" s="29"/>
      <c r="AA217" s="29"/>
      <c r="AB217" s="29"/>
      <c r="AC217" s="29"/>
      <c r="AD217" s="29"/>
      <c r="AE217" s="40" t="s">
        <v>67</v>
      </c>
      <c r="AF217" s="26"/>
      <c r="AG217" s="25"/>
      <c r="AH217" s="25"/>
      <c r="AI217" s="25"/>
      <c r="AJ217" s="25"/>
      <c r="AK217" s="25"/>
      <c r="AL217" s="25"/>
    </row>
    <row r="218" spans="1:38" x14ac:dyDescent="0.25">
      <c r="A218" s="92">
        <v>25</v>
      </c>
      <c r="B218" s="91">
        <v>41</v>
      </c>
      <c r="C218" s="25" t="s">
        <v>1227</v>
      </c>
      <c r="D218" s="25" t="s">
        <v>50</v>
      </c>
      <c r="E218" s="33"/>
      <c r="F218" s="25" t="s">
        <v>983</v>
      </c>
      <c r="G218" s="25" t="s">
        <v>1231</v>
      </c>
      <c r="H218" s="28">
        <v>6.9000000000000006E-2</v>
      </c>
      <c r="I218" s="26">
        <v>43697</v>
      </c>
      <c r="J218" s="26"/>
      <c r="K218" s="26">
        <v>44365</v>
      </c>
      <c r="L218" s="49">
        <v>444266250000</v>
      </c>
      <c r="M218" s="28">
        <v>7.6600000000000001E-2</v>
      </c>
      <c r="N218" s="28"/>
      <c r="O218" s="45"/>
      <c r="P218" s="29"/>
      <c r="Q218" s="29"/>
      <c r="R218" s="25"/>
      <c r="S218" s="29"/>
      <c r="T218" s="29"/>
      <c r="U218" s="38"/>
      <c r="V218" s="38"/>
      <c r="W218" s="38"/>
      <c r="X218" s="35"/>
      <c r="Y218" s="29"/>
      <c r="Z218" s="29"/>
      <c r="AA218" s="29"/>
      <c r="AB218" s="29"/>
      <c r="AC218" s="29"/>
      <c r="AD218" s="29"/>
      <c r="AE218" s="40" t="s">
        <v>67</v>
      </c>
      <c r="AF218" s="26"/>
      <c r="AG218" s="25"/>
      <c r="AH218" s="25"/>
      <c r="AI218" s="25"/>
      <c r="AJ218" s="25"/>
      <c r="AK218" s="25"/>
      <c r="AL218" s="25"/>
    </row>
    <row r="219" spans="1:38" x14ac:dyDescent="0.25">
      <c r="A219" s="92">
        <v>26</v>
      </c>
      <c r="B219" s="91">
        <v>42</v>
      </c>
      <c r="C219" s="25" t="s">
        <v>1232</v>
      </c>
      <c r="D219" s="25" t="s">
        <v>50</v>
      </c>
      <c r="E219" s="33"/>
      <c r="F219" s="25" t="s">
        <v>1043</v>
      </c>
      <c r="G219" s="25" t="s">
        <v>1233</v>
      </c>
      <c r="H219" s="28">
        <v>0</v>
      </c>
      <c r="I219" s="26">
        <v>44075</v>
      </c>
      <c r="J219" s="26"/>
      <c r="K219" s="26">
        <v>45097</v>
      </c>
      <c r="L219" s="49">
        <v>636267625000</v>
      </c>
      <c r="M219" s="28">
        <v>0</v>
      </c>
      <c r="N219" s="28"/>
      <c r="O219" s="45"/>
      <c r="P219" s="29"/>
      <c r="Q219" s="29"/>
      <c r="R219" s="25"/>
      <c r="S219" s="29"/>
      <c r="T219" s="29"/>
      <c r="U219" s="38"/>
      <c r="V219" s="38"/>
      <c r="W219" s="38"/>
      <c r="X219" s="35"/>
      <c r="Y219" s="29"/>
      <c r="Z219" s="29"/>
      <c r="AA219" s="29"/>
      <c r="AB219" s="29"/>
      <c r="AC219" s="29"/>
      <c r="AD219" s="29"/>
      <c r="AE219" s="40" t="s">
        <v>67</v>
      </c>
      <c r="AF219" s="26"/>
      <c r="AG219" s="25"/>
      <c r="AH219" s="25"/>
      <c r="AI219" s="25"/>
      <c r="AJ219" s="25"/>
      <c r="AK219" s="25"/>
      <c r="AL219" s="25"/>
    </row>
    <row r="220" spans="1:38" x14ac:dyDescent="0.25">
      <c r="A220" s="92">
        <v>27</v>
      </c>
      <c r="B220" s="91">
        <v>42</v>
      </c>
      <c r="C220" s="25" t="s">
        <v>1232</v>
      </c>
      <c r="D220" s="25" t="s">
        <v>50</v>
      </c>
      <c r="E220" s="33"/>
      <c r="F220" s="25" t="s">
        <v>1043</v>
      </c>
      <c r="G220" s="25" t="s">
        <v>1234</v>
      </c>
      <c r="H220" s="28">
        <v>0</v>
      </c>
      <c r="I220" s="26">
        <v>43868</v>
      </c>
      <c r="J220" s="26"/>
      <c r="K220" s="26">
        <v>45097</v>
      </c>
      <c r="L220" s="49">
        <v>636267625000</v>
      </c>
      <c r="M220" s="28">
        <v>0</v>
      </c>
      <c r="N220" s="28"/>
      <c r="O220" s="45"/>
      <c r="P220" s="29"/>
      <c r="Q220" s="29"/>
      <c r="R220" s="25"/>
      <c r="S220" s="29"/>
      <c r="T220" s="29"/>
      <c r="U220" s="38"/>
      <c r="V220" s="38"/>
      <c r="W220" s="38"/>
      <c r="X220" s="35"/>
      <c r="Y220" s="29"/>
      <c r="Z220" s="29"/>
      <c r="AA220" s="29"/>
      <c r="AB220" s="29"/>
      <c r="AC220" s="29"/>
      <c r="AD220" s="29"/>
      <c r="AE220" s="40" t="s">
        <v>67</v>
      </c>
      <c r="AF220" s="26"/>
      <c r="AG220" s="25"/>
      <c r="AH220" s="25"/>
      <c r="AI220" s="25"/>
      <c r="AJ220" s="25"/>
      <c r="AK220" s="25"/>
      <c r="AL220" s="25"/>
    </row>
    <row r="221" spans="1:38" x14ac:dyDescent="0.25">
      <c r="A221" s="92">
        <v>28</v>
      </c>
      <c r="B221" s="91">
        <v>42</v>
      </c>
      <c r="C221" s="25" t="s">
        <v>1232</v>
      </c>
      <c r="D221" s="25" t="s">
        <v>50</v>
      </c>
      <c r="E221" s="33"/>
      <c r="F221" s="25" t="s">
        <v>1043</v>
      </c>
      <c r="G221" s="25" t="s">
        <v>1235</v>
      </c>
      <c r="H221" s="28">
        <v>0</v>
      </c>
      <c r="I221" s="26">
        <v>43895</v>
      </c>
      <c r="J221" s="26"/>
      <c r="K221" s="26">
        <v>45097</v>
      </c>
      <c r="L221" s="49">
        <v>636267625000</v>
      </c>
      <c r="M221" s="28">
        <v>0</v>
      </c>
      <c r="N221" s="28"/>
      <c r="O221" s="45"/>
      <c r="P221" s="29"/>
      <c r="Q221" s="29"/>
      <c r="R221" s="25"/>
      <c r="S221" s="29"/>
      <c r="T221" s="29"/>
      <c r="U221" s="38"/>
      <c r="V221" s="38"/>
      <c r="W221" s="38"/>
      <c r="X221" s="35"/>
      <c r="Y221" s="29"/>
      <c r="Z221" s="29"/>
      <c r="AA221" s="29"/>
      <c r="AB221" s="29"/>
      <c r="AC221" s="29"/>
      <c r="AD221" s="29"/>
      <c r="AE221" s="40" t="s">
        <v>67</v>
      </c>
      <c r="AF221" s="26"/>
      <c r="AG221" s="25"/>
      <c r="AH221" s="25"/>
      <c r="AI221" s="25"/>
      <c r="AJ221" s="25"/>
      <c r="AK221" s="25"/>
      <c r="AL221" s="25"/>
    </row>
    <row r="222" spans="1:38" x14ac:dyDescent="0.25">
      <c r="A222" s="92">
        <v>29</v>
      </c>
      <c r="B222" s="91">
        <v>42</v>
      </c>
      <c r="C222" s="25" t="s">
        <v>1232</v>
      </c>
      <c r="D222" s="25" t="s">
        <v>50</v>
      </c>
      <c r="E222" s="33"/>
      <c r="F222" s="25" t="s">
        <v>1043</v>
      </c>
      <c r="G222" s="25" t="s">
        <v>1236</v>
      </c>
      <c r="H222" s="28">
        <v>0</v>
      </c>
      <c r="I222" s="26">
        <v>43690</v>
      </c>
      <c r="J222" s="26"/>
      <c r="K222" s="26">
        <v>44671</v>
      </c>
      <c r="L222" s="49">
        <v>636267625000</v>
      </c>
      <c r="M222" s="28">
        <v>0</v>
      </c>
      <c r="N222" s="28"/>
      <c r="O222" s="45"/>
      <c r="P222" s="29"/>
      <c r="Q222" s="29"/>
      <c r="R222" s="25"/>
      <c r="S222" s="29"/>
      <c r="T222" s="29"/>
      <c r="U222" s="38"/>
      <c r="V222" s="38"/>
      <c r="W222" s="38"/>
      <c r="X222" s="35"/>
      <c r="Y222" s="29"/>
      <c r="Z222" s="29"/>
      <c r="AA222" s="29"/>
      <c r="AB222" s="29"/>
      <c r="AC222" s="29"/>
      <c r="AD222" s="29"/>
      <c r="AE222" s="40" t="s">
        <v>67</v>
      </c>
      <c r="AF222" s="26"/>
      <c r="AG222" s="25"/>
      <c r="AH222" s="25"/>
      <c r="AI222" s="25"/>
      <c r="AJ222" s="25"/>
      <c r="AK222" s="25"/>
      <c r="AL222" s="25"/>
    </row>
    <row r="223" spans="1:38" x14ac:dyDescent="0.25">
      <c r="A223" s="92">
        <v>30</v>
      </c>
      <c r="B223" s="91">
        <v>42</v>
      </c>
      <c r="C223" s="25" t="s">
        <v>1232</v>
      </c>
      <c r="D223" s="25" t="s">
        <v>50</v>
      </c>
      <c r="E223" s="33"/>
      <c r="F223" s="25" t="s">
        <v>1043</v>
      </c>
      <c r="G223" s="25" t="s">
        <v>1237</v>
      </c>
      <c r="H223" s="28">
        <v>1</v>
      </c>
      <c r="I223" s="26">
        <v>43271</v>
      </c>
      <c r="J223" s="26"/>
      <c r="K223" s="26">
        <v>43544</v>
      </c>
      <c r="L223" s="49">
        <v>636267625000</v>
      </c>
      <c r="M223" s="28">
        <v>0.87819999999999998</v>
      </c>
      <c r="N223" s="28"/>
      <c r="O223" s="45"/>
      <c r="P223" s="29"/>
      <c r="Q223" s="29"/>
      <c r="R223" s="25"/>
      <c r="S223" s="29"/>
      <c r="T223" s="29"/>
      <c r="U223" s="38"/>
      <c r="V223" s="38"/>
      <c r="W223" s="38"/>
      <c r="X223" s="35"/>
      <c r="Y223" s="29"/>
      <c r="Z223" s="29"/>
      <c r="AA223" s="29"/>
      <c r="AB223" s="29"/>
      <c r="AC223" s="29"/>
      <c r="AD223" s="29"/>
      <c r="AE223" s="40" t="s">
        <v>67</v>
      </c>
      <c r="AF223" s="26"/>
      <c r="AG223" s="25"/>
      <c r="AH223" s="25"/>
      <c r="AI223" s="25"/>
      <c r="AJ223" s="25"/>
      <c r="AK223" s="25"/>
      <c r="AL223" s="25"/>
    </row>
    <row r="224" spans="1:38" x14ac:dyDescent="0.25">
      <c r="A224" s="92">
        <v>32</v>
      </c>
      <c r="B224" s="91">
        <v>42</v>
      </c>
      <c r="C224" s="25" t="s">
        <v>1232</v>
      </c>
      <c r="D224" s="25" t="s">
        <v>50</v>
      </c>
      <c r="E224" s="33"/>
      <c r="F224" s="25" t="s">
        <v>1043</v>
      </c>
      <c r="G224" s="25" t="s">
        <v>1238</v>
      </c>
      <c r="H224" s="28">
        <v>0</v>
      </c>
      <c r="I224" s="26">
        <v>43630</v>
      </c>
      <c r="J224" s="26"/>
      <c r="K224" s="26">
        <v>44489</v>
      </c>
      <c r="L224" s="49">
        <v>636267625000</v>
      </c>
      <c r="M224" s="28">
        <v>0</v>
      </c>
      <c r="N224" s="28"/>
      <c r="O224" s="45"/>
      <c r="P224" s="29"/>
      <c r="Q224" s="29"/>
      <c r="R224" s="25"/>
      <c r="S224" s="29"/>
      <c r="T224" s="29"/>
      <c r="U224" s="38"/>
      <c r="V224" s="38"/>
      <c r="W224" s="38"/>
      <c r="X224" s="35"/>
      <c r="Y224" s="29"/>
      <c r="Z224" s="29"/>
      <c r="AA224" s="29"/>
      <c r="AB224" s="29"/>
      <c r="AC224" s="29"/>
      <c r="AD224" s="29"/>
      <c r="AE224" s="40" t="s">
        <v>67</v>
      </c>
      <c r="AF224" s="26"/>
      <c r="AG224" s="25"/>
      <c r="AH224" s="25"/>
      <c r="AI224" s="25"/>
      <c r="AJ224" s="25"/>
      <c r="AK224" s="25"/>
      <c r="AL224" s="25"/>
    </row>
    <row r="225" spans="1:38" x14ac:dyDescent="0.25">
      <c r="A225" s="92">
        <v>34</v>
      </c>
      <c r="B225" s="91">
        <v>42</v>
      </c>
      <c r="C225" s="25" t="s">
        <v>1232</v>
      </c>
      <c r="D225" s="25" t="s">
        <v>50</v>
      </c>
      <c r="E225" s="33"/>
      <c r="F225" s="25" t="s">
        <v>1043</v>
      </c>
      <c r="G225" s="25" t="s">
        <v>1239</v>
      </c>
      <c r="H225" s="28">
        <v>0</v>
      </c>
      <c r="I225" s="26">
        <v>43564</v>
      </c>
      <c r="J225" s="26"/>
      <c r="K225" s="26">
        <v>45097</v>
      </c>
      <c r="L225" s="49">
        <v>636267625000</v>
      </c>
      <c r="M225" s="28">
        <v>0</v>
      </c>
      <c r="N225" s="28"/>
      <c r="O225" s="45"/>
      <c r="P225" s="29"/>
      <c r="Q225" s="29"/>
      <c r="R225" s="25"/>
      <c r="S225" s="29"/>
      <c r="T225" s="29"/>
      <c r="U225" s="38"/>
      <c r="V225" s="38"/>
      <c r="W225" s="38"/>
      <c r="X225" s="35"/>
      <c r="Y225" s="29"/>
      <c r="Z225" s="29"/>
      <c r="AA225" s="29"/>
      <c r="AB225" s="29"/>
      <c r="AC225" s="29"/>
      <c r="AD225" s="29"/>
      <c r="AE225" s="40" t="s">
        <v>67</v>
      </c>
      <c r="AF225" s="26"/>
      <c r="AG225" s="25"/>
      <c r="AH225" s="25"/>
      <c r="AI225" s="25"/>
      <c r="AJ225" s="25"/>
      <c r="AK225" s="25"/>
      <c r="AL225" s="25"/>
    </row>
    <row r="226" spans="1:38" x14ac:dyDescent="0.25">
      <c r="A226" s="92">
        <v>38</v>
      </c>
      <c r="B226" s="91">
        <v>42</v>
      </c>
      <c r="C226" s="25" t="s">
        <v>1232</v>
      </c>
      <c r="D226" s="25" t="s">
        <v>50</v>
      </c>
      <c r="E226" s="33"/>
      <c r="F226" s="25" t="s">
        <v>1043</v>
      </c>
      <c r="G226" s="25" t="s">
        <v>1240</v>
      </c>
      <c r="H226" s="28">
        <v>0</v>
      </c>
      <c r="I226" s="26">
        <v>43825</v>
      </c>
      <c r="J226" s="26"/>
      <c r="K226" s="26">
        <v>45097</v>
      </c>
      <c r="L226" s="49">
        <v>636267625000</v>
      </c>
      <c r="M226" s="28">
        <v>0</v>
      </c>
      <c r="N226" s="28"/>
      <c r="O226" s="45"/>
      <c r="P226" s="29"/>
      <c r="Q226" s="29"/>
      <c r="R226" s="25"/>
      <c r="S226" s="29"/>
      <c r="T226" s="29"/>
      <c r="U226" s="38"/>
      <c r="V226" s="38"/>
      <c r="W226" s="38"/>
      <c r="X226" s="35"/>
      <c r="Y226" s="29"/>
      <c r="Z226" s="29"/>
      <c r="AA226" s="29"/>
      <c r="AB226" s="29"/>
      <c r="AC226" s="29"/>
      <c r="AD226" s="29"/>
      <c r="AE226" s="40" t="s">
        <v>67</v>
      </c>
      <c r="AF226" s="26"/>
      <c r="AG226" s="25"/>
      <c r="AH226" s="25"/>
      <c r="AI226" s="25"/>
      <c r="AJ226" s="25"/>
      <c r="AK226" s="25"/>
      <c r="AL226" s="25"/>
    </row>
    <row r="227" spans="1:38" ht="30" x14ac:dyDescent="0.25">
      <c r="A227" s="92">
        <v>40</v>
      </c>
      <c r="B227" s="91">
        <v>43</v>
      </c>
      <c r="C227" s="25" t="s">
        <v>126</v>
      </c>
      <c r="D227" s="25" t="s">
        <v>50</v>
      </c>
      <c r="E227" s="25" t="s">
        <v>127</v>
      </c>
      <c r="F227" s="25" t="s">
        <v>128</v>
      </c>
      <c r="G227" s="25" t="s">
        <v>129</v>
      </c>
      <c r="H227" s="25">
        <v>0.54</v>
      </c>
      <c r="I227" s="26">
        <v>43534</v>
      </c>
      <c r="J227" s="26">
        <v>44170</v>
      </c>
      <c r="K227" s="26">
        <v>44170</v>
      </c>
      <c r="L227" s="49" t="s">
        <v>130</v>
      </c>
      <c r="M227" s="28">
        <v>0.19639999999999999</v>
      </c>
      <c r="N227" s="28">
        <v>0</v>
      </c>
      <c r="O227" s="45" t="s">
        <v>94</v>
      </c>
      <c r="P227" s="25" t="s">
        <v>131</v>
      </c>
      <c r="Q227" s="38" t="s">
        <v>96</v>
      </c>
      <c r="R227" s="38" t="s">
        <v>96</v>
      </c>
      <c r="S227" s="38" t="s">
        <v>96</v>
      </c>
      <c r="T227" s="38" t="s">
        <v>96</v>
      </c>
      <c r="U227" s="38" t="s">
        <v>96</v>
      </c>
      <c r="V227" s="38" t="s">
        <v>96</v>
      </c>
      <c r="W227" s="38" t="s">
        <v>96</v>
      </c>
      <c r="X227" s="38" t="s">
        <v>96</v>
      </c>
      <c r="Y227" s="29" t="s">
        <v>59</v>
      </c>
      <c r="Z227" s="29" t="s">
        <v>59</v>
      </c>
      <c r="AA227" s="29"/>
      <c r="AB227" s="29"/>
      <c r="AC227" s="29"/>
      <c r="AD227" s="29"/>
      <c r="AE227" s="31" t="s">
        <v>132</v>
      </c>
      <c r="AF227" s="26"/>
      <c r="AG227" s="25"/>
      <c r="AH227" s="25"/>
      <c r="AI227" s="25"/>
      <c r="AJ227" s="25"/>
      <c r="AK227" s="25"/>
      <c r="AL227" s="25"/>
    </row>
    <row r="228" spans="1:38" x14ac:dyDescent="0.25">
      <c r="A228" s="92">
        <v>43</v>
      </c>
      <c r="B228" s="91">
        <v>43</v>
      </c>
      <c r="C228" s="25" t="s">
        <v>126</v>
      </c>
      <c r="D228" s="25" t="s">
        <v>50</v>
      </c>
      <c r="E228" s="25" t="s">
        <v>127</v>
      </c>
      <c r="F228" s="25" t="s">
        <v>128</v>
      </c>
      <c r="G228" s="25" t="s">
        <v>133</v>
      </c>
      <c r="H228" s="25">
        <v>0.98</v>
      </c>
      <c r="I228" s="26">
        <v>43256</v>
      </c>
      <c r="J228" s="26">
        <v>43927</v>
      </c>
      <c r="K228" s="26">
        <v>43927</v>
      </c>
      <c r="L228" s="49"/>
      <c r="M228" s="28">
        <v>0.90620000000000001</v>
      </c>
      <c r="N228" s="28">
        <v>0</v>
      </c>
      <c r="O228" s="45"/>
      <c r="P228" s="25" t="s">
        <v>131</v>
      </c>
      <c r="Q228" s="38" t="s">
        <v>96</v>
      </c>
      <c r="R228" s="38" t="s">
        <v>96</v>
      </c>
      <c r="S228" s="38"/>
      <c r="T228" s="38"/>
      <c r="U228" s="38"/>
      <c r="V228" s="38"/>
      <c r="W228" s="38"/>
      <c r="X228" s="38"/>
      <c r="Y228" s="29" t="s">
        <v>59</v>
      </c>
      <c r="Z228" s="29" t="s">
        <v>59</v>
      </c>
      <c r="AA228" s="29"/>
      <c r="AB228" s="29"/>
      <c r="AC228" s="29"/>
      <c r="AD228" s="29"/>
      <c r="AE228" s="31" t="s">
        <v>62</v>
      </c>
      <c r="AF228" s="25"/>
      <c r="AG228" s="25"/>
      <c r="AH228" s="25"/>
      <c r="AI228" s="25"/>
      <c r="AJ228" s="25"/>
      <c r="AK228" s="25"/>
      <c r="AL228" s="71"/>
    </row>
    <row r="229" spans="1:38" x14ac:dyDescent="0.25">
      <c r="A229" s="92">
        <v>44</v>
      </c>
      <c r="B229" s="91">
        <v>43</v>
      </c>
      <c r="C229" s="25" t="s">
        <v>126</v>
      </c>
      <c r="D229" s="25" t="s">
        <v>50</v>
      </c>
      <c r="E229" s="25" t="s">
        <v>127</v>
      </c>
      <c r="F229" s="25" t="s">
        <v>128</v>
      </c>
      <c r="G229" s="25" t="s">
        <v>134</v>
      </c>
      <c r="H229" s="25" t="s">
        <v>135</v>
      </c>
      <c r="I229" s="26">
        <v>44136</v>
      </c>
      <c r="J229" s="26"/>
      <c r="K229" s="26"/>
      <c r="L229" s="49"/>
      <c r="M229" s="28">
        <v>0</v>
      </c>
      <c r="N229" s="28">
        <v>0</v>
      </c>
      <c r="O229" s="45"/>
      <c r="P229" s="25" t="s">
        <v>131</v>
      </c>
      <c r="Q229" s="38" t="s">
        <v>96</v>
      </c>
      <c r="R229" s="38" t="s">
        <v>96</v>
      </c>
      <c r="S229" s="38"/>
      <c r="T229" s="38"/>
      <c r="U229" s="38"/>
      <c r="V229" s="38"/>
      <c r="W229" s="38"/>
      <c r="X229" s="38"/>
      <c r="Y229" s="29" t="s">
        <v>59</v>
      </c>
      <c r="Z229" s="29" t="s">
        <v>59</v>
      </c>
      <c r="AA229" s="29"/>
      <c r="AB229" s="29"/>
      <c r="AC229" s="29"/>
      <c r="AD229" s="29"/>
      <c r="AE229" s="40" t="s">
        <v>67</v>
      </c>
      <c r="AF229" s="25"/>
      <c r="AG229" s="25"/>
      <c r="AH229" s="25"/>
      <c r="AI229" s="71"/>
      <c r="AJ229" s="71"/>
      <c r="AK229" s="71"/>
      <c r="AL229" s="71"/>
    </row>
    <row r="230" spans="1:38" x14ac:dyDescent="0.25">
      <c r="A230" s="92">
        <v>1</v>
      </c>
      <c r="B230" s="91">
        <v>44</v>
      </c>
      <c r="C230" s="71" t="s">
        <v>1241</v>
      </c>
      <c r="D230" s="71" t="s">
        <v>50</v>
      </c>
      <c r="E230" s="71"/>
      <c r="F230" s="71" t="s">
        <v>1146</v>
      </c>
      <c r="G230" s="71" t="s">
        <v>1242</v>
      </c>
      <c r="H230" s="71">
        <v>0</v>
      </c>
      <c r="I230" s="71">
        <v>43906</v>
      </c>
      <c r="J230" s="71"/>
      <c r="K230" s="71">
        <v>44772</v>
      </c>
      <c r="L230" s="71">
        <v>451833333333</v>
      </c>
      <c r="M230" s="71">
        <v>0</v>
      </c>
      <c r="N230" s="71"/>
      <c r="O230" s="71"/>
      <c r="P230" s="71"/>
      <c r="Q230" s="71"/>
      <c r="R230" s="71"/>
      <c r="S230" s="72"/>
      <c r="T230" s="72"/>
      <c r="U230" s="71"/>
      <c r="V230" s="71"/>
      <c r="W230" s="71"/>
      <c r="X230" s="71"/>
      <c r="Y230" s="29"/>
      <c r="Z230" s="29"/>
      <c r="AA230" s="29"/>
      <c r="AB230" s="29"/>
      <c r="AC230" s="29"/>
      <c r="AD230" s="29"/>
      <c r="AE230" s="40" t="s">
        <v>67</v>
      </c>
      <c r="AF230" s="71"/>
      <c r="AG230" s="71"/>
      <c r="AH230" s="71"/>
      <c r="AI230" s="71"/>
      <c r="AJ230" s="71"/>
      <c r="AK230" s="71"/>
      <c r="AL230" s="71"/>
    </row>
    <row r="231" spans="1:38" x14ac:dyDescent="0.25">
      <c r="A231" s="92">
        <v>47</v>
      </c>
      <c r="B231" s="91">
        <v>44</v>
      </c>
      <c r="C231" s="71" t="s">
        <v>1241</v>
      </c>
      <c r="D231" s="71" t="s">
        <v>50</v>
      </c>
      <c r="E231" s="71"/>
      <c r="F231" s="71" t="s">
        <v>1146</v>
      </c>
      <c r="G231" s="71" t="s">
        <v>1243</v>
      </c>
      <c r="H231" s="71">
        <v>0.51619999999999999</v>
      </c>
      <c r="I231" s="71">
        <v>43313</v>
      </c>
      <c r="J231" s="71"/>
      <c r="K231" s="71">
        <v>44043</v>
      </c>
      <c r="L231" s="71">
        <v>451833333333</v>
      </c>
      <c r="M231" s="71">
        <v>0.498</v>
      </c>
      <c r="N231" s="71"/>
      <c r="O231" s="71"/>
      <c r="P231" s="71"/>
      <c r="Q231" s="71"/>
      <c r="R231" s="71"/>
      <c r="S231" s="72"/>
      <c r="T231" s="72"/>
      <c r="U231" s="71"/>
      <c r="V231" s="71"/>
      <c r="W231" s="71"/>
      <c r="X231" s="71"/>
      <c r="Y231" s="29"/>
      <c r="Z231" s="29"/>
      <c r="AA231" s="29"/>
      <c r="AB231" s="29"/>
      <c r="AC231" s="29"/>
      <c r="AD231" s="29"/>
      <c r="AE231" s="40" t="s">
        <v>67</v>
      </c>
      <c r="AF231" s="71"/>
      <c r="AG231" s="71"/>
      <c r="AH231" s="71"/>
      <c r="AI231" s="71"/>
      <c r="AJ231" s="71"/>
      <c r="AK231" s="71"/>
      <c r="AL231" s="71"/>
    </row>
    <row r="232" spans="1:38" x14ac:dyDescent="0.25">
      <c r="A232" s="92">
        <v>48</v>
      </c>
      <c r="B232" s="91">
        <v>44</v>
      </c>
      <c r="C232" s="71" t="s">
        <v>1241</v>
      </c>
      <c r="D232" s="71" t="s">
        <v>50</v>
      </c>
      <c r="E232" s="71"/>
      <c r="F232" s="71" t="s">
        <v>1146</v>
      </c>
      <c r="G232" s="71" t="s">
        <v>1244</v>
      </c>
      <c r="H232" s="71">
        <v>0</v>
      </c>
      <c r="I232" s="71">
        <v>43906</v>
      </c>
      <c r="J232" s="71"/>
      <c r="K232" s="71">
        <v>44772</v>
      </c>
      <c r="L232" s="71">
        <v>451833333333</v>
      </c>
      <c r="M232" s="71">
        <v>0</v>
      </c>
      <c r="N232" s="71"/>
      <c r="O232" s="71"/>
      <c r="P232" s="71"/>
      <c r="Q232" s="71"/>
      <c r="R232" s="71"/>
      <c r="S232" s="72"/>
      <c r="T232" s="72"/>
      <c r="U232" s="71"/>
      <c r="V232" s="71"/>
      <c r="W232" s="71"/>
      <c r="X232" s="71"/>
      <c r="Y232" s="29"/>
      <c r="Z232" s="29"/>
      <c r="AA232" s="29"/>
      <c r="AB232" s="29"/>
      <c r="AC232" s="29"/>
      <c r="AD232" s="29"/>
      <c r="AE232" s="40" t="s">
        <v>67</v>
      </c>
      <c r="AF232" s="71"/>
      <c r="AG232" s="71"/>
      <c r="AH232" s="71"/>
      <c r="AI232" s="71"/>
      <c r="AJ232" s="71"/>
      <c r="AK232" s="71"/>
      <c r="AL232" s="71"/>
    </row>
    <row r="233" spans="1:38" x14ac:dyDescent="0.25">
      <c r="A233" s="92">
        <v>49</v>
      </c>
      <c r="B233" s="91">
        <v>44</v>
      </c>
      <c r="C233" s="71" t="s">
        <v>1241</v>
      </c>
      <c r="D233" s="71" t="s">
        <v>50</v>
      </c>
      <c r="E233" s="71"/>
      <c r="F233" s="71" t="s">
        <v>1146</v>
      </c>
      <c r="G233" s="71" t="s">
        <v>1245</v>
      </c>
      <c r="H233" s="71">
        <v>0.1003</v>
      </c>
      <c r="I233" s="71">
        <v>43654</v>
      </c>
      <c r="J233" s="71"/>
      <c r="K233" s="71">
        <v>44408</v>
      </c>
      <c r="L233" s="71">
        <v>451833333333</v>
      </c>
      <c r="M233" s="71">
        <v>0.1696</v>
      </c>
      <c r="N233" s="71"/>
      <c r="O233" s="71"/>
      <c r="P233" s="71"/>
      <c r="Q233" s="71"/>
      <c r="R233" s="71"/>
      <c r="S233" s="72"/>
      <c r="T233" s="72"/>
      <c r="U233" s="71"/>
      <c r="V233" s="71"/>
      <c r="W233" s="71"/>
      <c r="X233" s="71"/>
      <c r="Y233" s="29"/>
      <c r="Z233" s="29"/>
      <c r="AA233" s="29"/>
      <c r="AB233" s="29"/>
      <c r="AC233" s="29"/>
      <c r="AD233" s="29"/>
      <c r="AE233" s="40" t="s">
        <v>67</v>
      </c>
      <c r="AF233" s="71"/>
      <c r="AG233" s="71"/>
      <c r="AH233" s="71"/>
      <c r="AI233" s="71"/>
      <c r="AJ233" s="71"/>
      <c r="AK233" s="71"/>
      <c r="AL233" s="71"/>
    </row>
    <row r="234" spans="1:38" x14ac:dyDescent="0.25">
      <c r="A234" s="92">
        <v>50</v>
      </c>
      <c r="B234" s="91">
        <v>44</v>
      </c>
      <c r="C234" s="71" t="s">
        <v>1241</v>
      </c>
      <c r="D234" s="71" t="s">
        <v>50</v>
      </c>
      <c r="E234" s="71"/>
      <c r="F234" s="71" t="s">
        <v>1146</v>
      </c>
      <c r="G234" s="71" t="s">
        <v>1246</v>
      </c>
      <c r="H234" s="71">
        <v>0.18190000000000001</v>
      </c>
      <c r="I234" s="71">
        <v>43522</v>
      </c>
      <c r="J234" s="71"/>
      <c r="K234" s="71">
        <v>44407</v>
      </c>
      <c r="L234" s="71">
        <v>451833333333</v>
      </c>
      <c r="M234" s="71">
        <v>0.13300000000000001</v>
      </c>
      <c r="N234" s="71"/>
      <c r="O234" s="71"/>
      <c r="P234" s="71"/>
      <c r="Q234" s="71"/>
      <c r="R234" s="71"/>
      <c r="S234" s="72"/>
      <c r="T234" s="72"/>
      <c r="U234" s="71"/>
      <c r="V234" s="71"/>
      <c r="W234" s="71"/>
      <c r="X234" s="71"/>
      <c r="Y234" s="29"/>
      <c r="Z234" s="29"/>
      <c r="AA234" s="29"/>
      <c r="AB234" s="29"/>
      <c r="AC234" s="29"/>
      <c r="AD234" s="29"/>
      <c r="AE234" s="40" t="s">
        <v>67</v>
      </c>
      <c r="AF234" s="71"/>
      <c r="AG234" s="71"/>
      <c r="AH234" s="71"/>
      <c r="AI234" s="71"/>
      <c r="AJ234" s="71"/>
      <c r="AK234" s="71"/>
      <c r="AL234" s="71"/>
    </row>
    <row r="235" spans="1:38" x14ac:dyDescent="0.25">
      <c r="A235" s="92">
        <v>55</v>
      </c>
      <c r="B235" s="91">
        <v>44</v>
      </c>
      <c r="C235" s="71" t="s">
        <v>1241</v>
      </c>
      <c r="D235" s="71" t="s">
        <v>50</v>
      </c>
      <c r="E235" s="71"/>
      <c r="F235" s="71" t="s">
        <v>1146</v>
      </c>
      <c r="G235" s="71" t="s">
        <v>1247</v>
      </c>
      <c r="H235" s="71">
        <v>0</v>
      </c>
      <c r="I235" s="71">
        <v>43906</v>
      </c>
      <c r="J235" s="71"/>
      <c r="K235" s="71">
        <v>44772</v>
      </c>
      <c r="L235" s="71">
        <v>451833333333</v>
      </c>
      <c r="M235" s="71">
        <v>0</v>
      </c>
      <c r="N235" s="71"/>
      <c r="O235" s="71"/>
      <c r="P235" s="71"/>
      <c r="Q235" s="71"/>
      <c r="R235" s="71"/>
      <c r="S235" s="72"/>
      <c r="T235" s="72"/>
      <c r="U235" s="71"/>
      <c r="V235" s="71"/>
      <c r="W235" s="71"/>
      <c r="X235" s="71"/>
      <c r="Y235" s="29"/>
      <c r="Z235" s="29"/>
      <c r="AA235" s="29"/>
      <c r="AB235" s="29"/>
      <c r="AC235" s="29"/>
      <c r="AD235" s="29"/>
      <c r="AE235" s="40" t="s">
        <v>67</v>
      </c>
      <c r="AF235" s="71"/>
      <c r="AG235" s="71"/>
      <c r="AH235" s="71"/>
      <c r="AI235" s="71"/>
      <c r="AJ235" s="71"/>
      <c r="AK235" s="71"/>
      <c r="AL235" s="71"/>
    </row>
    <row r="236" spans="1:38" x14ac:dyDescent="0.25">
      <c r="A236" s="92">
        <v>227</v>
      </c>
      <c r="B236" s="91">
        <v>45</v>
      </c>
      <c r="C236" s="71" t="s">
        <v>1248</v>
      </c>
      <c r="D236" s="71" t="s">
        <v>50</v>
      </c>
      <c r="E236" s="71"/>
      <c r="F236" s="71" t="s">
        <v>1249</v>
      </c>
      <c r="G236" s="71" t="s">
        <v>1250</v>
      </c>
      <c r="H236" s="71"/>
      <c r="I236" s="71">
        <v>43645</v>
      </c>
      <c r="J236" s="71"/>
      <c r="K236" s="71">
        <v>44196</v>
      </c>
      <c r="L236" s="71">
        <v>153406596738</v>
      </c>
      <c r="M236" s="71"/>
      <c r="N236" s="71"/>
      <c r="O236" s="71"/>
      <c r="P236" s="71" t="s">
        <v>1248</v>
      </c>
      <c r="Q236" s="71"/>
      <c r="R236" s="71"/>
      <c r="S236" s="72"/>
      <c r="T236" s="72"/>
      <c r="U236" s="71"/>
      <c r="V236" s="71"/>
      <c r="W236" s="71"/>
      <c r="X236" s="71"/>
      <c r="Y236" s="29"/>
      <c r="Z236" s="29"/>
      <c r="AA236" s="29"/>
      <c r="AB236" s="29"/>
      <c r="AC236" s="29"/>
      <c r="AD236" s="29"/>
      <c r="AE236" s="40" t="s">
        <v>99</v>
      </c>
      <c r="AF236" s="71"/>
      <c r="AG236" s="71"/>
      <c r="AH236" s="71"/>
      <c r="AI236" s="71"/>
      <c r="AJ236" s="71"/>
      <c r="AK236" s="71"/>
      <c r="AL236" s="71"/>
    </row>
    <row r="237" spans="1:38" x14ac:dyDescent="0.25">
      <c r="AE237" s="75"/>
    </row>
    <row r="238" spans="1:38" x14ac:dyDescent="0.25">
      <c r="AE238" s="75"/>
    </row>
    <row r="239" spans="1:38" x14ac:dyDescent="0.25">
      <c r="AE239" s="75"/>
    </row>
    <row r="240" spans="1:38" x14ac:dyDescent="0.25">
      <c r="AE240" s="75"/>
    </row>
    <row r="241" spans="31:31" x14ac:dyDescent="0.25">
      <c r="AE241" s="75"/>
    </row>
    <row r="242" spans="31:31" x14ac:dyDescent="0.25">
      <c r="AE242" s="75"/>
    </row>
    <row r="243" spans="31:31" x14ac:dyDescent="0.25">
      <c r="AE243" s="75"/>
    </row>
    <row r="244" spans="31:31" x14ac:dyDescent="0.25">
      <c r="AE244" s="75"/>
    </row>
    <row r="245" spans="31:31" x14ac:dyDescent="0.25">
      <c r="AE245" s="75"/>
    </row>
    <row r="246" spans="31:31" x14ac:dyDescent="0.25">
      <c r="AE246" s="75"/>
    </row>
    <row r="247" spans="31:31" x14ac:dyDescent="0.25">
      <c r="AE247" s="75"/>
    </row>
    <row r="248" spans="31:31" x14ac:dyDescent="0.25">
      <c r="AE248" s="75"/>
    </row>
    <row r="249" spans="31:31" x14ac:dyDescent="0.25">
      <c r="AE249" s="75"/>
    </row>
    <row r="250" spans="31:31" x14ac:dyDescent="0.25">
      <c r="AE250" s="75"/>
    </row>
    <row r="251" spans="31:31" x14ac:dyDescent="0.25">
      <c r="AE251" s="75"/>
    </row>
    <row r="252" spans="31:31" x14ac:dyDescent="0.25">
      <c r="AE252" s="75"/>
    </row>
    <row r="253" spans="31:31" x14ac:dyDescent="0.25">
      <c r="AE253" s="75"/>
    </row>
    <row r="254" spans="31:31" x14ac:dyDescent="0.25">
      <c r="AE254" s="75"/>
    </row>
    <row r="255" spans="31:31" x14ac:dyDescent="0.25">
      <c r="AE255" s="75"/>
    </row>
    <row r="256" spans="31:31" x14ac:dyDescent="0.25">
      <c r="AE256" s="75"/>
    </row>
    <row r="257" spans="31:31" x14ac:dyDescent="0.25">
      <c r="AE257" s="75"/>
    </row>
    <row r="258" spans="31:31" x14ac:dyDescent="0.25">
      <c r="AE258" s="75"/>
    </row>
    <row r="259" spans="31:31" x14ac:dyDescent="0.25">
      <c r="AE259" s="75"/>
    </row>
    <row r="260" spans="31:31" x14ac:dyDescent="0.25">
      <c r="AE260" s="75"/>
    </row>
    <row r="261" spans="31:31" x14ac:dyDescent="0.25">
      <c r="AE261" s="75"/>
    </row>
    <row r="262" spans="31:31" x14ac:dyDescent="0.25">
      <c r="AE262" s="75"/>
    </row>
    <row r="263" spans="31:31" x14ac:dyDescent="0.25">
      <c r="AE263" s="75"/>
    </row>
    <row r="264" spans="31:31" x14ac:dyDescent="0.25">
      <c r="AE264" s="75"/>
    </row>
    <row r="265" spans="31:31" x14ac:dyDescent="0.25">
      <c r="AE265" s="75"/>
    </row>
    <row r="266" spans="31:31" x14ac:dyDescent="0.25">
      <c r="AE266" s="75"/>
    </row>
    <row r="267" spans="31:31" x14ac:dyDescent="0.25">
      <c r="AE267" s="75"/>
    </row>
    <row r="268" spans="31:31" x14ac:dyDescent="0.25">
      <c r="AE268" s="75"/>
    </row>
    <row r="269" spans="31:31" x14ac:dyDescent="0.25">
      <c r="AE269" s="75"/>
    </row>
    <row r="270" spans="31:31" x14ac:dyDescent="0.25">
      <c r="AE270" s="75"/>
    </row>
    <row r="271" spans="31:31" x14ac:dyDescent="0.25">
      <c r="AE271" s="75"/>
    </row>
    <row r="272" spans="31:31" x14ac:dyDescent="0.25">
      <c r="AE272" s="75"/>
    </row>
    <row r="273" spans="31:31" x14ac:dyDescent="0.25">
      <c r="AE273" s="75"/>
    </row>
    <row r="274" spans="31:31" x14ac:dyDescent="0.25">
      <c r="AE274" s="75"/>
    </row>
    <row r="275" spans="31:31" x14ac:dyDescent="0.25">
      <c r="AE275" s="75"/>
    </row>
    <row r="276" spans="31:31" x14ac:dyDescent="0.25">
      <c r="AE276" s="75"/>
    </row>
    <row r="277" spans="31:31" x14ac:dyDescent="0.25">
      <c r="AE277" s="75"/>
    </row>
    <row r="278" spans="31:31" x14ac:dyDescent="0.25">
      <c r="AE278" s="75"/>
    </row>
    <row r="279" spans="31:31" x14ac:dyDescent="0.25">
      <c r="AE279" s="75"/>
    </row>
    <row r="280" spans="31:31" x14ac:dyDescent="0.25">
      <c r="AE280" s="75"/>
    </row>
    <row r="281" spans="31:31" x14ac:dyDescent="0.25">
      <c r="AE281" s="75"/>
    </row>
    <row r="282" spans="31:31" x14ac:dyDescent="0.25">
      <c r="AE282" s="75"/>
    </row>
    <row r="283" spans="31:31" x14ac:dyDescent="0.25">
      <c r="AE283" s="75"/>
    </row>
    <row r="284" spans="31:31" x14ac:dyDescent="0.25">
      <c r="AE284" s="75"/>
    </row>
    <row r="285" spans="31:31" x14ac:dyDescent="0.25">
      <c r="AE285" s="75"/>
    </row>
    <row r="286" spans="31:31" x14ac:dyDescent="0.25">
      <c r="AE286" s="75"/>
    </row>
    <row r="287" spans="31:31" x14ac:dyDescent="0.25">
      <c r="AE287" s="75"/>
    </row>
    <row r="288" spans="31:31" x14ac:dyDescent="0.25">
      <c r="AE288" s="75"/>
    </row>
    <row r="289" spans="31:31" x14ac:dyDescent="0.25">
      <c r="AE289" s="75"/>
    </row>
    <row r="290" spans="31:31" x14ac:dyDescent="0.25">
      <c r="AE290" s="75"/>
    </row>
    <row r="291" spans="31:31" x14ac:dyDescent="0.25">
      <c r="AE291" s="75"/>
    </row>
    <row r="292" spans="31:31" x14ac:dyDescent="0.25">
      <c r="AE292" s="75"/>
    </row>
    <row r="293" spans="31:31" x14ac:dyDescent="0.25">
      <c r="AE293" s="75"/>
    </row>
    <row r="294" spans="31:31" x14ac:dyDescent="0.25">
      <c r="AE294" s="75"/>
    </row>
    <row r="295" spans="31:31" x14ac:dyDescent="0.25">
      <c r="AE295" s="75"/>
    </row>
    <row r="296" spans="31:31" x14ac:dyDescent="0.25">
      <c r="AE296" s="75"/>
    </row>
    <row r="297" spans="31:31" x14ac:dyDescent="0.25">
      <c r="AE297" s="75"/>
    </row>
    <row r="298" spans="31:31" x14ac:dyDescent="0.25">
      <c r="AE298" s="75"/>
    </row>
    <row r="299" spans="31:31" x14ac:dyDescent="0.25">
      <c r="AE299" s="75"/>
    </row>
    <row r="300" spans="31:31" x14ac:dyDescent="0.25">
      <c r="AE300" s="75"/>
    </row>
    <row r="301" spans="31:31" x14ac:dyDescent="0.25">
      <c r="AE301" s="75"/>
    </row>
    <row r="302" spans="31:31" x14ac:dyDescent="0.25">
      <c r="AE302" s="75"/>
    </row>
    <row r="303" spans="31:31" x14ac:dyDescent="0.25">
      <c r="AE303" s="75"/>
    </row>
    <row r="304" spans="31:31" x14ac:dyDescent="0.25">
      <c r="AE304" s="75"/>
    </row>
    <row r="305" spans="31:31" x14ac:dyDescent="0.25">
      <c r="AE305" s="75"/>
    </row>
    <row r="306" spans="31:31" x14ac:dyDescent="0.25">
      <c r="AE306" s="75"/>
    </row>
    <row r="307" spans="31:31" x14ac:dyDescent="0.25">
      <c r="AE307" s="75"/>
    </row>
    <row r="308" spans="31:31" x14ac:dyDescent="0.25">
      <c r="AE308" s="75"/>
    </row>
    <row r="309" spans="31:31" x14ac:dyDescent="0.25">
      <c r="AE309" s="75"/>
    </row>
    <row r="310" spans="31:31" x14ac:dyDescent="0.25">
      <c r="AE310" s="75"/>
    </row>
    <row r="311" spans="31:31" x14ac:dyDescent="0.25">
      <c r="AE311" s="75"/>
    </row>
    <row r="312" spans="31:31" x14ac:dyDescent="0.25">
      <c r="AE312" s="75"/>
    </row>
    <row r="313" spans="31:31" x14ac:dyDescent="0.25">
      <c r="AE313" s="75"/>
    </row>
    <row r="314" spans="31:31" x14ac:dyDescent="0.25">
      <c r="AE314" s="75"/>
    </row>
    <row r="315" spans="31:31" x14ac:dyDescent="0.25">
      <c r="AE315" s="75"/>
    </row>
    <row r="316" spans="31:31" x14ac:dyDescent="0.25">
      <c r="AE316" s="75"/>
    </row>
    <row r="317" spans="31:31" x14ac:dyDescent="0.25">
      <c r="AE317" s="75"/>
    </row>
    <row r="318" spans="31:31" x14ac:dyDescent="0.25">
      <c r="AE318" s="75"/>
    </row>
    <row r="319" spans="31:31" x14ac:dyDescent="0.25">
      <c r="AE319" s="75"/>
    </row>
    <row r="320" spans="31:31" x14ac:dyDescent="0.25">
      <c r="AE320" s="75"/>
    </row>
    <row r="321" spans="31:31" x14ac:dyDescent="0.25">
      <c r="AE321" s="75"/>
    </row>
    <row r="322" spans="31:31" x14ac:dyDescent="0.25">
      <c r="AE322" s="75"/>
    </row>
    <row r="323" spans="31:31" x14ac:dyDescent="0.25">
      <c r="AE323" s="75"/>
    </row>
    <row r="324" spans="31:31" x14ac:dyDescent="0.25">
      <c r="AE324" s="75"/>
    </row>
    <row r="325" spans="31:31" x14ac:dyDescent="0.25">
      <c r="AE325" s="75"/>
    </row>
    <row r="326" spans="31:31" x14ac:dyDescent="0.25">
      <c r="AE326" s="75"/>
    </row>
    <row r="327" spans="31:31" x14ac:dyDescent="0.25">
      <c r="AE327" s="75"/>
    </row>
    <row r="328" spans="31:31" x14ac:dyDescent="0.25">
      <c r="AE328" s="75"/>
    </row>
    <row r="329" spans="31:31" x14ac:dyDescent="0.25">
      <c r="AE329" s="75"/>
    </row>
    <row r="330" spans="31:31" x14ac:dyDescent="0.25">
      <c r="AE330" s="75"/>
    </row>
    <row r="331" spans="31:31" x14ac:dyDescent="0.25">
      <c r="AE331" s="75"/>
    </row>
    <row r="332" spans="31:31" x14ac:dyDescent="0.25">
      <c r="AE332" s="75"/>
    </row>
    <row r="333" spans="31:31" x14ac:dyDescent="0.25">
      <c r="AE333" s="75"/>
    </row>
    <row r="334" spans="31:31" x14ac:dyDescent="0.25">
      <c r="AE334" s="75"/>
    </row>
    <row r="335" spans="31:31" x14ac:dyDescent="0.25">
      <c r="AE335" s="75"/>
    </row>
    <row r="336" spans="31:31" x14ac:dyDescent="0.25">
      <c r="AE336" s="75"/>
    </row>
    <row r="337" spans="31:31" x14ac:dyDescent="0.25">
      <c r="AE337" s="75"/>
    </row>
    <row r="338" spans="31:31" x14ac:dyDescent="0.25">
      <c r="AE338" s="75"/>
    </row>
    <row r="339" spans="31:31" x14ac:dyDescent="0.25">
      <c r="AE339" s="75"/>
    </row>
    <row r="340" spans="31:31" x14ac:dyDescent="0.25">
      <c r="AE340" s="75"/>
    </row>
    <row r="341" spans="31:31" x14ac:dyDescent="0.25">
      <c r="AE341" s="75"/>
    </row>
    <row r="342" spans="31:31" x14ac:dyDescent="0.25">
      <c r="AE342" s="75"/>
    </row>
    <row r="343" spans="31:31" x14ac:dyDescent="0.25">
      <c r="AE343" s="75"/>
    </row>
    <row r="344" spans="31:31" x14ac:dyDescent="0.25">
      <c r="AE344" s="75"/>
    </row>
    <row r="345" spans="31:31" x14ac:dyDescent="0.25">
      <c r="AE345" s="75"/>
    </row>
    <row r="346" spans="31:31" x14ac:dyDescent="0.25">
      <c r="AE346" s="75"/>
    </row>
    <row r="347" spans="31:31" x14ac:dyDescent="0.25">
      <c r="AE347" s="75"/>
    </row>
    <row r="348" spans="31:31" x14ac:dyDescent="0.25">
      <c r="AE348" s="75"/>
    </row>
    <row r="349" spans="31:31" x14ac:dyDescent="0.25">
      <c r="AE349" s="75"/>
    </row>
    <row r="350" spans="31:31" x14ac:dyDescent="0.25">
      <c r="AE350" s="75"/>
    </row>
    <row r="351" spans="31:31" x14ac:dyDescent="0.25">
      <c r="AE351" s="75"/>
    </row>
    <row r="352" spans="31:31" x14ac:dyDescent="0.25">
      <c r="AE352" s="75"/>
    </row>
    <row r="353" spans="31:31" x14ac:dyDescent="0.25">
      <c r="AE353" s="75"/>
    </row>
    <row r="354" spans="31:31" x14ac:dyDescent="0.25">
      <c r="AE354" s="75"/>
    </row>
    <row r="355" spans="31:31" x14ac:dyDescent="0.25">
      <c r="AE355" s="75"/>
    </row>
    <row r="356" spans="31:31" x14ac:dyDescent="0.25">
      <c r="AE356" s="75"/>
    </row>
    <row r="357" spans="31:31" x14ac:dyDescent="0.25">
      <c r="AE357" s="75"/>
    </row>
    <row r="358" spans="31:31" x14ac:dyDescent="0.25">
      <c r="AE358" s="75"/>
    </row>
    <row r="359" spans="31:31" x14ac:dyDescent="0.25">
      <c r="AE359" s="75"/>
    </row>
    <row r="360" spans="31:31" x14ac:dyDescent="0.25">
      <c r="AE360" s="75"/>
    </row>
    <row r="361" spans="31:31" x14ac:dyDescent="0.25">
      <c r="AE361" s="75"/>
    </row>
    <row r="362" spans="31:31" x14ac:dyDescent="0.25">
      <c r="AE362" s="75"/>
    </row>
    <row r="363" spans="31:31" x14ac:dyDescent="0.25">
      <c r="AE363" s="75"/>
    </row>
    <row r="364" spans="31:31" x14ac:dyDescent="0.25">
      <c r="AE364" s="75"/>
    </row>
    <row r="365" spans="31:31" x14ac:dyDescent="0.25">
      <c r="AE365" s="75"/>
    </row>
    <row r="366" spans="31:31" x14ac:dyDescent="0.25">
      <c r="AE366" s="75"/>
    </row>
    <row r="367" spans="31:31" x14ac:dyDescent="0.25">
      <c r="AE367" s="75"/>
    </row>
    <row r="368" spans="31:31" x14ac:dyDescent="0.25">
      <c r="AE368" s="75"/>
    </row>
    <row r="369" spans="31:31" x14ac:dyDescent="0.25">
      <c r="AE369" s="75"/>
    </row>
    <row r="370" spans="31:31" x14ac:dyDescent="0.25">
      <c r="AE370" s="75"/>
    </row>
    <row r="371" spans="31:31" x14ac:dyDescent="0.25">
      <c r="AE371" s="75"/>
    </row>
    <row r="372" spans="31:31" x14ac:dyDescent="0.25">
      <c r="AE372" s="75"/>
    </row>
    <row r="373" spans="31:31" x14ac:dyDescent="0.25">
      <c r="AE373" s="75"/>
    </row>
    <row r="374" spans="31:31" x14ac:dyDescent="0.25">
      <c r="AE374" s="75"/>
    </row>
    <row r="375" spans="31:31" x14ac:dyDescent="0.25">
      <c r="AE375" s="75"/>
    </row>
    <row r="376" spans="31:31" x14ac:dyDescent="0.25">
      <c r="AE376" s="75"/>
    </row>
    <row r="377" spans="31:31" x14ac:dyDescent="0.25">
      <c r="AE377" s="75"/>
    </row>
    <row r="378" spans="31:31" x14ac:dyDescent="0.25">
      <c r="AE378" s="75"/>
    </row>
    <row r="379" spans="31:31" x14ac:dyDescent="0.25">
      <c r="AE379" s="75"/>
    </row>
    <row r="380" spans="31:31" x14ac:dyDescent="0.25">
      <c r="AE380" s="75"/>
    </row>
    <row r="381" spans="31:31" x14ac:dyDescent="0.25">
      <c r="AE381" s="75"/>
    </row>
    <row r="382" spans="31:31" x14ac:dyDescent="0.25">
      <c r="AE382" s="75"/>
    </row>
    <row r="383" spans="31:31" x14ac:dyDescent="0.25">
      <c r="AE383" s="75"/>
    </row>
    <row r="384" spans="31:31" x14ac:dyDescent="0.25">
      <c r="AE384" s="75"/>
    </row>
    <row r="385" spans="31:31" x14ac:dyDescent="0.25">
      <c r="AE385" s="75"/>
    </row>
    <row r="386" spans="31:31" x14ac:dyDescent="0.25">
      <c r="AE386" s="75"/>
    </row>
    <row r="387" spans="31:31" x14ac:dyDescent="0.25">
      <c r="AE387" s="75"/>
    </row>
    <row r="388" spans="31:31" x14ac:dyDescent="0.25">
      <c r="AE388" s="75"/>
    </row>
    <row r="389" spans="31:31" x14ac:dyDescent="0.25">
      <c r="AE389" s="75"/>
    </row>
    <row r="390" spans="31:31" x14ac:dyDescent="0.25">
      <c r="AE390" s="75"/>
    </row>
    <row r="391" spans="31:31" x14ac:dyDescent="0.25">
      <c r="AE391" s="75"/>
    </row>
    <row r="392" spans="31:31" x14ac:dyDescent="0.25">
      <c r="AE392" s="75"/>
    </row>
    <row r="393" spans="31:31" x14ac:dyDescent="0.25">
      <c r="AE393" s="75"/>
    </row>
    <row r="394" spans="31:31" x14ac:dyDescent="0.25">
      <c r="AE394" s="75"/>
    </row>
    <row r="395" spans="31:31" x14ac:dyDescent="0.25">
      <c r="AE395" s="75"/>
    </row>
    <row r="396" spans="31:31" x14ac:dyDescent="0.25">
      <c r="AE396" s="75"/>
    </row>
    <row r="397" spans="31:31" x14ac:dyDescent="0.25">
      <c r="AE397" s="75"/>
    </row>
    <row r="398" spans="31:31" x14ac:dyDescent="0.25">
      <c r="AE398" s="75"/>
    </row>
    <row r="399" spans="31:31" x14ac:dyDescent="0.25">
      <c r="AE399" s="75"/>
    </row>
    <row r="400" spans="31:31" x14ac:dyDescent="0.25">
      <c r="AE400" s="75"/>
    </row>
    <row r="401" spans="31:31" x14ac:dyDescent="0.25">
      <c r="AE401" s="75"/>
    </row>
    <row r="402" spans="31:31" x14ac:dyDescent="0.25">
      <c r="AE402" s="75"/>
    </row>
    <row r="403" spans="31:31" x14ac:dyDescent="0.25">
      <c r="AE403" s="75"/>
    </row>
    <row r="404" spans="31:31" x14ac:dyDescent="0.25">
      <c r="AE404" s="75"/>
    </row>
    <row r="405" spans="31:31" x14ac:dyDescent="0.25">
      <c r="AE405" s="75"/>
    </row>
    <row r="406" spans="31:31" x14ac:dyDescent="0.25">
      <c r="AE406" s="75"/>
    </row>
    <row r="407" spans="31:31" x14ac:dyDescent="0.25">
      <c r="AE407" s="75"/>
    </row>
    <row r="408" spans="31:31" x14ac:dyDescent="0.25">
      <c r="AE408" s="75"/>
    </row>
    <row r="409" spans="31:31" x14ac:dyDescent="0.25">
      <c r="AE409" s="75"/>
    </row>
    <row r="410" spans="31:31" x14ac:dyDescent="0.25">
      <c r="AE410" s="75"/>
    </row>
    <row r="411" spans="31:31" x14ac:dyDescent="0.25">
      <c r="AE411" s="75"/>
    </row>
    <row r="412" spans="31:31" x14ac:dyDescent="0.25">
      <c r="AE412" s="75"/>
    </row>
    <row r="413" spans="31:31" x14ac:dyDescent="0.25">
      <c r="AE413" s="75"/>
    </row>
    <row r="414" spans="31:31" x14ac:dyDescent="0.25">
      <c r="AE414" s="75"/>
    </row>
    <row r="415" spans="31:31" x14ac:dyDescent="0.25">
      <c r="AE415" s="75"/>
    </row>
    <row r="416" spans="31:31" x14ac:dyDescent="0.25">
      <c r="AE416" s="75"/>
    </row>
    <row r="417" spans="31:31" x14ac:dyDescent="0.25">
      <c r="AE417" s="75"/>
    </row>
    <row r="418" spans="31:31" x14ac:dyDescent="0.25">
      <c r="AE418" s="75"/>
    </row>
    <row r="419" spans="31:31" x14ac:dyDescent="0.25">
      <c r="AE419" s="75"/>
    </row>
    <row r="420" spans="31:31" x14ac:dyDescent="0.25">
      <c r="AE420" s="75"/>
    </row>
    <row r="421" spans="31:31" x14ac:dyDescent="0.25">
      <c r="AE421" s="75"/>
    </row>
    <row r="422" spans="31:31" x14ac:dyDescent="0.25">
      <c r="AE422" s="75"/>
    </row>
    <row r="423" spans="31:31" x14ac:dyDescent="0.25">
      <c r="AE423" s="75"/>
    </row>
    <row r="424" spans="31:31" x14ac:dyDescent="0.25">
      <c r="AE424" s="75"/>
    </row>
    <row r="425" spans="31:31" x14ac:dyDescent="0.25">
      <c r="AE425" s="75"/>
    </row>
    <row r="426" spans="31:31" x14ac:dyDescent="0.25">
      <c r="AE426" s="75"/>
    </row>
    <row r="427" spans="31:31" x14ac:dyDescent="0.25">
      <c r="AE427" s="75"/>
    </row>
    <row r="428" spans="31:31" x14ac:dyDescent="0.25">
      <c r="AE428" s="75"/>
    </row>
    <row r="429" spans="31:31" x14ac:dyDescent="0.25">
      <c r="AE429" s="75"/>
    </row>
    <row r="430" spans="31:31" x14ac:dyDescent="0.25">
      <c r="AE430" s="75"/>
    </row>
    <row r="431" spans="31:31" x14ac:dyDescent="0.25">
      <c r="AE431" s="75"/>
    </row>
    <row r="432" spans="31:31" x14ac:dyDescent="0.25">
      <c r="AE432" s="75"/>
    </row>
    <row r="433" spans="31:31" x14ac:dyDescent="0.25">
      <c r="AE433" s="75"/>
    </row>
    <row r="434" spans="31:31" x14ac:dyDescent="0.25">
      <c r="AE434" s="75"/>
    </row>
    <row r="435" spans="31:31" x14ac:dyDescent="0.25">
      <c r="AE435" s="75"/>
    </row>
    <row r="436" spans="31:31" x14ac:dyDescent="0.25">
      <c r="AE436" s="75"/>
    </row>
    <row r="437" spans="31:31" x14ac:dyDescent="0.25">
      <c r="AE437" s="75"/>
    </row>
    <row r="438" spans="31:31" x14ac:dyDescent="0.25">
      <c r="AE438" s="75"/>
    </row>
    <row r="439" spans="31:31" x14ac:dyDescent="0.25">
      <c r="AE439" s="75"/>
    </row>
    <row r="440" spans="31:31" x14ac:dyDescent="0.25">
      <c r="AE440" s="75"/>
    </row>
    <row r="441" spans="31:31" x14ac:dyDescent="0.25">
      <c r="AE441" s="75"/>
    </row>
    <row r="442" spans="31:31" x14ac:dyDescent="0.25">
      <c r="AE442" s="75"/>
    </row>
    <row r="443" spans="31:31" x14ac:dyDescent="0.25">
      <c r="AE443" s="75"/>
    </row>
    <row r="444" spans="31:31" x14ac:dyDescent="0.25">
      <c r="AE444" s="75"/>
    </row>
    <row r="445" spans="31:31" x14ac:dyDescent="0.25">
      <c r="AE445" s="75"/>
    </row>
    <row r="446" spans="31:31" x14ac:dyDescent="0.25">
      <c r="AE446" s="75"/>
    </row>
    <row r="447" spans="31:31" x14ac:dyDescent="0.25">
      <c r="AE447" s="75"/>
    </row>
    <row r="448" spans="31:31" x14ac:dyDescent="0.25">
      <c r="AE448" s="75"/>
    </row>
    <row r="449" spans="31:31" x14ac:dyDescent="0.25">
      <c r="AE449" s="75"/>
    </row>
    <row r="450" spans="31:31" x14ac:dyDescent="0.25">
      <c r="AE450" s="75"/>
    </row>
    <row r="451" spans="31:31" x14ac:dyDescent="0.25">
      <c r="AE451" s="75"/>
    </row>
    <row r="452" spans="31:31" x14ac:dyDescent="0.25">
      <c r="AE452" s="75"/>
    </row>
    <row r="453" spans="31:31" x14ac:dyDescent="0.25">
      <c r="AE453" s="75"/>
    </row>
    <row r="454" spans="31:31" x14ac:dyDescent="0.25">
      <c r="AE454" s="75"/>
    </row>
    <row r="455" spans="31:31" x14ac:dyDescent="0.25">
      <c r="AE455" s="75"/>
    </row>
    <row r="456" spans="31:31" x14ac:dyDescent="0.25">
      <c r="AE456" s="75"/>
    </row>
    <row r="457" spans="31:31" x14ac:dyDescent="0.25">
      <c r="AE457" s="75"/>
    </row>
    <row r="458" spans="31:31" x14ac:dyDescent="0.25">
      <c r="AE458" s="75"/>
    </row>
    <row r="459" spans="31:31" x14ac:dyDescent="0.25">
      <c r="AE459" s="75"/>
    </row>
    <row r="460" spans="31:31" x14ac:dyDescent="0.25">
      <c r="AE460" s="75"/>
    </row>
    <row r="461" spans="31:31" x14ac:dyDescent="0.25">
      <c r="AE461" s="75"/>
    </row>
    <row r="462" spans="31:31" x14ac:dyDescent="0.25">
      <c r="AE462" s="75"/>
    </row>
    <row r="463" spans="31:31" x14ac:dyDescent="0.25">
      <c r="AE463" s="75"/>
    </row>
    <row r="464" spans="31:31" x14ac:dyDescent="0.25">
      <c r="AE464" s="75"/>
    </row>
    <row r="465" spans="31:31" x14ac:dyDescent="0.25">
      <c r="AE465" s="75"/>
    </row>
    <row r="466" spans="31:31" x14ac:dyDescent="0.25">
      <c r="AE466" s="75"/>
    </row>
    <row r="467" spans="31:31" x14ac:dyDescent="0.25">
      <c r="AE467" s="75"/>
    </row>
    <row r="468" spans="31:31" x14ac:dyDescent="0.25">
      <c r="AE468" s="75"/>
    </row>
    <row r="469" spans="31:31" x14ac:dyDescent="0.25">
      <c r="AE469" s="75"/>
    </row>
    <row r="470" spans="31:31" x14ac:dyDescent="0.25">
      <c r="AE470" s="75"/>
    </row>
    <row r="471" spans="31:31" x14ac:dyDescent="0.25">
      <c r="AE471" s="75"/>
    </row>
    <row r="472" spans="31:31" x14ac:dyDescent="0.25">
      <c r="AE472" s="75"/>
    </row>
    <row r="473" spans="31:31" x14ac:dyDescent="0.25">
      <c r="AE473" s="75"/>
    </row>
    <row r="474" spans="31:31" x14ac:dyDescent="0.25">
      <c r="AE474" s="75"/>
    </row>
    <row r="475" spans="31:31" x14ac:dyDescent="0.25">
      <c r="AE475" s="75"/>
    </row>
    <row r="476" spans="31:31" x14ac:dyDescent="0.25">
      <c r="AE476" s="75"/>
    </row>
    <row r="477" spans="31:31" x14ac:dyDescent="0.25">
      <c r="AE477" s="75"/>
    </row>
    <row r="478" spans="31:31" x14ac:dyDescent="0.25">
      <c r="AE478" s="75"/>
    </row>
    <row r="479" spans="31:31" x14ac:dyDescent="0.25">
      <c r="AE479" s="75"/>
    </row>
    <row r="480" spans="31:31" x14ac:dyDescent="0.25">
      <c r="AE480" s="75"/>
    </row>
    <row r="481" spans="31:31" x14ac:dyDescent="0.25">
      <c r="AE481" s="75"/>
    </row>
    <row r="482" spans="31:31" x14ac:dyDescent="0.25">
      <c r="AE482" s="75"/>
    </row>
    <row r="483" spans="31:31" x14ac:dyDescent="0.25">
      <c r="AE483" s="75"/>
    </row>
    <row r="484" spans="31:31" x14ac:dyDescent="0.25">
      <c r="AE484" s="75"/>
    </row>
    <row r="485" spans="31:31" x14ac:dyDescent="0.25">
      <c r="AE485" s="75"/>
    </row>
    <row r="486" spans="31:31" x14ac:dyDescent="0.25">
      <c r="AE486" s="75"/>
    </row>
    <row r="487" spans="31:31" x14ac:dyDescent="0.25">
      <c r="AE487" s="75"/>
    </row>
    <row r="488" spans="31:31" x14ac:dyDescent="0.25">
      <c r="AE488" s="75"/>
    </row>
    <row r="489" spans="31:31" x14ac:dyDescent="0.25">
      <c r="AE489" s="75"/>
    </row>
    <row r="490" spans="31:31" x14ac:dyDescent="0.25">
      <c r="AE490" s="75"/>
    </row>
    <row r="491" spans="31:31" x14ac:dyDescent="0.25">
      <c r="AE491" s="75"/>
    </row>
    <row r="492" spans="31:31" x14ac:dyDescent="0.25">
      <c r="AE492" s="75"/>
    </row>
    <row r="493" spans="31:31" x14ac:dyDescent="0.25">
      <c r="AE493" s="75"/>
    </row>
    <row r="494" spans="31:31" x14ac:dyDescent="0.25">
      <c r="AE494" s="75"/>
    </row>
    <row r="495" spans="31:31" x14ac:dyDescent="0.25">
      <c r="AE495" s="75"/>
    </row>
    <row r="496" spans="31:31" x14ac:dyDescent="0.25">
      <c r="AE496" s="75"/>
    </row>
    <row r="497" spans="31:31" x14ac:dyDescent="0.25">
      <c r="AE497" s="75"/>
    </row>
    <row r="498" spans="31:31" x14ac:dyDescent="0.25">
      <c r="AE498" s="75"/>
    </row>
    <row r="499" spans="31:31" x14ac:dyDescent="0.25">
      <c r="AE499" s="75"/>
    </row>
    <row r="500" spans="31:31" x14ac:dyDescent="0.25">
      <c r="AE500" s="75"/>
    </row>
    <row r="501" spans="31:31" x14ac:dyDescent="0.25">
      <c r="AE501" s="75"/>
    </row>
    <row r="502" spans="31:31" x14ac:dyDescent="0.25">
      <c r="AE502" s="75"/>
    </row>
    <row r="503" spans="31:31" x14ac:dyDescent="0.25">
      <c r="AE503" s="75"/>
    </row>
    <row r="504" spans="31:31" x14ac:dyDescent="0.25">
      <c r="AE504" s="75"/>
    </row>
    <row r="505" spans="31:31" x14ac:dyDescent="0.25">
      <c r="AE505" s="75"/>
    </row>
    <row r="506" spans="31:31" x14ac:dyDescent="0.25">
      <c r="AE506" s="75"/>
    </row>
    <row r="507" spans="31:31" x14ac:dyDescent="0.25">
      <c r="AE507" s="75"/>
    </row>
    <row r="508" spans="31:31" x14ac:dyDescent="0.25">
      <c r="AE508" s="75"/>
    </row>
    <row r="509" spans="31:31" x14ac:dyDescent="0.25">
      <c r="AE509" s="75"/>
    </row>
    <row r="510" spans="31:31" x14ac:dyDescent="0.25">
      <c r="AE510" s="75"/>
    </row>
    <row r="511" spans="31:31" x14ac:dyDescent="0.25">
      <c r="AE511" s="75"/>
    </row>
    <row r="512" spans="31:31" x14ac:dyDescent="0.25">
      <c r="AE512" s="75"/>
    </row>
    <row r="513" spans="31:31" x14ac:dyDescent="0.25">
      <c r="AE513" s="75"/>
    </row>
    <row r="514" spans="31:31" x14ac:dyDescent="0.25">
      <c r="AE514" s="75"/>
    </row>
    <row r="515" spans="31:31" x14ac:dyDescent="0.25">
      <c r="AE515" s="75"/>
    </row>
    <row r="516" spans="31:31" x14ac:dyDescent="0.25">
      <c r="AE516" s="75"/>
    </row>
    <row r="517" spans="31:31" x14ac:dyDescent="0.25">
      <c r="AE517" s="75"/>
    </row>
    <row r="518" spans="31:31" x14ac:dyDescent="0.25">
      <c r="AE518" s="75"/>
    </row>
    <row r="519" spans="31:31" x14ac:dyDescent="0.25">
      <c r="AE519" s="75"/>
    </row>
    <row r="520" spans="31:31" x14ac:dyDescent="0.25">
      <c r="AE520" s="75"/>
    </row>
    <row r="521" spans="31:31" x14ac:dyDescent="0.25">
      <c r="AE521" s="75"/>
    </row>
    <row r="522" spans="31:31" x14ac:dyDescent="0.25">
      <c r="AE522" s="75"/>
    </row>
    <row r="523" spans="31:31" x14ac:dyDescent="0.25">
      <c r="AE523" s="75"/>
    </row>
    <row r="524" spans="31:31" x14ac:dyDescent="0.25">
      <c r="AE524" s="75"/>
    </row>
    <row r="525" spans="31:31" x14ac:dyDescent="0.25">
      <c r="AE525" s="75"/>
    </row>
    <row r="526" spans="31:31" x14ac:dyDescent="0.25">
      <c r="AE526" s="75"/>
    </row>
    <row r="527" spans="31:31" x14ac:dyDescent="0.25">
      <c r="AE527" s="75"/>
    </row>
    <row r="528" spans="31:31" x14ac:dyDescent="0.25">
      <c r="AE528" s="75"/>
    </row>
    <row r="529" spans="31:31" x14ac:dyDescent="0.25">
      <c r="AE529" s="75"/>
    </row>
    <row r="530" spans="31:31" x14ac:dyDescent="0.25">
      <c r="AE530" s="75"/>
    </row>
    <row r="531" spans="31:31" x14ac:dyDescent="0.25">
      <c r="AE531" s="75"/>
    </row>
    <row r="532" spans="31:31" x14ac:dyDescent="0.25">
      <c r="AE532" s="75"/>
    </row>
    <row r="533" spans="31:31" x14ac:dyDescent="0.25">
      <c r="AE533" s="75"/>
    </row>
    <row r="534" spans="31:31" x14ac:dyDescent="0.25">
      <c r="AE534" s="75"/>
    </row>
    <row r="535" spans="31:31" x14ac:dyDescent="0.25">
      <c r="AE535" s="75"/>
    </row>
    <row r="536" spans="31:31" x14ac:dyDescent="0.25">
      <c r="AE536" s="75"/>
    </row>
    <row r="537" spans="31:31" x14ac:dyDescent="0.25">
      <c r="AE537" s="75"/>
    </row>
    <row r="538" spans="31:31" x14ac:dyDescent="0.25">
      <c r="AE538" s="75"/>
    </row>
    <row r="539" spans="31:31" x14ac:dyDescent="0.25">
      <c r="AE539" s="75"/>
    </row>
    <row r="540" spans="31:31" x14ac:dyDescent="0.25">
      <c r="AE540" s="75"/>
    </row>
    <row r="541" spans="31:31" x14ac:dyDescent="0.25">
      <c r="AE541" s="75"/>
    </row>
    <row r="542" spans="31:31" x14ac:dyDescent="0.25">
      <c r="AE542" s="75"/>
    </row>
    <row r="543" spans="31:31" x14ac:dyDescent="0.25">
      <c r="AE543" s="75"/>
    </row>
    <row r="544" spans="31:31" x14ac:dyDescent="0.25">
      <c r="AE544" s="75"/>
    </row>
    <row r="545" spans="31:31" x14ac:dyDescent="0.25">
      <c r="AE545" s="75"/>
    </row>
    <row r="546" spans="31:31" x14ac:dyDescent="0.25">
      <c r="AE546" s="75"/>
    </row>
    <row r="547" spans="31:31" x14ac:dyDescent="0.25">
      <c r="AE547" s="75"/>
    </row>
    <row r="548" spans="31:31" x14ac:dyDescent="0.25">
      <c r="AE548" s="75"/>
    </row>
    <row r="549" spans="31:31" x14ac:dyDescent="0.25">
      <c r="AE549" s="75"/>
    </row>
    <row r="550" spans="31:31" x14ac:dyDescent="0.25">
      <c r="AE550" s="75"/>
    </row>
    <row r="551" spans="31:31" x14ac:dyDescent="0.25">
      <c r="AE551" s="75"/>
    </row>
    <row r="552" spans="31:31" x14ac:dyDescent="0.25">
      <c r="AE552" s="75"/>
    </row>
    <row r="553" spans="31:31" x14ac:dyDescent="0.25">
      <c r="AE553" s="75"/>
    </row>
    <row r="554" spans="31:31" x14ac:dyDescent="0.25">
      <c r="AE554" s="75"/>
    </row>
    <row r="555" spans="31:31" x14ac:dyDescent="0.25">
      <c r="AE555" s="75"/>
    </row>
    <row r="556" spans="31:31" x14ac:dyDescent="0.25">
      <c r="AE556" s="75"/>
    </row>
    <row r="557" spans="31:31" x14ac:dyDescent="0.25">
      <c r="AE557" s="75"/>
    </row>
    <row r="558" spans="31:31" x14ac:dyDescent="0.25">
      <c r="AE558" s="75"/>
    </row>
    <row r="559" spans="31:31" x14ac:dyDescent="0.25">
      <c r="AE559" s="75"/>
    </row>
    <row r="560" spans="31:31" x14ac:dyDescent="0.25">
      <c r="AE560" s="75"/>
    </row>
    <row r="561" spans="31:31" x14ac:dyDescent="0.25">
      <c r="AE561" s="75"/>
    </row>
    <row r="562" spans="31:31" x14ac:dyDescent="0.25">
      <c r="AE562" s="75"/>
    </row>
    <row r="563" spans="31:31" x14ac:dyDescent="0.25">
      <c r="AE563" s="75"/>
    </row>
    <row r="564" spans="31:31" x14ac:dyDescent="0.25">
      <c r="AE564" s="75"/>
    </row>
    <row r="565" spans="31:31" x14ac:dyDescent="0.25">
      <c r="AE565" s="75"/>
    </row>
    <row r="566" spans="31:31" x14ac:dyDescent="0.25">
      <c r="AE566" s="75"/>
    </row>
    <row r="567" spans="31:31" x14ac:dyDescent="0.25">
      <c r="AE567" s="75"/>
    </row>
    <row r="568" spans="31:31" x14ac:dyDescent="0.25">
      <c r="AE568" s="75"/>
    </row>
    <row r="569" spans="31:31" x14ac:dyDescent="0.25">
      <c r="AE569" s="75"/>
    </row>
    <row r="570" spans="31:31" x14ac:dyDescent="0.25">
      <c r="AE570" s="75"/>
    </row>
    <row r="571" spans="31:31" x14ac:dyDescent="0.25">
      <c r="AE571" s="75"/>
    </row>
    <row r="572" spans="31:31" x14ac:dyDescent="0.25">
      <c r="AE572" s="75"/>
    </row>
    <row r="573" spans="31:31" x14ac:dyDescent="0.25">
      <c r="AE573" s="75"/>
    </row>
    <row r="574" spans="31:31" x14ac:dyDescent="0.25">
      <c r="AE574" s="75"/>
    </row>
    <row r="575" spans="31:31" x14ac:dyDescent="0.25">
      <c r="AE575" s="75"/>
    </row>
    <row r="576" spans="31:31" x14ac:dyDescent="0.25">
      <c r="AE576" s="75"/>
    </row>
    <row r="577" spans="31:31" x14ac:dyDescent="0.25">
      <c r="AE577" s="75"/>
    </row>
    <row r="578" spans="31:31" x14ac:dyDescent="0.25">
      <c r="AE578" s="75"/>
    </row>
    <row r="579" spans="31:31" x14ac:dyDescent="0.25">
      <c r="AE579" s="75"/>
    </row>
    <row r="580" spans="31:31" x14ac:dyDescent="0.25">
      <c r="AE580" s="75"/>
    </row>
    <row r="581" spans="31:31" x14ac:dyDescent="0.25">
      <c r="AE581" s="75"/>
    </row>
    <row r="582" spans="31:31" x14ac:dyDescent="0.25">
      <c r="AE582" s="75"/>
    </row>
    <row r="583" spans="31:31" x14ac:dyDescent="0.25">
      <c r="AE583" s="75"/>
    </row>
    <row r="584" spans="31:31" x14ac:dyDescent="0.25">
      <c r="AE584" s="75"/>
    </row>
    <row r="585" spans="31:31" x14ac:dyDescent="0.25">
      <c r="AE585" s="75"/>
    </row>
    <row r="586" spans="31:31" x14ac:dyDescent="0.25">
      <c r="AE586" s="75"/>
    </row>
    <row r="587" spans="31:31" x14ac:dyDescent="0.25">
      <c r="AE587" s="75"/>
    </row>
    <row r="588" spans="31:31" x14ac:dyDescent="0.25">
      <c r="AE588" s="75"/>
    </row>
    <row r="589" spans="31:31" x14ac:dyDescent="0.25">
      <c r="AE589" s="75"/>
    </row>
    <row r="590" spans="31:31" x14ac:dyDescent="0.25">
      <c r="AE590" s="75"/>
    </row>
    <row r="591" spans="31:31" x14ac:dyDescent="0.25">
      <c r="AE591" s="75"/>
    </row>
    <row r="592" spans="31:31" x14ac:dyDescent="0.25">
      <c r="AE592" s="75"/>
    </row>
    <row r="593" spans="31:31" x14ac:dyDescent="0.25">
      <c r="AE593" s="75"/>
    </row>
    <row r="594" spans="31:31" x14ac:dyDescent="0.25">
      <c r="AE594" s="75"/>
    </row>
    <row r="595" spans="31:31" x14ac:dyDescent="0.25">
      <c r="AE595" s="75"/>
    </row>
    <row r="596" spans="31:31" x14ac:dyDescent="0.25">
      <c r="AE596" s="75"/>
    </row>
    <row r="597" spans="31:31" x14ac:dyDescent="0.25">
      <c r="AE597" s="75"/>
    </row>
    <row r="598" spans="31:31" x14ac:dyDescent="0.25">
      <c r="AE598" s="75"/>
    </row>
    <row r="599" spans="31:31" x14ac:dyDescent="0.25">
      <c r="AE599" s="75"/>
    </row>
    <row r="600" spans="31:31" x14ac:dyDescent="0.25">
      <c r="AE600" s="75"/>
    </row>
    <row r="601" spans="31:31" x14ac:dyDescent="0.25">
      <c r="AE601" s="75"/>
    </row>
    <row r="602" spans="31:31" x14ac:dyDescent="0.25">
      <c r="AE602" s="75"/>
    </row>
    <row r="603" spans="31:31" x14ac:dyDescent="0.25">
      <c r="AE603" s="75"/>
    </row>
    <row r="604" spans="31:31" x14ac:dyDescent="0.25">
      <c r="AE604" s="75"/>
    </row>
    <row r="605" spans="31:31" x14ac:dyDescent="0.25">
      <c r="AE605" s="75"/>
    </row>
    <row r="606" spans="31:31" x14ac:dyDescent="0.25">
      <c r="AE606" s="75"/>
    </row>
    <row r="607" spans="31:31" x14ac:dyDescent="0.25">
      <c r="AE607" s="75"/>
    </row>
    <row r="608" spans="31:31" x14ac:dyDescent="0.25">
      <c r="AE608" s="75"/>
    </row>
    <row r="609" spans="31:31" x14ac:dyDescent="0.25">
      <c r="AE609" s="75"/>
    </row>
    <row r="610" spans="31:31" x14ac:dyDescent="0.25">
      <c r="AE610" s="75"/>
    </row>
    <row r="611" spans="31:31" x14ac:dyDescent="0.25">
      <c r="AE611" s="75"/>
    </row>
    <row r="612" spans="31:31" x14ac:dyDescent="0.25">
      <c r="AE612" s="75"/>
    </row>
    <row r="613" spans="31:31" x14ac:dyDescent="0.25">
      <c r="AE613" s="75"/>
    </row>
    <row r="614" spans="31:31" x14ac:dyDescent="0.25">
      <c r="AE614" s="75"/>
    </row>
    <row r="615" spans="31:31" x14ac:dyDescent="0.25">
      <c r="AE615" s="75"/>
    </row>
    <row r="616" spans="31:31" x14ac:dyDescent="0.25">
      <c r="AE616" s="75"/>
    </row>
    <row r="617" spans="31:31" x14ac:dyDescent="0.25">
      <c r="AE617" s="75"/>
    </row>
    <row r="618" spans="31:31" x14ac:dyDescent="0.25">
      <c r="AE618" s="75"/>
    </row>
    <row r="619" spans="31:31" x14ac:dyDescent="0.25">
      <c r="AE619" s="75"/>
    </row>
    <row r="620" spans="31:31" x14ac:dyDescent="0.25">
      <c r="AE620" s="75"/>
    </row>
    <row r="621" spans="31:31" x14ac:dyDescent="0.25">
      <c r="AE621" s="75"/>
    </row>
    <row r="622" spans="31:31" x14ac:dyDescent="0.25">
      <c r="AE622" s="75"/>
    </row>
    <row r="623" spans="31:31" x14ac:dyDescent="0.25">
      <c r="AE623" s="75"/>
    </row>
    <row r="624" spans="31:31" x14ac:dyDescent="0.25">
      <c r="AE624" s="75"/>
    </row>
    <row r="625" spans="31:31" x14ac:dyDescent="0.25">
      <c r="AE625" s="75"/>
    </row>
    <row r="626" spans="31:31" x14ac:dyDescent="0.25">
      <c r="AE626" s="75"/>
    </row>
    <row r="627" spans="31:31" x14ac:dyDescent="0.25">
      <c r="AE627" s="75"/>
    </row>
    <row r="628" spans="31:31" x14ac:dyDescent="0.25">
      <c r="AE628" s="75"/>
    </row>
    <row r="629" spans="31:31" x14ac:dyDescent="0.25">
      <c r="AE629" s="75"/>
    </row>
    <row r="630" spans="31:31" x14ac:dyDescent="0.25">
      <c r="AE630" s="75"/>
    </row>
    <row r="631" spans="31:31" x14ac:dyDescent="0.25">
      <c r="AE631" s="75"/>
    </row>
    <row r="632" spans="31:31" x14ac:dyDescent="0.25">
      <c r="AE632" s="75"/>
    </row>
    <row r="633" spans="31:31" x14ac:dyDescent="0.25">
      <c r="AE633" s="75"/>
    </row>
    <row r="634" spans="31:31" x14ac:dyDescent="0.25">
      <c r="AE634" s="75"/>
    </row>
    <row r="635" spans="31:31" x14ac:dyDescent="0.25">
      <c r="AE635" s="75"/>
    </row>
    <row r="636" spans="31:31" x14ac:dyDescent="0.25">
      <c r="AE636" s="75"/>
    </row>
    <row r="637" spans="31:31" x14ac:dyDescent="0.25">
      <c r="AE637" s="75"/>
    </row>
    <row r="638" spans="31:31" x14ac:dyDescent="0.25">
      <c r="AE638" s="75"/>
    </row>
    <row r="639" spans="31:31" x14ac:dyDescent="0.25">
      <c r="AE639" s="75"/>
    </row>
    <row r="640" spans="31:31" x14ac:dyDescent="0.25">
      <c r="AE640" s="75"/>
    </row>
    <row r="641" spans="31:31" x14ac:dyDescent="0.25">
      <c r="AE641" s="75"/>
    </row>
    <row r="642" spans="31:31" x14ac:dyDescent="0.25">
      <c r="AE642" s="75"/>
    </row>
    <row r="643" spans="31:31" x14ac:dyDescent="0.25">
      <c r="AE643" s="75"/>
    </row>
    <row r="644" spans="31:31" x14ac:dyDescent="0.25">
      <c r="AE644" s="75"/>
    </row>
    <row r="645" spans="31:31" x14ac:dyDescent="0.25">
      <c r="AE645" s="75"/>
    </row>
    <row r="646" spans="31:31" x14ac:dyDescent="0.25">
      <c r="AE646" s="75"/>
    </row>
    <row r="647" spans="31:31" x14ac:dyDescent="0.25">
      <c r="AE647" s="75"/>
    </row>
    <row r="648" spans="31:31" x14ac:dyDescent="0.25">
      <c r="AE648" s="75"/>
    </row>
    <row r="649" spans="31:31" x14ac:dyDescent="0.25">
      <c r="AE649" s="75"/>
    </row>
    <row r="650" spans="31:31" x14ac:dyDescent="0.25">
      <c r="AE650" s="75"/>
    </row>
    <row r="651" spans="31:31" x14ac:dyDescent="0.25">
      <c r="AE651" s="75"/>
    </row>
    <row r="652" spans="31:31" x14ac:dyDescent="0.25">
      <c r="AE652" s="75"/>
    </row>
    <row r="653" spans="31:31" x14ac:dyDescent="0.25">
      <c r="AE653" s="75"/>
    </row>
    <row r="654" spans="31:31" x14ac:dyDescent="0.25">
      <c r="AE654" s="75"/>
    </row>
    <row r="655" spans="31:31" x14ac:dyDescent="0.25">
      <c r="AE655" s="75"/>
    </row>
    <row r="656" spans="31:31" x14ac:dyDescent="0.25">
      <c r="AE656" s="75"/>
    </row>
    <row r="657" spans="31:31" x14ac:dyDescent="0.25">
      <c r="AE657" s="75"/>
    </row>
    <row r="658" spans="31:31" x14ac:dyDescent="0.25">
      <c r="AE658" s="75"/>
    </row>
    <row r="659" spans="31:31" x14ac:dyDescent="0.25">
      <c r="AE659" s="75"/>
    </row>
    <row r="660" spans="31:31" x14ac:dyDescent="0.25">
      <c r="AE660" s="75"/>
    </row>
    <row r="661" spans="31:31" x14ac:dyDescent="0.25">
      <c r="AE661" s="75"/>
    </row>
    <row r="662" spans="31:31" x14ac:dyDescent="0.25">
      <c r="AE662" s="75"/>
    </row>
    <row r="663" spans="31:31" x14ac:dyDescent="0.25">
      <c r="AE663" s="75"/>
    </row>
    <row r="664" spans="31:31" x14ac:dyDescent="0.25">
      <c r="AE664" s="75"/>
    </row>
    <row r="665" spans="31:31" x14ac:dyDescent="0.25">
      <c r="AE665" s="75"/>
    </row>
    <row r="666" spans="31:31" x14ac:dyDescent="0.25">
      <c r="AE666" s="75"/>
    </row>
    <row r="667" spans="31:31" x14ac:dyDescent="0.25">
      <c r="AE667" s="75"/>
    </row>
    <row r="668" spans="31:31" x14ac:dyDescent="0.25">
      <c r="AE668" s="75"/>
    </row>
    <row r="669" spans="31:31" x14ac:dyDescent="0.25">
      <c r="AE669" s="75"/>
    </row>
    <row r="670" spans="31:31" x14ac:dyDescent="0.25">
      <c r="AE670" s="75"/>
    </row>
    <row r="671" spans="31:31" x14ac:dyDescent="0.25">
      <c r="AE671" s="75"/>
    </row>
    <row r="672" spans="31:31" x14ac:dyDescent="0.25">
      <c r="AE672" s="75"/>
    </row>
    <row r="673" spans="31:31" x14ac:dyDescent="0.25">
      <c r="AE673" s="75"/>
    </row>
    <row r="674" spans="31:31" x14ac:dyDescent="0.25">
      <c r="AE674" s="75"/>
    </row>
    <row r="675" spans="31:31" x14ac:dyDescent="0.25">
      <c r="AE675" s="75"/>
    </row>
    <row r="676" spans="31:31" x14ac:dyDescent="0.25">
      <c r="AE676" s="75"/>
    </row>
    <row r="677" spans="31:31" x14ac:dyDescent="0.25">
      <c r="AE677" s="75"/>
    </row>
    <row r="678" spans="31:31" x14ac:dyDescent="0.25">
      <c r="AE678" s="75"/>
    </row>
    <row r="679" spans="31:31" x14ac:dyDescent="0.25">
      <c r="AE679" s="75"/>
    </row>
    <row r="680" spans="31:31" x14ac:dyDescent="0.25">
      <c r="AE680" s="75"/>
    </row>
    <row r="681" spans="31:31" x14ac:dyDescent="0.25">
      <c r="AE681" s="75"/>
    </row>
    <row r="682" spans="31:31" x14ac:dyDescent="0.25">
      <c r="AE682" s="75"/>
    </row>
    <row r="683" spans="31:31" x14ac:dyDescent="0.25">
      <c r="AE683" s="75"/>
    </row>
    <row r="684" spans="31:31" x14ac:dyDescent="0.25">
      <c r="AE684" s="75"/>
    </row>
    <row r="685" spans="31:31" x14ac:dyDescent="0.25">
      <c r="AE685" s="75"/>
    </row>
    <row r="686" spans="31:31" x14ac:dyDescent="0.25">
      <c r="AE686" s="75"/>
    </row>
    <row r="687" spans="31:31" x14ac:dyDescent="0.25">
      <c r="AE687" s="75"/>
    </row>
    <row r="688" spans="31:31" x14ac:dyDescent="0.25">
      <c r="AE688" s="75"/>
    </row>
    <row r="689" spans="31:31" x14ac:dyDescent="0.25">
      <c r="AE689" s="75"/>
    </row>
    <row r="690" spans="31:31" x14ac:dyDescent="0.25">
      <c r="AE690" s="75"/>
    </row>
    <row r="691" spans="31:31" x14ac:dyDescent="0.25">
      <c r="AE691" s="75"/>
    </row>
    <row r="692" spans="31:31" x14ac:dyDescent="0.25">
      <c r="AE692" s="75"/>
    </row>
    <row r="693" spans="31:31" x14ac:dyDescent="0.25">
      <c r="AE693" s="75"/>
    </row>
    <row r="694" spans="31:31" x14ac:dyDescent="0.25">
      <c r="AE694" s="75"/>
    </row>
    <row r="695" spans="31:31" x14ac:dyDescent="0.25">
      <c r="AE695" s="75"/>
    </row>
    <row r="696" spans="31:31" x14ac:dyDescent="0.25">
      <c r="AE696" s="75"/>
    </row>
    <row r="697" spans="31:31" x14ac:dyDescent="0.25">
      <c r="AE697" s="75"/>
    </row>
    <row r="698" spans="31:31" x14ac:dyDescent="0.25">
      <c r="AE698" s="75"/>
    </row>
    <row r="699" spans="31:31" x14ac:dyDescent="0.25">
      <c r="AE699" s="75"/>
    </row>
    <row r="700" spans="31:31" x14ac:dyDescent="0.25">
      <c r="AE700" s="75"/>
    </row>
    <row r="701" spans="31:31" x14ac:dyDescent="0.25">
      <c r="AE701" s="75"/>
    </row>
    <row r="702" spans="31:31" x14ac:dyDescent="0.25">
      <c r="AE702" s="75"/>
    </row>
    <row r="703" spans="31:31" x14ac:dyDescent="0.25">
      <c r="AE703" s="75"/>
    </row>
    <row r="704" spans="31:31" x14ac:dyDescent="0.25">
      <c r="AE704" s="75"/>
    </row>
    <row r="705" spans="31:31" x14ac:dyDescent="0.25">
      <c r="AE705" s="75"/>
    </row>
    <row r="706" spans="31:31" x14ac:dyDescent="0.25">
      <c r="AE706" s="75"/>
    </row>
    <row r="707" spans="31:31" x14ac:dyDescent="0.25">
      <c r="AE707" s="75"/>
    </row>
    <row r="708" spans="31:31" x14ac:dyDescent="0.25">
      <c r="AE708" s="75"/>
    </row>
    <row r="709" spans="31:31" x14ac:dyDescent="0.25">
      <c r="AE709" s="75"/>
    </row>
    <row r="710" spans="31:31" x14ac:dyDescent="0.25">
      <c r="AE710" s="75"/>
    </row>
    <row r="711" spans="31:31" x14ac:dyDescent="0.25">
      <c r="AE711" s="75"/>
    </row>
    <row r="712" spans="31:31" x14ac:dyDescent="0.25">
      <c r="AE712" s="75"/>
    </row>
    <row r="713" spans="31:31" x14ac:dyDescent="0.25">
      <c r="AE713" s="75"/>
    </row>
    <row r="714" spans="31:31" x14ac:dyDescent="0.25">
      <c r="AE714" s="75"/>
    </row>
    <row r="715" spans="31:31" x14ac:dyDescent="0.25">
      <c r="AE715" s="75"/>
    </row>
    <row r="716" spans="31:31" x14ac:dyDescent="0.25">
      <c r="AE716" s="75"/>
    </row>
    <row r="717" spans="31:31" x14ac:dyDescent="0.25">
      <c r="AE717" s="75"/>
    </row>
    <row r="718" spans="31:31" x14ac:dyDescent="0.25">
      <c r="AE718" s="75"/>
    </row>
    <row r="719" spans="31:31" x14ac:dyDescent="0.25">
      <c r="AE719" s="75"/>
    </row>
    <row r="720" spans="31:31" x14ac:dyDescent="0.25">
      <c r="AE720" s="75"/>
    </row>
    <row r="721" spans="31:31" x14ac:dyDescent="0.25">
      <c r="AE721" s="75"/>
    </row>
    <row r="722" spans="31:31" x14ac:dyDescent="0.25">
      <c r="AE722" s="75"/>
    </row>
    <row r="723" spans="31:31" x14ac:dyDescent="0.25">
      <c r="AE723" s="75"/>
    </row>
    <row r="724" spans="31:31" x14ac:dyDescent="0.25">
      <c r="AE724" s="75"/>
    </row>
    <row r="725" spans="31:31" x14ac:dyDescent="0.25">
      <c r="AE725" s="75"/>
    </row>
    <row r="726" spans="31:31" x14ac:dyDescent="0.25">
      <c r="AE726" s="75"/>
    </row>
    <row r="727" spans="31:31" x14ac:dyDescent="0.25">
      <c r="AE727" s="75"/>
    </row>
    <row r="728" spans="31:31" x14ac:dyDescent="0.25">
      <c r="AE728" s="75"/>
    </row>
    <row r="729" spans="31:31" x14ac:dyDescent="0.25">
      <c r="AE729" s="75"/>
    </row>
    <row r="730" spans="31:31" x14ac:dyDescent="0.25">
      <c r="AE730" s="75"/>
    </row>
    <row r="731" spans="31:31" x14ac:dyDescent="0.25">
      <c r="AE731" s="75"/>
    </row>
    <row r="732" spans="31:31" x14ac:dyDescent="0.25">
      <c r="AE732" s="75"/>
    </row>
    <row r="733" spans="31:31" x14ac:dyDescent="0.25">
      <c r="AE733" s="75"/>
    </row>
    <row r="734" spans="31:31" x14ac:dyDescent="0.25">
      <c r="AE734" s="75"/>
    </row>
    <row r="735" spans="31:31" x14ac:dyDescent="0.25">
      <c r="AE735" s="75"/>
    </row>
    <row r="736" spans="31:31" x14ac:dyDescent="0.25">
      <c r="AE736" s="75"/>
    </row>
    <row r="737" spans="31:31" x14ac:dyDescent="0.25">
      <c r="AE737" s="75"/>
    </row>
    <row r="738" spans="31:31" x14ac:dyDescent="0.25">
      <c r="AE738" s="75"/>
    </row>
    <row r="739" spans="31:31" x14ac:dyDescent="0.25">
      <c r="AE739" s="75"/>
    </row>
    <row r="740" spans="31:31" x14ac:dyDescent="0.25">
      <c r="AE740" s="75"/>
    </row>
    <row r="741" spans="31:31" x14ac:dyDescent="0.25">
      <c r="AE741" s="75"/>
    </row>
    <row r="742" spans="31:31" x14ac:dyDescent="0.25">
      <c r="AE742" s="75"/>
    </row>
    <row r="743" spans="31:31" x14ac:dyDescent="0.25">
      <c r="AE743" s="75"/>
    </row>
    <row r="744" spans="31:31" x14ac:dyDescent="0.25">
      <c r="AE744" s="75"/>
    </row>
    <row r="745" spans="31:31" x14ac:dyDescent="0.25">
      <c r="AE745" s="75"/>
    </row>
    <row r="746" spans="31:31" x14ac:dyDescent="0.25">
      <c r="AE746" s="75"/>
    </row>
    <row r="747" spans="31:31" x14ac:dyDescent="0.25">
      <c r="AE747" s="75"/>
    </row>
    <row r="748" spans="31:31" x14ac:dyDescent="0.25">
      <c r="AE748" s="75"/>
    </row>
    <row r="749" spans="31:31" x14ac:dyDescent="0.25">
      <c r="AE749" s="75"/>
    </row>
    <row r="750" spans="31:31" x14ac:dyDescent="0.25">
      <c r="AE750" s="75"/>
    </row>
    <row r="751" spans="31:31" x14ac:dyDescent="0.25">
      <c r="AE751" s="75"/>
    </row>
    <row r="752" spans="31:31" x14ac:dyDescent="0.25">
      <c r="AE752" s="75"/>
    </row>
    <row r="753" spans="31:31" x14ac:dyDescent="0.25">
      <c r="AE753" s="75"/>
    </row>
    <row r="754" spans="31:31" x14ac:dyDescent="0.25">
      <c r="AE754" s="75"/>
    </row>
    <row r="755" spans="31:31" x14ac:dyDescent="0.25">
      <c r="AE755" s="75"/>
    </row>
    <row r="756" spans="31:31" x14ac:dyDescent="0.25">
      <c r="AE756" s="75"/>
    </row>
    <row r="757" spans="31:31" x14ac:dyDescent="0.25">
      <c r="AE757" s="75"/>
    </row>
    <row r="758" spans="31:31" x14ac:dyDescent="0.25">
      <c r="AE758" s="75"/>
    </row>
    <row r="759" spans="31:31" x14ac:dyDescent="0.25">
      <c r="AE759" s="75"/>
    </row>
    <row r="760" spans="31:31" x14ac:dyDescent="0.25">
      <c r="AE760" s="75"/>
    </row>
    <row r="761" spans="31:31" x14ac:dyDescent="0.25">
      <c r="AE761" s="75"/>
    </row>
    <row r="762" spans="31:31" x14ac:dyDescent="0.25">
      <c r="AE762" s="75"/>
    </row>
    <row r="763" spans="31:31" x14ac:dyDescent="0.25">
      <c r="AE763" s="75"/>
    </row>
    <row r="764" spans="31:31" x14ac:dyDescent="0.25">
      <c r="AE764" s="75"/>
    </row>
    <row r="765" spans="31:31" x14ac:dyDescent="0.25">
      <c r="AE765" s="75"/>
    </row>
    <row r="766" spans="31:31" x14ac:dyDescent="0.25">
      <c r="AE766" s="75"/>
    </row>
    <row r="767" spans="31:31" x14ac:dyDescent="0.25">
      <c r="AE767" s="75"/>
    </row>
    <row r="768" spans="31:31" x14ac:dyDescent="0.25">
      <c r="AE768" s="75"/>
    </row>
    <row r="769" spans="31:31" x14ac:dyDescent="0.25">
      <c r="AE769" s="75"/>
    </row>
    <row r="770" spans="31:31" x14ac:dyDescent="0.25">
      <c r="AE770" s="75"/>
    </row>
    <row r="771" spans="31:31" x14ac:dyDescent="0.25">
      <c r="AE771" s="75"/>
    </row>
    <row r="772" spans="31:31" x14ac:dyDescent="0.25">
      <c r="AE772" s="75"/>
    </row>
    <row r="773" spans="31:31" x14ac:dyDescent="0.25">
      <c r="AE773" s="75"/>
    </row>
    <row r="774" spans="31:31" x14ac:dyDescent="0.25">
      <c r="AE774" s="75"/>
    </row>
    <row r="775" spans="31:31" x14ac:dyDescent="0.25">
      <c r="AE775" s="75"/>
    </row>
    <row r="776" spans="31:31" x14ac:dyDescent="0.25">
      <c r="AE776" s="75"/>
    </row>
    <row r="777" spans="31:31" x14ac:dyDescent="0.25">
      <c r="AE777" s="75"/>
    </row>
    <row r="778" spans="31:31" x14ac:dyDescent="0.25">
      <c r="AE778" s="75"/>
    </row>
    <row r="779" spans="31:31" x14ac:dyDescent="0.25">
      <c r="AE779" s="75"/>
    </row>
    <row r="780" spans="31:31" x14ac:dyDescent="0.25">
      <c r="AE780" s="75"/>
    </row>
    <row r="781" spans="31:31" x14ac:dyDescent="0.25">
      <c r="AE781" s="75"/>
    </row>
    <row r="782" spans="31:31" x14ac:dyDescent="0.25">
      <c r="AE782" s="75"/>
    </row>
    <row r="783" spans="31:31" x14ac:dyDescent="0.25">
      <c r="AE783" s="75"/>
    </row>
    <row r="784" spans="31:31" x14ac:dyDescent="0.25">
      <c r="AE784" s="75"/>
    </row>
    <row r="785" spans="31:31" x14ac:dyDescent="0.25">
      <c r="AE785" s="75"/>
    </row>
    <row r="786" spans="31:31" x14ac:dyDescent="0.25">
      <c r="AE786" s="75"/>
    </row>
    <row r="787" spans="31:31" x14ac:dyDescent="0.25">
      <c r="AE787" s="75"/>
    </row>
    <row r="788" spans="31:31" x14ac:dyDescent="0.25">
      <c r="AE788" s="75"/>
    </row>
    <row r="789" spans="31:31" x14ac:dyDescent="0.25">
      <c r="AE789" s="75"/>
    </row>
    <row r="790" spans="31:31" x14ac:dyDescent="0.25">
      <c r="AE790" s="75"/>
    </row>
    <row r="791" spans="31:31" x14ac:dyDescent="0.25">
      <c r="AE791" s="75"/>
    </row>
    <row r="792" spans="31:31" x14ac:dyDescent="0.25">
      <c r="AE792" s="75"/>
    </row>
    <row r="793" spans="31:31" x14ac:dyDescent="0.25">
      <c r="AE793" s="75"/>
    </row>
    <row r="794" spans="31:31" x14ac:dyDescent="0.25">
      <c r="AE794" s="75"/>
    </row>
    <row r="795" spans="31:31" x14ac:dyDescent="0.25">
      <c r="AE795" s="75"/>
    </row>
    <row r="796" spans="31:31" x14ac:dyDescent="0.25">
      <c r="AE796" s="75"/>
    </row>
    <row r="797" spans="31:31" x14ac:dyDescent="0.25">
      <c r="AE797" s="75"/>
    </row>
    <row r="798" spans="31:31" x14ac:dyDescent="0.25">
      <c r="AE798" s="75"/>
    </row>
    <row r="799" spans="31:31" x14ac:dyDescent="0.25">
      <c r="AE799" s="75"/>
    </row>
    <row r="800" spans="31:31" x14ac:dyDescent="0.25">
      <c r="AE800" s="75"/>
    </row>
    <row r="801" spans="31:31" x14ac:dyDescent="0.25">
      <c r="AE801" s="75"/>
    </row>
    <row r="802" spans="31:31" x14ac:dyDescent="0.25">
      <c r="AE802" s="75"/>
    </row>
    <row r="803" spans="31:31" x14ac:dyDescent="0.25">
      <c r="AE803" s="75"/>
    </row>
    <row r="804" spans="31:31" x14ac:dyDescent="0.25">
      <c r="AE804" s="75"/>
    </row>
    <row r="805" spans="31:31" x14ac:dyDescent="0.25">
      <c r="AE805" s="75"/>
    </row>
    <row r="806" spans="31:31" x14ac:dyDescent="0.25">
      <c r="AE806" s="75"/>
    </row>
    <row r="807" spans="31:31" x14ac:dyDescent="0.25">
      <c r="AE807" s="75"/>
    </row>
    <row r="808" spans="31:31" x14ac:dyDescent="0.25">
      <c r="AE808" s="75"/>
    </row>
    <row r="809" spans="31:31" x14ac:dyDescent="0.25">
      <c r="AE809" s="75"/>
    </row>
    <row r="810" spans="31:31" x14ac:dyDescent="0.25">
      <c r="AE810" s="75"/>
    </row>
    <row r="811" spans="31:31" x14ac:dyDescent="0.25">
      <c r="AE811" s="75"/>
    </row>
    <row r="812" spans="31:31" x14ac:dyDescent="0.25">
      <c r="AE812" s="75"/>
    </row>
    <row r="813" spans="31:31" x14ac:dyDescent="0.25">
      <c r="AE813" s="75"/>
    </row>
    <row r="814" spans="31:31" x14ac:dyDescent="0.25">
      <c r="AE814" s="75"/>
    </row>
    <row r="815" spans="31:31" x14ac:dyDescent="0.25">
      <c r="AE815" s="75"/>
    </row>
    <row r="816" spans="31:31" x14ac:dyDescent="0.25">
      <c r="AE816" s="75"/>
    </row>
    <row r="817" spans="31:31" x14ac:dyDescent="0.25">
      <c r="AE817" s="75"/>
    </row>
    <row r="818" spans="31:31" x14ac:dyDescent="0.25">
      <c r="AE818" s="75"/>
    </row>
    <row r="819" spans="31:31" x14ac:dyDescent="0.25">
      <c r="AE819" s="75"/>
    </row>
    <row r="820" spans="31:31" x14ac:dyDescent="0.25">
      <c r="AE820" s="75"/>
    </row>
    <row r="821" spans="31:31" x14ac:dyDescent="0.25">
      <c r="AE821" s="75"/>
    </row>
    <row r="822" spans="31:31" x14ac:dyDescent="0.25">
      <c r="AE822" s="75"/>
    </row>
    <row r="823" spans="31:31" x14ac:dyDescent="0.25">
      <c r="AE823" s="75"/>
    </row>
    <row r="824" spans="31:31" x14ac:dyDescent="0.25">
      <c r="AE824" s="75"/>
    </row>
    <row r="825" spans="31:31" x14ac:dyDescent="0.25">
      <c r="AE825" s="75"/>
    </row>
    <row r="826" spans="31:31" x14ac:dyDescent="0.25">
      <c r="AE826" s="75"/>
    </row>
    <row r="827" spans="31:31" x14ac:dyDescent="0.25">
      <c r="AE827" s="75"/>
    </row>
    <row r="828" spans="31:31" x14ac:dyDescent="0.25">
      <c r="AE828" s="75"/>
    </row>
    <row r="829" spans="31:31" x14ac:dyDescent="0.25">
      <c r="AE829" s="75"/>
    </row>
    <row r="830" spans="31:31" x14ac:dyDescent="0.25">
      <c r="AE830" s="75"/>
    </row>
    <row r="831" spans="31:31" x14ac:dyDescent="0.25">
      <c r="AE831" s="75"/>
    </row>
    <row r="832" spans="31:31" x14ac:dyDescent="0.25">
      <c r="AE832" s="75"/>
    </row>
    <row r="833" spans="31:31" x14ac:dyDescent="0.25">
      <c r="AE833" s="75"/>
    </row>
    <row r="834" spans="31:31" x14ac:dyDescent="0.25">
      <c r="AE834" s="75"/>
    </row>
    <row r="835" spans="31:31" x14ac:dyDescent="0.25">
      <c r="AE835" s="75"/>
    </row>
    <row r="836" spans="31:31" x14ac:dyDescent="0.25">
      <c r="AE836" s="75"/>
    </row>
    <row r="837" spans="31:31" x14ac:dyDescent="0.25">
      <c r="AE837" s="75"/>
    </row>
    <row r="838" spans="31:31" x14ac:dyDescent="0.25">
      <c r="AE838" s="75"/>
    </row>
    <row r="839" spans="31:31" x14ac:dyDescent="0.25">
      <c r="AE839" s="75"/>
    </row>
    <row r="840" spans="31:31" x14ac:dyDescent="0.25">
      <c r="AE840" s="75"/>
    </row>
    <row r="841" spans="31:31" x14ac:dyDescent="0.25">
      <c r="AE841" s="75"/>
    </row>
    <row r="842" spans="31:31" x14ac:dyDescent="0.25">
      <c r="AE842" s="75"/>
    </row>
    <row r="843" spans="31:31" x14ac:dyDescent="0.25">
      <c r="AE843" s="75"/>
    </row>
    <row r="844" spans="31:31" x14ac:dyDescent="0.25">
      <c r="AE844" s="75"/>
    </row>
    <row r="845" spans="31:31" x14ac:dyDescent="0.25">
      <c r="AE845" s="75"/>
    </row>
    <row r="846" spans="31:31" x14ac:dyDescent="0.25">
      <c r="AE846" s="75"/>
    </row>
    <row r="847" spans="31:31" x14ac:dyDescent="0.25">
      <c r="AE847" s="75"/>
    </row>
    <row r="848" spans="31:31" x14ac:dyDescent="0.25">
      <c r="AE848" s="75"/>
    </row>
    <row r="849" spans="31:31" x14ac:dyDescent="0.25">
      <c r="AE849" s="75"/>
    </row>
    <row r="850" spans="31:31" x14ac:dyDescent="0.25">
      <c r="AE850" s="75"/>
    </row>
    <row r="851" spans="31:31" x14ac:dyDescent="0.25">
      <c r="AE851" s="75"/>
    </row>
    <row r="852" spans="31:31" x14ac:dyDescent="0.25">
      <c r="AE852" s="75"/>
    </row>
    <row r="853" spans="31:31" x14ac:dyDescent="0.25">
      <c r="AE853" s="75"/>
    </row>
    <row r="854" spans="31:31" x14ac:dyDescent="0.25">
      <c r="AE854" s="75"/>
    </row>
    <row r="855" spans="31:31" x14ac:dyDescent="0.25">
      <c r="AE855" s="75"/>
    </row>
    <row r="856" spans="31:31" x14ac:dyDescent="0.25">
      <c r="AE856" s="75"/>
    </row>
    <row r="857" spans="31:31" x14ac:dyDescent="0.25">
      <c r="AE857" s="75"/>
    </row>
    <row r="858" spans="31:31" x14ac:dyDescent="0.25">
      <c r="AE858" s="75"/>
    </row>
    <row r="859" spans="31:31" x14ac:dyDescent="0.25">
      <c r="AE859" s="75"/>
    </row>
    <row r="860" spans="31:31" x14ac:dyDescent="0.25">
      <c r="AE860" s="75"/>
    </row>
    <row r="861" spans="31:31" x14ac:dyDescent="0.25">
      <c r="AE861" s="75"/>
    </row>
    <row r="862" spans="31:31" x14ac:dyDescent="0.25">
      <c r="AE862" s="75"/>
    </row>
    <row r="863" spans="31:31" x14ac:dyDescent="0.25">
      <c r="AE863" s="75"/>
    </row>
    <row r="864" spans="31:31" x14ac:dyDescent="0.25">
      <c r="AE864" s="75"/>
    </row>
    <row r="865" spans="31:31" x14ac:dyDescent="0.25">
      <c r="AE865" s="75"/>
    </row>
    <row r="866" spans="31:31" x14ac:dyDescent="0.25">
      <c r="AE866" s="75"/>
    </row>
    <row r="867" spans="31:31" x14ac:dyDescent="0.25">
      <c r="AE867" s="75"/>
    </row>
    <row r="868" spans="31:31" x14ac:dyDescent="0.25">
      <c r="AE868" s="75"/>
    </row>
    <row r="869" spans="31:31" x14ac:dyDescent="0.25">
      <c r="AE869" s="75"/>
    </row>
    <row r="870" spans="31:31" x14ac:dyDescent="0.25">
      <c r="AE870" s="75"/>
    </row>
    <row r="871" spans="31:31" x14ac:dyDescent="0.25">
      <c r="AE871" s="75"/>
    </row>
    <row r="872" spans="31:31" x14ac:dyDescent="0.25">
      <c r="AE872" s="75"/>
    </row>
    <row r="873" spans="31:31" x14ac:dyDescent="0.25">
      <c r="AE873" s="75"/>
    </row>
    <row r="874" spans="31:31" x14ac:dyDescent="0.25">
      <c r="AE874" s="75"/>
    </row>
    <row r="875" spans="31:31" x14ac:dyDescent="0.25">
      <c r="AE875" s="75"/>
    </row>
    <row r="876" spans="31:31" x14ac:dyDescent="0.25">
      <c r="AE876" s="75"/>
    </row>
    <row r="877" spans="31:31" x14ac:dyDescent="0.25">
      <c r="AE877" s="75"/>
    </row>
    <row r="878" spans="31:31" x14ac:dyDescent="0.25">
      <c r="AE878" s="75"/>
    </row>
    <row r="879" spans="31:31" x14ac:dyDescent="0.25">
      <c r="AE879" s="75"/>
    </row>
    <row r="880" spans="31:31" x14ac:dyDescent="0.25">
      <c r="AE880" s="75"/>
    </row>
    <row r="881" spans="31:31" x14ac:dyDescent="0.25">
      <c r="AE881" s="75"/>
    </row>
    <row r="882" spans="31:31" x14ac:dyDescent="0.25">
      <c r="AE882" s="75"/>
    </row>
    <row r="883" spans="31:31" x14ac:dyDescent="0.25">
      <c r="AE883" s="75"/>
    </row>
    <row r="884" spans="31:31" x14ac:dyDescent="0.25">
      <c r="AE884" s="75"/>
    </row>
    <row r="885" spans="31:31" x14ac:dyDescent="0.25">
      <c r="AE885" s="75"/>
    </row>
    <row r="886" spans="31:31" x14ac:dyDescent="0.25">
      <c r="AE886" s="75"/>
    </row>
    <row r="887" spans="31:31" x14ac:dyDescent="0.25">
      <c r="AE887" s="75"/>
    </row>
    <row r="888" spans="31:31" x14ac:dyDescent="0.25">
      <c r="AE888" s="75"/>
    </row>
    <row r="889" spans="31:31" x14ac:dyDescent="0.25">
      <c r="AE889" s="75"/>
    </row>
    <row r="890" spans="31:31" x14ac:dyDescent="0.25">
      <c r="AE890" s="75"/>
    </row>
    <row r="891" spans="31:31" x14ac:dyDescent="0.25">
      <c r="AE891" s="75"/>
    </row>
    <row r="892" spans="31:31" x14ac:dyDescent="0.25">
      <c r="AE892" s="75"/>
    </row>
    <row r="893" spans="31:31" x14ac:dyDescent="0.25">
      <c r="AE893" s="75"/>
    </row>
    <row r="894" spans="31:31" x14ac:dyDescent="0.25">
      <c r="AE894" s="75"/>
    </row>
    <row r="895" spans="31:31" x14ac:dyDescent="0.25">
      <c r="AE895" s="75"/>
    </row>
    <row r="896" spans="31:31" x14ac:dyDescent="0.25">
      <c r="AE896" s="75"/>
    </row>
    <row r="897" spans="31:31" x14ac:dyDescent="0.25">
      <c r="AE897" s="75"/>
    </row>
    <row r="898" spans="31:31" x14ac:dyDescent="0.25">
      <c r="AE898" s="75"/>
    </row>
    <row r="899" spans="31:31" x14ac:dyDescent="0.25">
      <c r="AE899" s="75"/>
    </row>
    <row r="900" spans="31:31" x14ac:dyDescent="0.25">
      <c r="AE900" s="75"/>
    </row>
    <row r="901" spans="31:31" x14ac:dyDescent="0.25">
      <c r="AE901" s="75"/>
    </row>
    <row r="902" spans="31:31" x14ac:dyDescent="0.25">
      <c r="AE902" s="75"/>
    </row>
    <row r="903" spans="31:31" x14ac:dyDescent="0.25">
      <c r="AE903" s="75"/>
    </row>
    <row r="904" spans="31:31" x14ac:dyDescent="0.25">
      <c r="AE904" s="75"/>
    </row>
    <row r="905" spans="31:31" x14ac:dyDescent="0.25">
      <c r="AE905" s="75"/>
    </row>
    <row r="906" spans="31:31" x14ac:dyDescent="0.25">
      <c r="AE906" s="75"/>
    </row>
    <row r="907" spans="31:31" x14ac:dyDescent="0.25">
      <c r="AE907" s="75"/>
    </row>
    <row r="908" spans="31:31" x14ac:dyDescent="0.25">
      <c r="AE908" s="75"/>
    </row>
    <row r="909" spans="31:31" x14ac:dyDescent="0.25">
      <c r="AE909" s="75"/>
    </row>
    <row r="910" spans="31:31" x14ac:dyDescent="0.25">
      <c r="AE910" s="75"/>
    </row>
    <row r="911" spans="31:31" x14ac:dyDescent="0.25">
      <c r="AE911" s="75"/>
    </row>
    <row r="912" spans="31:31" x14ac:dyDescent="0.25">
      <c r="AE912" s="75"/>
    </row>
    <row r="913" spans="31:31" x14ac:dyDescent="0.25">
      <c r="AE913" s="75"/>
    </row>
    <row r="914" spans="31:31" x14ac:dyDescent="0.25">
      <c r="AE914" s="75"/>
    </row>
    <row r="915" spans="31:31" x14ac:dyDescent="0.25">
      <c r="AE915" s="75"/>
    </row>
    <row r="916" spans="31:31" x14ac:dyDescent="0.25">
      <c r="AE916" s="75"/>
    </row>
    <row r="917" spans="31:31" x14ac:dyDescent="0.25">
      <c r="AE917" s="75"/>
    </row>
    <row r="918" spans="31:31" x14ac:dyDescent="0.25">
      <c r="AE918" s="75"/>
    </row>
    <row r="919" spans="31:31" x14ac:dyDescent="0.25">
      <c r="AE919" s="75"/>
    </row>
    <row r="920" spans="31:31" x14ac:dyDescent="0.25">
      <c r="AE920" s="75"/>
    </row>
    <row r="921" spans="31:31" x14ac:dyDescent="0.25">
      <c r="AE921" s="75"/>
    </row>
    <row r="922" spans="31:31" x14ac:dyDescent="0.25">
      <c r="AE922" s="75"/>
    </row>
    <row r="923" spans="31:31" x14ac:dyDescent="0.25">
      <c r="AE923" s="75"/>
    </row>
    <row r="924" spans="31:31" x14ac:dyDescent="0.25">
      <c r="AE924" s="75"/>
    </row>
    <row r="925" spans="31:31" x14ac:dyDescent="0.25">
      <c r="AE925" s="75"/>
    </row>
    <row r="926" spans="31:31" x14ac:dyDescent="0.25">
      <c r="AE926" s="75"/>
    </row>
    <row r="927" spans="31:31" x14ac:dyDescent="0.25">
      <c r="AE927" s="75"/>
    </row>
    <row r="928" spans="31:31" x14ac:dyDescent="0.25">
      <c r="AE928" s="75"/>
    </row>
    <row r="929" spans="31:31" x14ac:dyDescent="0.25">
      <c r="AE929" s="75"/>
    </row>
    <row r="930" spans="31:31" x14ac:dyDescent="0.25">
      <c r="AE930" s="75"/>
    </row>
    <row r="931" spans="31:31" x14ac:dyDescent="0.25">
      <c r="AE931" s="75"/>
    </row>
    <row r="932" spans="31:31" x14ac:dyDescent="0.25">
      <c r="AE932" s="75"/>
    </row>
    <row r="933" spans="31:31" x14ac:dyDescent="0.25">
      <c r="AE933" s="75"/>
    </row>
    <row r="934" spans="31:31" x14ac:dyDescent="0.25">
      <c r="AE934" s="75"/>
    </row>
    <row r="935" spans="31:31" x14ac:dyDescent="0.25">
      <c r="AE935" s="75"/>
    </row>
    <row r="936" spans="31:31" x14ac:dyDescent="0.25">
      <c r="AE936" s="75"/>
    </row>
    <row r="937" spans="31:31" x14ac:dyDescent="0.25">
      <c r="AE937" s="75"/>
    </row>
    <row r="938" spans="31:31" x14ac:dyDescent="0.25">
      <c r="AE938" s="75"/>
    </row>
    <row r="939" spans="31:31" x14ac:dyDescent="0.25">
      <c r="AE939" s="75"/>
    </row>
    <row r="940" spans="31:31" x14ac:dyDescent="0.25">
      <c r="AE940" s="75"/>
    </row>
    <row r="941" spans="31:31" x14ac:dyDescent="0.25">
      <c r="AE941" s="75"/>
    </row>
    <row r="942" spans="31:31" x14ac:dyDescent="0.25">
      <c r="AE942" s="75"/>
    </row>
    <row r="943" spans="31:31" x14ac:dyDescent="0.25">
      <c r="AE943" s="75"/>
    </row>
    <row r="944" spans="31:31" x14ac:dyDescent="0.25">
      <c r="AE944" s="75"/>
    </row>
    <row r="945" spans="31:31" x14ac:dyDescent="0.25">
      <c r="AE945" s="75"/>
    </row>
    <row r="946" spans="31:31" x14ac:dyDescent="0.25">
      <c r="AE946" s="75"/>
    </row>
    <row r="947" spans="31:31" x14ac:dyDescent="0.25">
      <c r="AE947" s="75"/>
    </row>
    <row r="948" spans="31:31" x14ac:dyDescent="0.25">
      <c r="AE948" s="75"/>
    </row>
    <row r="949" spans="31:31" x14ac:dyDescent="0.25">
      <c r="AE949" s="75"/>
    </row>
    <row r="950" spans="31:31" x14ac:dyDescent="0.25">
      <c r="AE950" s="75"/>
    </row>
    <row r="951" spans="31:31" x14ac:dyDescent="0.25">
      <c r="AE951" s="75"/>
    </row>
    <row r="952" spans="31:31" x14ac:dyDescent="0.25">
      <c r="AE952" s="75"/>
    </row>
    <row r="953" spans="31:31" x14ac:dyDescent="0.25">
      <c r="AE953" s="75"/>
    </row>
    <row r="954" spans="31:31" x14ac:dyDescent="0.25">
      <c r="AE954" s="75"/>
    </row>
    <row r="955" spans="31:31" x14ac:dyDescent="0.25">
      <c r="AE955" s="75"/>
    </row>
    <row r="956" spans="31:31" x14ac:dyDescent="0.25">
      <c r="AE956" s="75"/>
    </row>
    <row r="957" spans="31:31" x14ac:dyDescent="0.25">
      <c r="AE957" s="75"/>
    </row>
    <row r="958" spans="31:31" x14ac:dyDescent="0.25">
      <c r="AE958" s="75"/>
    </row>
    <row r="959" spans="31:31" x14ac:dyDescent="0.25">
      <c r="AE959" s="75"/>
    </row>
    <row r="960" spans="31:31" x14ac:dyDescent="0.25">
      <c r="AE960" s="75"/>
    </row>
    <row r="961" spans="31:31" x14ac:dyDescent="0.25">
      <c r="AE961" s="75"/>
    </row>
    <row r="962" spans="31:31" x14ac:dyDescent="0.25">
      <c r="AE962" s="75"/>
    </row>
    <row r="963" spans="31:31" x14ac:dyDescent="0.25">
      <c r="AE963" s="75"/>
    </row>
    <row r="964" spans="31:31" x14ac:dyDescent="0.25">
      <c r="AE964" s="75"/>
    </row>
    <row r="965" spans="31:31" x14ac:dyDescent="0.25">
      <c r="AE965" s="75"/>
    </row>
    <row r="966" spans="31:31" x14ac:dyDescent="0.25">
      <c r="AE966" s="75"/>
    </row>
    <row r="967" spans="31:31" x14ac:dyDescent="0.25">
      <c r="AE967" s="75"/>
    </row>
    <row r="968" spans="31:31" x14ac:dyDescent="0.25">
      <c r="AE968" s="75"/>
    </row>
    <row r="969" spans="31:31" x14ac:dyDescent="0.25">
      <c r="AE969" s="75"/>
    </row>
    <row r="970" spans="31:31" x14ac:dyDescent="0.25">
      <c r="AE970" s="75"/>
    </row>
    <row r="971" spans="31:31" x14ac:dyDescent="0.25">
      <c r="AE971" s="75"/>
    </row>
    <row r="972" spans="31:31" x14ac:dyDescent="0.25">
      <c r="AE972" s="75"/>
    </row>
    <row r="973" spans="31:31" x14ac:dyDescent="0.25">
      <c r="AE973" s="75"/>
    </row>
    <row r="974" spans="31:31" x14ac:dyDescent="0.25">
      <c r="AE974" s="75"/>
    </row>
    <row r="975" spans="31:31" x14ac:dyDescent="0.25">
      <c r="AE975" s="75"/>
    </row>
    <row r="976" spans="31:31" x14ac:dyDescent="0.25">
      <c r="AE976" s="75"/>
    </row>
    <row r="977" spans="31:31" x14ac:dyDescent="0.25">
      <c r="AE977" s="75"/>
    </row>
    <row r="978" spans="31:31" x14ac:dyDescent="0.25">
      <c r="AE978" s="75"/>
    </row>
    <row r="979" spans="31:31" x14ac:dyDescent="0.25">
      <c r="AE979" s="75"/>
    </row>
    <row r="980" spans="31:31" x14ac:dyDescent="0.25">
      <c r="AE980" s="75"/>
    </row>
    <row r="981" spans="31:31" x14ac:dyDescent="0.25">
      <c r="AE981" s="75"/>
    </row>
    <row r="982" spans="31:31" x14ac:dyDescent="0.25">
      <c r="AE982" s="75"/>
    </row>
    <row r="983" spans="31:31" x14ac:dyDescent="0.25">
      <c r="AE983" s="75"/>
    </row>
    <row r="984" spans="31:31" x14ac:dyDescent="0.25">
      <c r="AE984" s="75"/>
    </row>
    <row r="985" spans="31:31" x14ac:dyDescent="0.25">
      <c r="AE985" s="75"/>
    </row>
    <row r="986" spans="31:31" x14ac:dyDescent="0.25">
      <c r="AE986" s="75"/>
    </row>
    <row r="987" spans="31:31" x14ac:dyDescent="0.25">
      <c r="AE987" s="75"/>
    </row>
    <row r="988" spans="31:31" x14ac:dyDescent="0.25">
      <c r="AE988" s="75"/>
    </row>
    <row r="989" spans="31:31" x14ac:dyDescent="0.25">
      <c r="AE989" s="75"/>
    </row>
    <row r="990" spans="31:31" x14ac:dyDescent="0.25">
      <c r="AE990" s="75"/>
    </row>
    <row r="991" spans="31:31" x14ac:dyDescent="0.25">
      <c r="AE991" s="75"/>
    </row>
    <row r="992" spans="31:31" x14ac:dyDescent="0.25">
      <c r="AE992" s="75"/>
    </row>
    <row r="993" spans="31:31" x14ac:dyDescent="0.25">
      <c r="AE993" s="75"/>
    </row>
    <row r="994" spans="31:31" x14ac:dyDescent="0.25">
      <c r="AE994" s="75"/>
    </row>
    <row r="995" spans="31:31" x14ac:dyDescent="0.25">
      <c r="AE995" s="75"/>
    </row>
    <row r="996" spans="31:31" x14ac:dyDescent="0.25">
      <c r="AE996" s="75"/>
    </row>
    <row r="997" spans="31:31" x14ac:dyDescent="0.25">
      <c r="AE997" s="75"/>
    </row>
    <row r="998" spans="31:31" x14ac:dyDescent="0.25">
      <c r="AE998" s="75"/>
    </row>
    <row r="999" spans="31:31" x14ac:dyDescent="0.25">
      <c r="AE999" s="75"/>
    </row>
    <row r="1000" spans="31:31" x14ac:dyDescent="0.25">
      <c r="AE1000" s="75"/>
    </row>
    <row r="1001" spans="31:31" x14ac:dyDescent="0.25">
      <c r="AE1001" s="75"/>
    </row>
    <row r="1002" spans="31:31" x14ac:dyDescent="0.25">
      <c r="AE1002" s="75"/>
    </row>
    <row r="1003" spans="31:31" x14ac:dyDescent="0.25">
      <c r="AE1003" s="75"/>
    </row>
    <row r="1004" spans="31:31" x14ac:dyDescent="0.25">
      <c r="AE1004" s="75"/>
    </row>
    <row r="1005" spans="31:31" x14ac:dyDescent="0.25">
      <c r="AE1005" s="75"/>
    </row>
    <row r="1006" spans="31:31" x14ac:dyDescent="0.25">
      <c r="AE1006" s="75"/>
    </row>
    <row r="1007" spans="31:31" x14ac:dyDescent="0.25">
      <c r="AE1007" s="75"/>
    </row>
    <row r="1008" spans="31:31" x14ac:dyDescent="0.25">
      <c r="AE1008" s="75"/>
    </row>
    <row r="1009" spans="31:31" x14ac:dyDescent="0.25">
      <c r="AE1009" s="75"/>
    </row>
    <row r="1010" spans="31:31" x14ac:dyDescent="0.25">
      <c r="AE1010" s="75"/>
    </row>
    <row r="1011" spans="31:31" x14ac:dyDescent="0.25">
      <c r="AE1011" s="75"/>
    </row>
    <row r="1012" spans="31:31" x14ac:dyDescent="0.25">
      <c r="AE1012" s="75"/>
    </row>
    <row r="1013" spans="31:31" x14ac:dyDescent="0.25">
      <c r="AE1013" s="75"/>
    </row>
    <row r="1014" spans="31:31" x14ac:dyDescent="0.25">
      <c r="AE1014" s="75"/>
    </row>
    <row r="1015" spans="31:31" x14ac:dyDescent="0.25">
      <c r="AE1015" s="75"/>
    </row>
    <row r="1016" spans="31:31" x14ac:dyDescent="0.25">
      <c r="AE1016" s="75"/>
    </row>
    <row r="1017" spans="31:31" x14ac:dyDescent="0.25">
      <c r="AE1017" s="75"/>
    </row>
    <row r="1018" spans="31:31" x14ac:dyDescent="0.25">
      <c r="AE1018" s="75"/>
    </row>
    <row r="1019" spans="31:31" x14ac:dyDescent="0.25">
      <c r="AE1019" s="75"/>
    </row>
    <row r="1020" spans="31:31" x14ac:dyDescent="0.25">
      <c r="AE1020" s="75"/>
    </row>
    <row r="1021" spans="31:31" x14ac:dyDescent="0.25">
      <c r="AE1021" s="75"/>
    </row>
    <row r="1022" spans="31:31" x14ac:dyDescent="0.25">
      <c r="AE1022" s="75"/>
    </row>
    <row r="1023" spans="31:31" x14ac:dyDescent="0.25">
      <c r="AE1023" s="75"/>
    </row>
    <row r="1024" spans="31:31" x14ac:dyDescent="0.25">
      <c r="AE1024" s="75"/>
    </row>
    <row r="1025" spans="31:31" x14ac:dyDescent="0.25">
      <c r="AE1025" s="75"/>
    </row>
    <row r="1026" spans="31:31" x14ac:dyDescent="0.25">
      <c r="AE1026" s="75"/>
    </row>
    <row r="1027" spans="31:31" x14ac:dyDescent="0.25">
      <c r="AE1027" s="75"/>
    </row>
    <row r="1028" spans="31:31" x14ac:dyDescent="0.25">
      <c r="AE1028" s="75"/>
    </row>
    <row r="1029" spans="31:31" x14ac:dyDescent="0.25">
      <c r="AE1029" s="75"/>
    </row>
    <row r="1030" spans="31:31" x14ac:dyDescent="0.25">
      <c r="AE1030" s="75"/>
    </row>
    <row r="1031" spans="31:31" x14ac:dyDescent="0.25">
      <c r="AE1031" s="75"/>
    </row>
    <row r="1032" spans="31:31" x14ac:dyDescent="0.25">
      <c r="AE1032" s="75"/>
    </row>
    <row r="1033" spans="31:31" x14ac:dyDescent="0.25">
      <c r="AE1033" s="75"/>
    </row>
    <row r="1034" spans="31:31" x14ac:dyDescent="0.25">
      <c r="AE1034" s="75"/>
    </row>
    <row r="1035" spans="31:31" x14ac:dyDescent="0.25">
      <c r="AE1035" s="75"/>
    </row>
    <row r="1036" spans="31:31" x14ac:dyDescent="0.25">
      <c r="AE1036" s="75"/>
    </row>
    <row r="1037" spans="31:31" x14ac:dyDescent="0.25">
      <c r="AE1037" s="75"/>
    </row>
    <row r="1038" spans="31:31" x14ac:dyDescent="0.25">
      <c r="AE1038" s="75"/>
    </row>
    <row r="1039" spans="31:31" x14ac:dyDescent="0.25">
      <c r="AE1039" s="75"/>
    </row>
    <row r="1040" spans="31:31" x14ac:dyDescent="0.25">
      <c r="AE1040" s="75"/>
    </row>
    <row r="1041" spans="31:31" x14ac:dyDescent="0.25">
      <c r="AE1041" s="75"/>
    </row>
    <row r="1042" spans="31:31" x14ac:dyDescent="0.25">
      <c r="AE1042" s="75"/>
    </row>
    <row r="1043" spans="31:31" x14ac:dyDescent="0.25">
      <c r="AE1043" s="75"/>
    </row>
    <row r="1044" spans="31:31" x14ac:dyDescent="0.25">
      <c r="AE1044" s="75"/>
    </row>
    <row r="1045" spans="31:31" x14ac:dyDescent="0.25">
      <c r="AE1045" s="75"/>
    </row>
    <row r="1046" spans="31:31" x14ac:dyDescent="0.25">
      <c r="AE1046" s="75"/>
    </row>
    <row r="1047" spans="31:31" x14ac:dyDescent="0.25">
      <c r="AE1047" s="75"/>
    </row>
    <row r="1048" spans="31:31" x14ac:dyDescent="0.25">
      <c r="AE1048" s="75"/>
    </row>
    <row r="1049" spans="31:31" x14ac:dyDescent="0.25">
      <c r="AE1049" s="75"/>
    </row>
    <row r="1050" spans="31:31" x14ac:dyDescent="0.25">
      <c r="AE1050" s="75"/>
    </row>
    <row r="1051" spans="31:31" x14ac:dyDescent="0.25">
      <c r="AE1051" s="75"/>
    </row>
    <row r="1052" spans="31:31" x14ac:dyDescent="0.25">
      <c r="AE1052" s="75"/>
    </row>
    <row r="1053" spans="31:31" x14ac:dyDescent="0.25">
      <c r="AE1053" s="75"/>
    </row>
    <row r="1054" spans="31:31" x14ac:dyDescent="0.25">
      <c r="AE1054" s="75"/>
    </row>
    <row r="1055" spans="31:31" x14ac:dyDescent="0.25">
      <c r="AE1055" s="75"/>
    </row>
    <row r="1056" spans="31:31" x14ac:dyDescent="0.25">
      <c r="AE1056" s="75"/>
    </row>
    <row r="1057" spans="31:31" x14ac:dyDescent="0.25">
      <c r="AE1057" s="75"/>
    </row>
    <row r="1058" spans="31:31" x14ac:dyDescent="0.25">
      <c r="AE1058" s="75"/>
    </row>
    <row r="1059" spans="31:31" x14ac:dyDescent="0.25">
      <c r="AE1059" s="75"/>
    </row>
    <row r="1060" spans="31:31" x14ac:dyDescent="0.25">
      <c r="AE1060" s="75"/>
    </row>
    <row r="1061" spans="31:31" x14ac:dyDescent="0.25">
      <c r="AE1061" s="75"/>
    </row>
    <row r="1062" spans="31:31" x14ac:dyDescent="0.25">
      <c r="AE1062" s="75"/>
    </row>
    <row r="1063" spans="31:31" x14ac:dyDescent="0.25">
      <c r="AE1063" s="75"/>
    </row>
    <row r="1064" spans="31:31" x14ac:dyDescent="0.25">
      <c r="AE1064" s="75"/>
    </row>
    <row r="1065" spans="31:31" x14ac:dyDescent="0.25">
      <c r="AE1065" s="75"/>
    </row>
    <row r="1066" spans="31:31" x14ac:dyDescent="0.25">
      <c r="AE1066" s="75"/>
    </row>
    <row r="1067" spans="31:31" x14ac:dyDescent="0.25">
      <c r="AE1067" s="75"/>
    </row>
    <row r="1068" spans="31:31" x14ac:dyDescent="0.25">
      <c r="AE1068" s="75"/>
    </row>
    <row r="1069" spans="31:31" x14ac:dyDescent="0.25">
      <c r="AE1069" s="75"/>
    </row>
    <row r="1070" spans="31:31" x14ac:dyDescent="0.25">
      <c r="AE1070" s="75"/>
    </row>
    <row r="1071" spans="31:31" x14ac:dyDescent="0.25">
      <c r="AE1071" s="75"/>
    </row>
    <row r="1072" spans="31:31" x14ac:dyDescent="0.25">
      <c r="AE1072" s="75"/>
    </row>
    <row r="1073" spans="31:31" x14ac:dyDescent="0.25">
      <c r="AE1073" s="75"/>
    </row>
    <row r="1074" spans="31:31" x14ac:dyDescent="0.25">
      <c r="AE1074" s="75"/>
    </row>
    <row r="1075" spans="31:31" x14ac:dyDescent="0.25">
      <c r="AE1075" s="75"/>
    </row>
    <row r="1076" spans="31:31" x14ac:dyDescent="0.25">
      <c r="AE1076" s="75"/>
    </row>
    <row r="1077" spans="31:31" x14ac:dyDescent="0.25">
      <c r="AE1077" s="75"/>
    </row>
    <row r="1078" spans="31:31" x14ac:dyDescent="0.25">
      <c r="AE1078" s="75"/>
    </row>
    <row r="1079" spans="31:31" x14ac:dyDescent="0.25">
      <c r="AE1079" s="75"/>
    </row>
    <row r="1080" spans="31:31" x14ac:dyDescent="0.25">
      <c r="AE1080" s="75"/>
    </row>
    <row r="1081" spans="31:31" x14ac:dyDescent="0.25">
      <c r="AE1081" s="75"/>
    </row>
    <row r="1082" spans="31:31" x14ac:dyDescent="0.25">
      <c r="AE1082" s="75"/>
    </row>
    <row r="1083" spans="31:31" x14ac:dyDescent="0.25">
      <c r="AE1083" s="75"/>
    </row>
    <row r="1084" spans="31:31" x14ac:dyDescent="0.25">
      <c r="AE1084" s="75"/>
    </row>
    <row r="1085" spans="31:31" x14ac:dyDescent="0.25">
      <c r="AE1085" s="75"/>
    </row>
    <row r="1086" spans="31:31" x14ac:dyDescent="0.25">
      <c r="AE1086" s="75"/>
    </row>
    <row r="1087" spans="31:31" x14ac:dyDescent="0.25">
      <c r="AE1087" s="75"/>
    </row>
    <row r="1088" spans="31:31" x14ac:dyDescent="0.25">
      <c r="AE1088" s="75"/>
    </row>
    <row r="1089" spans="31:31" x14ac:dyDescent="0.25">
      <c r="AE1089" s="75"/>
    </row>
    <row r="1090" spans="31:31" x14ac:dyDescent="0.25">
      <c r="AE1090" s="75"/>
    </row>
    <row r="1091" spans="31:31" x14ac:dyDescent="0.25">
      <c r="AE1091" s="75"/>
    </row>
    <row r="1092" spans="31:31" x14ac:dyDescent="0.25">
      <c r="AE1092" s="75"/>
    </row>
    <row r="1093" spans="31:31" x14ac:dyDescent="0.25">
      <c r="AE1093" s="75"/>
    </row>
    <row r="1094" spans="31:31" x14ac:dyDescent="0.25">
      <c r="AE1094" s="75"/>
    </row>
    <row r="1095" spans="31:31" x14ac:dyDescent="0.25">
      <c r="AE1095" s="75"/>
    </row>
    <row r="1096" spans="31:31" x14ac:dyDescent="0.25">
      <c r="AE1096" s="75"/>
    </row>
    <row r="1097" spans="31:31" x14ac:dyDescent="0.25">
      <c r="AE1097" s="75"/>
    </row>
    <row r="1098" spans="31:31" x14ac:dyDescent="0.25">
      <c r="AE1098" s="75"/>
    </row>
    <row r="1099" spans="31:31" x14ac:dyDescent="0.25">
      <c r="AE1099" s="75"/>
    </row>
    <row r="1100" spans="31:31" x14ac:dyDescent="0.25">
      <c r="AE1100" s="75"/>
    </row>
    <row r="1101" spans="31:31" x14ac:dyDescent="0.25">
      <c r="AE1101" s="75"/>
    </row>
    <row r="1102" spans="31:31" x14ac:dyDescent="0.25">
      <c r="AE1102" s="75"/>
    </row>
    <row r="1103" spans="31:31" x14ac:dyDescent="0.25">
      <c r="AE1103" s="75"/>
    </row>
    <row r="1104" spans="31:31" x14ac:dyDescent="0.25">
      <c r="AE1104" s="75"/>
    </row>
    <row r="1105" spans="31:31" x14ac:dyDescent="0.25">
      <c r="AE1105" s="75"/>
    </row>
    <row r="1106" spans="31:31" x14ac:dyDescent="0.25">
      <c r="AE1106" s="75"/>
    </row>
    <row r="1107" spans="31:31" x14ac:dyDescent="0.25">
      <c r="AE1107" s="75"/>
    </row>
    <row r="1108" spans="31:31" x14ac:dyDescent="0.25">
      <c r="AE1108" s="75"/>
    </row>
    <row r="1109" spans="31:31" x14ac:dyDescent="0.25">
      <c r="AE1109" s="75"/>
    </row>
    <row r="1110" spans="31:31" x14ac:dyDescent="0.25">
      <c r="AE1110" s="75"/>
    </row>
    <row r="1111" spans="31:31" x14ac:dyDescent="0.25">
      <c r="AE1111" s="75"/>
    </row>
    <row r="1112" spans="31:31" x14ac:dyDescent="0.25">
      <c r="AE1112" s="75"/>
    </row>
    <row r="1113" spans="31:31" x14ac:dyDescent="0.25">
      <c r="AE1113" s="75"/>
    </row>
    <row r="1114" spans="31:31" x14ac:dyDescent="0.25">
      <c r="AE1114" s="75"/>
    </row>
    <row r="1115" spans="31:31" x14ac:dyDescent="0.25">
      <c r="AE1115" s="75"/>
    </row>
    <row r="1116" spans="31:31" x14ac:dyDescent="0.25">
      <c r="AE1116" s="75"/>
    </row>
    <row r="1117" spans="31:31" x14ac:dyDescent="0.25">
      <c r="AE1117" s="75"/>
    </row>
    <row r="1118" spans="31:31" x14ac:dyDescent="0.25">
      <c r="AE1118" s="75"/>
    </row>
    <row r="1119" spans="31:31" x14ac:dyDescent="0.25">
      <c r="AE1119" s="75"/>
    </row>
    <row r="1120" spans="31:31" x14ac:dyDescent="0.25">
      <c r="AE1120" s="75"/>
    </row>
    <row r="1121" spans="31:31" x14ac:dyDescent="0.25">
      <c r="AE1121" s="75"/>
    </row>
    <row r="1122" spans="31:31" x14ac:dyDescent="0.25">
      <c r="AE1122" s="75"/>
    </row>
    <row r="1123" spans="31:31" x14ac:dyDescent="0.25">
      <c r="AE1123" s="75"/>
    </row>
    <row r="1124" spans="31:31" x14ac:dyDescent="0.25">
      <c r="AE1124" s="75"/>
    </row>
    <row r="1125" spans="31:31" x14ac:dyDescent="0.25">
      <c r="AE1125" s="75"/>
    </row>
    <row r="1126" spans="31:31" x14ac:dyDescent="0.25">
      <c r="AE1126" s="75"/>
    </row>
    <row r="1127" spans="31:31" x14ac:dyDescent="0.25">
      <c r="AE1127" s="75"/>
    </row>
    <row r="1128" spans="31:31" x14ac:dyDescent="0.25">
      <c r="AE1128" s="75"/>
    </row>
    <row r="1129" spans="31:31" x14ac:dyDescent="0.25">
      <c r="AE1129" s="75"/>
    </row>
    <row r="1130" spans="31:31" x14ac:dyDescent="0.25">
      <c r="AE1130" s="75"/>
    </row>
    <row r="1131" spans="31:31" x14ac:dyDescent="0.25">
      <c r="AE1131" s="75"/>
    </row>
    <row r="1132" spans="31:31" x14ac:dyDescent="0.25">
      <c r="AE1132" s="75"/>
    </row>
    <row r="1133" spans="31:31" x14ac:dyDescent="0.25">
      <c r="AE1133" s="75"/>
    </row>
    <row r="1134" spans="31:31" x14ac:dyDescent="0.25">
      <c r="AE1134" s="75"/>
    </row>
    <row r="1135" spans="31:31" x14ac:dyDescent="0.25">
      <c r="AE1135" s="75"/>
    </row>
    <row r="1136" spans="31:31" x14ac:dyDescent="0.25">
      <c r="AE1136" s="75"/>
    </row>
    <row r="1137" spans="31:31" x14ac:dyDescent="0.25">
      <c r="AE1137" s="75"/>
    </row>
    <row r="1138" spans="31:31" x14ac:dyDescent="0.25">
      <c r="AE1138" s="75"/>
    </row>
    <row r="1139" spans="31:31" x14ac:dyDescent="0.25">
      <c r="AE1139" s="75"/>
    </row>
    <row r="1140" spans="31:31" x14ac:dyDescent="0.25">
      <c r="AE1140" s="75"/>
    </row>
    <row r="1141" spans="31:31" x14ac:dyDescent="0.25">
      <c r="AE1141" s="75"/>
    </row>
    <row r="1142" spans="31:31" x14ac:dyDescent="0.25">
      <c r="AE1142" s="75"/>
    </row>
    <row r="1143" spans="31:31" x14ac:dyDescent="0.25">
      <c r="AE1143" s="75"/>
    </row>
    <row r="1144" spans="31:31" x14ac:dyDescent="0.25">
      <c r="AE1144" s="75"/>
    </row>
    <row r="1145" spans="31:31" x14ac:dyDescent="0.25">
      <c r="AE1145" s="75"/>
    </row>
    <row r="1146" spans="31:31" x14ac:dyDescent="0.25">
      <c r="AE1146" s="75"/>
    </row>
    <row r="1147" spans="31:31" x14ac:dyDescent="0.25">
      <c r="AE1147" s="75"/>
    </row>
    <row r="1148" spans="31:31" x14ac:dyDescent="0.25">
      <c r="AE1148" s="75"/>
    </row>
    <row r="1149" spans="31:31" x14ac:dyDescent="0.25">
      <c r="AE1149" s="75"/>
    </row>
    <row r="1150" spans="31:31" x14ac:dyDescent="0.25">
      <c r="AE1150" s="75"/>
    </row>
    <row r="1151" spans="31:31" x14ac:dyDescent="0.25">
      <c r="AE1151" s="75"/>
    </row>
    <row r="1152" spans="31:31" x14ac:dyDescent="0.25">
      <c r="AE1152" s="75"/>
    </row>
    <row r="1153" spans="31:31" x14ac:dyDescent="0.25">
      <c r="AE1153" s="75"/>
    </row>
    <row r="1154" spans="31:31" x14ac:dyDescent="0.25">
      <c r="AE1154" s="75"/>
    </row>
    <row r="1155" spans="31:31" x14ac:dyDescent="0.25">
      <c r="AE1155" s="75"/>
    </row>
    <row r="1156" spans="31:31" x14ac:dyDescent="0.25">
      <c r="AE1156" s="75"/>
    </row>
    <row r="1157" spans="31:31" x14ac:dyDescent="0.25">
      <c r="AE1157" s="75"/>
    </row>
    <row r="1158" spans="31:31" x14ac:dyDescent="0.25">
      <c r="AE1158" s="75"/>
    </row>
    <row r="1159" spans="31:31" x14ac:dyDescent="0.25">
      <c r="AE1159" s="75"/>
    </row>
    <row r="1160" spans="31:31" x14ac:dyDescent="0.25">
      <c r="AE1160" s="75"/>
    </row>
    <row r="1161" spans="31:31" x14ac:dyDescent="0.25">
      <c r="AE1161" s="75"/>
    </row>
    <row r="1162" spans="31:31" x14ac:dyDescent="0.25">
      <c r="AE1162" s="75"/>
    </row>
    <row r="1163" spans="31:31" x14ac:dyDescent="0.25">
      <c r="AE1163" s="75"/>
    </row>
    <row r="1164" spans="31:31" x14ac:dyDescent="0.25">
      <c r="AE1164" s="75"/>
    </row>
    <row r="1165" spans="31:31" x14ac:dyDescent="0.25">
      <c r="AE1165" s="75"/>
    </row>
    <row r="1166" spans="31:31" x14ac:dyDescent="0.25">
      <c r="AE1166" s="75"/>
    </row>
    <row r="1167" spans="31:31" x14ac:dyDescent="0.25">
      <c r="AE1167" s="75"/>
    </row>
    <row r="1168" spans="31:31" x14ac:dyDescent="0.25">
      <c r="AE1168" s="75"/>
    </row>
    <row r="1169" spans="31:31" x14ac:dyDescent="0.25">
      <c r="AE1169" s="75"/>
    </row>
    <row r="1170" spans="31:31" x14ac:dyDescent="0.25">
      <c r="AE1170" s="75"/>
    </row>
    <row r="1171" spans="31:31" x14ac:dyDescent="0.25">
      <c r="AE1171" s="75"/>
    </row>
    <row r="1172" spans="31:31" x14ac:dyDescent="0.25">
      <c r="AE1172" s="75"/>
    </row>
    <row r="1173" spans="31:31" x14ac:dyDescent="0.25">
      <c r="AE1173" s="75"/>
    </row>
    <row r="1174" spans="31:31" x14ac:dyDescent="0.25">
      <c r="AE1174" s="75"/>
    </row>
    <row r="1175" spans="31:31" x14ac:dyDescent="0.25">
      <c r="AE1175" s="75"/>
    </row>
    <row r="1176" spans="31:31" x14ac:dyDescent="0.25">
      <c r="AE1176" s="75"/>
    </row>
    <row r="1177" spans="31:31" x14ac:dyDescent="0.25">
      <c r="AE1177" s="75"/>
    </row>
    <row r="1178" spans="31:31" x14ac:dyDescent="0.25">
      <c r="AE1178" s="75"/>
    </row>
    <row r="1179" spans="31:31" x14ac:dyDescent="0.25">
      <c r="AE1179" s="75"/>
    </row>
    <row r="1180" spans="31:31" x14ac:dyDescent="0.25">
      <c r="AE1180" s="75"/>
    </row>
    <row r="1181" spans="31:31" x14ac:dyDescent="0.25">
      <c r="AE1181" s="75"/>
    </row>
    <row r="1182" spans="31:31" x14ac:dyDescent="0.25">
      <c r="AE1182" s="75"/>
    </row>
    <row r="1183" spans="31:31" x14ac:dyDescent="0.25">
      <c r="AE1183" s="75"/>
    </row>
    <row r="1184" spans="31:31" x14ac:dyDescent="0.25">
      <c r="AE1184" s="75"/>
    </row>
    <row r="1185" spans="31:31" x14ac:dyDescent="0.25">
      <c r="AE1185" s="75"/>
    </row>
    <row r="1186" spans="31:31" x14ac:dyDescent="0.25">
      <c r="AE1186" s="75"/>
    </row>
    <row r="1187" spans="31:31" x14ac:dyDescent="0.25">
      <c r="AE1187" s="75"/>
    </row>
    <row r="1188" spans="31:31" x14ac:dyDescent="0.25">
      <c r="AE1188" s="75"/>
    </row>
    <row r="1189" spans="31:31" x14ac:dyDescent="0.25">
      <c r="AE1189" s="75"/>
    </row>
    <row r="1190" spans="31:31" x14ac:dyDescent="0.25">
      <c r="AE1190" s="75"/>
    </row>
    <row r="1191" spans="31:31" x14ac:dyDescent="0.25">
      <c r="AE1191" s="75"/>
    </row>
    <row r="1192" spans="31:31" x14ac:dyDescent="0.25">
      <c r="AE1192" s="75"/>
    </row>
    <row r="1193" spans="31:31" x14ac:dyDescent="0.25">
      <c r="AE1193" s="75"/>
    </row>
    <row r="1194" spans="31:31" x14ac:dyDescent="0.25">
      <c r="AE1194" s="75"/>
    </row>
    <row r="1195" spans="31:31" x14ac:dyDescent="0.25">
      <c r="AE1195" s="75"/>
    </row>
    <row r="1196" spans="31:31" x14ac:dyDescent="0.25">
      <c r="AE1196" s="75"/>
    </row>
    <row r="1197" spans="31:31" x14ac:dyDescent="0.25">
      <c r="AE1197" s="75"/>
    </row>
    <row r="1198" spans="31:31" x14ac:dyDescent="0.25">
      <c r="AE1198" s="75"/>
    </row>
    <row r="1199" spans="31:31" x14ac:dyDescent="0.25">
      <c r="AE1199" s="75"/>
    </row>
    <row r="1200" spans="31:31" x14ac:dyDescent="0.25">
      <c r="AE1200" s="75"/>
    </row>
    <row r="1201" spans="31:31" x14ac:dyDescent="0.25">
      <c r="AE1201" s="75"/>
    </row>
    <row r="1202" spans="31:31" x14ac:dyDescent="0.25">
      <c r="AE1202" s="75"/>
    </row>
    <row r="1203" spans="31:31" x14ac:dyDescent="0.25">
      <c r="AE1203" s="75"/>
    </row>
    <row r="1204" spans="31:31" x14ac:dyDescent="0.25">
      <c r="AE1204" s="75"/>
    </row>
    <row r="1205" spans="31:31" x14ac:dyDescent="0.25">
      <c r="AE1205" s="75"/>
    </row>
    <row r="1206" spans="31:31" x14ac:dyDescent="0.25">
      <c r="AE1206" s="75"/>
    </row>
    <row r="1207" spans="31:31" x14ac:dyDescent="0.25">
      <c r="AE1207" s="75"/>
    </row>
    <row r="1208" spans="31:31" x14ac:dyDescent="0.25">
      <c r="AE1208" s="75"/>
    </row>
    <row r="1209" spans="31:31" x14ac:dyDescent="0.25">
      <c r="AE1209" s="75"/>
    </row>
    <row r="1210" spans="31:31" x14ac:dyDescent="0.25">
      <c r="AE1210" s="75"/>
    </row>
    <row r="1211" spans="31:31" x14ac:dyDescent="0.25">
      <c r="AE1211" s="75"/>
    </row>
    <row r="1212" spans="31:31" x14ac:dyDescent="0.25">
      <c r="AE1212" s="75"/>
    </row>
    <row r="1213" spans="31:31" x14ac:dyDescent="0.25">
      <c r="AE1213" s="75"/>
    </row>
    <row r="1214" spans="31:31" x14ac:dyDescent="0.25">
      <c r="AE1214" s="75"/>
    </row>
    <row r="1215" spans="31:31" x14ac:dyDescent="0.25">
      <c r="AE1215" s="75"/>
    </row>
    <row r="1216" spans="31:31" x14ac:dyDescent="0.25">
      <c r="AE1216" s="75"/>
    </row>
    <row r="1217" spans="31:31" x14ac:dyDescent="0.25">
      <c r="AE1217" s="75"/>
    </row>
    <row r="1218" spans="31:31" x14ac:dyDescent="0.25">
      <c r="AE1218" s="75"/>
    </row>
    <row r="1219" spans="31:31" x14ac:dyDescent="0.25">
      <c r="AE1219" s="75"/>
    </row>
    <row r="1220" spans="31:31" x14ac:dyDescent="0.25">
      <c r="AE1220" s="75"/>
    </row>
    <row r="1221" spans="31:31" x14ac:dyDescent="0.25">
      <c r="AE1221" s="75"/>
    </row>
    <row r="1222" spans="31:31" x14ac:dyDescent="0.25">
      <c r="AE1222" s="75"/>
    </row>
    <row r="1223" spans="31:31" x14ac:dyDescent="0.25">
      <c r="AE1223" s="75"/>
    </row>
    <row r="1224" spans="31:31" x14ac:dyDescent="0.25">
      <c r="AE1224" s="75"/>
    </row>
    <row r="1225" spans="31:31" x14ac:dyDescent="0.25">
      <c r="AE1225" s="75"/>
    </row>
    <row r="1226" spans="31:31" x14ac:dyDescent="0.25">
      <c r="AE1226" s="75"/>
    </row>
    <row r="1227" spans="31:31" x14ac:dyDescent="0.25">
      <c r="AE1227" s="75"/>
    </row>
    <row r="1228" spans="31:31" x14ac:dyDescent="0.25">
      <c r="AE1228" s="75"/>
    </row>
    <row r="1229" spans="31:31" x14ac:dyDescent="0.25">
      <c r="AE1229" s="75"/>
    </row>
    <row r="1230" spans="31:31" x14ac:dyDescent="0.25">
      <c r="AE1230" s="75"/>
    </row>
    <row r="1231" spans="31:31" x14ac:dyDescent="0.25">
      <c r="AE1231" s="75"/>
    </row>
    <row r="1232" spans="31:31" x14ac:dyDescent="0.25">
      <c r="AE1232" s="75"/>
    </row>
    <row r="1233" spans="31:31" x14ac:dyDescent="0.25">
      <c r="AE1233" s="75"/>
    </row>
    <row r="1234" spans="31:31" x14ac:dyDescent="0.25">
      <c r="AE1234" s="75"/>
    </row>
    <row r="1235" spans="31:31" x14ac:dyDescent="0.25">
      <c r="AE1235" s="75"/>
    </row>
    <row r="1236" spans="31:31" x14ac:dyDescent="0.25">
      <c r="AE1236" s="75"/>
    </row>
    <row r="1237" spans="31:31" x14ac:dyDescent="0.25">
      <c r="AE1237" s="75"/>
    </row>
    <row r="1238" spans="31:31" x14ac:dyDescent="0.25">
      <c r="AE1238" s="75"/>
    </row>
    <row r="1239" spans="31:31" x14ac:dyDescent="0.25">
      <c r="AE1239" s="75"/>
    </row>
    <row r="1240" spans="31:31" x14ac:dyDescent="0.25">
      <c r="AE1240" s="75"/>
    </row>
    <row r="1241" spans="31:31" x14ac:dyDescent="0.25">
      <c r="AE1241" s="75"/>
    </row>
    <row r="1242" spans="31:31" x14ac:dyDescent="0.25">
      <c r="AE1242" s="75"/>
    </row>
    <row r="1243" spans="31:31" x14ac:dyDescent="0.25">
      <c r="AE1243" s="75"/>
    </row>
    <row r="1244" spans="31:31" x14ac:dyDescent="0.25">
      <c r="AE1244" s="75"/>
    </row>
    <row r="1245" spans="31:31" x14ac:dyDescent="0.25">
      <c r="AE1245" s="75"/>
    </row>
    <row r="1246" spans="31:31" x14ac:dyDescent="0.25">
      <c r="AE1246" s="75"/>
    </row>
    <row r="1247" spans="31:31" x14ac:dyDescent="0.25">
      <c r="AE1247" s="75"/>
    </row>
    <row r="1248" spans="31:31" x14ac:dyDescent="0.25">
      <c r="AE1248" s="75"/>
    </row>
    <row r="1249" spans="31:31" x14ac:dyDescent="0.25">
      <c r="AE1249" s="75"/>
    </row>
    <row r="1250" spans="31:31" x14ac:dyDescent="0.25">
      <c r="AE1250" s="75"/>
    </row>
    <row r="1251" spans="31:31" x14ac:dyDescent="0.25">
      <c r="AE1251" s="75"/>
    </row>
    <row r="1252" spans="31:31" x14ac:dyDescent="0.25">
      <c r="AE1252" s="75"/>
    </row>
    <row r="1253" spans="31:31" x14ac:dyDescent="0.25">
      <c r="AE1253" s="75"/>
    </row>
    <row r="1254" spans="31:31" x14ac:dyDescent="0.25">
      <c r="AE1254" s="75"/>
    </row>
    <row r="1255" spans="31:31" x14ac:dyDescent="0.25">
      <c r="AE1255" s="75"/>
    </row>
    <row r="1256" spans="31:31" x14ac:dyDescent="0.25">
      <c r="AE1256" s="75"/>
    </row>
    <row r="1257" spans="31:31" x14ac:dyDescent="0.25">
      <c r="AE1257" s="75"/>
    </row>
    <row r="1258" spans="31:31" x14ac:dyDescent="0.25">
      <c r="AE1258" s="75"/>
    </row>
    <row r="1259" spans="31:31" x14ac:dyDescent="0.25">
      <c r="AE1259" s="75"/>
    </row>
    <row r="1260" spans="31:31" x14ac:dyDescent="0.25">
      <c r="AE1260" s="75"/>
    </row>
    <row r="1261" spans="31:31" x14ac:dyDescent="0.25">
      <c r="AE1261" s="75"/>
    </row>
    <row r="1262" spans="31:31" x14ac:dyDescent="0.25">
      <c r="AE1262" s="75"/>
    </row>
    <row r="1263" spans="31:31" x14ac:dyDescent="0.25">
      <c r="AE1263" s="75"/>
    </row>
    <row r="1264" spans="31:31" x14ac:dyDescent="0.25">
      <c r="AE1264" s="75"/>
    </row>
    <row r="1265" spans="31:31" x14ac:dyDescent="0.25">
      <c r="AE1265" s="75"/>
    </row>
    <row r="1266" spans="31:31" x14ac:dyDescent="0.25">
      <c r="AE1266" s="75"/>
    </row>
    <row r="1267" spans="31:31" x14ac:dyDescent="0.25">
      <c r="AE1267" s="75"/>
    </row>
    <row r="1268" spans="31:31" x14ac:dyDescent="0.25">
      <c r="AE1268" s="75"/>
    </row>
    <row r="1269" spans="31:31" x14ac:dyDescent="0.25">
      <c r="AE1269" s="75"/>
    </row>
    <row r="1270" spans="31:31" x14ac:dyDescent="0.25">
      <c r="AE1270" s="75"/>
    </row>
    <row r="1271" spans="31:31" x14ac:dyDescent="0.25">
      <c r="AE1271" s="75"/>
    </row>
    <row r="1272" spans="31:31" x14ac:dyDescent="0.25">
      <c r="AE1272" s="75"/>
    </row>
    <row r="1273" spans="31:31" x14ac:dyDescent="0.25">
      <c r="AE1273" s="75"/>
    </row>
    <row r="1274" spans="31:31" x14ac:dyDescent="0.25">
      <c r="AE1274" s="75"/>
    </row>
    <row r="1275" spans="31:31" x14ac:dyDescent="0.25">
      <c r="AE1275" s="75"/>
    </row>
    <row r="1276" spans="31:31" x14ac:dyDescent="0.25">
      <c r="AE1276" s="75"/>
    </row>
    <row r="1277" spans="31:31" x14ac:dyDescent="0.25">
      <c r="AE1277" s="75"/>
    </row>
    <row r="1278" spans="31:31" x14ac:dyDescent="0.25">
      <c r="AE1278" s="75"/>
    </row>
    <row r="1279" spans="31:31" x14ac:dyDescent="0.25">
      <c r="AE1279" s="75"/>
    </row>
    <row r="1280" spans="31:31" x14ac:dyDescent="0.25">
      <c r="AE1280" s="75"/>
    </row>
    <row r="1281" spans="31:31" x14ac:dyDescent="0.25">
      <c r="AE1281" s="75"/>
    </row>
    <row r="1282" spans="31:31" x14ac:dyDescent="0.25">
      <c r="AE1282" s="75"/>
    </row>
    <row r="1283" spans="31:31" x14ac:dyDescent="0.25">
      <c r="AE1283" s="75"/>
    </row>
    <row r="1284" spans="31:31" x14ac:dyDescent="0.25">
      <c r="AE1284" s="75"/>
    </row>
    <row r="1285" spans="31:31" x14ac:dyDescent="0.25">
      <c r="AE1285" s="75"/>
    </row>
    <row r="1286" spans="31:31" x14ac:dyDescent="0.25">
      <c r="AE1286" s="75"/>
    </row>
    <row r="1287" spans="31:31" x14ac:dyDescent="0.25">
      <c r="AE1287" s="75"/>
    </row>
    <row r="1288" spans="31:31" x14ac:dyDescent="0.25">
      <c r="AE1288" s="75"/>
    </row>
    <row r="1289" spans="31:31" x14ac:dyDescent="0.25">
      <c r="AE1289" s="75"/>
    </row>
    <row r="1290" spans="31:31" x14ac:dyDescent="0.25">
      <c r="AE1290" s="75"/>
    </row>
    <row r="1291" spans="31:31" x14ac:dyDescent="0.25">
      <c r="AE1291" s="75"/>
    </row>
    <row r="1292" spans="31:31" x14ac:dyDescent="0.25">
      <c r="AE1292" s="75"/>
    </row>
    <row r="1293" spans="31:31" x14ac:dyDescent="0.25">
      <c r="AE1293" s="75"/>
    </row>
    <row r="1294" spans="31:31" x14ac:dyDescent="0.25">
      <c r="AE1294" s="75"/>
    </row>
    <row r="1295" spans="31:31" x14ac:dyDescent="0.25">
      <c r="AE1295" s="75"/>
    </row>
    <row r="1296" spans="31:31" x14ac:dyDescent="0.25">
      <c r="AE1296" s="75"/>
    </row>
    <row r="1297" spans="31:31" x14ac:dyDescent="0.25">
      <c r="AE1297" s="75"/>
    </row>
    <row r="1298" spans="31:31" x14ac:dyDescent="0.25">
      <c r="AE1298" s="75"/>
    </row>
    <row r="1299" spans="31:31" x14ac:dyDescent="0.25">
      <c r="AE1299" s="75"/>
    </row>
    <row r="1300" spans="31:31" x14ac:dyDescent="0.25">
      <c r="AE1300" s="75"/>
    </row>
    <row r="1301" spans="31:31" x14ac:dyDescent="0.25">
      <c r="AE1301" s="75"/>
    </row>
    <row r="1302" spans="31:31" x14ac:dyDescent="0.25">
      <c r="AE1302" s="75"/>
    </row>
    <row r="1303" spans="31:31" x14ac:dyDescent="0.25">
      <c r="AE1303" s="75"/>
    </row>
    <row r="1304" spans="31:31" x14ac:dyDescent="0.25">
      <c r="AE1304" s="75"/>
    </row>
    <row r="1305" spans="31:31" x14ac:dyDescent="0.25">
      <c r="AE1305" s="75"/>
    </row>
    <row r="1306" spans="31:31" x14ac:dyDescent="0.25">
      <c r="AE1306" s="75"/>
    </row>
    <row r="1307" spans="31:31" x14ac:dyDescent="0.25">
      <c r="AE1307" s="75"/>
    </row>
    <row r="1308" spans="31:31" x14ac:dyDescent="0.25">
      <c r="AE1308" s="75"/>
    </row>
    <row r="1309" spans="31:31" x14ac:dyDescent="0.25">
      <c r="AE1309" s="75"/>
    </row>
    <row r="1310" spans="31:31" x14ac:dyDescent="0.25">
      <c r="AE1310" s="75"/>
    </row>
    <row r="1311" spans="31:31" x14ac:dyDescent="0.25">
      <c r="AE1311" s="75"/>
    </row>
    <row r="1312" spans="31:31" x14ac:dyDescent="0.25">
      <c r="AE1312" s="75"/>
    </row>
    <row r="1313" spans="31:31" x14ac:dyDescent="0.25">
      <c r="AE1313" s="75"/>
    </row>
    <row r="1314" spans="31:31" x14ac:dyDescent="0.25">
      <c r="AE1314" s="75"/>
    </row>
    <row r="1315" spans="31:31" x14ac:dyDescent="0.25">
      <c r="AE1315" s="75"/>
    </row>
    <row r="1316" spans="31:31" x14ac:dyDescent="0.25">
      <c r="AE1316" s="75"/>
    </row>
    <row r="1317" spans="31:31" x14ac:dyDescent="0.25">
      <c r="AE1317" s="75"/>
    </row>
    <row r="1318" spans="31:31" x14ac:dyDescent="0.25">
      <c r="AE1318" s="75"/>
    </row>
    <row r="1319" spans="31:31" x14ac:dyDescent="0.25">
      <c r="AE1319" s="75"/>
    </row>
    <row r="1320" spans="31:31" x14ac:dyDescent="0.25">
      <c r="AE1320" s="75"/>
    </row>
    <row r="1321" spans="31:31" x14ac:dyDescent="0.25">
      <c r="AE1321" s="75"/>
    </row>
    <row r="1322" spans="31:31" x14ac:dyDescent="0.25">
      <c r="AE1322" s="75"/>
    </row>
    <row r="1323" spans="31:31" x14ac:dyDescent="0.25">
      <c r="AE1323" s="75"/>
    </row>
    <row r="1324" spans="31:31" x14ac:dyDescent="0.25">
      <c r="AE1324" s="75"/>
    </row>
    <row r="1325" spans="31:31" x14ac:dyDescent="0.25">
      <c r="AE1325" s="75"/>
    </row>
    <row r="1326" spans="31:31" x14ac:dyDescent="0.25">
      <c r="AE1326" s="75"/>
    </row>
    <row r="1327" spans="31:31" x14ac:dyDescent="0.25">
      <c r="AE1327" s="75"/>
    </row>
    <row r="1328" spans="31:31" x14ac:dyDescent="0.25">
      <c r="AE1328" s="75"/>
    </row>
    <row r="1329" spans="31:31" x14ac:dyDescent="0.25">
      <c r="AE1329" s="75"/>
    </row>
    <row r="1330" spans="31:31" x14ac:dyDescent="0.25">
      <c r="AE1330" s="75"/>
    </row>
    <row r="1331" spans="31:31" x14ac:dyDescent="0.25">
      <c r="AE1331" s="75"/>
    </row>
    <row r="1332" spans="31:31" x14ac:dyDescent="0.25">
      <c r="AE1332" s="75"/>
    </row>
    <row r="1333" spans="31:31" x14ac:dyDescent="0.25">
      <c r="AE1333" s="75"/>
    </row>
    <row r="1334" spans="31:31" x14ac:dyDescent="0.25">
      <c r="AE1334" s="75"/>
    </row>
    <row r="1335" spans="31:31" x14ac:dyDescent="0.25">
      <c r="AE1335" s="75"/>
    </row>
    <row r="1336" spans="31:31" x14ac:dyDescent="0.25">
      <c r="AE1336" s="75"/>
    </row>
    <row r="1337" spans="31:31" x14ac:dyDescent="0.25">
      <c r="AE1337" s="75"/>
    </row>
    <row r="1338" spans="31:31" x14ac:dyDescent="0.25">
      <c r="AE1338" s="75"/>
    </row>
    <row r="1339" spans="31:31" x14ac:dyDescent="0.25">
      <c r="AE1339" s="75"/>
    </row>
    <row r="1340" spans="31:31" x14ac:dyDescent="0.25">
      <c r="AE1340" s="75"/>
    </row>
    <row r="1341" spans="31:31" x14ac:dyDescent="0.25">
      <c r="AE1341" s="75"/>
    </row>
    <row r="1342" spans="31:31" x14ac:dyDescent="0.25">
      <c r="AE1342" s="75"/>
    </row>
    <row r="1343" spans="31:31" x14ac:dyDescent="0.25">
      <c r="AE1343" s="75"/>
    </row>
    <row r="1344" spans="31:31" x14ac:dyDescent="0.25">
      <c r="AE1344" s="75"/>
    </row>
    <row r="1345" spans="31:31" x14ac:dyDescent="0.25">
      <c r="AE1345" s="75"/>
    </row>
    <row r="1346" spans="31:31" x14ac:dyDescent="0.25">
      <c r="AE1346" s="75"/>
    </row>
    <row r="1347" spans="31:31" x14ac:dyDescent="0.25">
      <c r="AE1347" s="75"/>
    </row>
    <row r="1348" spans="31:31" x14ac:dyDescent="0.25">
      <c r="AE1348" s="75"/>
    </row>
    <row r="1349" spans="31:31" x14ac:dyDescent="0.25">
      <c r="AE1349" s="75"/>
    </row>
    <row r="1350" spans="31:31" x14ac:dyDescent="0.25">
      <c r="AE1350" s="75"/>
    </row>
    <row r="1351" spans="31:31" x14ac:dyDescent="0.25">
      <c r="AE1351" s="75"/>
    </row>
    <row r="1352" spans="31:31" x14ac:dyDescent="0.25">
      <c r="AE1352" s="75"/>
    </row>
    <row r="1353" spans="31:31" x14ac:dyDescent="0.25">
      <c r="AE1353" s="75"/>
    </row>
    <row r="1354" spans="31:31" x14ac:dyDescent="0.25">
      <c r="AE1354" s="75"/>
    </row>
    <row r="1355" spans="31:31" x14ac:dyDescent="0.25">
      <c r="AE1355" s="75"/>
    </row>
    <row r="1356" spans="31:31" x14ac:dyDescent="0.25">
      <c r="AE1356" s="75"/>
    </row>
    <row r="1357" spans="31:31" x14ac:dyDescent="0.25">
      <c r="AE1357" s="75"/>
    </row>
    <row r="1358" spans="31:31" x14ac:dyDescent="0.25">
      <c r="AE1358" s="75"/>
    </row>
    <row r="1359" spans="31:31" x14ac:dyDescent="0.25">
      <c r="AE1359" s="75"/>
    </row>
    <row r="1360" spans="31:31" x14ac:dyDescent="0.25">
      <c r="AE1360" s="75"/>
    </row>
    <row r="1361" spans="31:31" x14ac:dyDescent="0.25">
      <c r="AE1361" s="75"/>
    </row>
    <row r="1362" spans="31:31" x14ac:dyDescent="0.25">
      <c r="AE1362" s="75"/>
    </row>
    <row r="1363" spans="31:31" x14ac:dyDescent="0.25">
      <c r="AE1363" s="75"/>
    </row>
    <row r="1364" spans="31:31" x14ac:dyDescent="0.25">
      <c r="AE1364" s="75"/>
    </row>
    <row r="1365" spans="31:31" x14ac:dyDescent="0.25">
      <c r="AE1365" s="75"/>
    </row>
    <row r="1366" spans="31:31" x14ac:dyDescent="0.25">
      <c r="AE1366" s="75"/>
    </row>
    <row r="1367" spans="31:31" x14ac:dyDescent="0.25">
      <c r="AE1367" s="75"/>
    </row>
    <row r="1368" spans="31:31" x14ac:dyDescent="0.25">
      <c r="AE1368" s="75"/>
    </row>
    <row r="1369" spans="31:31" x14ac:dyDescent="0.25">
      <c r="AE1369" s="75"/>
    </row>
    <row r="1370" spans="31:31" x14ac:dyDescent="0.25">
      <c r="AE1370" s="75"/>
    </row>
    <row r="1371" spans="31:31" x14ac:dyDescent="0.25">
      <c r="AE1371" s="75"/>
    </row>
    <row r="1372" spans="31:31" x14ac:dyDescent="0.25">
      <c r="AE1372" s="75"/>
    </row>
    <row r="1373" spans="31:31" x14ac:dyDescent="0.25">
      <c r="AE1373" s="75"/>
    </row>
    <row r="1374" spans="31:31" x14ac:dyDescent="0.25">
      <c r="AE1374" s="75"/>
    </row>
    <row r="1375" spans="31:31" x14ac:dyDescent="0.25">
      <c r="AE1375" s="75"/>
    </row>
    <row r="1376" spans="31:31" x14ac:dyDescent="0.25">
      <c r="AE1376" s="75"/>
    </row>
    <row r="1377" spans="31:31" x14ac:dyDescent="0.25">
      <c r="AE1377" s="75"/>
    </row>
    <row r="1378" spans="31:31" x14ac:dyDescent="0.25">
      <c r="AE1378" s="75"/>
    </row>
    <row r="1379" spans="31:31" x14ac:dyDescent="0.25">
      <c r="AE1379" s="75"/>
    </row>
    <row r="1380" spans="31:31" x14ac:dyDescent="0.25">
      <c r="AE1380" s="75"/>
    </row>
    <row r="1381" spans="31:31" x14ac:dyDescent="0.25">
      <c r="AE1381" s="75"/>
    </row>
    <row r="1382" spans="31:31" x14ac:dyDescent="0.25">
      <c r="AE1382" s="75"/>
    </row>
    <row r="1383" spans="31:31" x14ac:dyDescent="0.25">
      <c r="AE1383" s="75"/>
    </row>
    <row r="1384" spans="31:31" x14ac:dyDescent="0.25">
      <c r="AE1384" s="75"/>
    </row>
    <row r="1385" spans="31:31" x14ac:dyDescent="0.25">
      <c r="AE1385" s="75"/>
    </row>
    <row r="1386" spans="31:31" x14ac:dyDescent="0.25">
      <c r="AE1386" s="75"/>
    </row>
    <row r="1387" spans="31:31" x14ac:dyDescent="0.25">
      <c r="AE1387" s="75"/>
    </row>
    <row r="1388" spans="31:31" x14ac:dyDescent="0.25">
      <c r="AE1388" s="75"/>
    </row>
    <row r="1389" spans="31:31" x14ac:dyDescent="0.25">
      <c r="AE1389" s="75"/>
    </row>
    <row r="1390" spans="31:31" x14ac:dyDescent="0.25">
      <c r="AE1390" s="75"/>
    </row>
    <row r="1391" spans="31:31" x14ac:dyDescent="0.25">
      <c r="AE1391" s="75"/>
    </row>
    <row r="1392" spans="31:31" x14ac:dyDescent="0.25">
      <c r="AE1392" s="75"/>
    </row>
    <row r="1393" spans="31:31" x14ac:dyDescent="0.25">
      <c r="AE1393" s="75"/>
    </row>
    <row r="1394" spans="31:31" x14ac:dyDescent="0.25">
      <c r="AE1394" s="75"/>
    </row>
    <row r="1395" spans="31:31" x14ac:dyDescent="0.25">
      <c r="AE1395" s="75"/>
    </row>
    <row r="1396" spans="31:31" x14ac:dyDescent="0.25">
      <c r="AE1396" s="75"/>
    </row>
    <row r="1397" spans="31:31" x14ac:dyDescent="0.25">
      <c r="AE1397" s="75"/>
    </row>
    <row r="1398" spans="31:31" x14ac:dyDescent="0.25">
      <c r="AE1398" s="75"/>
    </row>
    <row r="1399" spans="31:31" x14ac:dyDescent="0.25">
      <c r="AE1399" s="75"/>
    </row>
    <row r="1400" spans="31:31" x14ac:dyDescent="0.25">
      <c r="AE1400" s="75"/>
    </row>
    <row r="1401" spans="31:31" x14ac:dyDescent="0.25">
      <c r="AE1401" s="75"/>
    </row>
    <row r="1402" spans="31:31" x14ac:dyDescent="0.25">
      <c r="AE1402" s="75"/>
    </row>
    <row r="1403" spans="31:31" x14ac:dyDescent="0.25">
      <c r="AE1403" s="75"/>
    </row>
    <row r="1404" spans="31:31" x14ac:dyDescent="0.25">
      <c r="AE1404" s="75"/>
    </row>
    <row r="1405" spans="31:31" x14ac:dyDescent="0.25">
      <c r="AE1405" s="75"/>
    </row>
    <row r="1406" spans="31:31" x14ac:dyDescent="0.25">
      <c r="AE1406" s="75"/>
    </row>
    <row r="1407" spans="31:31" x14ac:dyDescent="0.25">
      <c r="AE1407" s="75"/>
    </row>
    <row r="1408" spans="31:31" x14ac:dyDescent="0.25">
      <c r="AE1408" s="75"/>
    </row>
    <row r="1409" spans="31:31" x14ac:dyDescent="0.25">
      <c r="AE1409" s="75"/>
    </row>
    <row r="1410" spans="31:31" x14ac:dyDescent="0.25">
      <c r="AE1410" s="75"/>
    </row>
    <row r="1411" spans="31:31" x14ac:dyDescent="0.25">
      <c r="AE1411" s="75"/>
    </row>
    <row r="1412" spans="31:31" x14ac:dyDescent="0.25">
      <c r="AE1412" s="75"/>
    </row>
    <row r="1413" spans="31:31" x14ac:dyDescent="0.25">
      <c r="AE1413" s="75"/>
    </row>
    <row r="1414" spans="31:31" x14ac:dyDescent="0.25">
      <c r="AE1414" s="75"/>
    </row>
    <row r="1415" spans="31:31" x14ac:dyDescent="0.25">
      <c r="AE1415" s="75"/>
    </row>
    <row r="1416" spans="31:31" x14ac:dyDescent="0.25">
      <c r="AE1416" s="75"/>
    </row>
    <row r="1417" spans="31:31" x14ac:dyDescent="0.25">
      <c r="AE1417" s="75"/>
    </row>
    <row r="1418" spans="31:31" x14ac:dyDescent="0.25">
      <c r="AE1418" s="75"/>
    </row>
    <row r="1419" spans="31:31" x14ac:dyDescent="0.25">
      <c r="AE1419" s="75"/>
    </row>
    <row r="1420" spans="31:31" x14ac:dyDescent="0.25">
      <c r="AE1420" s="75"/>
    </row>
    <row r="1421" spans="31:31" x14ac:dyDescent="0.25">
      <c r="AE1421" s="75"/>
    </row>
    <row r="1422" spans="31:31" x14ac:dyDescent="0.25">
      <c r="AE1422" s="75"/>
    </row>
    <row r="1423" spans="31:31" x14ac:dyDescent="0.25">
      <c r="AE1423" s="75"/>
    </row>
    <row r="1424" spans="31:31" x14ac:dyDescent="0.25">
      <c r="AE1424" s="75"/>
    </row>
    <row r="1425" spans="31:31" x14ac:dyDescent="0.25">
      <c r="AE1425" s="75"/>
    </row>
    <row r="1426" spans="31:31" x14ac:dyDescent="0.25">
      <c r="AE1426" s="75"/>
    </row>
    <row r="1427" spans="31:31" x14ac:dyDescent="0.25">
      <c r="AE1427" s="75"/>
    </row>
    <row r="1428" spans="31:31" x14ac:dyDescent="0.25">
      <c r="AE1428" s="75"/>
    </row>
    <row r="1429" spans="31:31" x14ac:dyDescent="0.25">
      <c r="AE1429" s="75"/>
    </row>
    <row r="1430" spans="31:31" x14ac:dyDescent="0.25">
      <c r="AE1430" s="75"/>
    </row>
    <row r="1431" spans="31:31" x14ac:dyDescent="0.25">
      <c r="AE1431" s="75"/>
    </row>
    <row r="1432" spans="31:31" x14ac:dyDescent="0.25">
      <c r="AE1432" s="75"/>
    </row>
    <row r="1433" spans="31:31" x14ac:dyDescent="0.25">
      <c r="AE1433" s="75"/>
    </row>
    <row r="1434" spans="31:31" x14ac:dyDescent="0.25">
      <c r="AE1434" s="75"/>
    </row>
    <row r="1435" spans="31:31" x14ac:dyDescent="0.25">
      <c r="AE1435" s="75"/>
    </row>
    <row r="1436" spans="31:31" x14ac:dyDescent="0.25">
      <c r="AE1436" s="75"/>
    </row>
    <row r="1437" spans="31:31" x14ac:dyDescent="0.25">
      <c r="AE1437" s="75"/>
    </row>
    <row r="1438" spans="31:31" x14ac:dyDescent="0.25">
      <c r="AE1438" s="75"/>
    </row>
    <row r="1439" spans="31:31" x14ac:dyDescent="0.25">
      <c r="AE1439" s="75"/>
    </row>
    <row r="1440" spans="31:31" x14ac:dyDescent="0.25">
      <c r="AE1440" s="75"/>
    </row>
    <row r="1441" spans="31:31" x14ac:dyDescent="0.25">
      <c r="AE1441" s="75"/>
    </row>
    <row r="1442" spans="31:31" x14ac:dyDescent="0.25">
      <c r="AE1442" s="75"/>
    </row>
    <row r="1443" spans="31:31" x14ac:dyDescent="0.25">
      <c r="AE1443" s="75"/>
    </row>
    <row r="1444" spans="31:31" x14ac:dyDescent="0.25">
      <c r="AE1444" s="75"/>
    </row>
    <row r="1445" spans="31:31" x14ac:dyDescent="0.25">
      <c r="AE1445" s="75"/>
    </row>
    <row r="1446" spans="31:31" x14ac:dyDescent="0.25">
      <c r="AE1446" s="75"/>
    </row>
    <row r="1447" spans="31:31" x14ac:dyDescent="0.25">
      <c r="AE1447" s="75"/>
    </row>
    <row r="1448" spans="31:31" x14ac:dyDescent="0.25">
      <c r="AE1448" s="75"/>
    </row>
    <row r="1449" spans="31:31" x14ac:dyDescent="0.25">
      <c r="AE1449" s="75"/>
    </row>
    <row r="1450" spans="31:31" x14ac:dyDescent="0.25">
      <c r="AE1450" s="75"/>
    </row>
    <row r="1451" spans="31:31" x14ac:dyDescent="0.25">
      <c r="AE1451" s="75"/>
    </row>
    <row r="1452" spans="31:31" x14ac:dyDescent="0.25">
      <c r="AE1452" s="75"/>
    </row>
    <row r="1453" spans="31:31" x14ac:dyDescent="0.25">
      <c r="AE1453" s="75"/>
    </row>
    <row r="1454" spans="31:31" x14ac:dyDescent="0.25">
      <c r="AE1454" s="75"/>
    </row>
    <row r="1455" spans="31:31" x14ac:dyDescent="0.25">
      <c r="AE1455" s="75"/>
    </row>
    <row r="1456" spans="31:31" x14ac:dyDescent="0.25">
      <c r="AE1456" s="75"/>
    </row>
    <row r="1457" spans="31:31" x14ac:dyDescent="0.25">
      <c r="AE1457" s="75"/>
    </row>
    <row r="1458" spans="31:31" x14ac:dyDescent="0.25">
      <c r="AE1458" s="75"/>
    </row>
    <row r="1459" spans="31:31" x14ac:dyDescent="0.25">
      <c r="AE1459" s="75"/>
    </row>
    <row r="1460" spans="31:31" x14ac:dyDescent="0.25">
      <c r="AE1460" s="75"/>
    </row>
    <row r="1461" spans="31:31" x14ac:dyDescent="0.25">
      <c r="AE1461" s="75"/>
    </row>
    <row r="1462" spans="31:31" x14ac:dyDescent="0.25">
      <c r="AE1462" s="75"/>
    </row>
    <row r="1463" spans="31:31" x14ac:dyDescent="0.25">
      <c r="AE1463" s="75"/>
    </row>
    <row r="1464" spans="31:31" x14ac:dyDescent="0.25">
      <c r="AE1464" s="75"/>
    </row>
    <row r="1465" spans="31:31" x14ac:dyDescent="0.25">
      <c r="AE1465" s="75"/>
    </row>
    <row r="1466" spans="31:31" x14ac:dyDescent="0.25">
      <c r="AE1466" s="75"/>
    </row>
    <row r="1467" spans="31:31" x14ac:dyDescent="0.25">
      <c r="AE1467" s="75"/>
    </row>
    <row r="1468" spans="31:31" x14ac:dyDescent="0.25">
      <c r="AE1468" s="75"/>
    </row>
    <row r="1469" spans="31:31" x14ac:dyDescent="0.25">
      <c r="AE1469" s="75"/>
    </row>
    <row r="1470" spans="31:31" x14ac:dyDescent="0.25">
      <c r="AE1470" s="75"/>
    </row>
    <row r="1471" spans="31:31" x14ac:dyDescent="0.25">
      <c r="AE1471" s="75"/>
    </row>
    <row r="1472" spans="31:31" x14ac:dyDescent="0.25">
      <c r="AE1472" s="75"/>
    </row>
    <row r="1473" spans="31:31" x14ac:dyDescent="0.25">
      <c r="AE1473" s="75"/>
    </row>
    <row r="1474" spans="31:31" x14ac:dyDescent="0.25">
      <c r="AE1474" s="75"/>
    </row>
    <row r="1475" spans="31:31" x14ac:dyDescent="0.25">
      <c r="AE1475" s="75"/>
    </row>
    <row r="1476" spans="31:31" x14ac:dyDescent="0.25">
      <c r="AE1476" s="75"/>
    </row>
    <row r="1477" spans="31:31" x14ac:dyDescent="0.25">
      <c r="AE1477" s="75"/>
    </row>
    <row r="1478" spans="31:31" x14ac:dyDescent="0.25">
      <c r="AE1478" s="75"/>
    </row>
    <row r="1479" spans="31:31" x14ac:dyDescent="0.25">
      <c r="AE1479" s="75"/>
    </row>
    <row r="1480" spans="31:31" x14ac:dyDescent="0.25">
      <c r="AE1480" s="75"/>
    </row>
    <row r="1481" spans="31:31" x14ac:dyDescent="0.25">
      <c r="AE1481" s="75"/>
    </row>
    <row r="1482" spans="31:31" x14ac:dyDescent="0.25">
      <c r="AE1482" s="75"/>
    </row>
    <row r="1483" spans="31:31" x14ac:dyDescent="0.25">
      <c r="AE1483" s="75"/>
    </row>
    <row r="1484" spans="31:31" x14ac:dyDescent="0.25">
      <c r="AE1484" s="75"/>
    </row>
    <row r="1485" spans="31:31" x14ac:dyDescent="0.25">
      <c r="AE1485" s="75"/>
    </row>
    <row r="1486" spans="31:31" x14ac:dyDescent="0.25">
      <c r="AE1486" s="75"/>
    </row>
    <row r="1487" spans="31:31" x14ac:dyDescent="0.25">
      <c r="AE1487" s="75"/>
    </row>
    <row r="1488" spans="31:31" x14ac:dyDescent="0.25">
      <c r="AE1488" s="75"/>
    </row>
    <row r="1489" spans="31:31" x14ac:dyDescent="0.25">
      <c r="AE1489" s="75"/>
    </row>
    <row r="1490" spans="31:31" x14ac:dyDescent="0.25">
      <c r="AE1490" s="75"/>
    </row>
    <row r="1491" spans="31:31" x14ac:dyDescent="0.25">
      <c r="AE1491" s="75"/>
    </row>
    <row r="1492" spans="31:31" x14ac:dyDescent="0.25">
      <c r="AE1492" s="75"/>
    </row>
    <row r="1493" spans="31:31" x14ac:dyDescent="0.25">
      <c r="AE1493" s="75"/>
    </row>
    <row r="1494" spans="31:31" x14ac:dyDescent="0.25">
      <c r="AE1494" s="75"/>
    </row>
    <row r="1495" spans="31:31" x14ac:dyDescent="0.25">
      <c r="AE1495" s="75"/>
    </row>
    <row r="1496" spans="31:31" x14ac:dyDescent="0.25">
      <c r="AE1496" s="75"/>
    </row>
    <row r="1497" spans="31:31" x14ac:dyDescent="0.25">
      <c r="AE1497" s="75"/>
    </row>
    <row r="1498" spans="31:31" x14ac:dyDescent="0.25">
      <c r="AE1498" s="75"/>
    </row>
    <row r="1499" spans="31:31" x14ac:dyDescent="0.25">
      <c r="AE1499" s="75"/>
    </row>
    <row r="1500" spans="31:31" x14ac:dyDescent="0.25">
      <c r="AE1500" s="75"/>
    </row>
    <row r="1501" spans="31:31" x14ac:dyDescent="0.25">
      <c r="AE1501" s="75"/>
    </row>
    <row r="1502" spans="31:31" x14ac:dyDescent="0.25">
      <c r="AE1502" s="75"/>
    </row>
    <row r="1503" spans="31:31" x14ac:dyDescent="0.25">
      <c r="AE1503" s="75"/>
    </row>
    <row r="1504" spans="31:31" x14ac:dyDescent="0.25">
      <c r="AE1504" s="75"/>
    </row>
    <row r="1505" spans="31:31" x14ac:dyDescent="0.25">
      <c r="AE1505" s="75"/>
    </row>
    <row r="1506" spans="31:31" x14ac:dyDescent="0.25">
      <c r="AE1506" s="75"/>
    </row>
    <row r="1507" spans="31:31" x14ac:dyDescent="0.25">
      <c r="AE1507" s="75"/>
    </row>
    <row r="1508" spans="31:31" x14ac:dyDescent="0.25">
      <c r="AE1508" s="75"/>
    </row>
    <row r="1509" spans="31:31" x14ac:dyDescent="0.25">
      <c r="AE1509" s="75"/>
    </row>
    <row r="1510" spans="31:31" x14ac:dyDescent="0.25">
      <c r="AE1510" s="75"/>
    </row>
    <row r="1511" spans="31:31" x14ac:dyDescent="0.25">
      <c r="AE1511" s="75"/>
    </row>
    <row r="1512" spans="31:31" x14ac:dyDescent="0.25">
      <c r="AE1512" s="75"/>
    </row>
    <row r="1513" spans="31:31" x14ac:dyDescent="0.25">
      <c r="AE1513" s="75"/>
    </row>
    <row r="1514" spans="31:31" x14ac:dyDescent="0.25">
      <c r="AE1514" s="75"/>
    </row>
    <row r="1515" spans="31:31" x14ac:dyDescent="0.25">
      <c r="AE1515" s="75"/>
    </row>
    <row r="1516" spans="31:31" x14ac:dyDescent="0.25">
      <c r="AE1516" s="75"/>
    </row>
    <row r="1517" spans="31:31" x14ac:dyDescent="0.25">
      <c r="AE1517" s="75"/>
    </row>
    <row r="1518" spans="31:31" x14ac:dyDescent="0.25">
      <c r="AE1518" s="75"/>
    </row>
    <row r="1519" spans="31:31" x14ac:dyDescent="0.25">
      <c r="AE1519" s="75"/>
    </row>
    <row r="1520" spans="31:31" x14ac:dyDescent="0.25">
      <c r="AE1520" s="75"/>
    </row>
    <row r="1521" spans="31:31" x14ac:dyDescent="0.25">
      <c r="AE1521" s="75"/>
    </row>
    <row r="1522" spans="31:31" x14ac:dyDescent="0.25">
      <c r="AE1522" s="75"/>
    </row>
    <row r="1523" spans="31:31" x14ac:dyDescent="0.25">
      <c r="AE1523" s="75"/>
    </row>
    <row r="1524" spans="31:31" x14ac:dyDescent="0.25">
      <c r="AE1524" s="75"/>
    </row>
    <row r="1525" spans="31:31" x14ac:dyDescent="0.25">
      <c r="AE1525" s="75"/>
    </row>
    <row r="1526" spans="31:31" x14ac:dyDescent="0.25">
      <c r="AE1526" s="75"/>
    </row>
    <row r="1527" spans="31:31" x14ac:dyDescent="0.25">
      <c r="AE1527" s="75"/>
    </row>
    <row r="1528" spans="31:31" x14ac:dyDescent="0.25">
      <c r="AE1528" s="75"/>
    </row>
    <row r="1529" spans="31:31" x14ac:dyDescent="0.25">
      <c r="AE1529" s="75"/>
    </row>
    <row r="1530" spans="31:31" x14ac:dyDescent="0.25">
      <c r="AE1530" s="75"/>
    </row>
    <row r="1531" spans="31:31" x14ac:dyDescent="0.25">
      <c r="AE1531" s="75"/>
    </row>
    <row r="1532" spans="31:31" x14ac:dyDescent="0.25">
      <c r="AE1532" s="75"/>
    </row>
    <row r="1533" spans="31:31" x14ac:dyDescent="0.25">
      <c r="AE1533" s="75"/>
    </row>
    <row r="1534" spans="31:31" x14ac:dyDescent="0.25">
      <c r="AE1534" s="75"/>
    </row>
    <row r="1535" spans="31:31" x14ac:dyDescent="0.25">
      <c r="AE1535" s="75"/>
    </row>
    <row r="1536" spans="31:31" x14ac:dyDescent="0.25">
      <c r="AE1536" s="75"/>
    </row>
    <row r="1537" spans="31:31" x14ac:dyDescent="0.25">
      <c r="AE1537" s="75"/>
    </row>
    <row r="1538" spans="31:31" x14ac:dyDescent="0.25">
      <c r="AE1538" s="75"/>
    </row>
    <row r="1539" spans="31:31" x14ac:dyDescent="0.25">
      <c r="AE1539" s="75"/>
    </row>
    <row r="1540" spans="31:31" x14ac:dyDescent="0.25">
      <c r="AE1540" s="75"/>
    </row>
    <row r="1541" spans="31:31" x14ac:dyDescent="0.25">
      <c r="AE1541" s="75"/>
    </row>
    <row r="1542" spans="31:31" x14ac:dyDescent="0.25">
      <c r="AE1542" s="75"/>
    </row>
    <row r="1543" spans="31:31" x14ac:dyDescent="0.25">
      <c r="AE1543" s="75"/>
    </row>
    <row r="1544" spans="31:31" x14ac:dyDescent="0.25">
      <c r="AE1544" s="75"/>
    </row>
    <row r="1545" spans="31:31" x14ac:dyDescent="0.25">
      <c r="AE1545" s="75"/>
    </row>
    <row r="1546" spans="31:31" x14ac:dyDescent="0.25">
      <c r="AE1546" s="75"/>
    </row>
    <row r="1547" spans="31:31" x14ac:dyDescent="0.25">
      <c r="AE1547" s="75"/>
    </row>
    <row r="1548" spans="31:31" x14ac:dyDescent="0.25">
      <c r="AE1548" s="75"/>
    </row>
    <row r="1549" spans="31:31" x14ac:dyDescent="0.25">
      <c r="AE1549" s="75"/>
    </row>
    <row r="1550" spans="31:31" x14ac:dyDescent="0.25">
      <c r="AE1550" s="75"/>
    </row>
    <row r="1551" spans="31:31" x14ac:dyDescent="0.25">
      <c r="AE1551" s="75"/>
    </row>
    <row r="1552" spans="31:31" x14ac:dyDescent="0.25">
      <c r="AE1552" s="75"/>
    </row>
    <row r="1553" spans="31:31" x14ac:dyDescent="0.25">
      <c r="AE1553" s="75"/>
    </row>
    <row r="1554" spans="31:31" x14ac:dyDescent="0.25">
      <c r="AE1554" s="75"/>
    </row>
    <row r="1555" spans="31:31" x14ac:dyDescent="0.25">
      <c r="AE1555" s="75"/>
    </row>
    <row r="1556" spans="31:31" x14ac:dyDescent="0.25">
      <c r="AE1556" s="75"/>
    </row>
    <row r="1557" spans="31:31" x14ac:dyDescent="0.25">
      <c r="AE1557" s="75"/>
    </row>
    <row r="1558" spans="31:31" x14ac:dyDescent="0.25">
      <c r="AE1558" s="75"/>
    </row>
    <row r="1559" spans="31:31" x14ac:dyDescent="0.25">
      <c r="AE1559" s="75"/>
    </row>
    <row r="1560" spans="31:31" x14ac:dyDescent="0.25">
      <c r="AE1560" s="75"/>
    </row>
    <row r="1561" spans="31:31" x14ac:dyDescent="0.25">
      <c r="AE1561" s="75"/>
    </row>
    <row r="1562" spans="31:31" x14ac:dyDescent="0.25">
      <c r="AE1562" s="75"/>
    </row>
    <row r="1563" spans="31:31" x14ac:dyDescent="0.25">
      <c r="AE1563" s="75"/>
    </row>
    <row r="1564" spans="31:31" x14ac:dyDescent="0.25">
      <c r="AE1564" s="75"/>
    </row>
    <row r="1565" spans="31:31" x14ac:dyDescent="0.25">
      <c r="AE1565" s="75"/>
    </row>
    <row r="1566" spans="31:31" x14ac:dyDescent="0.25">
      <c r="AE1566" s="75"/>
    </row>
    <row r="1567" spans="31:31" x14ac:dyDescent="0.25">
      <c r="AE1567" s="75"/>
    </row>
    <row r="1568" spans="31:31" x14ac:dyDescent="0.25">
      <c r="AE1568" s="75"/>
    </row>
    <row r="1569" spans="31:31" x14ac:dyDescent="0.25">
      <c r="AE1569" s="75"/>
    </row>
    <row r="1570" spans="31:31" x14ac:dyDescent="0.25">
      <c r="AE1570" s="75"/>
    </row>
    <row r="1571" spans="31:31" x14ac:dyDescent="0.25">
      <c r="AE1571" s="75"/>
    </row>
    <row r="1572" spans="31:31" x14ac:dyDescent="0.25">
      <c r="AE1572" s="75"/>
    </row>
    <row r="1573" spans="31:31" x14ac:dyDescent="0.25">
      <c r="AE1573" s="75"/>
    </row>
    <row r="1574" spans="31:31" x14ac:dyDescent="0.25">
      <c r="AE1574" s="75"/>
    </row>
    <row r="1575" spans="31:31" x14ac:dyDescent="0.25">
      <c r="AE1575" s="75"/>
    </row>
    <row r="1576" spans="31:31" x14ac:dyDescent="0.25">
      <c r="AE1576" s="75"/>
    </row>
    <row r="1577" spans="31:31" x14ac:dyDescent="0.25">
      <c r="AE1577" s="75"/>
    </row>
    <row r="1578" spans="31:31" x14ac:dyDescent="0.25">
      <c r="AE1578" s="75"/>
    </row>
    <row r="1579" spans="31:31" x14ac:dyDescent="0.25">
      <c r="AE1579" s="75"/>
    </row>
    <row r="1580" spans="31:31" x14ac:dyDescent="0.25">
      <c r="AE1580" s="75"/>
    </row>
    <row r="1581" spans="31:31" x14ac:dyDescent="0.25">
      <c r="AE1581" s="75"/>
    </row>
    <row r="1582" spans="31:31" x14ac:dyDescent="0.25">
      <c r="AE1582" s="75"/>
    </row>
    <row r="1583" spans="31:31" x14ac:dyDescent="0.25">
      <c r="AE1583" s="75"/>
    </row>
    <row r="1584" spans="31:31" x14ac:dyDescent="0.25">
      <c r="AE1584" s="75"/>
    </row>
    <row r="1585" spans="31:31" x14ac:dyDescent="0.25">
      <c r="AE1585" s="75"/>
    </row>
    <row r="1586" spans="31:31" x14ac:dyDescent="0.25">
      <c r="AE1586" s="75"/>
    </row>
    <row r="1587" spans="31:31" x14ac:dyDescent="0.25">
      <c r="AE1587" s="75"/>
    </row>
    <row r="1588" spans="31:31" x14ac:dyDescent="0.25">
      <c r="AE1588" s="75"/>
    </row>
    <row r="1589" spans="31:31" x14ac:dyDescent="0.25">
      <c r="AE1589" s="75"/>
    </row>
    <row r="1590" spans="31:31" x14ac:dyDescent="0.25">
      <c r="AE1590" s="75"/>
    </row>
    <row r="1591" spans="31:31" x14ac:dyDescent="0.25">
      <c r="AE1591" s="75"/>
    </row>
    <row r="1592" spans="31:31" x14ac:dyDescent="0.25">
      <c r="AE1592" s="75"/>
    </row>
    <row r="1593" spans="31:31" x14ac:dyDescent="0.25">
      <c r="AE1593" s="75"/>
    </row>
    <row r="1594" spans="31:31" x14ac:dyDescent="0.25">
      <c r="AE1594" s="75"/>
    </row>
    <row r="1595" spans="31:31" x14ac:dyDescent="0.25">
      <c r="AE1595" s="75"/>
    </row>
    <row r="1596" spans="31:31" x14ac:dyDescent="0.25">
      <c r="AE1596" s="75"/>
    </row>
    <row r="1597" spans="31:31" x14ac:dyDescent="0.25">
      <c r="AE1597" s="75"/>
    </row>
    <row r="1598" spans="31:31" x14ac:dyDescent="0.25">
      <c r="AE1598" s="75"/>
    </row>
    <row r="1599" spans="31:31" x14ac:dyDescent="0.25">
      <c r="AE1599" s="75"/>
    </row>
    <row r="1600" spans="31:31" x14ac:dyDescent="0.25">
      <c r="AE1600" s="75"/>
    </row>
    <row r="1601" spans="31:31" x14ac:dyDescent="0.25">
      <c r="AE1601" s="75"/>
    </row>
    <row r="1602" spans="31:31" x14ac:dyDescent="0.25">
      <c r="AE1602" s="75"/>
    </row>
    <row r="1603" spans="31:31" x14ac:dyDescent="0.25">
      <c r="AE1603" s="75"/>
    </row>
    <row r="1604" spans="31:31" x14ac:dyDescent="0.25">
      <c r="AE1604" s="75"/>
    </row>
    <row r="1605" spans="31:31" x14ac:dyDescent="0.25">
      <c r="AE1605" s="75"/>
    </row>
    <row r="1606" spans="31:31" x14ac:dyDescent="0.25">
      <c r="AE1606" s="75"/>
    </row>
    <row r="1607" spans="31:31" x14ac:dyDescent="0.25">
      <c r="AE1607" s="75"/>
    </row>
    <row r="1608" spans="31:31" x14ac:dyDescent="0.25">
      <c r="AE1608" s="75"/>
    </row>
    <row r="1609" spans="31:31" x14ac:dyDescent="0.25">
      <c r="AE1609" s="75"/>
    </row>
    <row r="1610" spans="31:31" x14ac:dyDescent="0.25">
      <c r="AE1610" s="75"/>
    </row>
    <row r="1611" spans="31:31" x14ac:dyDescent="0.25">
      <c r="AE1611" s="75"/>
    </row>
    <row r="1612" spans="31:31" x14ac:dyDescent="0.25">
      <c r="AE1612" s="75"/>
    </row>
    <row r="1613" spans="31:31" x14ac:dyDescent="0.25">
      <c r="AE1613" s="75"/>
    </row>
    <row r="1614" spans="31:31" x14ac:dyDescent="0.25">
      <c r="AE1614" s="75"/>
    </row>
    <row r="1615" spans="31:31" x14ac:dyDescent="0.25">
      <c r="AE1615" s="75"/>
    </row>
    <row r="1616" spans="31:31" x14ac:dyDescent="0.25">
      <c r="AE1616" s="75"/>
    </row>
    <row r="1617" spans="31:31" x14ac:dyDescent="0.25">
      <c r="AE1617" s="75"/>
    </row>
    <row r="1618" spans="31:31" x14ac:dyDescent="0.25">
      <c r="AE1618" s="75"/>
    </row>
    <row r="1619" spans="31:31" x14ac:dyDescent="0.25">
      <c r="AE1619" s="75"/>
    </row>
    <row r="1620" spans="31:31" x14ac:dyDescent="0.25">
      <c r="AE1620" s="75"/>
    </row>
    <row r="1621" spans="31:31" x14ac:dyDescent="0.25">
      <c r="AE1621" s="75"/>
    </row>
    <row r="1622" spans="31:31" x14ac:dyDescent="0.25">
      <c r="AE1622" s="75"/>
    </row>
    <row r="1623" spans="31:31" x14ac:dyDescent="0.25">
      <c r="AE1623" s="75"/>
    </row>
    <row r="1624" spans="31:31" x14ac:dyDescent="0.25">
      <c r="AE1624" s="75"/>
    </row>
    <row r="1625" spans="31:31" x14ac:dyDescent="0.25">
      <c r="AE1625" s="75"/>
    </row>
    <row r="1626" spans="31:31" x14ac:dyDescent="0.25">
      <c r="AE1626" s="75"/>
    </row>
    <row r="1627" spans="31:31" x14ac:dyDescent="0.25">
      <c r="AE1627" s="75"/>
    </row>
    <row r="1628" spans="31:31" x14ac:dyDescent="0.25">
      <c r="AE1628" s="75"/>
    </row>
    <row r="1629" spans="31:31" x14ac:dyDescent="0.25">
      <c r="AE1629" s="75"/>
    </row>
    <row r="1630" spans="31:31" x14ac:dyDescent="0.25">
      <c r="AE1630" s="75"/>
    </row>
    <row r="1631" spans="31:31" x14ac:dyDescent="0.25">
      <c r="AE1631" s="75"/>
    </row>
    <row r="1632" spans="31:31" x14ac:dyDescent="0.25">
      <c r="AE1632" s="75"/>
    </row>
    <row r="1633" spans="31:31" x14ac:dyDescent="0.25">
      <c r="AE1633" s="75"/>
    </row>
    <row r="1634" spans="31:31" x14ac:dyDescent="0.25">
      <c r="AE1634" s="75"/>
    </row>
    <row r="1635" spans="31:31" x14ac:dyDescent="0.25">
      <c r="AE1635" s="75"/>
    </row>
    <row r="1636" spans="31:31" x14ac:dyDescent="0.25">
      <c r="AE1636" s="75"/>
    </row>
    <row r="1637" spans="31:31" x14ac:dyDescent="0.25">
      <c r="AE1637" s="75"/>
    </row>
    <row r="1638" spans="31:31" x14ac:dyDescent="0.25">
      <c r="AE1638" s="75"/>
    </row>
    <row r="1639" spans="31:31" x14ac:dyDescent="0.25">
      <c r="AE1639" s="75"/>
    </row>
    <row r="1640" spans="31:31" x14ac:dyDescent="0.25">
      <c r="AE1640" s="75"/>
    </row>
    <row r="1641" spans="31:31" x14ac:dyDescent="0.25">
      <c r="AE1641" s="75"/>
    </row>
    <row r="1642" spans="31:31" x14ac:dyDescent="0.25">
      <c r="AE1642" s="75"/>
    </row>
    <row r="1643" spans="31:31" x14ac:dyDescent="0.25">
      <c r="AE1643" s="75"/>
    </row>
    <row r="1644" spans="31:31" x14ac:dyDescent="0.25">
      <c r="AE1644" s="75"/>
    </row>
    <row r="1645" spans="31:31" x14ac:dyDescent="0.25">
      <c r="AE1645" s="75"/>
    </row>
    <row r="1646" spans="31:31" x14ac:dyDescent="0.25">
      <c r="AE1646" s="75"/>
    </row>
    <row r="1647" spans="31:31" x14ac:dyDescent="0.25">
      <c r="AE1647" s="75"/>
    </row>
    <row r="1648" spans="31:31" x14ac:dyDescent="0.25">
      <c r="AE1648" s="75"/>
    </row>
    <row r="1649" spans="31:31" x14ac:dyDescent="0.25">
      <c r="AE1649" s="75"/>
    </row>
    <row r="1650" spans="31:31" x14ac:dyDescent="0.25">
      <c r="AE1650" s="75"/>
    </row>
    <row r="1651" spans="31:31" x14ac:dyDescent="0.25">
      <c r="AE1651" s="75"/>
    </row>
    <row r="1652" spans="31:31" x14ac:dyDescent="0.25">
      <c r="AE1652" s="75"/>
    </row>
    <row r="1653" spans="31:31" x14ac:dyDescent="0.25">
      <c r="AE1653" s="75"/>
    </row>
    <row r="1654" spans="31:31" x14ac:dyDescent="0.25">
      <c r="AE1654" s="75"/>
    </row>
    <row r="1655" spans="31:31" x14ac:dyDescent="0.25">
      <c r="AE1655" s="75"/>
    </row>
    <row r="1656" spans="31:31" x14ac:dyDescent="0.25">
      <c r="AE1656" s="75"/>
    </row>
    <row r="1657" spans="31:31" x14ac:dyDescent="0.25">
      <c r="AE1657" s="75"/>
    </row>
    <row r="1658" spans="31:31" x14ac:dyDescent="0.25">
      <c r="AE1658" s="75"/>
    </row>
    <row r="1659" spans="31:31" x14ac:dyDescent="0.25">
      <c r="AE1659" s="75"/>
    </row>
    <row r="1660" spans="31:31" x14ac:dyDescent="0.25">
      <c r="AE1660" s="75"/>
    </row>
    <row r="1661" spans="31:31" x14ac:dyDescent="0.25">
      <c r="AE1661" s="75"/>
    </row>
    <row r="1662" spans="31:31" x14ac:dyDescent="0.25">
      <c r="AE1662" s="75"/>
    </row>
    <row r="1663" spans="31:31" x14ac:dyDescent="0.25">
      <c r="AE1663" s="75"/>
    </row>
    <row r="1664" spans="31:31" x14ac:dyDescent="0.25">
      <c r="AE1664" s="75"/>
    </row>
    <row r="1665" spans="31:31" x14ac:dyDescent="0.25">
      <c r="AE1665" s="75"/>
    </row>
    <row r="1666" spans="31:31" x14ac:dyDescent="0.25">
      <c r="AE1666" s="75"/>
    </row>
    <row r="1667" spans="31:31" x14ac:dyDescent="0.25">
      <c r="AE1667" s="75"/>
    </row>
    <row r="1668" spans="31:31" x14ac:dyDescent="0.25">
      <c r="AE1668" s="75"/>
    </row>
    <row r="1669" spans="31:31" x14ac:dyDescent="0.25">
      <c r="AE1669" s="75"/>
    </row>
    <row r="1670" spans="31:31" x14ac:dyDescent="0.25">
      <c r="AE1670" s="75"/>
    </row>
    <row r="1671" spans="31:31" x14ac:dyDescent="0.25">
      <c r="AE1671" s="75"/>
    </row>
    <row r="1672" spans="31:31" x14ac:dyDescent="0.25">
      <c r="AE1672" s="75"/>
    </row>
    <row r="1673" spans="31:31" x14ac:dyDescent="0.25">
      <c r="AE1673" s="75"/>
    </row>
    <row r="1674" spans="31:31" x14ac:dyDescent="0.25">
      <c r="AE1674" s="75"/>
    </row>
    <row r="1675" spans="31:31" x14ac:dyDescent="0.25">
      <c r="AE1675" s="75"/>
    </row>
    <row r="1676" spans="31:31" x14ac:dyDescent="0.25">
      <c r="AE1676" s="75"/>
    </row>
    <row r="1677" spans="31:31" x14ac:dyDescent="0.25">
      <c r="AE1677" s="75"/>
    </row>
    <row r="1678" spans="31:31" x14ac:dyDescent="0.25">
      <c r="AE1678" s="75"/>
    </row>
    <row r="1679" spans="31:31" x14ac:dyDescent="0.25">
      <c r="AE1679" s="75"/>
    </row>
    <row r="1680" spans="31:31" x14ac:dyDescent="0.25">
      <c r="AE1680" s="75"/>
    </row>
    <row r="1681" spans="31:31" x14ac:dyDescent="0.25">
      <c r="AE1681" s="75"/>
    </row>
    <row r="1682" spans="31:31" x14ac:dyDescent="0.25">
      <c r="AE1682" s="75"/>
    </row>
    <row r="1683" spans="31:31" x14ac:dyDescent="0.25">
      <c r="AE1683" s="75"/>
    </row>
    <row r="1684" spans="31:31" x14ac:dyDescent="0.25">
      <c r="AE1684" s="75"/>
    </row>
    <row r="1685" spans="31:31" x14ac:dyDescent="0.25">
      <c r="AE1685" s="75"/>
    </row>
    <row r="1686" spans="31:31" x14ac:dyDescent="0.25">
      <c r="AE1686" s="75"/>
    </row>
    <row r="1687" spans="31:31" x14ac:dyDescent="0.25">
      <c r="AE1687" s="75"/>
    </row>
    <row r="1688" spans="31:31" x14ac:dyDescent="0.25">
      <c r="AE1688" s="75"/>
    </row>
    <row r="1689" spans="31:31" x14ac:dyDescent="0.25">
      <c r="AE1689" s="75"/>
    </row>
    <row r="1690" spans="31:31" x14ac:dyDescent="0.25">
      <c r="AE1690" s="75"/>
    </row>
    <row r="1691" spans="31:31" x14ac:dyDescent="0.25">
      <c r="AE1691" s="75"/>
    </row>
    <row r="1692" spans="31:31" x14ac:dyDescent="0.25">
      <c r="AE1692" s="75"/>
    </row>
    <row r="1693" spans="31:31" x14ac:dyDescent="0.25">
      <c r="AE1693" s="75"/>
    </row>
    <row r="1694" spans="31:31" x14ac:dyDescent="0.25">
      <c r="AE1694" s="75"/>
    </row>
    <row r="1695" spans="31:31" x14ac:dyDescent="0.25">
      <c r="AE1695" s="75"/>
    </row>
    <row r="1696" spans="31:31" x14ac:dyDescent="0.25">
      <c r="AE1696" s="75"/>
    </row>
    <row r="1697" spans="31:31" x14ac:dyDescent="0.25">
      <c r="AE1697" s="75"/>
    </row>
    <row r="1698" spans="31:31" x14ac:dyDescent="0.25">
      <c r="AE1698" s="75"/>
    </row>
    <row r="1699" spans="31:31" x14ac:dyDescent="0.25">
      <c r="AE1699" s="75"/>
    </row>
    <row r="1700" spans="31:31" x14ac:dyDescent="0.25">
      <c r="AE1700" s="75"/>
    </row>
    <row r="1701" spans="31:31" x14ac:dyDescent="0.25">
      <c r="AE1701" s="75"/>
    </row>
    <row r="1702" spans="31:31" x14ac:dyDescent="0.25">
      <c r="AE1702" s="75"/>
    </row>
    <row r="1703" spans="31:31" x14ac:dyDescent="0.25">
      <c r="AE1703" s="75"/>
    </row>
    <row r="1704" spans="31:31" x14ac:dyDescent="0.25">
      <c r="AE1704" s="75"/>
    </row>
    <row r="1705" spans="31:31" x14ac:dyDescent="0.25">
      <c r="AE1705" s="75"/>
    </row>
    <row r="1706" spans="31:31" x14ac:dyDescent="0.25">
      <c r="AE1706" s="75"/>
    </row>
    <row r="1707" spans="31:31" x14ac:dyDescent="0.25">
      <c r="AE1707" s="75"/>
    </row>
    <row r="1708" spans="31:31" x14ac:dyDescent="0.25">
      <c r="AE1708" s="75"/>
    </row>
    <row r="1709" spans="31:31" x14ac:dyDescent="0.25">
      <c r="AE1709" s="75"/>
    </row>
    <row r="1710" spans="31:31" x14ac:dyDescent="0.25">
      <c r="AE1710" s="75"/>
    </row>
    <row r="1711" spans="31:31" x14ac:dyDescent="0.25">
      <c r="AE1711" s="75"/>
    </row>
    <row r="1712" spans="31:31" x14ac:dyDescent="0.25">
      <c r="AE1712" s="75"/>
    </row>
    <row r="1713" spans="31:31" x14ac:dyDescent="0.25">
      <c r="AE1713" s="75"/>
    </row>
    <row r="1714" spans="31:31" x14ac:dyDescent="0.25">
      <c r="AE1714" s="75"/>
    </row>
    <row r="1715" spans="31:31" x14ac:dyDescent="0.25">
      <c r="AE1715" s="75"/>
    </row>
    <row r="1716" spans="31:31" x14ac:dyDescent="0.25">
      <c r="AE1716" s="75"/>
    </row>
    <row r="1717" spans="31:31" x14ac:dyDescent="0.25">
      <c r="AE1717" s="75"/>
    </row>
    <row r="1718" spans="31:31" x14ac:dyDescent="0.25">
      <c r="AE1718" s="75"/>
    </row>
    <row r="1719" spans="31:31" x14ac:dyDescent="0.25">
      <c r="AE1719" s="75"/>
    </row>
    <row r="1720" spans="31:31" x14ac:dyDescent="0.25">
      <c r="AE1720" s="75"/>
    </row>
    <row r="1721" spans="31:31" x14ac:dyDescent="0.25">
      <c r="AE1721" s="75"/>
    </row>
    <row r="1722" spans="31:31" x14ac:dyDescent="0.25">
      <c r="AE1722" s="75"/>
    </row>
    <row r="1723" spans="31:31" x14ac:dyDescent="0.25">
      <c r="AE1723" s="75"/>
    </row>
    <row r="1724" spans="31:31" x14ac:dyDescent="0.25">
      <c r="AE1724" s="75"/>
    </row>
    <row r="1725" spans="31:31" x14ac:dyDescent="0.25">
      <c r="AE1725" s="75"/>
    </row>
    <row r="1726" spans="31:31" x14ac:dyDescent="0.25">
      <c r="AE1726" s="75"/>
    </row>
    <row r="1727" spans="31:31" x14ac:dyDescent="0.25">
      <c r="AE1727" s="75"/>
    </row>
    <row r="1728" spans="31:31" x14ac:dyDescent="0.25">
      <c r="AE1728" s="75"/>
    </row>
    <row r="1729" spans="31:31" x14ac:dyDescent="0.25">
      <c r="AE1729" s="75"/>
    </row>
    <row r="1730" spans="31:31" x14ac:dyDescent="0.25">
      <c r="AE1730" s="75"/>
    </row>
    <row r="1731" spans="31:31" x14ac:dyDescent="0.25">
      <c r="AE1731" s="75"/>
    </row>
    <row r="1732" spans="31:31" x14ac:dyDescent="0.25">
      <c r="AE1732" s="75"/>
    </row>
    <row r="1733" spans="31:31" x14ac:dyDescent="0.25">
      <c r="AE1733" s="75"/>
    </row>
    <row r="1734" spans="31:31" x14ac:dyDescent="0.25">
      <c r="AE1734" s="75"/>
    </row>
    <row r="1735" spans="31:31" x14ac:dyDescent="0.25">
      <c r="AE1735" s="75"/>
    </row>
    <row r="1736" spans="31:31" x14ac:dyDescent="0.25">
      <c r="AE1736" s="75"/>
    </row>
    <row r="1737" spans="31:31" x14ac:dyDescent="0.25">
      <c r="AE1737" s="75"/>
    </row>
    <row r="1738" spans="31:31" x14ac:dyDescent="0.25">
      <c r="AE1738" s="75"/>
    </row>
    <row r="1739" spans="31:31" x14ac:dyDescent="0.25">
      <c r="AE1739" s="75"/>
    </row>
    <row r="1740" spans="31:31" x14ac:dyDescent="0.25">
      <c r="AE1740" s="75"/>
    </row>
    <row r="1741" spans="31:31" x14ac:dyDescent="0.25">
      <c r="AE1741" s="75"/>
    </row>
    <row r="1742" spans="31:31" x14ac:dyDescent="0.25">
      <c r="AE1742" s="75"/>
    </row>
    <row r="1743" spans="31:31" x14ac:dyDescent="0.25">
      <c r="AE1743" s="75"/>
    </row>
    <row r="1744" spans="31:31" x14ac:dyDescent="0.25">
      <c r="AE1744" s="75"/>
    </row>
    <row r="1745" spans="31:31" x14ac:dyDescent="0.25">
      <c r="AE1745" s="75"/>
    </row>
    <row r="1746" spans="31:31" x14ac:dyDescent="0.25">
      <c r="AE1746" s="75"/>
    </row>
    <row r="1747" spans="31:31" x14ac:dyDescent="0.25">
      <c r="AE1747" s="75"/>
    </row>
    <row r="1748" spans="31:31" x14ac:dyDescent="0.25">
      <c r="AE1748" s="75"/>
    </row>
    <row r="1749" spans="31:31" x14ac:dyDescent="0.25">
      <c r="AE1749" s="75"/>
    </row>
    <row r="1750" spans="31:31" x14ac:dyDescent="0.25">
      <c r="AE1750" s="75"/>
    </row>
    <row r="1751" spans="31:31" x14ac:dyDescent="0.25">
      <c r="AE1751" s="75"/>
    </row>
    <row r="1752" spans="31:31" x14ac:dyDescent="0.25">
      <c r="AE1752" s="75"/>
    </row>
    <row r="1753" spans="31:31" x14ac:dyDescent="0.25">
      <c r="AE1753" s="75"/>
    </row>
    <row r="1754" spans="31:31" x14ac:dyDescent="0.25">
      <c r="AE1754" s="75"/>
    </row>
    <row r="1755" spans="31:31" x14ac:dyDescent="0.25">
      <c r="AE1755" s="75"/>
    </row>
    <row r="1756" spans="31:31" x14ac:dyDescent="0.25">
      <c r="AE1756" s="75"/>
    </row>
    <row r="1757" spans="31:31" x14ac:dyDescent="0.25">
      <c r="AE1757" s="75"/>
    </row>
    <row r="1758" spans="31:31" x14ac:dyDescent="0.25">
      <c r="AE1758" s="75"/>
    </row>
    <row r="1759" spans="31:31" x14ac:dyDescent="0.25">
      <c r="AE1759" s="75"/>
    </row>
    <row r="1760" spans="31:31" x14ac:dyDescent="0.25">
      <c r="AE1760" s="75"/>
    </row>
    <row r="1761" spans="31:31" x14ac:dyDescent="0.25">
      <c r="AE1761" s="75"/>
    </row>
    <row r="1762" spans="31:31" x14ac:dyDescent="0.25">
      <c r="AE1762" s="75"/>
    </row>
    <row r="1763" spans="31:31" x14ac:dyDescent="0.25">
      <c r="AE1763" s="75"/>
    </row>
    <row r="1764" spans="31:31" x14ac:dyDescent="0.25">
      <c r="AE1764" s="75"/>
    </row>
    <row r="1765" spans="31:31" x14ac:dyDescent="0.25">
      <c r="AE1765" s="75"/>
    </row>
    <row r="1766" spans="31:31" x14ac:dyDescent="0.25">
      <c r="AE1766" s="75"/>
    </row>
    <row r="1767" spans="31:31" x14ac:dyDescent="0.25">
      <c r="AE1767" s="75"/>
    </row>
    <row r="1768" spans="31:31" x14ac:dyDescent="0.25">
      <c r="AE1768" s="75"/>
    </row>
    <row r="1769" spans="31:31" x14ac:dyDescent="0.25">
      <c r="AE1769" s="75"/>
    </row>
    <row r="1770" spans="31:31" x14ac:dyDescent="0.25">
      <c r="AE1770" s="75"/>
    </row>
    <row r="1771" spans="31:31" x14ac:dyDescent="0.25">
      <c r="AE1771" s="75"/>
    </row>
    <row r="1772" spans="31:31" x14ac:dyDescent="0.25">
      <c r="AE1772" s="75"/>
    </row>
    <row r="1773" spans="31:31" x14ac:dyDescent="0.25">
      <c r="AE1773" s="75"/>
    </row>
    <row r="1774" spans="31:31" x14ac:dyDescent="0.25">
      <c r="AE1774" s="75"/>
    </row>
    <row r="1775" spans="31:31" x14ac:dyDescent="0.25">
      <c r="AE1775" s="75"/>
    </row>
    <row r="1776" spans="31:31" x14ac:dyDescent="0.25">
      <c r="AE1776" s="75"/>
    </row>
    <row r="1777" spans="31:31" x14ac:dyDescent="0.25">
      <c r="AE1777" s="75"/>
    </row>
    <row r="1778" spans="31:31" x14ac:dyDescent="0.25">
      <c r="AE1778" s="75"/>
    </row>
    <row r="1779" spans="31:31" x14ac:dyDescent="0.25">
      <c r="AE1779" s="75"/>
    </row>
    <row r="1780" spans="31:31" x14ac:dyDescent="0.25">
      <c r="AE1780" s="75"/>
    </row>
    <row r="1781" spans="31:31" x14ac:dyDescent="0.25">
      <c r="AE1781" s="75"/>
    </row>
    <row r="1782" spans="31:31" x14ac:dyDescent="0.25">
      <c r="AE1782" s="75"/>
    </row>
    <row r="1783" spans="31:31" x14ac:dyDescent="0.25">
      <c r="AE1783" s="75"/>
    </row>
    <row r="1784" spans="31:31" x14ac:dyDescent="0.25">
      <c r="AE1784" s="75"/>
    </row>
    <row r="1785" spans="31:31" x14ac:dyDescent="0.25">
      <c r="AE1785" s="75"/>
    </row>
    <row r="1786" spans="31:31" x14ac:dyDescent="0.25">
      <c r="AE1786" s="75"/>
    </row>
    <row r="1787" spans="31:31" x14ac:dyDescent="0.25">
      <c r="AE1787" s="75"/>
    </row>
    <row r="1788" spans="31:31" x14ac:dyDescent="0.25">
      <c r="AE1788" s="75"/>
    </row>
    <row r="1789" spans="31:31" x14ac:dyDescent="0.25">
      <c r="AE1789" s="75"/>
    </row>
    <row r="1790" spans="31:31" x14ac:dyDescent="0.25">
      <c r="AE1790" s="75"/>
    </row>
    <row r="1791" spans="31:31" x14ac:dyDescent="0.25">
      <c r="AE1791" s="75"/>
    </row>
    <row r="1792" spans="31:31" x14ac:dyDescent="0.25">
      <c r="AE1792" s="75"/>
    </row>
    <row r="1793" spans="31:31" x14ac:dyDescent="0.25">
      <c r="AE1793" s="75"/>
    </row>
    <row r="1794" spans="31:31" x14ac:dyDescent="0.25">
      <c r="AE1794" s="75"/>
    </row>
    <row r="1795" spans="31:31" x14ac:dyDescent="0.25">
      <c r="AE1795" s="75"/>
    </row>
    <row r="1796" spans="31:31" x14ac:dyDescent="0.25">
      <c r="AE1796" s="75"/>
    </row>
    <row r="1797" spans="31:31" x14ac:dyDescent="0.25">
      <c r="AE1797" s="75"/>
    </row>
    <row r="1798" spans="31:31" x14ac:dyDescent="0.25">
      <c r="AE1798" s="75"/>
    </row>
    <row r="1799" spans="31:31" x14ac:dyDescent="0.25">
      <c r="AE1799" s="75"/>
    </row>
    <row r="1800" spans="31:31" x14ac:dyDescent="0.25">
      <c r="AE1800" s="75"/>
    </row>
    <row r="1801" spans="31:31" x14ac:dyDescent="0.25">
      <c r="AE1801" s="75"/>
    </row>
    <row r="1802" spans="31:31" x14ac:dyDescent="0.25">
      <c r="AE1802" s="75"/>
    </row>
    <row r="1803" spans="31:31" x14ac:dyDescent="0.25">
      <c r="AE1803" s="75"/>
    </row>
    <row r="1804" spans="31:31" x14ac:dyDescent="0.25">
      <c r="AE1804" s="75"/>
    </row>
    <row r="1805" spans="31:31" x14ac:dyDescent="0.25">
      <c r="AE1805" s="75"/>
    </row>
    <row r="1806" spans="31:31" x14ac:dyDescent="0.25">
      <c r="AE1806" s="75"/>
    </row>
    <row r="1807" spans="31:31" x14ac:dyDescent="0.25">
      <c r="AE1807" s="75"/>
    </row>
    <row r="1808" spans="31:31" x14ac:dyDescent="0.25">
      <c r="AE1808" s="75"/>
    </row>
    <row r="1809" spans="31:31" x14ac:dyDescent="0.25">
      <c r="AE1809" s="75"/>
    </row>
    <row r="1810" spans="31:31" x14ac:dyDescent="0.25">
      <c r="AE1810" s="75"/>
    </row>
    <row r="1811" spans="31:31" x14ac:dyDescent="0.25">
      <c r="AE1811" s="75"/>
    </row>
    <row r="1812" spans="31:31" x14ac:dyDescent="0.25">
      <c r="AE1812" s="75"/>
    </row>
    <row r="1813" spans="31:31" x14ac:dyDescent="0.25">
      <c r="AE1813" s="75"/>
    </row>
    <row r="1814" spans="31:31" x14ac:dyDescent="0.25">
      <c r="AE1814" s="75"/>
    </row>
    <row r="1815" spans="31:31" x14ac:dyDescent="0.25">
      <c r="AE1815" s="75"/>
    </row>
    <row r="1816" spans="31:31" x14ac:dyDescent="0.25">
      <c r="AE1816" s="75"/>
    </row>
    <row r="1817" spans="31:31" x14ac:dyDescent="0.25">
      <c r="AE1817" s="75"/>
    </row>
    <row r="1818" spans="31:31" x14ac:dyDescent="0.25">
      <c r="AE1818" s="75"/>
    </row>
    <row r="1819" spans="31:31" x14ac:dyDescent="0.25">
      <c r="AE1819" s="75"/>
    </row>
    <row r="1820" spans="31:31" x14ac:dyDescent="0.25">
      <c r="AE1820" s="75"/>
    </row>
    <row r="1821" spans="31:31" x14ac:dyDescent="0.25">
      <c r="AE1821" s="75"/>
    </row>
    <row r="1822" spans="31:31" x14ac:dyDescent="0.25">
      <c r="AE1822" s="75"/>
    </row>
    <row r="1823" spans="31:31" x14ac:dyDescent="0.25">
      <c r="AE1823" s="75"/>
    </row>
    <row r="1824" spans="31:31" x14ac:dyDescent="0.25">
      <c r="AE1824" s="75"/>
    </row>
    <row r="1825" spans="31:31" x14ac:dyDescent="0.25">
      <c r="AE1825" s="75"/>
    </row>
    <row r="1826" spans="31:31" x14ac:dyDescent="0.25">
      <c r="AE1826" s="75"/>
    </row>
    <row r="1827" spans="31:31" x14ac:dyDescent="0.25">
      <c r="AE1827" s="75"/>
    </row>
    <row r="1828" spans="31:31" x14ac:dyDescent="0.25">
      <c r="AE1828" s="75"/>
    </row>
    <row r="1829" spans="31:31" x14ac:dyDescent="0.25">
      <c r="AE1829" s="75"/>
    </row>
    <row r="1830" spans="31:31" x14ac:dyDescent="0.25">
      <c r="AE1830" s="75"/>
    </row>
    <row r="1831" spans="31:31" x14ac:dyDescent="0.25">
      <c r="AE1831" s="75"/>
    </row>
    <row r="1832" spans="31:31" x14ac:dyDescent="0.25">
      <c r="AE1832" s="75"/>
    </row>
    <row r="1833" spans="31:31" x14ac:dyDescent="0.25">
      <c r="AE1833" s="75"/>
    </row>
    <row r="1834" spans="31:31" x14ac:dyDescent="0.25">
      <c r="AE1834" s="75"/>
    </row>
    <row r="1835" spans="31:31" x14ac:dyDescent="0.25">
      <c r="AE1835" s="75"/>
    </row>
    <row r="1836" spans="31:31" x14ac:dyDescent="0.25">
      <c r="AE1836" s="75"/>
    </row>
    <row r="1837" spans="31:31" x14ac:dyDescent="0.25">
      <c r="AE1837" s="75"/>
    </row>
    <row r="1838" spans="31:31" x14ac:dyDescent="0.25">
      <c r="AE1838" s="75"/>
    </row>
    <row r="1839" spans="31:31" x14ac:dyDescent="0.25">
      <c r="AE1839" s="75"/>
    </row>
    <row r="1840" spans="31:31" x14ac:dyDescent="0.25">
      <c r="AE1840" s="75"/>
    </row>
    <row r="1841" spans="31:31" x14ac:dyDescent="0.25">
      <c r="AE1841" s="75"/>
    </row>
    <row r="1842" spans="31:31" x14ac:dyDescent="0.25">
      <c r="AE1842" s="75"/>
    </row>
    <row r="1843" spans="31:31" x14ac:dyDescent="0.25">
      <c r="AE1843" s="75"/>
    </row>
    <row r="1844" spans="31:31" x14ac:dyDescent="0.25">
      <c r="AE1844" s="75"/>
    </row>
    <row r="1845" spans="31:31" x14ac:dyDescent="0.25">
      <c r="AE1845" s="75"/>
    </row>
    <row r="1846" spans="31:31" x14ac:dyDescent="0.25">
      <c r="AE1846" s="75"/>
    </row>
    <row r="1847" spans="31:31" x14ac:dyDescent="0.25">
      <c r="AE1847" s="75"/>
    </row>
    <row r="1848" spans="31:31" x14ac:dyDescent="0.25">
      <c r="AE1848" s="75"/>
    </row>
    <row r="1849" spans="31:31" x14ac:dyDescent="0.25">
      <c r="AE1849" s="75"/>
    </row>
    <row r="1850" spans="31:31" x14ac:dyDescent="0.25">
      <c r="AE1850" s="75"/>
    </row>
    <row r="1851" spans="31:31" x14ac:dyDescent="0.25">
      <c r="AE1851" s="75"/>
    </row>
    <row r="1852" spans="31:31" x14ac:dyDescent="0.25">
      <c r="AE1852" s="75"/>
    </row>
    <row r="1853" spans="31:31" x14ac:dyDescent="0.25">
      <c r="AE1853" s="75"/>
    </row>
    <row r="1854" spans="31:31" x14ac:dyDescent="0.25">
      <c r="AE1854" s="75"/>
    </row>
    <row r="1855" spans="31:31" x14ac:dyDescent="0.25">
      <c r="AE1855" s="75"/>
    </row>
    <row r="1856" spans="31:31" x14ac:dyDescent="0.25">
      <c r="AE1856" s="75"/>
    </row>
    <row r="1857" spans="31:31" x14ac:dyDescent="0.25">
      <c r="AE1857" s="75"/>
    </row>
    <row r="1858" spans="31:31" x14ac:dyDescent="0.25">
      <c r="AE1858" s="75"/>
    </row>
    <row r="1859" spans="31:31" x14ac:dyDescent="0.25">
      <c r="AE1859" s="75"/>
    </row>
    <row r="1860" spans="31:31" x14ac:dyDescent="0.25">
      <c r="AE1860" s="75"/>
    </row>
    <row r="1861" spans="31:31" x14ac:dyDescent="0.25">
      <c r="AE1861" s="75"/>
    </row>
    <row r="1862" spans="31:31" x14ac:dyDescent="0.25">
      <c r="AE1862" s="75"/>
    </row>
    <row r="1863" spans="31:31" x14ac:dyDescent="0.25">
      <c r="AE1863" s="75"/>
    </row>
    <row r="1864" spans="31:31" x14ac:dyDescent="0.25">
      <c r="AE1864" s="75"/>
    </row>
    <row r="1865" spans="31:31" x14ac:dyDescent="0.25">
      <c r="AE1865" s="75"/>
    </row>
    <row r="1866" spans="31:31" x14ac:dyDescent="0.25">
      <c r="AE1866" s="75"/>
    </row>
    <row r="1867" spans="31:31" x14ac:dyDescent="0.25">
      <c r="AE1867" s="75"/>
    </row>
    <row r="1868" spans="31:31" x14ac:dyDescent="0.25">
      <c r="AE1868" s="75"/>
    </row>
    <row r="1869" spans="31:31" x14ac:dyDescent="0.25">
      <c r="AE1869" s="75"/>
    </row>
    <row r="1870" spans="31:31" x14ac:dyDescent="0.25">
      <c r="AE1870" s="75"/>
    </row>
    <row r="1871" spans="31:31" x14ac:dyDescent="0.25">
      <c r="AE1871" s="75"/>
    </row>
    <row r="1872" spans="31:31" x14ac:dyDescent="0.25">
      <c r="AE1872" s="75"/>
    </row>
    <row r="1873" spans="31:31" x14ac:dyDescent="0.25">
      <c r="AE1873" s="75"/>
    </row>
    <row r="1874" spans="31:31" x14ac:dyDescent="0.25">
      <c r="AE1874" s="75"/>
    </row>
    <row r="1875" spans="31:31" x14ac:dyDescent="0.25">
      <c r="AE1875" s="75"/>
    </row>
    <row r="1876" spans="31:31" x14ac:dyDescent="0.25">
      <c r="AE1876" s="75"/>
    </row>
    <row r="1877" spans="31:31" x14ac:dyDescent="0.25">
      <c r="AE1877" s="75"/>
    </row>
    <row r="1878" spans="31:31" x14ac:dyDescent="0.25">
      <c r="AE1878" s="75"/>
    </row>
    <row r="1879" spans="31:31" x14ac:dyDescent="0.25">
      <c r="AE1879" s="75"/>
    </row>
    <row r="1880" spans="31:31" x14ac:dyDescent="0.25">
      <c r="AE1880" s="75"/>
    </row>
    <row r="1881" spans="31:31" x14ac:dyDescent="0.25">
      <c r="AE1881" s="75"/>
    </row>
    <row r="1882" spans="31:31" x14ac:dyDescent="0.25">
      <c r="AE1882" s="75"/>
    </row>
    <row r="1883" spans="31:31" x14ac:dyDescent="0.25">
      <c r="AE1883" s="75"/>
    </row>
    <row r="1884" spans="31:31" x14ac:dyDescent="0.25">
      <c r="AE1884" s="75"/>
    </row>
    <row r="1885" spans="31:31" x14ac:dyDescent="0.25">
      <c r="AE1885" s="75"/>
    </row>
    <row r="1886" spans="31:31" x14ac:dyDescent="0.25">
      <c r="AE1886" s="75"/>
    </row>
    <row r="1887" spans="31:31" x14ac:dyDescent="0.25">
      <c r="AE1887" s="75"/>
    </row>
    <row r="1888" spans="31:31" x14ac:dyDescent="0.25">
      <c r="AE1888" s="75"/>
    </row>
    <row r="1889" spans="31:31" x14ac:dyDescent="0.25">
      <c r="AE1889" s="75"/>
    </row>
    <row r="1890" spans="31:31" x14ac:dyDescent="0.25">
      <c r="AE1890" s="75"/>
    </row>
    <row r="1891" spans="31:31" x14ac:dyDescent="0.25">
      <c r="AE1891" s="75"/>
    </row>
    <row r="1892" spans="31:31" x14ac:dyDescent="0.25">
      <c r="AE1892" s="75"/>
    </row>
    <row r="1893" spans="31:31" x14ac:dyDescent="0.25">
      <c r="AE1893" s="75"/>
    </row>
    <row r="1894" spans="31:31" x14ac:dyDescent="0.25">
      <c r="AE1894" s="75"/>
    </row>
    <row r="1895" spans="31:31" x14ac:dyDescent="0.25">
      <c r="AE1895" s="75"/>
    </row>
    <row r="1896" spans="31:31" x14ac:dyDescent="0.25">
      <c r="AE1896" s="75"/>
    </row>
    <row r="1897" spans="31:31" x14ac:dyDescent="0.25">
      <c r="AE1897" s="75"/>
    </row>
    <row r="1898" spans="31:31" x14ac:dyDescent="0.25">
      <c r="AE1898" s="75"/>
    </row>
    <row r="1899" spans="31:31" x14ac:dyDescent="0.25">
      <c r="AE1899" s="75"/>
    </row>
    <row r="1900" spans="31:31" x14ac:dyDescent="0.25">
      <c r="AE1900" s="75"/>
    </row>
    <row r="1901" spans="31:31" x14ac:dyDescent="0.25">
      <c r="AE1901" s="75"/>
    </row>
    <row r="1902" spans="31:31" x14ac:dyDescent="0.25">
      <c r="AE1902" s="75"/>
    </row>
    <row r="1903" spans="31:31" x14ac:dyDescent="0.25">
      <c r="AE1903" s="75"/>
    </row>
    <row r="1904" spans="31:31" x14ac:dyDescent="0.25">
      <c r="AE1904" s="75"/>
    </row>
    <row r="1905" spans="31:31" x14ac:dyDescent="0.25">
      <c r="AE1905" s="75"/>
    </row>
    <row r="1906" spans="31:31" x14ac:dyDescent="0.25">
      <c r="AE1906" s="75"/>
    </row>
    <row r="1907" spans="31:31" x14ac:dyDescent="0.25">
      <c r="AE1907" s="75"/>
    </row>
    <row r="1908" spans="31:31" x14ac:dyDescent="0.25">
      <c r="AE1908" s="75"/>
    </row>
    <row r="1909" spans="31:31" x14ac:dyDescent="0.25">
      <c r="AE1909" s="75"/>
    </row>
    <row r="1910" spans="31:31" x14ac:dyDescent="0.25">
      <c r="AE1910" s="75"/>
    </row>
    <row r="1911" spans="31:31" x14ac:dyDescent="0.25">
      <c r="AE1911" s="75"/>
    </row>
    <row r="1912" spans="31:31" x14ac:dyDescent="0.25">
      <c r="AE1912" s="75"/>
    </row>
    <row r="1913" spans="31:31" x14ac:dyDescent="0.25">
      <c r="AE1913" s="75"/>
    </row>
    <row r="1914" spans="31:31" x14ac:dyDescent="0.25">
      <c r="AE1914" s="75"/>
    </row>
    <row r="1915" spans="31:31" x14ac:dyDescent="0.25">
      <c r="AE1915" s="75"/>
    </row>
    <row r="1916" spans="31:31" x14ac:dyDescent="0.25">
      <c r="AE1916" s="75"/>
    </row>
    <row r="1917" spans="31:31" x14ac:dyDescent="0.25">
      <c r="AE1917" s="75"/>
    </row>
    <row r="1918" spans="31:31" x14ac:dyDescent="0.25">
      <c r="AE1918" s="75"/>
    </row>
    <row r="1919" spans="31:31" x14ac:dyDescent="0.25">
      <c r="AE1919" s="75"/>
    </row>
    <row r="1920" spans="31:31" x14ac:dyDescent="0.25">
      <c r="AE1920" s="75"/>
    </row>
    <row r="1921" spans="31:31" x14ac:dyDescent="0.25">
      <c r="AE1921" s="75"/>
    </row>
    <row r="1922" spans="31:31" x14ac:dyDescent="0.25">
      <c r="AE1922" s="75"/>
    </row>
    <row r="1923" spans="31:31" x14ac:dyDescent="0.25">
      <c r="AE1923" s="75"/>
    </row>
    <row r="1924" spans="31:31" x14ac:dyDescent="0.25">
      <c r="AE1924" s="75"/>
    </row>
    <row r="1925" spans="31:31" x14ac:dyDescent="0.25">
      <c r="AE1925" s="75"/>
    </row>
    <row r="1926" spans="31:31" x14ac:dyDescent="0.25">
      <c r="AE1926" s="75"/>
    </row>
    <row r="1927" spans="31:31" x14ac:dyDescent="0.25">
      <c r="AE1927" s="75"/>
    </row>
    <row r="1928" spans="31:31" x14ac:dyDescent="0.25">
      <c r="AE1928" s="75"/>
    </row>
    <row r="1929" spans="31:31" x14ac:dyDescent="0.25">
      <c r="AE1929" s="75"/>
    </row>
    <row r="1930" spans="31:31" x14ac:dyDescent="0.25">
      <c r="AE1930" s="75"/>
    </row>
    <row r="1931" spans="31:31" x14ac:dyDescent="0.25">
      <c r="AE1931" s="75"/>
    </row>
    <row r="1932" spans="31:31" x14ac:dyDescent="0.25">
      <c r="AE1932" s="75"/>
    </row>
    <row r="1933" spans="31:31" x14ac:dyDescent="0.25">
      <c r="AE1933" s="75"/>
    </row>
    <row r="1934" spans="31:31" x14ac:dyDescent="0.25">
      <c r="AE1934" s="75"/>
    </row>
    <row r="1935" spans="31:31" x14ac:dyDescent="0.25">
      <c r="AE1935" s="75"/>
    </row>
    <row r="1936" spans="31:31" x14ac:dyDescent="0.25">
      <c r="AE1936" s="75"/>
    </row>
    <row r="1937" spans="31:31" x14ac:dyDescent="0.25">
      <c r="AE1937" s="75"/>
    </row>
    <row r="1938" spans="31:31" x14ac:dyDescent="0.25">
      <c r="AE1938" s="75"/>
    </row>
    <row r="1939" spans="31:31" x14ac:dyDescent="0.25">
      <c r="AE1939" s="75"/>
    </row>
    <row r="1940" spans="31:31" x14ac:dyDescent="0.25">
      <c r="AE1940" s="75"/>
    </row>
    <row r="1941" spans="31:31" x14ac:dyDescent="0.25">
      <c r="AE1941" s="75"/>
    </row>
    <row r="1942" spans="31:31" x14ac:dyDescent="0.25">
      <c r="AE1942" s="75"/>
    </row>
    <row r="1943" spans="31:31" x14ac:dyDescent="0.25">
      <c r="AE1943" s="75"/>
    </row>
    <row r="1944" spans="31:31" x14ac:dyDescent="0.25">
      <c r="AE1944" s="75"/>
    </row>
    <row r="1945" spans="31:31" x14ac:dyDescent="0.25">
      <c r="AE1945" s="75"/>
    </row>
    <row r="1946" spans="31:31" x14ac:dyDescent="0.25">
      <c r="AE1946" s="75"/>
    </row>
    <row r="1947" spans="31:31" x14ac:dyDescent="0.25">
      <c r="AE1947" s="75"/>
    </row>
    <row r="1948" spans="31:31" x14ac:dyDescent="0.25">
      <c r="AE1948" s="75"/>
    </row>
    <row r="1949" spans="31:31" x14ac:dyDescent="0.25">
      <c r="AE1949" s="75"/>
    </row>
    <row r="1950" spans="31:31" x14ac:dyDescent="0.25">
      <c r="AE1950" s="75"/>
    </row>
    <row r="1951" spans="31:31" x14ac:dyDescent="0.25">
      <c r="AE1951" s="75"/>
    </row>
    <row r="1952" spans="31:31" x14ac:dyDescent="0.25">
      <c r="AE1952" s="75"/>
    </row>
    <row r="1953" spans="31:31" x14ac:dyDescent="0.25">
      <c r="AE1953" s="75"/>
    </row>
    <row r="1954" spans="31:31" x14ac:dyDescent="0.25">
      <c r="AE1954" s="75"/>
    </row>
    <row r="1955" spans="31:31" x14ac:dyDescent="0.25">
      <c r="AE1955" s="75"/>
    </row>
    <row r="1956" spans="31:31" x14ac:dyDescent="0.25">
      <c r="AE1956" s="75"/>
    </row>
    <row r="1957" spans="31:31" x14ac:dyDescent="0.25">
      <c r="AE1957" s="75"/>
    </row>
    <row r="1958" spans="31:31" x14ac:dyDescent="0.25">
      <c r="AE1958" s="75"/>
    </row>
    <row r="1959" spans="31:31" x14ac:dyDescent="0.25">
      <c r="AE1959" s="75"/>
    </row>
    <row r="1960" spans="31:31" x14ac:dyDescent="0.25">
      <c r="AE1960" s="75"/>
    </row>
    <row r="1961" spans="31:31" x14ac:dyDescent="0.25">
      <c r="AE1961" s="75"/>
    </row>
    <row r="1962" spans="31:31" x14ac:dyDescent="0.25">
      <c r="AE1962" s="75"/>
    </row>
    <row r="1963" spans="31:31" x14ac:dyDescent="0.25">
      <c r="AE1963" s="75"/>
    </row>
    <row r="1964" spans="31:31" x14ac:dyDescent="0.25">
      <c r="AE1964" s="75"/>
    </row>
    <row r="1965" spans="31:31" x14ac:dyDescent="0.25">
      <c r="AE1965" s="75"/>
    </row>
    <row r="1966" spans="31:31" x14ac:dyDescent="0.25">
      <c r="AE1966" s="75"/>
    </row>
    <row r="1967" spans="31:31" x14ac:dyDescent="0.25">
      <c r="AE1967" s="75"/>
    </row>
    <row r="1968" spans="31:31" x14ac:dyDescent="0.25">
      <c r="AE1968" s="75"/>
    </row>
    <row r="1969" spans="31:31" x14ac:dyDescent="0.25">
      <c r="AE1969" s="75"/>
    </row>
    <row r="1970" spans="31:31" x14ac:dyDescent="0.25">
      <c r="AE1970" s="75"/>
    </row>
    <row r="1971" spans="31:31" x14ac:dyDescent="0.25">
      <c r="AE1971" s="75"/>
    </row>
    <row r="1972" spans="31:31" x14ac:dyDescent="0.25">
      <c r="AE1972" s="75"/>
    </row>
    <row r="1973" spans="31:31" x14ac:dyDescent="0.25">
      <c r="AE1973" s="75"/>
    </row>
    <row r="1974" spans="31:31" x14ac:dyDescent="0.25">
      <c r="AE1974" s="75"/>
    </row>
    <row r="1975" spans="31:31" x14ac:dyDescent="0.25">
      <c r="AE1975" s="75"/>
    </row>
    <row r="1976" spans="31:31" x14ac:dyDescent="0.25">
      <c r="AE1976" s="75"/>
    </row>
    <row r="1977" spans="31:31" x14ac:dyDescent="0.25">
      <c r="AE1977" s="75"/>
    </row>
    <row r="1978" spans="31:31" x14ac:dyDescent="0.25">
      <c r="AE1978" s="75"/>
    </row>
    <row r="1979" spans="31:31" x14ac:dyDescent="0.25">
      <c r="AE1979" s="75"/>
    </row>
    <row r="1980" spans="31:31" x14ac:dyDescent="0.25">
      <c r="AE1980" s="75"/>
    </row>
    <row r="1981" spans="31:31" x14ac:dyDescent="0.25">
      <c r="AE1981" s="75"/>
    </row>
    <row r="1982" spans="31:31" x14ac:dyDescent="0.25">
      <c r="AE1982" s="75"/>
    </row>
    <row r="1983" spans="31:31" x14ac:dyDescent="0.25">
      <c r="AE1983" s="75"/>
    </row>
    <row r="1984" spans="31:31" x14ac:dyDescent="0.25">
      <c r="AE1984" s="75"/>
    </row>
    <row r="1985" spans="31:31" x14ac:dyDescent="0.25">
      <c r="AE1985" s="75"/>
    </row>
    <row r="1986" spans="31:31" x14ac:dyDescent="0.25">
      <c r="AE1986" s="75"/>
    </row>
    <row r="1987" spans="31:31" x14ac:dyDescent="0.25">
      <c r="AE1987" s="75"/>
    </row>
    <row r="1988" spans="31:31" x14ac:dyDescent="0.25">
      <c r="AE1988" s="75"/>
    </row>
    <row r="1989" spans="31:31" x14ac:dyDescent="0.25">
      <c r="AE1989" s="75"/>
    </row>
    <row r="1990" spans="31:31" x14ac:dyDescent="0.25">
      <c r="AE1990" s="75"/>
    </row>
    <row r="1991" spans="31:31" x14ac:dyDescent="0.25">
      <c r="AE1991" s="75"/>
    </row>
    <row r="1992" spans="31:31" x14ac:dyDescent="0.25">
      <c r="AE1992" s="75"/>
    </row>
    <row r="1993" spans="31:31" x14ac:dyDescent="0.25">
      <c r="AE1993" s="75"/>
    </row>
    <row r="1994" spans="31:31" x14ac:dyDescent="0.25">
      <c r="AE1994" s="75"/>
    </row>
    <row r="1995" spans="31:31" x14ac:dyDescent="0.25">
      <c r="AE1995" s="75"/>
    </row>
    <row r="1996" spans="31:31" x14ac:dyDescent="0.25">
      <c r="AE1996" s="75"/>
    </row>
    <row r="1997" spans="31:31" x14ac:dyDescent="0.25">
      <c r="AE1997" s="75"/>
    </row>
    <row r="1998" spans="31:31" x14ac:dyDescent="0.25">
      <c r="AE1998" s="75"/>
    </row>
    <row r="1999" spans="31:31" x14ac:dyDescent="0.25">
      <c r="AE1999" s="75"/>
    </row>
    <row r="2000" spans="31:31" x14ac:dyDescent="0.25">
      <c r="AE2000" s="75"/>
    </row>
    <row r="2001" spans="31:31" x14ac:dyDescent="0.25">
      <c r="AE2001" s="75"/>
    </row>
    <row r="2002" spans="31:31" x14ac:dyDescent="0.25">
      <c r="AE2002" s="75"/>
    </row>
    <row r="2003" spans="31:31" x14ac:dyDescent="0.25">
      <c r="AE2003" s="75"/>
    </row>
    <row r="2004" spans="31:31" x14ac:dyDescent="0.25">
      <c r="AE2004" s="75"/>
    </row>
    <row r="2005" spans="31:31" x14ac:dyDescent="0.25">
      <c r="AE2005" s="75"/>
    </row>
    <row r="2006" spans="31:31" x14ac:dyDescent="0.25">
      <c r="AE2006" s="75"/>
    </row>
    <row r="2007" spans="31:31" x14ac:dyDescent="0.25">
      <c r="AE2007" s="75"/>
    </row>
    <row r="2008" spans="31:31" x14ac:dyDescent="0.25">
      <c r="AE2008" s="75"/>
    </row>
    <row r="2009" spans="31:31" x14ac:dyDescent="0.25">
      <c r="AE2009" s="75"/>
    </row>
    <row r="2010" spans="31:31" x14ac:dyDescent="0.25">
      <c r="AE2010" s="75"/>
    </row>
    <row r="2011" spans="31:31" x14ac:dyDescent="0.25">
      <c r="AE2011" s="75"/>
    </row>
    <row r="2012" spans="31:31" x14ac:dyDescent="0.25">
      <c r="AE2012" s="75"/>
    </row>
    <row r="2013" spans="31:31" x14ac:dyDescent="0.25">
      <c r="AE2013" s="75"/>
    </row>
    <row r="2014" spans="31:31" x14ac:dyDescent="0.25">
      <c r="AE2014" s="75"/>
    </row>
    <row r="2015" spans="31:31" x14ac:dyDescent="0.25">
      <c r="AE2015" s="75"/>
    </row>
    <row r="2016" spans="31:31" x14ac:dyDescent="0.25">
      <c r="AE2016" s="75"/>
    </row>
    <row r="2017" spans="31:31" x14ac:dyDescent="0.25">
      <c r="AE2017" s="75"/>
    </row>
    <row r="2018" spans="31:31" x14ac:dyDescent="0.25">
      <c r="AE2018" s="75"/>
    </row>
    <row r="2019" spans="31:31" x14ac:dyDescent="0.25">
      <c r="AE2019" s="75"/>
    </row>
    <row r="2020" spans="31:31" x14ac:dyDescent="0.25">
      <c r="AE2020" s="75"/>
    </row>
    <row r="2021" spans="31:31" x14ac:dyDescent="0.25">
      <c r="AE2021" s="75"/>
    </row>
    <row r="2022" spans="31:31" x14ac:dyDescent="0.25">
      <c r="AE2022" s="75"/>
    </row>
    <row r="2023" spans="31:31" x14ac:dyDescent="0.25">
      <c r="AE2023" s="75"/>
    </row>
    <row r="2024" spans="31:31" x14ac:dyDescent="0.25">
      <c r="AE2024" s="75"/>
    </row>
    <row r="2025" spans="31:31" x14ac:dyDescent="0.25">
      <c r="AE2025" s="75"/>
    </row>
    <row r="2026" spans="31:31" x14ac:dyDescent="0.25">
      <c r="AE2026" s="75"/>
    </row>
    <row r="2027" spans="31:31" x14ac:dyDescent="0.25">
      <c r="AE2027" s="75"/>
    </row>
    <row r="2028" spans="31:31" x14ac:dyDescent="0.25">
      <c r="AE2028" s="75"/>
    </row>
    <row r="2029" spans="31:31" x14ac:dyDescent="0.25">
      <c r="AE2029" s="75"/>
    </row>
    <row r="2030" spans="31:31" x14ac:dyDescent="0.25">
      <c r="AE2030" s="75"/>
    </row>
    <row r="2031" spans="31:31" x14ac:dyDescent="0.25">
      <c r="AE2031" s="75"/>
    </row>
    <row r="2032" spans="31:31" x14ac:dyDescent="0.25">
      <c r="AE2032" s="75"/>
    </row>
    <row r="2033" spans="31:31" x14ac:dyDescent="0.25">
      <c r="AE2033" s="75"/>
    </row>
    <row r="2034" spans="31:31" x14ac:dyDescent="0.25">
      <c r="AE2034" s="75"/>
    </row>
    <row r="2035" spans="31:31" x14ac:dyDescent="0.25">
      <c r="AE2035" s="75"/>
    </row>
    <row r="2036" spans="31:31" x14ac:dyDescent="0.25">
      <c r="AE2036" s="75"/>
    </row>
    <row r="2037" spans="31:31" x14ac:dyDescent="0.25">
      <c r="AE2037" s="75"/>
    </row>
    <row r="2038" spans="31:31" x14ac:dyDescent="0.25">
      <c r="AE2038" s="75"/>
    </row>
    <row r="2039" spans="31:31" x14ac:dyDescent="0.25">
      <c r="AE2039" s="75"/>
    </row>
    <row r="2040" spans="31:31" x14ac:dyDescent="0.25">
      <c r="AE2040" s="75"/>
    </row>
    <row r="2041" spans="31:31" x14ac:dyDescent="0.25">
      <c r="AE2041" s="75"/>
    </row>
    <row r="2042" spans="31:31" x14ac:dyDescent="0.25">
      <c r="AE2042" s="75"/>
    </row>
    <row r="2043" spans="31:31" x14ac:dyDescent="0.25">
      <c r="AE2043" s="75"/>
    </row>
    <row r="2044" spans="31:31" x14ac:dyDescent="0.25">
      <c r="AE2044" s="75"/>
    </row>
    <row r="2045" spans="31:31" x14ac:dyDescent="0.25">
      <c r="AE2045" s="75"/>
    </row>
    <row r="2046" spans="31:31" x14ac:dyDescent="0.25">
      <c r="AE2046" s="75"/>
    </row>
    <row r="2047" spans="31:31" x14ac:dyDescent="0.25">
      <c r="AE2047" s="75"/>
    </row>
    <row r="2048" spans="31:31" x14ac:dyDescent="0.25">
      <c r="AE2048" s="75"/>
    </row>
    <row r="2049" spans="31:31" x14ac:dyDescent="0.25">
      <c r="AE2049" s="75"/>
    </row>
    <row r="2050" spans="31:31" x14ac:dyDescent="0.25">
      <c r="AE2050" s="75"/>
    </row>
    <row r="2051" spans="31:31" x14ac:dyDescent="0.25">
      <c r="AE2051" s="75"/>
    </row>
    <row r="2052" spans="31:31" x14ac:dyDescent="0.25">
      <c r="AE2052" s="75"/>
    </row>
    <row r="2053" spans="31:31" x14ac:dyDescent="0.25">
      <c r="AE2053" s="75"/>
    </row>
    <row r="2054" spans="31:31" x14ac:dyDescent="0.25">
      <c r="AE2054" s="75"/>
    </row>
    <row r="2055" spans="31:31" x14ac:dyDescent="0.25">
      <c r="AE2055" s="75"/>
    </row>
    <row r="2056" spans="31:31" x14ac:dyDescent="0.25">
      <c r="AE2056" s="75"/>
    </row>
    <row r="2057" spans="31:31" x14ac:dyDescent="0.25">
      <c r="AE2057" s="75"/>
    </row>
    <row r="2058" spans="31:31" x14ac:dyDescent="0.25">
      <c r="AE2058" s="75"/>
    </row>
    <row r="2059" spans="31:31" x14ac:dyDescent="0.25">
      <c r="AE2059" s="75"/>
    </row>
    <row r="2060" spans="31:31" x14ac:dyDescent="0.25">
      <c r="AE2060" s="75"/>
    </row>
    <row r="2061" spans="31:31" x14ac:dyDescent="0.25">
      <c r="AE2061" s="75"/>
    </row>
    <row r="2062" spans="31:31" x14ac:dyDescent="0.25">
      <c r="AE2062" s="75"/>
    </row>
    <row r="2063" spans="31:31" x14ac:dyDescent="0.25">
      <c r="AE2063" s="75"/>
    </row>
    <row r="2064" spans="31:31" x14ac:dyDescent="0.25">
      <c r="AE2064" s="75"/>
    </row>
    <row r="2065" spans="31:31" x14ac:dyDescent="0.25">
      <c r="AE2065" s="75"/>
    </row>
    <row r="2066" spans="31:31" x14ac:dyDescent="0.25">
      <c r="AE2066" s="75"/>
    </row>
    <row r="2067" spans="31:31" x14ac:dyDescent="0.25">
      <c r="AE2067" s="75"/>
    </row>
    <row r="2068" spans="31:31" x14ac:dyDescent="0.25">
      <c r="AE2068" s="75"/>
    </row>
    <row r="2069" spans="31:31" x14ac:dyDescent="0.25">
      <c r="AE2069" s="75"/>
    </row>
    <row r="2070" spans="31:31" x14ac:dyDescent="0.25">
      <c r="AE2070" s="75"/>
    </row>
    <row r="2071" spans="31:31" x14ac:dyDescent="0.25">
      <c r="AE2071" s="75"/>
    </row>
    <row r="2072" spans="31:31" x14ac:dyDescent="0.25">
      <c r="AE2072" s="75"/>
    </row>
    <row r="2073" spans="31:31" x14ac:dyDescent="0.25">
      <c r="AE2073" s="75"/>
    </row>
    <row r="2074" spans="31:31" x14ac:dyDescent="0.25">
      <c r="AE2074" s="75"/>
    </row>
    <row r="2075" spans="31:31" x14ac:dyDescent="0.25">
      <c r="AE2075" s="75"/>
    </row>
    <row r="2076" spans="31:31" x14ac:dyDescent="0.25">
      <c r="AE2076" s="75"/>
    </row>
    <row r="2077" spans="31:31" x14ac:dyDescent="0.25">
      <c r="AE2077" s="75"/>
    </row>
    <row r="2078" spans="31:31" x14ac:dyDescent="0.25">
      <c r="AE2078" s="75"/>
    </row>
    <row r="2079" spans="31:31" x14ac:dyDescent="0.25">
      <c r="AE2079" s="75"/>
    </row>
    <row r="2080" spans="31:31" x14ac:dyDescent="0.25">
      <c r="AE2080" s="75"/>
    </row>
    <row r="2081" spans="31:31" x14ac:dyDescent="0.25">
      <c r="AE2081" s="75"/>
    </row>
    <row r="2082" spans="31:31" x14ac:dyDescent="0.25">
      <c r="AE2082" s="75"/>
    </row>
    <row r="2083" spans="31:31" x14ac:dyDescent="0.25">
      <c r="AE2083" s="75"/>
    </row>
    <row r="2084" spans="31:31" x14ac:dyDescent="0.25">
      <c r="AE2084" s="75"/>
    </row>
    <row r="2085" spans="31:31" x14ac:dyDescent="0.25">
      <c r="AE2085" s="75"/>
    </row>
    <row r="2086" spans="31:31" x14ac:dyDescent="0.25">
      <c r="AE2086" s="75"/>
    </row>
    <row r="2087" spans="31:31" x14ac:dyDescent="0.25">
      <c r="AE2087" s="75"/>
    </row>
    <row r="2088" spans="31:31" x14ac:dyDescent="0.25">
      <c r="AE2088" s="75"/>
    </row>
    <row r="2089" spans="31:31" x14ac:dyDescent="0.25">
      <c r="AE2089" s="75"/>
    </row>
    <row r="2090" spans="31:31" x14ac:dyDescent="0.25">
      <c r="AE2090" s="75"/>
    </row>
    <row r="2091" spans="31:31" x14ac:dyDescent="0.25">
      <c r="AE2091" s="75"/>
    </row>
    <row r="2092" spans="31:31" x14ac:dyDescent="0.25">
      <c r="AE2092" s="75"/>
    </row>
    <row r="2093" spans="31:31" x14ac:dyDescent="0.25">
      <c r="AE2093" s="75"/>
    </row>
    <row r="2094" spans="31:31" x14ac:dyDescent="0.25">
      <c r="AE2094" s="75"/>
    </row>
    <row r="2095" spans="31:31" x14ac:dyDescent="0.25">
      <c r="AE2095" s="75"/>
    </row>
    <row r="2096" spans="31:31" x14ac:dyDescent="0.25">
      <c r="AE2096" s="75"/>
    </row>
    <row r="2097" spans="31:31" x14ac:dyDescent="0.25">
      <c r="AE2097" s="75"/>
    </row>
    <row r="2098" spans="31:31" x14ac:dyDescent="0.25">
      <c r="AE2098" s="75"/>
    </row>
    <row r="2099" spans="31:31" x14ac:dyDescent="0.25">
      <c r="AE2099" s="75"/>
    </row>
    <row r="2100" spans="31:31" x14ac:dyDescent="0.25">
      <c r="AE2100" s="75"/>
    </row>
    <row r="2101" spans="31:31" x14ac:dyDescent="0.25">
      <c r="AE2101" s="75"/>
    </row>
    <row r="2102" spans="31:31" x14ac:dyDescent="0.25">
      <c r="AE2102" s="75"/>
    </row>
    <row r="2103" spans="31:31" x14ac:dyDescent="0.25">
      <c r="AE2103" s="75"/>
    </row>
    <row r="2104" spans="31:31" x14ac:dyDescent="0.25">
      <c r="AE2104" s="75"/>
    </row>
    <row r="2105" spans="31:31" x14ac:dyDescent="0.25">
      <c r="AE2105" s="75"/>
    </row>
    <row r="2106" spans="31:31" x14ac:dyDescent="0.25">
      <c r="AE2106" s="75"/>
    </row>
    <row r="2107" spans="31:31" x14ac:dyDescent="0.25">
      <c r="AE2107" s="75"/>
    </row>
    <row r="2108" spans="31:31" x14ac:dyDescent="0.25">
      <c r="AE2108" s="75"/>
    </row>
    <row r="2109" spans="31:31" x14ac:dyDescent="0.25">
      <c r="AE2109" s="75"/>
    </row>
    <row r="2110" spans="31:31" x14ac:dyDescent="0.25">
      <c r="AE2110" s="75"/>
    </row>
    <row r="2111" spans="31:31" x14ac:dyDescent="0.25">
      <c r="AE2111" s="75"/>
    </row>
    <row r="2112" spans="31:31" x14ac:dyDescent="0.25">
      <c r="AE2112" s="75"/>
    </row>
    <row r="2113" spans="31:31" x14ac:dyDescent="0.25">
      <c r="AE2113" s="75"/>
    </row>
    <row r="2114" spans="31:31" x14ac:dyDescent="0.25">
      <c r="AE2114" s="75"/>
    </row>
    <row r="2115" spans="31:31" x14ac:dyDescent="0.25">
      <c r="AE2115" s="75"/>
    </row>
    <row r="2116" spans="31:31" x14ac:dyDescent="0.25">
      <c r="AE2116" s="75"/>
    </row>
    <row r="2117" spans="31:31" x14ac:dyDescent="0.25">
      <c r="AE2117" s="75"/>
    </row>
    <row r="2118" spans="31:31" x14ac:dyDescent="0.25">
      <c r="AE2118" s="75"/>
    </row>
    <row r="2119" spans="31:31" x14ac:dyDescent="0.25">
      <c r="AE2119" s="75"/>
    </row>
    <row r="2120" spans="31:31" x14ac:dyDescent="0.25">
      <c r="AE2120" s="75"/>
    </row>
    <row r="2121" spans="31:31" x14ac:dyDescent="0.25">
      <c r="AE2121" s="75"/>
    </row>
    <row r="2122" spans="31:31" x14ac:dyDescent="0.25">
      <c r="AE2122" s="75"/>
    </row>
    <row r="2123" spans="31:31" x14ac:dyDescent="0.25">
      <c r="AE2123" s="75"/>
    </row>
    <row r="2124" spans="31:31" x14ac:dyDescent="0.25">
      <c r="AE2124" s="75"/>
    </row>
    <row r="2125" spans="31:31" x14ac:dyDescent="0.25">
      <c r="AE2125" s="75"/>
    </row>
    <row r="2126" spans="31:31" x14ac:dyDescent="0.25">
      <c r="AE2126" s="75"/>
    </row>
    <row r="2127" spans="31:31" x14ac:dyDescent="0.25">
      <c r="AE2127" s="75"/>
    </row>
    <row r="2128" spans="31:31" x14ac:dyDescent="0.25">
      <c r="AE2128" s="75"/>
    </row>
    <row r="2129" spans="31:31" x14ac:dyDescent="0.25">
      <c r="AE2129" s="75"/>
    </row>
    <row r="2130" spans="31:31" x14ac:dyDescent="0.25">
      <c r="AE2130" s="75"/>
    </row>
    <row r="2131" spans="31:31" x14ac:dyDescent="0.25">
      <c r="AE2131" s="75"/>
    </row>
    <row r="2132" spans="31:31" x14ac:dyDescent="0.25">
      <c r="AE2132" s="75"/>
    </row>
    <row r="2133" spans="31:31" x14ac:dyDescent="0.25">
      <c r="AE2133" s="75"/>
    </row>
    <row r="2134" spans="31:31" x14ac:dyDescent="0.25">
      <c r="AE2134" s="75"/>
    </row>
    <row r="2135" spans="31:31" x14ac:dyDescent="0.25">
      <c r="AE2135" s="75"/>
    </row>
    <row r="2136" spans="31:31" x14ac:dyDescent="0.25">
      <c r="AE2136" s="75"/>
    </row>
    <row r="2137" spans="31:31" x14ac:dyDescent="0.25">
      <c r="AE2137" s="75"/>
    </row>
    <row r="2138" spans="31:31" x14ac:dyDescent="0.25">
      <c r="AE2138" s="75"/>
    </row>
    <row r="2139" spans="31:31" x14ac:dyDescent="0.25">
      <c r="AE2139" s="75"/>
    </row>
    <row r="2140" spans="31:31" x14ac:dyDescent="0.25">
      <c r="AE2140" s="75"/>
    </row>
    <row r="2141" spans="31:31" x14ac:dyDescent="0.25">
      <c r="AE2141" s="75"/>
    </row>
    <row r="2142" spans="31:31" x14ac:dyDescent="0.25">
      <c r="AE2142" s="75"/>
    </row>
    <row r="2143" spans="31:31" x14ac:dyDescent="0.25">
      <c r="AE2143" s="75"/>
    </row>
    <row r="2144" spans="31:31" x14ac:dyDescent="0.25">
      <c r="AE2144" s="75"/>
    </row>
    <row r="2145" spans="31:31" x14ac:dyDescent="0.25">
      <c r="AE2145" s="75"/>
    </row>
    <row r="2146" spans="31:31" x14ac:dyDescent="0.25">
      <c r="AE2146" s="75"/>
    </row>
    <row r="2147" spans="31:31" x14ac:dyDescent="0.25">
      <c r="AE2147" s="75"/>
    </row>
    <row r="2148" spans="31:31" x14ac:dyDescent="0.25">
      <c r="AE2148" s="75"/>
    </row>
    <row r="2149" spans="31:31" x14ac:dyDescent="0.25">
      <c r="AE2149" s="75"/>
    </row>
    <row r="2150" spans="31:31" x14ac:dyDescent="0.25">
      <c r="AE2150" s="75"/>
    </row>
    <row r="2151" spans="31:31" x14ac:dyDescent="0.25">
      <c r="AE2151" s="75"/>
    </row>
    <row r="2152" spans="31:31" x14ac:dyDescent="0.25">
      <c r="AE2152" s="75"/>
    </row>
    <row r="2153" spans="31:31" x14ac:dyDescent="0.25">
      <c r="AE2153" s="75"/>
    </row>
    <row r="2154" spans="31:31" x14ac:dyDescent="0.25">
      <c r="AE2154" s="75"/>
    </row>
    <row r="2155" spans="31:31" x14ac:dyDescent="0.25">
      <c r="AE2155" s="75"/>
    </row>
    <row r="2156" spans="31:31" x14ac:dyDescent="0.25">
      <c r="AE2156" s="75"/>
    </row>
    <row r="2157" spans="31:31" x14ac:dyDescent="0.25">
      <c r="AE2157" s="75"/>
    </row>
    <row r="2158" spans="31:31" x14ac:dyDescent="0.25">
      <c r="AE2158" s="75"/>
    </row>
    <row r="2159" spans="31:31" x14ac:dyDescent="0.25">
      <c r="AE2159" s="75"/>
    </row>
    <row r="2160" spans="31:31" x14ac:dyDescent="0.25">
      <c r="AE2160" s="75"/>
    </row>
    <row r="2161" spans="31:31" x14ac:dyDescent="0.25">
      <c r="AE2161" s="75"/>
    </row>
    <row r="2162" spans="31:31" x14ac:dyDescent="0.25">
      <c r="AE2162" s="75"/>
    </row>
    <row r="2163" spans="31:31" x14ac:dyDescent="0.25">
      <c r="AE2163" s="75"/>
    </row>
    <row r="2164" spans="31:31" x14ac:dyDescent="0.25">
      <c r="AE2164" s="75"/>
    </row>
    <row r="2165" spans="31:31" x14ac:dyDescent="0.25">
      <c r="AE2165" s="75"/>
    </row>
    <row r="2166" spans="31:31" x14ac:dyDescent="0.25">
      <c r="AE2166" s="75"/>
    </row>
    <row r="2167" spans="31:31" x14ac:dyDescent="0.25">
      <c r="AE2167" s="75"/>
    </row>
    <row r="2168" spans="31:31" x14ac:dyDescent="0.25">
      <c r="AE2168" s="75"/>
    </row>
    <row r="2169" spans="31:31" x14ac:dyDescent="0.25">
      <c r="AE2169" s="75"/>
    </row>
    <row r="2170" spans="31:31" x14ac:dyDescent="0.25">
      <c r="AE2170" s="75"/>
    </row>
    <row r="2171" spans="31:31" x14ac:dyDescent="0.25">
      <c r="AE2171" s="75"/>
    </row>
    <row r="2172" spans="31:31" x14ac:dyDescent="0.25">
      <c r="AE2172" s="75"/>
    </row>
    <row r="2173" spans="31:31" x14ac:dyDescent="0.25">
      <c r="AE2173" s="75"/>
    </row>
    <row r="2174" spans="31:31" x14ac:dyDescent="0.25">
      <c r="AE2174" s="75"/>
    </row>
    <row r="2175" spans="31:31" x14ac:dyDescent="0.25">
      <c r="AE2175" s="75"/>
    </row>
    <row r="2176" spans="31:31" x14ac:dyDescent="0.25">
      <c r="AE2176" s="75"/>
    </row>
    <row r="2177" spans="31:31" x14ac:dyDescent="0.25">
      <c r="AE2177" s="75"/>
    </row>
    <row r="2178" spans="31:31" x14ac:dyDescent="0.25">
      <c r="AE2178" s="75"/>
    </row>
    <row r="2179" spans="31:31" x14ac:dyDescent="0.25">
      <c r="AE2179" s="75"/>
    </row>
    <row r="2180" spans="31:31" x14ac:dyDescent="0.25">
      <c r="AE2180" s="75"/>
    </row>
    <row r="2181" spans="31:31" x14ac:dyDescent="0.25">
      <c r="AE2181" s="75"/>
    </row>
    <row r="2182" spans="31:31" x14ac:dyDescent="0.25">
      <c r="AE2182" s="75"/>
    </row>
    <row r="2183" spans="31:31" x14ac:dyDescent="0.25">
      <c r="AE2183" s="75"/>
    </row>
    <row r="2184" spans="31:31" x14ac:dyDescent="0.25">
      <c r="AE2184" s="75"/>
    </row>
    <row r="2185" spans="31:31" x14ac:dyDescent="0.25">
      <c r="AE2185" s="75"/>
    </row>
    <row r="2186" spans="31:31" x14ac:dyDescent="0.25">
      <c r="AE2186" s="75"/>
    </row>
    <row r="2187" spans="31:31" x14ac:dyDescent="0.25">
      <c r="AE2187" s="75"/>
    </row>
    <row r="2188" spans="31:31" x14ac:dyDescent="0.25">
      <c r="AE2188" s="75"/>
    </row>
    <row r="2189" spans="31:31" x14ac:dyDescent="0.25">
      <c r="AE2189" s="75"/>
    </row>
    <row r="2190" spans="31:31" x14ac:dyDescent="0.25">
      <c r="AE2190" s="75"/>
    </row>
    <row r="2191" spans="31:31" x14ac:dyDescent="0.25">
      <c r="AE2191" s="75"/>
    </row>
    <row r="2192" spans="31:31" x14ac:dyDescent="0.25">
      <c r="AE2192" s="75"/>
    </row>
    <row r="2193" spans="31:31" x14ac:dyDescent="0.25">
      <c r="AE2193" s="75"/>
    </row>
    <row r="2194" spans="31:31" x14ac:dyDescent="0.25">
      <c r="AE2194" s="75"/>
    </row>
    <row r="2195" spans="31:31" x14ac:dyDescent="0.25">
      <c r="AE2195" s="75"/>
    </row>
    <row r="2196" spans="31:31" x14ac:dyDescent="0.25">
      <c r="AE2196" s="75"/>
    </row>
    <row r="2197" spans="31:31" x14ac:dyDescent="0.25">
      <c r="AE2197" s="75"/>
    </row>
    <row r="2198" spans="31:31" x14ac:dyDescent="0.25">
      <c r="AE2198" s="75"/>
    </row>
    <row r="2199" spans="31:31" x14ac:dyDescent="0.25">
      <c r="AE2199" s="75"/>
    </row>
    <row r="2200" spans="31:31" x14ac:dyDescent="0.25">
      <c r="AE2200" s="75"/>
    </row>
    <row r="2201" spans="31:31" x14ac:dyDescent="0.25">
      <c r="AE2201" s="75"/>
    </row>
    <row r="2202" spans="31:31" x14ac:dyDescent="0.25">
      <c r="AE2202" s="75"/>
    </row>
    <row r="2203" spans="31:31" x14ac:dyDescent="0.25">
      <c r="AE2203" s="75"/>
    </row>
    <row r="2204" spans="31:31" x14ac:dyDescent="0.25">
      <c r="AE2204" s="75"/>
    </row>
    <row r="2205" spans="31:31" x14ac:dyDescent="0.25">
      <c r="AE2205" s="75"/>
    </row>
    <row r="2206" spans="31:31" x14ac:dyDescent="0.25">
      <c r="AE2206" s="75"/>
    </row>
    <row r="2207" spans="31:31" x14ac:dyDescent="0.25">
      <c r="AE2207" s="75"/>
    </row>
    <row r="2208" spans="31:31" x14ac:dyDescent="0.25">
      <c r="AE2208" s="75"/>
    </row>
    <row r="2209" spans="31:31" x14ac:dyDescent="0.25">
      <c r="AE2209" s="75"/>
    </row>
    <row r="2210" spans="31:31" x14ac:dyDescent="0.25">
      <c r="AE2210" s="75"/>
    </row>
    <row r="2211" spans="31:31" x14ac:dyDescent="0.25">
      <c r="AE2211" s="75"/>
    </row>
    <row r="2212" spans="31:31" x14ac:dyDescent="0.25">
      <c r="AE2212" s="75"/>
    </row>
    <row r="2213" spans="31:31" x14ac:dyDescent="0.25">
      <c r="AE2213" s="75"/>
    </row>
    <row r="2214" spans="31:31" x14ac:dyDescent="0.25">
      <c r="AE2214" s="75"/>
    </row>
    <row r="2215" spans="31:31" x14ac:dyDescent="0.25">
      <c r="AE2215" s="75"/>
    </row>
    <row r="2216" spans="31:31" x14ac:dyDescent="0.25">
      <c r="AE2216" s="75"/>
    </row>
    <row r="2217" spans="31:31" x14ac:dyDescent="0.25">
      <c r="AE2217" s="75"/>
    </row>
    <row r="2218" spans="31:31" x14ac:dyDescent="0.25">
      <c r="AE2218" s="75"/>
    </row>
    <row r="2219" spans="31:31" x14ac:dyDescent="0.25">
      <c r="AE2219" s="75"/>
    </row>
    <row r="2220" spans="31:31" x14ac:dyDescent="0.25">
      <c r="AE2220" s="75"/>
    </row>
    <row r="2221" spans="31:31" x14ac:dyDescent="0.25">
      <c r="AE2221" s="75"/>
    </row>
    <row r="2222" spans="31:31" x14ac:dyDescent="0.25">
      <c r="AE2222" s="75"/>
    </row>
    <row r="2223" spans="31:31" x14ac:dyDescent="0.25">
      <c r="AE2223" s="75"/>
    </row>
    <row r="2224" spans="31:31" x14ac:dyDescent="0.25">
      <c r="AE2224" s="75"/>
    </row>
    <row r="2225" spans="31:31" x14ac:dyDescent="0.25">
      <c r="AE2225" s="75"/>
    </row>
    <row r="2226" spans="31:31" x14ac:dyDescent="0.25">
      <c r="AE2226" s="75"/>
    </row>
    <row r="2227" spans="31:31" x14ac:dyDescent="0.25">
      <c r="AE2227" s="75"/>
    </row>
    <row r="2228" spans="31:31" x14ac:dyDescent="0.25">
      <c r="AE2228" s="75"/>
    </row>
    <row r="2229" spans="31:31" x14ac:dyDescent="0.25">
      <c r="AE2229" s="75"/>
    </row>
    <row r="2230" spans="31:31" x14ac:dyDescent="0.25">
      <c r="AE2230" s="75"/>
    </row>
    <row r="2231" spans="31:31" x14ac:dyDescent="0.25">
      <c r="AE2231" s="75"/>
    </row>
    <row r="2232" spans="31:31" x14ac:dyDescent="0.25">
      <c r="AE2232" s="75"/>
    </row>
    <row r="2233" spans="31:31" x14ac:dyDescent="0.25">
      <c r="AE2233" s="75"/>
    </row>
    <row r="2234" spans="31:31" x14ac:dyDescent="0.25">
      <c r="AE2234" s="75"/>
    </row>
    <row r="2235" spans="31:31" x14ac:dyDescent="0.25">
      <c r="AE2235" s="75"/>
    </row>
    <row r="2236" spans="31:31" x14ac:dyDescent="0.25">
      <c r="AE2236" s="75"/>
    </row>
    <row r="2237" spans="31:31" x14ac:dyDescent="0.25">
      <c r="AE2237" s="75"/>
    </row>
    <row r="2238" spans="31:31" x14ac:dyDescent="0.25">
      <c r="AE2238" s="75"/>
    </row>
    <row r="2239" spans="31:31" x14ac:dyDescent="0.25">
      <c r="AE2239" s="75"/>
    </row>
    <row r="2240" spans="31:31" x14ac:dyDescent="0.25">
      <c r="AE2240" s="75"/>
    </row>
    <row r="2241" spans="31:31" x14ac:dyDescent="0.25">
      <c r="AE2241" s="75"/>
    </row>
    <row r="2242" spans="31:31" x14ac:dyDescent="0.25">
      <c r="AE2242" s="75"/>
    </row>
    <row r="2243" spans="31:31" x14ac:dyDescent="0.25">
      <c r="AE2243" s="75"/>
    </row>
    <row r="2244" spans="31:31" x14ac:dyDescent="0.25">
      <c r="AE2244" s="75"/>
    </row>
    <row r="2245" spans="31:31" x14ac:dyDescent="0.25">
      <c r="AE2245" s="75"/>
    </row>
    <row r="2246" spans="31:31" x14ac:dyDescent="0.25">
      <c r="AE2246" s="75"/>
    </row>
    <row r="2247" spans="31:31" x14ac:dyDescent="0.25">
      <c r="AE2247" s="75"/>
    </row>
    <row r="2248" spans="31:31" x14ac:dyDescent="0.25">
      <c r="AE2248" s="75"/>
    </row>
    <row r="2249" spans="31:31" x14ac:dyDescent="0.25">
      <c r="AE2249" s="75"/>
    </row>
    <row r="2250" spans="31:31" x14ac:dyDescent="0.25">
      <c r="AE2250" s="75"/>
    </row>
    <row r="2251" spans="31:31" x14ac:dyDescent="0.25">
      <c r="AE2251" s="75"/>
    </row>
    <row r="2252" spans="31:31" x14ac:dyDescent="0.25">
      <c r="AE2252" s="75"/>
    </row>
    <row r="2253" spans="31:31" x14ac:dyDescent="0.25">
      <c r="AE2253" s="75"/>
    </row>
    <row r="2254" spans="31:31" x14ac:dyDescent="0.25">
      <c r="AE2254" s="75"/>
    </row>
    <row r="2255" spans="31:31" x14ac:dyDescent="0.25">
      <c r="AE2255" s="75"/>
    </row>
    <row r="2256" spans="31:31" x14ac:dyDescent="0.25">
      <c r="AE2256" s="75"/>
    </row>
    <row r="2257" spans="31:31" x14ac:dyDescent="0.25">
      <c r="AE2257" s="75"/>
    </row>
    <row r="2258" spans="31:31" x14ac:dyDescent="0.25">
      <c r="AE2258" s="75"/>
    </row>
    <row r="2259" spans="31:31" x14ac:dyDescent="0.25">
      <c r="AE2259" s="75"/>
    </row>
    <row r="2260" spans="31:31" x14ac:dyDescent="0.25">
      <c r="AE2260" s="75"/>
    </row>
    <row r="2261" spans="31:31" x14ac:dyDescent="0.25">
      <c r="AE2261" s="75"/>
    </row>
    <row r="2262" spans="31:31" x14ac:dyDescent="0.25">
      <c r="AE2262" s="75"/>
    </row>
    <row r="2263" spans="31:31" x14ac:dyDescent="0.25">
      <c r="AE2263" s="75"/>
    </row>
    <row r="2264" spans="31:31" x14ac:dyDescent="0.25">
      <c r="AE2264" s="75"/>
    </row>
    <row r="2265" spans="31:31" x14ac:dyDescent="0.25">
      <c r="AE2265" s="75"/>
    </row>
    <row r="2266" spans="31:31" x14ac:dyDescent="0.25">
      <c r="AE2266" s="75"/>
    </row>
    <row r="2267" spans="31:31" x14ac:dyDescent="0.25">
      <c r="AE2267" s="75"/>
    </row>
    <row r="2268" spans="31:31" x14ac:dyDescent="0.25">
      <c r="AE2268" s="75"/>
    </row>
    <row r="2269" spans="31:31" x14ac:dyDescent="0.25">
      <c r="AE2269" s="75"/>
    </row>
    <row r="2270" spans="31:31" x14ac:dyDescent="0.25">
      <c r="AE2270" s="75"/>
    </row>
    <row r="2271" spans="31:31" x14ac:dyDescent="0.25">
      <c r="AE2271" s="75"/>
    </row>
    <row r="2272" spans="31:31" x14ac:dyDescent="0.25">
      <c r="AE2272" s="75"/>
    </row>
    <row r="2273" spans="31:31" x14ac:dyDescent="0.25">
      <c r="AE2273" s="75"/>
    </row>
    <row r="2274" spans="31:31" x14ac:dyDescent="0.25">
      <c r="AE2274" s="75"/>
    </row>
    <row r="2275" spans="31:31" x14ac:dyDescent="0.25">
      <c r="AE2275" s="75"/>
    </row>
    <row r="2276" spans="31:31" x14ac:dyDescent="0.25">
      <c r="AE2276" s="75"/>
    </row>
    <row r="2277" spans="31:31" x14ac:dyDescent="0.25">
      <c r="AE2277" s="75"/>
    </row>
    <row r="2278" spans="31:31" x14ac:dyDescent="0.25">
      <c r="AE2278" s="75"/>
    </row>
    <row r="2279" spans="31:31" x14ac:dyDescent="0.25">
      <c r="AE2279" s="75"/>
    </row>
    <row r="2280" spans="31:31" x14ac:dyDescent="0.25">
      <c r="AE2280" s="75"/>
    </row>
    <row r="2281" spans="31:31" x14ac:dyDescent="0.25">
      <c r="AE2281" s="75"/>
    </row>
    <row r="2282" spans="31:31" x14ac:dyDescent="0.25">
      <c r="AE2282" s="75"/>
    </row>
    <row r="2283" spans="31:31" x14ac:dyDescent="0.25">
      <c r="AE2283" s="75"/>
    </row>
    <row r="2284" spans="31:31" x14ac:dyDescent="0.25">
      <c r="AE2284" s="75"/>
    </row>
    <row r="2285" spans="31:31" x14ac:dyDescent="0.25">
      <c r="AE2285" s="75"/>
    </row>
    <row r="2286" spans="31:31" x14ac:dyDescent="0.25">
      <c r="AE2286" s="75"/>
    </row>
    <row r="2287" spans="31:31" x14ac:dyDescent="0.25">
      <c r="AE2287" s="75"/>
    </row>
    <row r="2288" spans="31:31" x14ac:dyDescent="0.25">
      <c r="AE2288" s="75"/>
    </row>
    <row r="2289" spans="31:31" x14ac:dyDescent="0.25">
      <c r="AE2289" s="75"/>
    </row>
    <row r="2290" spans="31:31" x14ac:dyDescent="0.25">
      <c r="AE2290" s="75"/>
    </row>
    <row r="2291" spans="31:31" x14ac:dyDescent="0.25">
      <c r="AE2291" s="75"/>
    </row>
    <row r="2292" spans="31:31" x14ac:dyDescent="0.25">
      <c r="AE2292" s="75"/>
    </row>
    <row r="2293" spans="31:31" x14ac:dyDescent="0.25">
      <c r="AE2293" s="75"/>
    </row>
    <row r="2294" spans="31:31" x14ac:dyDescent="0.25">
      <c r="AE2294" s="75"/>
    </row>
    <row r="2295" spans="31:31" x14ac:dyDescent="0.25">
      <c r="AE2295" s="75"/>
    </row>
    <row r="2296" spans="31:31" x14ac:dyDescent="0.25">
      <c r="AE2296" s="75"/>
    </row>
    <row r="2297" spans="31:31" x14ac:dyDescent="0.25">
      <c r="AE2297" s="75"/>
    </row>
    <row r="2298" spans="31:31" x14ac:dyDescent="0.25">
      <c r="AE2298" s="75"/>
    </row>
    <row r="2299" spans="31:31" x14ac:dyDescent="0.25">
      <c r="AE2299" s="75"/>
    </row>
    <row r="2300" spans="31:31" x14ac:dyDescent="0.25">
      <c r="AE2300" s="75"/>
    </row>
    <row r="2301" spans="31:31" x14ac:dyDescent="0.25">
      <c r="AE2301" s="75"/>
    </row>
    <row r="2302" spans="31:31" x14ac:dyDescent="0.25">
      <c r="AE2302" s="75"/>
    </row>
    <row r="2303" spans="31:31" x14ac:dyDescent="0.25">
      <c r="AE2303" s="75"/>
    </row>
    <row r="2304" spans="31:31" x14ac:dyDescent="0.25">
      <c r="AE2304" s="75"/>
    </row>
    <row r="2305" spans="31:31" x14ac:dyDescent="0.25">
      <c r="AE2305" s="75"/>
    </row>
    <row r="2306" spans="31:31" x14ac:dyDescent="0.25">
      <c r="AE2306" s="75"/>
    </row>
    <row r="2307" spans="31:31" x14ac:dyDescent="0.25">
      <c r="AE2307" s="75"/>
    </row>
    <row r="2308" spans="31:31" x14ac:dyDescent="0.25">
      <c r="AE2308" s="75"/>
    </row>
    <row r="2309" spans="31:31" x14ac:dyDescent="0.25">
      <c r="AE2309" s="75"/>
    </row>
    <row r="2310" spans="31:31" x14ac:dyDescent="0.25">
      <c r="AE2310" s="75"/>
    </row>
    <row r="2311" spans="31:31" x14ac:dyDescent="0.25">
      <c r="AE2311" s="75"/>
    </row>
    <row r="2312" spans="31:31" x14ac:dyDescent="0.25">
      <c r="AE2312" s="75"/>
    </row>
    <row r="2313" spans="31:31" x14ac:dyDescent="0.25">
      <c r="AE2313" s="75"/>
    </row>
    <row r="2314" spans="31:31" x14ac:dyDescent="0.25">
      <c r="AE2314" s="75"/>
    </row>
    <row r="2315" spans="31:31" x14ac:dyDescent="0.25">
      <c r="AE2315" s="75"/>
    </row>
    <row r="2316" spans="31:31" x14ac:dyDescent="0.25">
      <c r="AE2316" s="75"/>
    </row>
    <row r="2317" spans="31:31" x14ac:dyDescent="0.25">
      <c r="AE2317" s="75"/>
    </row>
    <row r="2318" spans="31:31" x14ac:dyDescent="0.25">
      <c r="AE2318" s="75"/>
    </row>
    <row r="2319" spans="31:31" x14ac:dyDescent="0.25">
      <c r="AE2319" s="75"/>
    </row>
    <row r="2320" spans="31:31" x14ac:dyDescent="0.25">
      <c r="AE2320" s="75"/>
    </row>
    <row r="2321" spans="31:31" x14ac:dyDescent="0.25">
      <c r="AE2321" s="75"/>
    </row>
    <row r="2322" spans="31:31" x14ac:dyDescent="0.25">
      <c r="AE2322" s="75"/>
    </row>
    <row r="2323" spans="31:31" x14ac:dyDescent="0.25">
      <c r="AE2323" s="75"/>
    </row>
    <row r="2324" spans="31:31" x14ac:dyDescent="0.25">
      <c r="AE2324" s="75"/>
    </row>
    <row r="2325" spans="31:31" x14ac:dyDescent="0.25">
      <c r="AE2325" s="75"/>
    </row>
    <row r="2326" spans="31:31" x14ac:dyDescent="0.25">
      <c r="AE2326" s="75"/>
    </row>
    <row r="2327" spans="31:31" x14ac:dyDescent="0.25">
      <c r="AE2327" s="75"/>
    </row>
    <row r="2328" spans="31:31" x14ac:dyDescent="0.25">
      <c r="AE2328" s="75"/>
    </row>
    <row r="2329" spans="31:31" x14ac:dyDescent="0.25">
      <c r="AE2329" s="75"/>
    </row>
    <row r="2330" spans="31:31" x14ac:dyDescent="0.25">
      <c r="AE2330" s="75"/>
    </row>
    <row r="2331" spans="31:31" x14ac:dyDescent="0.25">
      <c r="AE2331" s="75"/>
    </row>
    <row r="2332" spans="31:31" x14ac:dyDescent="0.25">
      <c r="AE2332" s="75"/>
    </row>
    <row r="2333" spans="31:31" x14ac:dyDescent="0.25">
      <c r="AE2333" s="75"/>
    </row>
    <row r="2334" spans="31:31" x14ac:dyDescent="0.25">
      <c r="AE2334" s="75"/>
    </row>
    <row r="2335" spans="31:31" x14ac:dyDescent="0.25">
      <c r="AE2335" s="75"/>
    </row>
    <row r="2336" spans="31:31" x14ac:dyDescent="0.25">
      <c r="AE2336" s="75"/>
    </row>
    <row r="2337" spans="31:31" x14ac:dyDescent="0.25">
      <c r="AE2337" s="75"/>
    </row>
    <row r="2338" spans="31:31" x14ac:dyDescent="0.25">
      <c r="AE2338" s="75"/>
    </row>
    <row r="2339" spans="31:31" x14ac:dyDescent="0.25">
      <c r="AE2339" s="75"/>
    </row>
    <row r="2340" spans="31:31" x14ac:dyDescent="0.25">
      <c r="AE2340" s="75"/>
    </row>
    <row r="2341" spans="31:31" x14ac:dyDescent="0.25">
      <c r="AE2341" s="75"/>
    </row>
    <row r="2342" spans="31:31" x14ac:dyDescent="0.25">
      <c r="AE2342" s="75"/>
    </row>
    <row r="2343" spans="31:31" x14ac:dyDescent="0.25">
      <c r="AE2343" s="75"/>
    </row>
    <row r="2344" spans="31:31" x14ac:dyDescent="0.25">
      <c r="AE2344" s="75"/>
    </row>
    <row r="2345" spans="31:31" x14ac:dyDescent="0.25">
      <c r="AE2345" s="75"/>
    </row>
    <row r="2346" spans="31:31" x14ac:dyDescent="0.25">
      <c r="AE2346" s="75"/>
    </row>
    <row r="2347" spans="31:31" x14ac:dyDescent="0.25">
      <c r="AE2347" s="75"/>
    </row>
    <row r="2348" spans="31:31" x14ac:dyDescent="0.25">
      <c r="AE2348" s="75"/>
    </row>
    <row r="2349" spans="31:31" x14ac:dyDescent="0.25">
      <c r="AE2349" s="75"/>
    </row>
    <row r="2350" spans="31:31" x14ac:dyDescent="0.25">
      <c r="AE2350" s="75"/>
    </row>
    <row r="2351" spans="31:31" x14ac:dyDescent="0.25">
      <c r="AE2351" s="75"/>
    </row>
    <row r="2352" spans="31:31" x14ac:dyDescent="0.25">
      <c r="AE2352" s="75"/>
    </row>
    <row r="2353" spans="31:31" x14ac:dyDescent="0.25">
      <c r="AE2353" s="75"/>
    </row>
    <row r="2354" spans="31:31" x14ac:dyDescent="0.25">
      <c r="AE2354" s="75"/>
    </row>
    <row r="2355" spans="31:31" x14ac:dyDescent="0.25">
      <c r="AE2355" s="75"/>
    </row>
    <row r="2356" spans="31:31" x14ac:dyDescent="0.25">
      <c r="AE2356" s="75"/>
    </row>
    <row r="2357" spans="31:31" x14ac:dyDescent="0.25">
      <c r="AE2357" s="75"/>
    </row>
    <row r="2358" spans="31:31" x14ac:dyDescent="0.25">
      <c r="AE2358" s="75"/>
    </row>
    <row r="2359" spans="31:31" x14ac:dyDescent="0.25">
      <c r="AE2359" s="75"/>
    </row>
    <row r="2360" spans="31:31" x14ac:dyDescent="0.25">
      <c r="AE2360" s="75"/>
    </row>
    <row r="2361" spans="31:31" x14ac:dyDescent="0.25">
      <c r="AE2361" s="75"/>
    </row>
    <row r="2362" spans="31:31" x14ac:dyDescent="0.25">
      <c r="AE2362" s="75"/>
    </row>
    <row r="2363" spans="31:31" x14ac:dyDescent="0.25">
      <c r="AE2363" s="75"/>
    </row>
    <row r="2364" spans="31:31" x14ac:dyDescent="0.25">
      <c r="AE2364" s="75"/>
    </row>
    <row r="2365" spans="31:31" x14ac:dyDescent="0.25">
      <c r="AE2365" s="75"/>
    </row>
    <row r="2366" spans="31:31" x14ac:dyDescent="0.25">
      <c r="AE2366" s="75"/>
    </row>
    <row r="2367" spans="31:31" x14ac:dyDescent="0.25">
      <c r="AE2367" s="75"/>
    </row>
    <row r="2368" spans="31:31" x14ac:dyDescent="0.25">
      <c r="AE2368" s="75"/>
    </row>
    <row r="2369" spans="31:31" x14ac:dyDescent="0.25">
      <c r="AE2369" s="75"/>
    </row>
    <row r="2370" spans="31:31" x14ac:dyDescent="0.25">
      <c r="AE2370" s="75"/>
    </row>
    <row r="2371" spans="31:31" x14ac:dyDescent="0.25">
      <c r="AE2371" s="75"/>
    </row>
    <row r="2372" spans="31:31" x14ac:dyDescent="0.25">
      <c r="AE2372" s="75"/>
    </row>
    <row r="2373" spans="31:31" x14ac:dyDescent="0.25">
      <c r="AE2373" s="75"/>
    </row>
    <row r="2374" spans="31:31" x14ac:dyDescent="0.25">
      <c r="AE2374" s="75"/>
    </row>
    <row r="2375" spans="31:31" x14ac:dyDescent="0.25">
      <c r="AE2375" s="75"/>
    </row>
    <row r="2376" spans="31:31" x14ac:dyDescent="0.25">
      <c r="AE2376" s="75"/>
    </row>
    <row r="2377" spans="31:31" x14ac:dyDescent="0.25">
      <c r="AE2377" s="75"/>
    </row>
    <row r="2378" spans="31:31" x14ac:dyDescent="0.25">
      <c r="AE2378" s="75"/>
    </row>
    <row r="2379" spans="31:31" x14ac:dyDescent="0.25">
      <c r="AE2379" s="75"/>
    </row>
    <row r="2380" spans="31:31" x14ac:dyDescent="0.25">
      <c r="AE2380" s="75"/>
    </row>
    <row r="2381" spans="31:31" x14ac:dyDescent="0.25">
      <c r="AE2381" s="75"/>
    </row>
    <row r="2382" spans="31:31" x14ac:dyDescent="0.25">
      <c r="AE2382" s="75"/>
    </row>
    <row r="2383" spans="31:31" x14ac:dyDescent="0.25">
      <c r="AE2383" s="75"/>
    </row>
    <row r="2384" spans="31:31" x14ac:dyDescent="0.25">
      <c r="AE2384" s="75"/>
    </row>
    <row r="2385" spans="31:31" x14ac:dyDescent="0.25">
      <c r="AE2385" s="75"/>
    </row>
    <row r="2386" spans="31:31" x14ac:dyDescent="0.25">
      <c r="AE2386" s="75"/>
    </row>
    <row r="2387" spans="31:31" x14ac:dyDescent="0.25">
      <c r="AE2387" s="75"/>
    </row>
    <row r="2388" spans="31:31" x14ac:dyDescent="0.25">
      <c r="AE2388" s="75"/>
    </row>
    <row r="2389" spans="31:31" x14ac:dyDescent="0.25">
      <c r="AE2389" s="75"/>
    </row>
    <row r="2390" spans="31:31" x14ac:dyDescent="0.25">
      <c r="AE2390" s="75"/>
    </row>
    <row r="2391" spans="31:31" x14ac:dyDescent="0.25">
      <c r="AE2391" s="75"/>
    </row>
    <row r="2392" spans="31:31" x14ac:dyDescent="0.25">
      <c r="AE2392" s="75"/>
    </row>
    <row r="2393" spans="31:31" x14ac:dyDescent="0.25">
      <c r="AE2393" s="75"/>
    </row>
    <row r="2394" spans="31:31" x14ac:dyDescent="0.25">
      <c r="AE2394" s="75"/>
    </row>
    <row r="2395" spans="31:31" x14ac:dyDescent="0.25">
      <c r="AE2395" s="75"/>
    </row>
    <row r="2396" spans="31:31" x14ac:dyDescent="0.25">
      <c r="AE2396" s="75"/>
    </row>
    <row r="2397" spans="31:31" x14ac:dyDescent="0.25">
      <c r="AE2397" s="75"/>
    </row>
    <row r="2398" spans="31:31" x14ac:dyDescent="0.25">
      <c r="AE2398" s="75"/>
    </row>
    <row r="2399" spans="31:31" x14ac:dyDescent="0.25">
      <c r="AE2399" s="75"/>
    </row>
    <row r="2400" spans="31:31" x14ac:dyDescent="0.25">
      <c r="AE2400" s="75"/>
    </row>
    <row r="2401" spans="31:31" x14ac:dyDescent="0.25">
      <c r="AE2401" s="75"/>
    </row>
    <row r="2402" spans="31:31" x14ac:dyDescent="0.25">
      <c r="AE2402" s="75"/>
    </row>
    <row r="2403" spans="31:31" x14ac:dyDescent="0.25">
      <c r="AE2403" s="75"/>
    </row>
    <row r="2404" spans="31:31" x14ac:dyDescent="0.25">
      <c r="AE2404" s="75"/>
    </row>
    <row r="2405" spans="31:31" x14ac:dyDescent="0.25">
      <c r="AE2405" s="75"/>
    </row>
    <row r="2406" spans="31:31" x14ac:dyDescent="0.25">
      <c r="AE2406" s="75"/>
    </row>
    <row r="2407" spans="31:31" x14ac:dyDescent="0.25">
      <c r="AE2407" s="75"/>
    </row>
    <row r="2408" spans="31:31" x14ac:dyDescent="0.25">
      <c r="AE2408" s="75"/>
    </row>
    <row r="2409" spans="31:31" x14ac:dyDescent="0.25">
      <c r="AE2409" s="75"/>
    </row>
    <row r="2410" spans="31:31" x14ac:dyDescent="0.25">
      <c r="AE2410" s="75"/>
    </row>
    <row r="2411" spans="31:31" x14ac:dyDescent="0.25">
      <c r="AE2411" s="75"/>
    </row>
    <row r="2412" spans="31:31" x14ac:dyDescent="0.25">
      <c r="AE2412" s="75"/>
    </row>
    <row r="2413" spans="31:31" x14ac:dyDescent="0.25">
      <c r="AE2413" s="75"/>
    </row>
    <row r="2414" spans="31:31" x14ac:dyDescent="0.25">
      <c r="AE2414" s="75"/>
    </row>
    <row r="2415" spans="31:31" x14ac:dyDescent="0.25">
      <c r="AE2415" s="75"/>
    </row>
    <row r="2416" spans="31:31" x14ac:dyDescent="0.25">
      <c r="AE2416" s="75"/>
    </row>
    <row r="2417" spans="31:31" x14ac:dyDescent="0.25">
      <c r="AE2417" s="75"/>
    </row>
    <row r="2418" spans="31:31" x14ac:dyDescent="0.25">
      <c r="AE2418" s="75"/>
    </row>
    <row r="2419" spans="31:31" x14ac:dyDescent="0.25">
      <c r="AE2419" s="75"/>
    </row>
    <row r="2420" spans="31:31" x14ac:dyDescent="0.25">
      <c r="AE2420" s="75"/>
    </row>
    <row r="2421" spans="31:31" x14ac:dyDescent="0.25">
      <c r="AE2421" s="75"/>
    </row>
    <row r="2422" spans="31:31" x14ac:dyDescent="0.25">
      <c r="AE2422" s="75"/>
    </row>
    <row r="2423" spans="31:31" x14ac:dyDescent="0.25">
      <c r="AE2423" s="75"/>
    </row>
    <row r="2424" spans="31:31" x14ac:dyDescent="0.25">
      <c r="AE2424" s="75"/>
    </row>
    <row r="2425" spans="31:31" x14ac:dyDescent="0.25">
      <c r="AE2425" s="75"/>
    </row>
    <row r="2426" spans="31:31" x14ac:dyDescent="0.25">
      <c r="AE2426" s="75"/>
    </row>
    <row r="2427" spans="31:31" x14ac:dyDescent="0.25">
      <c r="AE2427" s="75"/>
    </row>
    <row r="2428" spans="31:31" x14ac:dyDescent="0.25">
      <c r="AE2428" s="75"/>
    </row>
    <row r="2429" spans="31:31" x14ac:dyDescent="0.25">
      <c r="AE2429" s="75"/>
    </row>
    <row r="2430" spans="31:31" x14ac:dyDescent="0.25">
      <c r="AE2430" s="75"/>
    </row>
    <row r="2431" spans="31:31" x14ac:dyDescent="0.25">
      <c r="AE2431" s="75"/>
    </row>
    <row r="2432" spans="31:31" x14ac:dyDescent="0.25">
      <c r="AE2432" s="75"/>
    </row>
    <row r="2433" spans="31:31" x14ac:dyDescent="0.25">
      <c r="AE2433" s="75"/>
    </row>
    <row r="2434" spans="31:31" x14ac:dyDescent="0.25">
      <c r="AE2434" s="75"/>
    </row>
    <row r="2435" spans="31:31" x14ac:dyDescent="0.25">
      <c r="AE2435" s="75"/>
    </row>
    <row r="2436" spans="31:31" x14ac:dyDescent="0.25">
      <c r="AE2436" s="75"/>
    </row>
    <row r="2437" spans="31:31" x14ac:dyDescent="0.25">
      <c r="AE2437" s="75"/>
    </row>
    <row r="2438" spans="31:31" x14ac:dyDescent="0.25">
      <c r="AE2438" s="75"/>
    </row>
    <row r="2439" spans="31:31" x14ac:dyDescent="0.25">
      <c r="AE2439" s="75"/>
    </row>
    <row r="2440" spans="31:31" x14ac:dyDescent="0.25">
      <c r="AE2440" s="75"/>
    </row>
    <row r="2441" spans="31:31" x14ac:dyDescent="0.25">
      <c r="AE2441" s="75"/>
    </row>
    <row r="2442" spans="31:31" x14ac:dyDescent="0.25">
      <c r="AE2442" s="75"/>
    </row>
    <row r="2443" spans="31:31" x14ac:dyDescent="0.25">
      <c r="AE2443" s="75"/>
    </row>
    <row r="2444" spans="31:31" x14ac:dyDescent="0.25">
      <c r="AE2444" s="75"/>
    </row>
    <row r="2445" spans="31:31" x14ac:dyDescent="0.25">
      <c r="AE2445" s="75"/>
    </row>
    <row r="2446" spans="31:31" x14ac:dyDescent="0.25">
      <c r="AE2446" s="75"/>
    </row>
    <row r="2447" spans="31:31" x14ac:dyDescent="0.25">
      <c r="AE2447" s="75"/>
    </row>
    <row r="2448" spans="31:31" x14ac:dyDescent="0.25">
      <c r="AE2448" s="75"/>
    </row>
    <row r="2449" spans="31:31" x14ac:dyDescent="0.25">
      <c r="AE2449" s="75"/>
    </row>
    <row r="2450" spans="31:31" x14ac:dyDescent="0.25">
      <c r="AE2450" s="75"/>
    </row>
    <row r="2451" spans="31:31" x14ac:dyDescent="0.25">
      <c r="AE2451" s="75"/>
    </row>
    <row r="2452" spans="31:31" x14ac:dyDescent="0.25">
      <c r="AE2452" s="75"/>
    </row>
    <row r="2453" spans="31:31" x14ac:dyDescent="0.25">
      <c r="AE2453" s="75"/>
    </row>
    <row r="2454" spans="31:31" x14ac:dyDescent="0.25">
      <c r="AE2454" s="75"/>
    </row>
    <row r="2455" spans="31:31" x14ac:dyDescent="0.25">
      <c r="AE2455" s="75"/>
    </row>
    <row r="2456" spans="31:31" x14ac:dyDescent="0.25">
      <c r="AE2456" s="75"/>
    </row>
    <row r="2457" spans="31:31" x14ac:dyDescent="0.25">
      <c r="AE2457" s="75"/>
    </row>
    <row r="2458" spans="31:31" x14ac:dyDescent="0.25">
      <c r="AE2458" s="75"/>
    </row>
    <row r="2459" spans="31:31" x14ac:dyDescent="0.25">
      <c r="AE2459" s="75"/>
    </row>
    <row r="2460" spans="31:31" x14ac:dyDescent="0.25">
      <c r="AE2460" s="75"/>
    </row>
    <row r="2461" spans="31:31" x14ac:dyDescent="0.25">
      <c r="AE2461" s="75"/>
    </row>
    <row r="2462" spans="31:31" x14ac:dyDescent="0.25">
      <c r="AE2462" s="75"/>
    </row>
    <row r="2463" spans="31:31" x14ac:dyDescent="0.25">
      <c r="AE2463" s="75"/>
    </row>
    <row r="2464" spans="31:31" x14ac:dyDescent="0.25">
      <c r="AE2464" s="75"/>
    </row>
    <row r="2465" spans="31:31" x14ac:dyDescent="0.25">
      <c r="AE2465" s="75"/>
    </row>
    <row r="2466" spans="31:31" x14ac:dyDescent="0.25">
      <c r="AE2466" s="75"/>
    </row>
    <row r="2467" spans="31:31" x14ac:dyDescent="0.25">
      <c r="AE2467" s="75"/>
    </row>
    <row r="2468" spans="31:31" x14ac:dyDescent="0.25">
      <c r="AE2468" s="75"/>
    </row>
    <row r="2469" spans="31:31" x14ac:dyDescent="0.25">
      <c r="AE2469" s="75"/>
    </row>
    <row r="2470" spans="31:31" x14ac:dyDescent="0.25">
      <c r="AE2470" s="75"/>
    </row>
    <row r="2471" spans="31:31" x14ac:dyDescent="0.25">
      <c r="AE2471" s="75"/>
    </row>
    <row r="2472" spans="31:31" x14ac:dyDescent="0.25">
      <c r="AE2472" s="75"/>
    </row>
    <row r="2473" spans="31:31" x14ac:dyDescent="0.25">
      <c r="AE2473" s="75"/>
    </row>
    <row r="2474" spans="31:31" x14ac:dyDescent="0.25">
      <c r="AE2474" s="75"/>
    </row>
    <row r="2475" spans="31:31" x14ac:dyDescent="0.25">
      <c r="AE2475" s="75"/>
    </row>
    <row r="2476" spans="31:31" x14ac:dyDescent="0.25">
      <c r="AE2476" s="75"/>
    </row>
    <row r="2477" spans="31:31" x14ac:dyDescent="0.25">
      <c r="AE2477" s="75"/>
    </row>
    <row r="2478" spans="31:31" x14ac:dyDescent="0.25">
      <c r="AE2478" s="75"/>
    </row>
    <row r="2479" spans="31:31" x14ac:dyDescent="0.25">
      <c r="AE2479" s="75"/>
    </row>
    <row r="2480" spans="31:31" x14ac:dyDescent="0.25">
      <c r="AE2480" s="75"/>
    </row>
    <row r="2481" spans="31:31" x14ac:dyDescent="0.25">
      <c r="AE2481" s="75"/>
    </row>
    <row r="2482" spans="31:31" x14ac:dyDescent="0.25">
      <c r="AE2482" s="75"/>
    </row>
    <row r="2483" spans="31:31" x14ac:dyDescent="0.25">
      <c r="AE2483" s="75"/>
    </row>
    <row r="2484" spans="31:31" x14ac:dyDescent="0.25">
      <c r="AE2484" s="75"/>
    </row>
    <row r="2485" spans="31:31" x14ac:dyDescent="0.25">
      <c r="AE2485" s="75"/>
    </row>
    <row r="2486" spans="31:31" x14ac:dyDescent="0.25">
      <c r="AE2486" s="75"/>
    </row>
    <row r="2487" spans="31:31" x14ac:dyDescent="0.25">
      <c r="AE2487" s="75"/>
    </row>
    <row r="2488" spans="31:31" x14ac:dyDescent="0.25">
      <c r="AE2488" s="75"/>
    </row>
    <row r="2489" spans="31:31" x14ac:dyDescent="0.25">
      <c r="AE2489" s="75"/>
    </row>
    <row r="2490" spans="31:31" x14ac:dyDescent="0.25">
      <c r="AE2490" s="75"/>
    </row>
    <row r="2491" spans="31:31" x14ac:dyDescent="0.25">
      <c r="AE2491" s="75"/>
    </row>
    <row r="2492" spans="31:31" x14ac:dyDescent="0.25">
      <c r="AE2492" s="75"/>
    </row>
    <row r="2493" spans="31:31" x14ac:dyDescent="0.25">
      <c r="AE2493" s="75"/>
    </row>
    <row r="2494" spans="31:31" x14ac:dyDescent="0.25">
      <c r="AE2494" s="75"/>
    </row>
    <row r="2495" spans="31:31" x14ac:dyDescent="0.25">
      <c r="AE2495" s="75"/>
    </row>
    <row r="2496" spans="31:31" x14ac:dyDescent="0.25">
      <c r="AE2496" s="75"/>
    </row>
    <row r="2497" spans="31:31" x14ac:dyDescent="0.25">
      <c r="AE2497" s="75"/>
    </row>
    <row r="2498" spans="31:31" x14ac:dyDescent="0.25">
      <c r="AE2498" s="75"/>
    </row>
    <row r="2499" spans="31:31" x14ac:dyDescent="0.25">
      <c r="AE2499" s="75"/>
    </row>
    <row r="2500" spans="31:31" x14ac:dyDescent="0.25">
      <c r="AE2500" s="75"/>
    </row>
    <row r="2501" spans="31:31" x14ac:dyDescent="0.25">
      <c r="AE2501" s="75"/>
    </row>
    <row r="2502" spans="31:31" x14ac:dyDescent="0.25">
      <c r="AE2502" s="75"/>
    </row>
    <row r="2503" spans="31:31" x14ac:dyDescent="0.25">
      <c r="AE2503" s="75"/>
    </row>
    <row r="2504" spans="31:31" x14ac:dyDescent="0.25">
      <c r="AE2504" s="75"/>
    </row>
    <row r="2505" spans="31:31" x14ac:dyDescent="0.25">
      <c r="AE2505" s="75"/>
    </row>
    <row r="2506" spans="31:31" x14ac:dyDescent="0.25">
      <c r="AE2506" s="75"/>
    </row>
    <row r="2507" spans="31:31" x14ac:dyDescent="0.25">
      <c r="AE2507" s="75"/>
    </row>
    <row r="2508" spans="31:31" x14ac:dyDescent="0.25">
      <c r="AE2508" s="75"/>
    </row>
    <row r="2509" spans="31:31" x14ac:dyDescent="0.25">
      <c r="AE2509" s="75"/>
    </row>
    <row r="2510" spans="31:31" x14ac:dyDescent="0.25">
      <c r="AE2510" s="75"/>
    </row>
    <row r="2511" spans="31:31" x14ac:dyDescent="0.25">
      <c r="AE2511" s="75"/>
    </row>
    <row r="2512" spans="31:31" x14ac:dyDescent="0.25">
      <c r="AE2512" s="75"/>
    </row>
    <row r="2513" spans="31:31" x14ac:dyDescent="0.25">
      <c r="AE2513" s="75"/>
    </row>
    <row r="2514" spans="31:31" x14ac:dyDescent="0.25">
      <c r="AE2514" s="75"/>
    </row>
    <row r="2515" spans="31:31" x14ac:dyDescent="0.25">
      <c r="AE2515" s="75"/>
    </row>
    <row r="2516" spans="31:31" x14ac:dyDescent="0.25">
      <c r="AE2516" s="75"/>
    </row>
    <row r="2517" spans="31:31" x14ac:dyDescent="0.25">
      <c r="AE2517" s="75"/>
    </row>
    <row r="2518" spans="31:31" x14ac:dyDescent="0.25">
      <c r="AE2518" s="75"/>
    </row>
    <row r="2519" spans="31:31" x14ac:dyDescent="0.25">
      <c r="AE2519" s="75"/>
    </row>
    <row r="2520" spans="31:31" x14ac:dyDescent="0.25">
      <c r="AE2520" s="75"/>
    </row>
    <row r="2521" spans="31:31" x14ac:dyDescent="0.25">
      <c r="AE2521" s="75"/>
    </row>
    <row r="2522" spans="31:31" x14ac:dyDescent="0.25">
      <c r="AE2522" s="75"/>
    </row>
    <row r="2523" spans="31:31" x14ac:dyDescent="0.25">
      <c r="AE2523" s="75"/>
    </row>
    <row r="2524" spans="31:31" x14ac:dyDescent="0.25">
      <c r="AE2524" s="75"/>
    </row>
    <row r="2525" spans="31:31" x14ac:dyDescent="0.25">
      <c r="AE2525" s="75"/>
    </row>
    <row r="2526" spans="31:31" x14ac:dyDescent="0.25">
      <c r="AE2526" s="75"/>
    </row>
    <row r="2527" spans="31:31" x14ac:dyDescent="0.25">
      <c r="AE2527" s="75"/>
    </row>
    <row r="2528" spans="31:31" x14ac:dyDescent="0.25">
      <c r="AE2528" s="75"/>
    </row>
    <row r="2529" spans="31:31" x14ac:dyDescent="0.25">
      <c r="AE2529" s="75"/>
    </row>
    <row r="2530" spans="31:31" x14ac:dyDescent="0.25">
      <c r="AE2530" s="75"/>
    </row>
    <row r="2531" spans="31:31" x14ac:dyDescent="0.25">
      <c r="AE2531" s="75"/>
    </row>
    <row r="2532" spans="31:31" x14ac:dyDescent="0.25">
      <c r="AE2532" s="75"/>
    </row>
    <row r="2533" spans="31:31" x14ac:dyDescent="0.25">
      <c r="AE2533" s="75"/>
    </row>
    <row r="2534" spans="31:31" x14ac:dyDescent="0.25">
      <c r="AE2534" s="75"/>
    </row>
    <row r="2535" spans="31:31" x14ac:dyDescent="0.25">
      <c r="AE2535" s="75"/>
    </row>
    <row r="2536" spans="31:31" x14ac:dyDescent="0.25">
      <c r="AE2536" s="75"/>
    </row>
    <row r="2537" spans="31:31" x14ac:dyDescent="0.25">
      <c r="AE2537" s="75"/>
    </row>
    <row r="2538" spans="31:31" x14ac:dyDescent="0.25">
      <c r="AE2538" s="75"/>
    </row>
    <row r="2539" spans="31:31" x14ac:dyDescent="0.25">
      <c r="AE2539" s="75"/>
    </row>
    <row r="2540" spans="31:31" x14ac:dyDescent="0.25">
      <c r="AE2540" s="75"/>
    </row>
    <row r="2541" spans="31:31" x14ac:dyDescent="0.25">
      <c r="AE2541" s="75"/>
    </row>
    <row r="2542" spans="31:31" x14ac:dyDescent="0.25">
      <c r="AE2542" s="75"/>
    </row>
    <row r="2543" spans="31:31" x14ac:dyDescent="0.25">
      <c r="AE2543" s="75"/>
    </row>
    <row r="2544" spans="31:31" x14ac:dyDescent="0.25">
      <c r="AE2544" s="75"/>
    </row>
    <row r="2545" spans="31:31" x14ac:dyDescent="0.25">
      <c r="AE2545" s="75"/>
    </row>
    <row r="2546" spans="31:31" x14ac:dyDescent="0.25">
      <c r="AE2546" s="75"/>
    </row>
    <row r="2547" spans="31:31" x14ac:dyDescent="0.25">
      <c r="AE2547" s="75"/>
    </row>
    <row r="2548" spans="31:31" x14ac:dyDescent="0.25">
      <c r="AE2548" s="75"/>
    </row>
    <row r="2549" spans="31:31" x14ac:dyDescent="0.25">
      <c r="AE2549" s="75"/>
    </row>
    <row r="2550" spans="31:31" x14ac:dyDescent="0.25">
      <c r="AE2550" s="75"/>
    </row>
    <row r="2551" spans="31:31" x14ac:dyDescent="0.25">
      <c r="AE2551" s="75"/>
    </row>
    <row r="2552" spans="31:31" x14ac:dyDescent="0.25">
      <c r="AE2552" s="75"/>
    </row>
    <row r="2553" spans="31:31" x14ac:dyDescent="0.25">
      <c r="AE2553" s="75"/>
    </row>
    <row r="2554" spans="31:31" x14ac:dyDescent="0.25">
      <c r="AE2554" s="75"/>
    </row>
    <row r="2555" spans="31:31" x14ac:dyDescent="0.25">
      <c r="AE2555" s="75"/>
    </row>
    <row r="2556" spans="31:31" x14ac:dyDescent="0.25">
      <c r="AE2556" s="75"/>
    </row>
    <row r="2557" spans="31:31" x14ac:dyDescent="0.25">
      <c r="AE2557" s="75"/>
    </row>
    <row r="2558" spans="31:31" x14ac:dyDescent="0.25">
      <c r="AE2558" s="75"/>
    </row>
    <row r="2559" spans="31:31" x14ac:dyDescent="0.25">
      <c r="AE2559" s="75"/>
    </row>
    <row r="2560" spans="31:31" x14ac:dyDescent="0.25">
      <c r="AE2560" s="75"/>
    </row>
    <row r="2561" spans="31:31" x14ac:dyDescent="0.25">
      <c r="AE2561" s="75"/>
    </row>
    <row r="2562" spans="31:31" x14ac:dyDescent="0.25">
      <c r="AE2562" s="75"/>
    </row>
    <row r="2563" spans="31:31" x14ac:dyDescent="0.25">
      <c r="AE2563" s="75"/>
    </row>
    <row r="2564" spans="31:31" x14ac:dyDescent="0.25">
      <c r="AE2564" s="75"/>
    </row>
    <row r="2565" spans="31:31" x14ac:dyDescent="0.25">
      <c r="AE2565" s="75"/>
    </row>
    <row r="2566" spans="31:31" x14ac:dyDescent="0.25">
      <c r="AE2566" s="75"/>
    </row>
    <row r="2567" spans="31:31" x14ac:dyDescent="0.25">
      <c r="AE2567" s="75"/>
    </row>
    <row r="2568" spans="31:31" x14ac:dyDescent="0.25">
      <c r="AE2568" s="75"/>
    </row>
    <row r="2569" spans="31:31" x14ac:dyDescent="0.25">
      <c r="AE2569" s="75"/>
    </row>
    <row r="2570" spans="31:31" x14ac:dyDescent="0.25">
      <c r="AE2570" s="75"/>
    </row>
    <row r="2571" spans="31:31" x14ac:dyDescent="0.25">
      <c r="AE2571" s="75"/>
    </row>
    <row r="2572" spans="31:31" x14ac:dyDescent="0.25">
      <c r="AE2572" s="75"/>
    </row>
    <row r="2573" spans="31:31" x14ac:dyDescent="0.25">
      <c r="AE2573" s="75"/>
    </row>
    <row r="2574" spans="31:31" x14ac:dyDescent="0.25">
      <c r="AE2574" s="75"/>
    </row>
    <row r="2575" spans="31:31" x14ac:dyDescent="0.25">
      <c r="AE2575" s="75"/>
    </row>
    <row r="2576" spans="31:31" x14ac:dyDescent="0.25">
      <c r="AE2576" s="75"/>
    </row>
    <row r="2577" spans="31:31" x14ac:dyDescent="0.25">
      <c r="AE2577" s="75"/>
    </row>
    <row r="2578" spans="31:31" x14ac:dyDescent="0.25">
      <c r="AE2578" s="75"/>
    </row>
    <row r="2579" spans="31:31" x14ac:dyDescent="0.25">
      <c r="AE2579" s="75"/>
    </row>
    <row r="2580" spans="31:31" x14ac:dyDescent="0.25">
      <c r="AE2580" s="75"/>
    </row>
    <row r="2581" spans="31:31" x14ac:dyDescent="0.25">
      <c r="AE2581" s="75"/>
    </row>
    <row r="2582" spans="31:31" x14ac:dyDescent="0.25">
      <c r="AE2582" s="75"/>
    </row>
    <row r="2583" spans="31:31" x14ac:dyDescent="0.25">
      <c r="AE2583" s="75"/>
    </row>
    <row r="2584" spans="31:31" x14ac:dyDescent="0.25">
      <c r="AE2584" s="75"/>
    </row>
    <row r="2585" spans="31:31" x14ac:dyDescent="0.25">
      <c r="AE2585" s="75"/>
    </row>
    <row r="2586" spans="31:31" x14ac:dyDescent="0.25">
      <c r="AE2586" s="75"/>
    </row>
    <row r="2587" spans="31:31" x14ac:dyDescent="0.25">
      <c r="AE2587" s="75"/>
    </row>
    <row r="2588" spans="31:31" x14ac:dyDescent="0.25">
      <c r="AE2588" s="75"/>
    </row>
    <row r="2589" spans="31:31" x14ac:dyDescent="0.25">
      <c r="AE2589" s="75"/>
    </row>
    <row r="2590" spans="31:31" x14ac:dyDescent="0.25">
      <c r="AE2590" s="75"/>
    </row>
    <row r="2591" spans="31:31" x14ac:dyDescent="0.25">
      <c r="AE2591" s="75"/>
    </row>
    <row r="2592" spans="31:31" x14ac:dyDescent="0.25">
      <c r="AE2592" s="75"/>
    </row>
    <row r="2593" spans="31:31" x14ac:dyDescent="0.25">
      <c r="AE2593" s="75"/>
    </row>
    <row r="2594" spans="31:31" x14ac:dyDescent="0.25">
      <c r="AE2594" s="75"/>
    </row>
    <row r="2595" spans="31:31" x14ac:dyDescent="0.25">
      <c r="AE2595" s="75"/>
    </row>
    <row r="2596" spans="31:31" x14ac:dyDescent="0.25">
      <c r="AE2596" s="75"/>
    </row>
    <row r="2597" spans="31:31" x14ac:dyDescent="0.25">
      <c r="AE2597" s="75"/>
    </row>
    <row r="2598" spans="31:31" x14ac:dyDescent="0.25">
      <c r="AE2598" s="75"/>
    </row>
    <row r="2599" spans="31:31" x14ac:dyDescent="0.25">
      <c r="AE2599" s="75"/>
    </row>
    <row r="2600" spans="31:31" x14ac:dyDescent="0.25">
      <c r="AE2600" s="75"/>
    </row>
    <row r="2601" spans="31:31" x14ac:dyDescent="0.25">
      <c r="AE2601" s="75"/>
    </row>
    <row r="2602" spans="31:31" x14ac:dyDescent="0.25">
      <c r="AE2602" s="75"/>
    </row>
    <row r="2603" spans="31:31" x14ac:dyDescent="0.25">
      <c r="AE2603" s="75"/>
    </row>
    <row r="2604" spans="31:31" x14ac:dyDescent="0.25">
      <c r="AE2604" s="75"/>
    </row>
    <row r="2605" spans="31:31" x14ac:dyDescent="0.25">
      <c r="AE2605" s="75"/>
    </row>
    <row r="2606" spans="31:31" x14ac:dyDescent="0.25">
      <c r="AE2606" s="75"/>
    </row>
    <row r="2607" spans="31:31" x14ac:dyDescent="0.25">
      <c r="AE2607" s="75"/>
    </row>
    <row r="2608" spans="31:31" x14ac:dyDescent="0.25">
      <c r="AE2608" s="75"/>
    </row>
    <row r="2609" spans="31:31" x14ac:dyDescent="0.25">
      <c r="AE2609" s="75"/>
    </row>
    <row r="2610" spans="31:31" x14ac:dyDescent="0.25">
      <c r="AE2610" s="75"/>
    </row>
    <row r="2611" spans="31:31" x14ac:dyDescent="0.25">
      <c r="AE2611" s="75"/>
    </row>
    <row r="2612" spans="31:31" x14ac:dyDescent="0.25">
      <c r="AE2612" s="75"/>
    </row>
    <row r="2613" spans="31:31" x14ac:dyDescent="0.25">
      <c r="AE2613" s="75"/>
    </row>
    <row r="2614" spans="31:31" x14ac:dyDescent="0.25">
      <c r="AE2614" s="75"/>
    </row>
    <row r="2615" spans="31:31" x14ac:dyDescent="0.25">
      <c r="AE2615" s="75"/>
    </row>
    <row r="2616" spans="31:31" x14ac:dyDescent="0.25">
      <c r="AE2616" s="75"/>
    </row>
    <row r="2617" spans="31:31" x14ac:dyDescent="0.25">
      <c r="AE2617" s="75"/>
    </row>
    <row r="2618" spans="31:31" x14ac:dyDescent="0.25">
      <c r="AE2618" s="75"/>
    </row>
    <row r="2619" spans="31:31" x14ac:dyDescent="0.25">
      <c r="AE2619" s="75"/>
    </row>
    <row r="2620" spans="31:31" x14ac:dyDescent="0.25">
      <c r="AE2620" s="75"/>
    </row>
    <row r="2621" spans="31:31" x14ac:dyDescent="0.25">
      <c r="AE2621" s="75"/>
    </row>
    <row r="2622" spans="31:31" x14ac:dyDescent="0.25">
      <c r="AE2622" s="75"/>
    </row>
    <row r="2623" spans="31:31" x14ac:dyDescent="0.25">
      <c r="AE2623" s="75"/>
    </row>
    <row r="2624" spans="31:31" x14ac:dyDescent="0.25">
      <c r="AE2624" s="75"/>
    </row>
    <row r="2625" spans="31:31" x14ac:dyDescent="0.25">
      <c r="AE2625" s="75"/>
    </row>
    <row r="2626" spans="31:31" x14ac:dyDescent="0.25">
      <c r="AE2626" s="75"/>
    </row>
    <row r="2627" spans="31:31" x14ac:dyDescent="0.25">
      <c r="AE2627" s="75"/>
    </row>
    <row r="2628" spans="31:31" x14ac:dyDescent="0.25">
      <c r="AE2628" s="75"/>
    </row>
    <row r="2629" spans="31:31" x14ac:dyDescent="0.25">
      <c r="AE2629" s="75"/>
    </row>
    <row r="2630" spans="31:31" x14ac:dyDescent="0.25">
      <c r="AE2630" s="75"/>
    </row>
    <row r="2631" spans="31:31" x14ac:dyDescent="0.25">
      <c r="AE2631" s="75"/>
    </row>
    <row r="2632" spans="31:31" x14ac:dyDescent="0.25">
      <c r="AE2632" s="75"/>
    </row>
    <row r="2633" spans="31:31" x14ac:dyDescent="0.25">
      <c r="AE2633" s="75"/>
    </row>
    <row r="2634" spans="31:31" x14ac:dyDescent="0.25">
      <c r="AE2634" s="75"/>
    </row>
    <row r="2635" spans="31:31" x14ac:dyDescent="0.25">
      <c r="AE2635" s="75"/>
    </row>
    <row r="2636" spans="31:31" x14ac:dyDescent="0.25">
      <c r="AE2636" s="75"/>
    </row>
    <row r="2637" spans="31:31" x14ac:dyDescent="0.25">
      <c r="AE2637" s="75"/>
    </row>
    <row r="2638" spans="31:31" x14ac:dyDescent="0.25">
      <c r="AE2638" s="75"/>
    </row>
    <row r="2639" spans="31:31" x14ac:dyDescent="0.25">
      <c r="AE2639" s="75"/>
    </row>
    <row r="2640" spans="31:31" x14ac:dyDescent="0.25">
      <c r="AE2640" s="75"/>
    </row>
    <row r="2641" spans="31:31" x14ac:dyDescent="0.25">
      <c r="AE2641" s="75"/>
    </row>
    <row r="2642" spans="31:31" x14ac:dyDescent="0.25">
      <c r="AE2642" s="75"/>
    </row>
    <row r="2643" spans="31:31" x14ac:dyDescent="0.25">
      <c r="AE2643" s="75"/>
    </row>
    <row r="2644" spans="31:31" x14ac:dyDescent="0.25">
      <c r="AE2644" s="75"/>
    </row>
    <row r="2645" spans="31:31" x14ac:dyDescent="0.25">
      <c r="AE2645" s="75"/>
    </row>
    <row r="2646" spans="31:31" x14ac:dyDescent="0.25">
      <c r="AE2646" s="75"/>
    </row>
    <row r="2647" spans="31:31" x14ac:dyDescent="0.25">
      <c r="AE2647" s="75"/>
    </row>
    <row r="2648" spans="31:31" x14ac:dyDescent="0.25">
      <c r="AE2648" s="75"/>
    </row>
    <row r="2649" spans="31:31" x14ac:dyDescent="0.25">
      <c r="AE2649" s="75"/>
    </row>
    <row r="2650" spans="31:31" x14ac:dyDescent="0.25">
      <c r="AE2650" s="75"/>
    </row>
    <row r="2651" spans="31:31" x14ac:dyDescent="0.25">
      <c r="AE2651" s="75"/>
    </row>
    <row r="2652" spans="31:31" x14ac:dyDescent="0.25">
      <c r="AE2652" s="75"/>
    </row>
    <row r="2653" spans="31:31" x14ac:dyDescent="0.25">
      <c r="AE2653" s="75"/>
    </row>
    <row r="2654" spans="31:31" x14ac:dyDescent="0.25">
      <c r="AE2654" s="75"/>
    </row>
    <row r="2655" spans="31:31" x14ac:dyDescent="0.25">
      <c r="AE2655" s="75"/>
    </row>
    <row r="2656" spans="31:31" x14ac:dyDescent="0.25">
      <c r="AE2656" s="75"/>
    </row>
    <row r="2657" spans="31:31" x14ac:dyDescent="0.25">
      <c r="AE2657" s="75"/>
    </row>
    <row r="2658" spans="31:31" x14ac:dyDescent="0.25">
      <c r="AE2658" s="75"/>
    </row>
    <row r="2659" spans="31:31" x14ac:dyDescent="0.25">
      <c r="AE2659" s="75"/>
    </row>
    <row r="2660" spans="31:31" x14ac:dyDescent="0.25">
      <c r="AE2660" s="75"/>
    </row>
    <row r="2661" spans="31:31" x14ac:dyDescent="0.25">
      <c r="AE2661" s="75"/>
    </row>
    <row r="2662" spans="31:31" x14ac:dyDescent="0.25">
      <c r="AE2662" s="75"/>
    </row>
    <row r="2663" spans="31:31" x14ac:dyDescent="0.25">
      <c r="AE2663" s="75"/>
    </row>
    <row r="2664" spans="31:31" x14ac:dyDescent="0.25">
      <c r="AE2664" s="75"/>
    </row>
    <row r="2665" spans="31:31" x14ac:dyDescent="0.25">
      <c r="AE2665" s="75"/>
    </row>
    <row r="2666" spans="31:31" x14ac:dyDescent="0.25">
      <c r="AE2666" s="75"/>
    </row>
    <row r="2667" spans="31:31" x14ac:dyDescent="0.25">
      <c r="AE2667" s="75"/>
    </row>
    <row r="2668" spans="31:31" x14ac:dyDescent="0.25">
      <c r="AE2668" s="75"/>
    </row>
    <row r="2669" spans="31:31" x14ac:dyDescent="0.25">
      <c r="AE2669" s="75"/>
    </row>
    <row r="2670" spans="31:31" x14ac:dyDescent="0.25">
      <c r="AE2670" s="75"/>
    </row>
    <row r="2671" spans="31:31" x14ac:dyDescent="0.25">
      <c r="AE2671" s="75"/>
    </row>
    <row r="2672" spans="31:31" x14ac:dyDescent="0.25">
      <c r="AE2672" s="75"/>
    </row>
    <row r="2673" spans="31:31" x14ac:dyDescent="0.25">
      <c r="AE2673" s="75"/>
    </row>
    <row r="2674" spans="31:31" x14ac:dyDescent="0.25">
      <c r="AE2674" s="75"/>
    </row>
    <row r="2675" spans="31:31" x14ac:dyDescent="0.25">
      <c r="AE2675" s="75"/>
    </row>
    <row r="2676" spans="31:31" x14ac:dyDescent="0.25">
      <c r="AE2676" s="75"/>
    </row>
    <row r="2677" spans="31:31" x14ac:dyDescent="0.25">
      <c r="AE2677" s="75"/>
    </row>
    <row r="2678" spans="31:31" x14ac:dyDescent="0.25">
      <c r="AE2678" s="75"/>
    </row>
    <row r="2679" spans="31:31" x14ac:dyDescent="0.25">
      <c r="AE2679" s="75"/>
    </row>
    <row r="2680" spans="31:31" x14ac:dyDescent="0.25">
      <c r="AE2680" s="75"/>
    </row>
    <row r="2681" spans="31:31" x14ac:dyDescent="0.25">
      <c r="AE2681" s="75"/>
    </row>
    <row r="2682" spans="31:31" x14ac:dyDescent="0.25">
      <c r="AE2682" s="75"/>
    </row>
    <row r="2683" spans="31:31" x14ac:dyDescent="0.25">
      <c r="AE2683" s="75"/>
    </row>
    <row r="2684" spans="31:31" x14ac:dyDescent="0.25">
      <c r="AE2684" s="75"/>
    </row>
    <row r="2685" spans="31:31" x14ac:dyDescent="0.25">
      <c r="AE2685" s="75"/>
    </row>
    <row r="2686" spans="31:31" x14ac:dyDescent="0.25">
      <c r="AE2686" s="75"/>
    </row>
    <row r="2687" spans="31:31" x14ac:dyDescent="0.25">
      <c r="AE2687" s="75"/>
    </row>
    <row r="2688" spans="31:31" x14ac:dyDescent="0.25">
      <c r="AE2688" s="75"/>
    </row>
    <row r="2689" spans="31:31" x14ac:dyDescent="0.25">
      <c r="AE2689" s="75"/>
    </row>
    <row r="2690" spans="31:31" x14ac:dyDescent="0.25">
      <c r="AE2690" s="75"/>
    </row>
    <row r="2691" spans="31:31" x14ac:dyDescent="0.25">
      <c r="AE2691" s="75"/>
    </row>
    <row r="2692" spans="31:31" x14ac:dyDescent="0.25">
      <c r="AE2692" s="75"/>
    </row>
    <row r="2693" spans="31:31" x14ac:dyDescent="0.25">
      <c r="AE2693" s="75"/>
    </row>
    <row r="2694" spans="31:31" x14ac:dyDescent="0.25">
      <c r="AE2694" s="75"/>
    </row>
    <row r="2695" spans="31:31" x14ac:dyDescent="0.25">
      <c r="AE2695" s="75"/>
    </row>
    <row r="2696" spans="31:31" x14ac:dyDescent="0.25">
      <c r="AE2696" s="75"/>
    </row>
    <row r="2697" spans="31:31" x14ac:dyDescent="0.25">
      <c r="AE2697" s="75"/>
    </row>
    <row r="2698" spans="31:31" x14ac:dyDescent="0.25">
      <c r="AE2698" s="75"/>
    </row>
    <row r="2699" spans="31:31" x14ac:dyDescent="0.25">
      <c r="AE2699" s="75"/>
    </row>
    <row r="2700" spans="31:31" x14ac:dyDescent="0.25">
      <c r="AE2700" s="75"/>
    </row>
    <row r="2701" spans="31:31" x14ac:dyDescent="0.25">
      <c r="AE2701" s="75"/>
    </row>
    <row r="2702" spans="31:31" x14ac:dyDescent="0.25">
      <c r="AE2702" s="75"/>
    </row>
    <row r="2703" spans="31:31" x14ac:dyDescent="0.25">
      <c r="AE2703" s="75"/>
    </row>
    <row r="2704" spans="31:31" x14ac:dyDescent="0.25">
      <c r="AE2704" s="75"/>
    </row>
    <row r="2705" spans="31:31" x14ac:dyDescent="0.25">
      <c r="AE2705" s="75"/>
    </row>
    <row r="2706" spans="31:31" x14ac:dyDescent="0.25">
      <c r="AE2706" s="75"/>
    </row>
    <row r="2707" spans="31:31" x14ac:dyDescent="0.25">
      <c r="AE2707" s="75"/>
    </row>
    <row r="2708" spans="31:31" x14ac:dyDescent="0.25">
      <c r="AE2708" s="75"/>
    </row>
    <row r="2709" spans="31:31" x14ac:dyDescent="0.25">
      <c r="AE2709" s="75"/>
    </row>
    <row r="2710" spans="31:31" x14ac:dyDescent="0.25">
      <c r="AE2710" s="75"/>
    </row>
    <row r="2711" spans="31:31" x14ac:dyDescent="0.25">
      <c r="AE2711" s="75"/>
    </row>
    <row r="2712" spans="31:31" x14ac:dyDescent="0.25">
      <c r="AE2712" s="75"/>
    </row>
    <row r="2713" spans="31:31" x14ac:dyDescent="0.25">
      <c r="AE2713" s="75"/>
    </row>
    <row r="2714" spans="31:31" x14ac:dyDescent="0.25">
      <c r="AE2714" s="75"/>
    </row>
    <row r="2715" spans="31:31" x14ac:dyDescent="0.25">
      <c r="AE2715" s="75"/>
    </row>
    <row r="2716" spans="31:31" x14ac:dyDescent="0.25">
      <c r="AE2716" s="75"/>
    </row>
    <row r="2717" spans="31:31" x14ac:dyDescent="0.25">
      <c r="AE2717" s="75"/>
    </row>
    <row r="2718" spans="31:31" x14ac:dyDescent="0.25">
      <c r="AE2718" s="75"/>
    </row>
    <row r="2719" spans="31:31" x14ac:dyDescent="0.25">
      <c r="AE2719" s="75"/>
    </row>
    <row r="2720" spans="31:31" x14ac:dyDescent="0.25">
      <c r="AE2720" s="75"/>
    </row>
    <row r="2721" spans="31:31" x14ac:dyDescent="0.25">
      <c r="AE2721" s="75"/>
    </row>
    <row r="2722" spans="31:31" x14ac:dyDescent="0.25">
      <c r="AE2722" s="75"/>
    </row>
    <row r="2723" spans="31:31" x14ac:dyDescent="0.25">
      <c r="AE2723" s="75"/>
    </row>
    <row r="2724" spans="31:31" x14ac:dyDescent="0.25">
      <c r="AE2724" s="75"/>
    </row>
    <row r="2725" spans="31:31" x14ac:dyDescent="0.25">
      <c r="AE2725" s="75"/>
    </row>
    <row r="2726" spans="31:31" x14ac:dyDescent="0.25">
      <c r="AE2726" s="75"/>
    </row>
    <row r="2727" spans="31:31" x14ac:dyDescent="0.25">
      <c r="AE2727" s="75"/>
    </row>
    <row r="2728" spans="31:31" x14ac:dyDescent="0.25">
      <c r="AE2728" s="75"/>
    </row>
    <row r="2729" spans="31:31" x14ac:dyDescent="0.25">
      <c r="AE2729" s="75"/>
    </row>
    <row r="2730" spans="31:31" x14ac:dyDescent="0.25">
      <c r="AE2730" s="75"/>
    </row>
    <row r="2731" spans="31:31" x14ac:dyDescent="0.25">
      <c r="AE2731" s="75"/>
    </row>
    <row r="2732" spans="31:31" x14ac:dyDescent="0.25">
      <c r="AE2732" s="75"/>
    </row>
    <row r="2733" spans="31:31" x14ac:dyDescent="0.25">
      <c r="AE2733" s="75"/>
    </row>
    <row r="2734" spans="31:31" x14ac:dyDescent="0.25">
      <c r="AE2734" s="75"/>
    </row>
    <row r="2735" spans="31:31" x14ac:dyDescent="0.25">
      <c r="AE2735" s="75"/>
    </row>
    <row r="2736" spans="31:31" x14ac:dyDescent="0.25">
      <c r="AE2736" s="75"/>
    </row>
    <row r="2737" spans="31:31" x14ac:dyDescent="0.25">
      <c r="AE2737" s="75"/>
    </row>
    <row r="2738" spans="31:31" x14ac:dyDescent="0.25">
      <c r="AE2738" s="75"/>
    </row>
    <row r="2739" spans="31:31" x14ac:dyDescent="0.25">
      <c r="AE2739" s="75"/>
    </row>
    <row r="2740" spans="31:31" x14ac:dyDescent="0.25">
      <c r="AE2740" s="75"/>
    </row>
    <row r="2741" spans="31:31" x14ac:dyDescent="0.25">
      <c r="AE2741" s="75"/>
    </row>
    <row r="2742" spans="31:31" x14ac:dyDescent="0.25">
      <c r="AE2742" s="75"/>
    </row>
    <row r="2743" spans="31:31" x14ac:dyDescent="0.25">
      <c r="AE2743" s="75"/>
    </row>
    <row r="2744" spans="31:31" x14ac:dyDescent="0.25">
      <c r="AE2744" s="75"/>
    </row>
    <row r="2745" spans="31:31" x14ac:dyDescent="0.25">
      <c r="AE2745" s="75"/>
    </row>
    <row r="2746" spans="31:31" x14ac:dyDescent="0.25">
      <c r="AE2746" s="75"/>
    </row>
    <row r="2747" spans="31:31" x14ac:dyDescent="0.25">
      <c r="AE2747" s="75"/>
    </row>
    <row r="2748" spans="31:31" x14ac:dyDescent="0.25">
      <c r="AE2748" s="75"/>
    </row>
    <row r="2749" spans="31:31" x14ac:dyDescent="0.25">
      <c r="AE2749" s="75"/>
    </row>
    <row r="2750" spans="31:31" x14ac:dyDescent="0.25">
      <c r="AE2750" s="75"/>
    </row>
    <row r="2751" spans="31:31" x14ac:dyDescent="0.25">
      <c r="AE2751" s="75"/>
    </row>
    <row r="2752" spans="31:31" x14ac:dyDescent="0.25">
      <c r="AE2752" s="75"/>
    </row>
    <row r="2753" spans="31:31" x14ac:dyDescent="0.25">
      <c r="AE2753" s="75"/>
    </row>
    <row r="2754" spans="31:31" x14ac:dyDescent="0.25">
      <c r="AE2754" s="75"/>
    </row>
    <row r="2755" spans="31:31" x14ac:dyDescent="0.25">
      <c r="AE2755" s="75"/>
    </row>
    <row r="2756" spans="31:31" x14ac:dyDescent="0.25">
      <c r="AE2756" s="75"/>
    </row>
    <row r="2757" spans="31:31" x14ac:dyDescent="0.25">
      <c r="AE2757" s="75"/>
    </row>
    <row r="2758" spans="31:31" x14ac:dyDescent="0.25">
      <c r="AE2758" s="75"/>
    </row>
    <row r="2759" spans="31:31" x14ac:dyDescent="0.25">
      <c r="AE2759" s="75"/>
    </row>
    <row r="2760" spans="31:31" x14ac:dyDescent="0.25">
      <c r="AE2760" s="75"/>
    </row>
    <row r="2761" spans="31:31" x14ac:dyDescent="0.25">
      <c r="AE2761" s="75"/>
    </row>
    <row r="2762" spans="31:31" x14ac:dyDescent="0.25">
      <c r="AE2762" s="75"/>
    </row>
    <row r="2763" spans="31:31" x14ac:dyDescent="0.25">
      <c r="AE2763" s="75"/>
    </row>
    <row r="2764" spans="31:31" x14ac:dyDescent="0.25">
      <c r="AE2764" s="75"/>
    </row>
    <row r="2765" spans="31:31" x14ac:dyDescent="0.25">
      <c r="AE2765" s="75"/>
    </row>
    <row r="2766" spans="31:31" x14ac:dyDescent="0.25">
      <c r="AE2766" s="75"/>
    </row>
    <row r="2767" spans="31:31" x14ac:dyDescent="0.25">
      <c r="AE2767" s="75"/>
    </row>
    <row r="2768" spans="31:31" x14ac:dyDescent="0.25">
      <c r="AE2768" s="75"/>
    </row>
    <row r="2769" spans="31:31" x14ac:dyDescent="0.25">
      <c r="AE2769" s="75"/>
    </row>
    <row r="2770" spans="31:31" x14ac:dyDescent="0.25">
      <c r="AE2770" s="75"/>
    </row>
    <row r="2771" spans="31:31" x14ac:dyDescent="0.25">
      <c r="AE2771" s="75"/>
    </row>
    <row r="2772" spans="31:31" x14ac:dyDescent="0.25">
      <c r="AE2772" s="75"/>
    </row>
    <row r="2773" spans="31:31" x14ac:dyDescent="0.25">
      <c r="AE2773" s="75"/>
    </row>
    <row r="2774" spans="31:31" x14ac:dyDescent="0.25">
      <c r="AE2774" s="75"/>
    </row>
    <row r="2775" spans="31:31" x14ac:dyDescent="0.25">
      <c r="AE2775" s="75"/>
    </row>
    <row r="2776" spans="31:31" x14ac:dyDescent="0.25">
      <c r="AE2776" s="75"/>
    </row>
    <row r="2777" spans="31:31" x14ac:dyDescent="0.25">
      <c r="AE2777" s="75"/>
    </row>
    <row r="2778" spans="31:31" x14ac:dyDescent="0.25">
      <c r="AE2778" s="75"/>
    </row>
    <row r="2779" spans="31:31" x14ac:dyDescent="0.25">
      <c r="AE2779" s="75"/>
    </row>
    <row r="2780" spans="31:31" x14ac:dyDescent="0.25">
      <c r="AE2780" s="75"/>
    </row>
    <row r="2781" spans="31:31" x14ac:dyDescent="0.25">
      <c r="AE2781" s="75"/>
    </row>
    <row r="2782" spans="31:31" x14ac:dyDescent="0.25">
      <c r="AE2782" s="75"/>
    </row>
    <row r="2783" spans="31:31" x14ac:dyDescent="0.25">
      <c r="AE2783" s="75"/>
    </row>
    <row r="2784" spans="31:31" x14ac:dyDescent="0.25">
      <c r="AE2784" s="75"/>
    </row>
    <row r="2785" spans="31:31" x14ac:dyDescent="0.25">
      <c r="AE2785" s="75"/>
    </row>
    <row r="2786" spans="31:31" x14ac:dyDescent="0.25">
      <c r="AE2786" s="75"/>
    </row>
    <row r="2787" spans="31:31" x14ac:dyDescent="0.25">
      <c r="AE2787" s="75"/>
    </row>
    <row r="2788" spans="31:31" x14ac:dyDescent="0.25">
      <c r="AE2788" s="75"/>
    </row>
    <row r="2789" spans="31:31" x14ac:dyDescent="0.25">
      <c r="AE2789" s="75"/>
    </row>
    <row r="2790" spans="31:31" x14ac:dyDescent="0.25">
      <c r="AE2790" s="75"/>
    </row>
    <row r="2791" spans="31:31" x14ac:dyDescent="0.25">
      <c r="AE2791" s="75"/>
    </row>
    <row r="2792" spans="31:31" x14ac:dyDescent="0.25">
      <c r="AE2792" s="75"/>
    </row>
    <row r="2793" spans="31:31" x14ac:dyDescent="0.25">
      <c r="AE2793" s="75"/>
    </row>
    <row r="2794" spans="31:31" x14ac:dyDescent="0.25">
      <c r="AE2794" s="75"/>
    </row>
    <row r="2795" spans="31:31" x14ac:dyDescent="0.25">
      <c r="AE2795" s="75"/>
    </row>
    <row r="2796" spans="31:31" x14ac:dyDescent="0.25">
      <c r="AE2796" s="75"/>
    </row>
    <row r="2797" spans="31:31" x14ac:dyDescent="0.25">
      <c r="AE2797" s="75"/>
    </row>
    <row r="2798" spans="31:31" x14ac:dyDescent="0.25">
      <c r="AE2798" s="75"/>
    </row>
    <row r="2799" spans="31:31" x14ac:dyDescent="0.25">
      <c r="AE2799" s="75"/>
    </row>
    <row r="2800" spans="31:31" x14ac:dyDescent="0.25">
      <c r="AE2800" s="75"/>
    </row>
    <row r="2801" spans="31:31" x14ac:dyDescent="0.25">
      <c r="AE2801" s="75"/>
    </row>
    <row r="2802" spans="31:31" x14ac:dyDescent="0.25">
      <c r="AE2802" s="75"/>
    </row>
    <row r="2803" spans="31:31" x14ac:dyDescent="0.25">
      <c r="AE2803" s="75"/>
    </row>
    <row r="2804" spans="31:31" x14ac:dyDescent="0.25">
      <c r="AE2804" s="75"/>
    </row>
    <row r="2805" spans="31:31" x14ac:dyDescent="0.25">
      <c r="AE2805" s="75"/>
    </row>
    <row r="2806" spans="31:31" x14ac:dyDescent="0.25">
      <c r="AE2806" s="75"/>
    </row>
    <row r="2807" spans="31:31" x14ac:dyDescent="0.25">
      <c r="AE2807" s="75"/>
    </row>
    <row r="2808" spans="31:31" x14ac:dyDescent="0.25">
      <c r="AE2808" s="75"/>
    </row>
    <row r="2809" spans="31:31" x14ac:dyDescent="0.25">
      <c r="AE2809" s="75"/>
    </row>
    <row r="2810" spans="31:31" x14ac:dyDescent="0.25">
      <c r="AE2810" s="75"/>
    </row>
    <row r="2811" spans="31:31" x14ac:dyDescent="0.25">
      <c r="AE2811" s="75"/>
    </row>
    <row r="2812" spans="31:31" x14ac:dyDescent="0.25">
      <c r="AE2812" s="75"/>
    </row>
    <row r="2813" spans="31:31" x14ac:dyDescent="0.25">
      <c r="AE2813" s="75"/>
    </row>
    <row r="2814" spans="31:31" x14ac:dyDescent="0.25">
      <c r="AE2814" s="75"/>
    </row>
    <row r="2815" spans="31:31" x14ac:dyDescent="0.25">
      <c r="AE2815" s="75"/>
    </row>
    <row r="2816" spans="31:31" x14ac:dyDescent="0.25">
      <c r="AE2816" s="75"/>
    </row>
    <row r="2817" spans="31:31" x14ac:dyDescent="0.25">
      <c r="AE2817" s="75"/>
    </row>
    <row r="2818" spans="31:31" x14ac:dyDescent="0.25">
      <c r="AE2818" s="75"/>
    </row>
    <row r="2819" spans="31:31" x14ac:dyDescent="0.25">
      <c r="AE2819" s="75"/>
    </row>
    <row r="2820" spans="31:31" x14ac:dyDescent="0.25">
      <c r="AE2820" s="75"/>
    </row>
    <row r="2821" spans="31:31" x14ac:dyDescent="0.25">
      <c r="AE2821" s="75"/>
    </row>
    <row r="2822" spans="31:31" x14ac:dyDescent="0.25">
      <c r="AE2822" s="75"/>
    </row>
    <row r="2823" spans="31:31" x14ac:dyDescent="0.25">
      <c r="AE2823" s="75"/>
    </row>
    <row r="2824" spans="31:31" x14ac:dyDescent="0.25">
      <c r="AE2824" s="75"/>
    </row>
    <row r="2825" spans="31:31" x14ac:dyDescent="0.25">
      <c r="AE2825" s="75"/>
    </row>
    <row r="2826" spans="31:31" x14ac:dyDescent="0.25">
      <c r="AE2826" s="75"/>
    </row>
    <row r="2827" spans="31:31" x14ac:dyDescent="0.25">
      <c r="AE2827" s="75"/>
    </row>
    <row r="2828" spans="31:31" x14ac:dyDescent="0.25">
      <c r="AE2828" s="75"/>
    </row>
    <row r="2829" spans="31:31" x14ac:dyDescent="0.25">
      <c r="AE2829" s="75"/>
    </row>
    <row r="2830" spans="31:31" x14ac:dyDescent="0.25">
      <c r="AE2830" s="75"/>
    </row>
    <row r="2831" spans="31:31" x14ac:dyDescent="0.25">
      <c r="AE2831" s="75"/>
    </row>
    <row r="2832" spans="31:31" x14ac:dyDescent="0.25">
      <c r="AE2832" s="75"/>
    </row>
    <row r="2833" spans="31:31" x14ac:dyDescent="0.25">
      <c r="AE2833" s="75"/>
    </row>
    <row r="2834" spans="31:31" x14ac:dyDescent="0.25">
      <c r="AE2834" s="75"/>
    </row>
    <row r="2835" spans="31:31" x14ac:dyDescent="0.25">
      <c r="AE2835" s="75"/>
    </row>
    <row r="2836" spans="31:31" x14ac:dyDescent="0.25">
      <c r="AE2836" s="75"/>
    </row>
    <row r="2837" spans="31:31" x14ac:dyDescent="0.25">
      <c r="AE2837" s="75"/>
    </row>
    <row r="2838" spans="31:31" x14ac:dyDescent="0.25">
      <c r="AE2838" s="75"/>
    </row>
    <row r="2839" spans="31:31" x14ac:dyDescent="0.25">
      <c r="AE2839" s="75"/>
    </row>
    <row r="2840" spans="31:31" x14ac:dyDescent="0.25">
      <c r="AE2840" s="75"/>
    </row>
    <row r="2841" spans="31:31" x14ac:dyDescent="0.25">
      <c r="AE2841" s="75"/>
    </row>
    <row r="2842" spans="31:31" x14ac:dyDescent="0.25">
      <c r="AE2842" s="75"/>
    </row>
    <row r="2843" spans="31:31" x14ac:dyDescent="0.25">
      <c r="AE2843" s="75"/>
    </row>
    <row r="2844" spans="31:31" x14ac:dyDescent="0.25">
      <c r="AE2844" s="75"/>
    </row>
    <row r="2845" spans="31:31" x14ac:dyDescent="0.25">
      <c r="AE2845" s="75"/>
    </row>
    <row r="2846" spans="31:31" x14ac:dyDescent="0.25">
      <c r="AE2846" s="75"/>
    </row>
    <row r="2847" spans="31:31" x14ac:dyDescent="0.25">
      <c r="AE2847" s="75"/>
    </row>
    <row r="2848" spans="31:31" x14ac:dyDescent="0.25">
      <c r="AE2848" s="75"/>
    </row>
    <row r="2849" spans="31:31" x14ac:dyDescent="0.25">
      <c r="AE2849" s="75"/>
    </row>
    <row r="2850" spans="31:31" x14ac:dyDescent="0.25">
      <c r="AE2850" s="75"/>
    </row>
    <row r="2851" spans="31:31" x14ac:dyDescent="0.25">
      <c r="AE2851" s="75"/>
    </row>
    <row r="2852" spans="31:31" x14ac:dyDescent="0.25">
      <c r="AE2852" s="75"/>
    </row>
    <row r="2853" spans="31:31" x14ac:dyDescent="0.25">
      <c r="AE2853" s="75"/>
    </row>
    <row r="2854" spans="31:31" x14ac:dyDescent="0.25">
      <c r="AE2854" s="75"/>
    </row>
    <row r="2855" spans="31:31" x14ac:dyDescent="0.25">
      <c r="AE2855" s="75"/>
    </row>
    <row r="2856" spans="31:31" x14ac:dyDescent="0.25">
      <c r="AE2856" s="75"/>
    </row>
    <row r="2857" spans="31:31" x14ac:dyDescent="0.25">
      <c r="AE2857" s="75"/>
    </row>
    <row r="2858" spans="31:31" x14ac:dyDescent="0.25">
      <c r="AE2858" s="75"/>
    </row>
    <row r="2859" spans="31:31" x14ac:dyDescent="0.25">
      <c r="AE2859" s="75"/>
    </row>
    <row r="2860" spans="31:31" x14ac:dyDescent="0.25">
      <c r="AE2860" s="75"/>
    </row>
    <row r="2861" spans="31:31" x14ac:dyDescent="0.25">
      <c r="AE2861" s="75"/>
    </row>
    <row r="2862" spans="31:31" x14ac:dyDescent="0.25">
      <c r="AE2862" s="75"/>
    </row>
    <row r="2863" spans="31:31" x14ac:dyDescent="0.25">
      <c r="AE2863" s="75"/>
    </row>
    <row r="2864" spans="31:31" x14ac:dyDescent="0.25">
      <c r="AE2864" s="75"/>
    </row>
    <row r="2865" spans="31:31" x14ac:dyDescent="0.25">
      <c r="AE2865" s="75"/>
    </row>
    <row r="2866" spans="31:31" x14ac:dyDescent="0.25">
      <c r="AE2866" s="75"/>
    </row>
    <row r="2867" spans="31:31" x14ac:dyDescent="0.25">
      <c r="AE2867" s="75"/>
    </row>
    <row r="2868" spans="31:31" x14ac:dyDescent="0.25">
      <c r="AE2868" s="75"/>
    </row>
    <row r="2869" spans="31:31" x14ac:dyDescent="0.25">
      <c r="AE2869" s="75"/>
    </row>
    <row r="2870" spans="31:31" x14ac:dyDescent="0.25">
      <c r="AE2870" s="75"/>
    </row>
    <row r="2871" spans="31:31" x14ac:dyDescent="0.25">
      <c r="AE2871" s="75"/>
    </row>
    <row r="2872" spans="31:31" x14ac:dyDescent="0.25">
      <c r="AE2872" s="75"/>
    </row>
    <row r="2873" spans="31:31" x14ac:dyDescent="0.25">
      <c r="AE2873" s="75"/>
    </row>
    <row r="2874" spans="31:31" x14ac:dyDescent="0.25">
      <c r="AE2874" s="75"/>
    </row>
    <row r="2875" spans="31:31" x14ac:dyDescent="0.25">
      <c r="AE2875" s="75"/>
    </row>
    <row r="2876" spans="31:31" x14ac:dyDescent="0.25">
      <c r="AE2876" s="75"/>
    </row>
    <row r="2877" spans="31:31" x14ac:dyDescent="0.25">
      <c r="AE2877" s="75"/>
    </row>
    <row r="2878" spans="31:31" x14ac:dyDescent="0.25">
      <c r="AE2878" s="75"/>
    </row>
    <row r="2879" spans="31:31" x14ac:dyDescent="0.25">
      <c r="AE2879" s="75"/>
    </row>
    <row r="2880" spans="31:31" x14ac:dyDescent="0.25">
      <c r="AE2880" s="75"/>
    </row>
    <row r="2881" spans="31:31" x14ac:dyDescent="0.25">
      <c r="AE2881" s="75"/>
    </row>
    <row r="2882" spans="31:31" x14ac:dyDescent="0.25">
      <c r="AE2882" s="75"/>
    </row>
    <row r="2883" spans="31:31" x14ac:dyDescent="0.25">
      <c r="AE2883" s="75"/>
    </row>
    <row r="2884" spans="31:31" x14ac:dyDescent="0.25">
      <c r="AE2884" s="75"/>
    </row>
    <row r="2885" spans="31:31" x14ac:dyDescent="0.25">
      <c r="AE2885" s="75"/>
    </row>
    <row r="2886" spans="31:31" x14ac:dyDescent="0.25">
      <c r="AE2886" s="75"/>
    </row>
    <row r="2887" spans="31:31" x14ac:dyDescent="0.25">
      <c r="AE2887" s="75"/>
    </row>
    <row r="2888" spans="31:31" x14ac:dyDescent="0.25">
      <c r="AE2888" s="75"/>
    </row>
    <row r="2889" spans="31:31" x14ac:dyDescent="0.25">
      <c r="AE2889" s="75"/>
    </row>
    <row r="2890" spans="31:31" x14ac:dyDescent="0.25">
      <c r="AE2890" s="75"/>
    </row>
    <row r="2891" spans="31:31" x14ac:dyDescent="0.25">
      <c r="AE2891" s="75"/>
    </row>
    <row r="2892" spans="31:31" x14ac:dyDescent="0.25">
      <c r="AE2892" s="75"/>
    </row>
    <row r="2893" spans="31:31" x14ac:dyDescent="0.25">
      <c r="AE2893" s="75"/>
    </row>
    <row r="2894" spans="31:31" x14ac:dyDescent="0.25">
      <c r="AE2894" s="75"/>
    </row>
    <row r="2895" spans="31:31" x14ac:dyDescent="0.25">
      <c r="AE2895" s="75"/>
    </row>
    <row r="2896" spans="31:31" x14ac:dyDescent="0.25">
      <c r="AE2896" s="75"/>
    </row>
    <row r="2897" spans="31:31" x14ac:dyDescent="0.25">
      <c r="AE2897" s="75"/>
    </row>
    <row r="2898" spans="31:31" x14ac:dyDescent="0.25">
      <c r="AE2898" s="75"/>
    </row>
    <row r="2899" spans="31:31" x14ac:dyDescent="0.25">
      <c r="AE2899" s="75"/>
    </row>
    <row r="2900" spans="31:31" x14ac:dyDescent="0.25">
      <c r="AE2900" s="75"/>
    </row>
    <row r="2901" spans="31:31" x14ac:dyDescent="0.25">
      <c r="AE2901" s="75"/>
    </row>
    <row r="2902" spans="31:31" x14ac:dyDescent="0.25">
      <c r="AE2902" s="75"/>
    </row>
    <row r="2903" spans="31:31" x14ac:dyDescent="0.25">
      <c r="AE2903" s="75"/>
    </row>
    <row r="2904" spans="31:31" x14ac:dyDescent="0.25">
      <c r="AE2904" s="75"/>
    </row>
    <row r="2905" spans="31:31" x14ac:dyDescent="0.25">
      <c r="AE2905" s="75"/>
    </row>
    <row r="2906" spans="31:31" x14ac:dyDescent="0.25">
      <c r="AE2906" s="75"/>
    </row>
    <row r="2907" spans="31:31" x14ac:dyDescent="0.25">
      <c r="AE2907" s="75"/>
    </row>
    <row r="2908" spans="31:31" x14ac:dyDescent="0.25">
      <c r="AE2908" s="75"/>
    </row>
    <row r="2909" spans="31:31" x14ac:dyDescent="0.25">
      <c r="AE2909" s="75"/>
    </row>
    <row r="2910" spans="31:31" x14ac:dyDescent="0.25">
      <c r="AE2910" s="75"/>
    </row>
    <row r="2911" spans="31:31" x14ac:dyDescent="0.25">
      <c r="AE2911" s="75"/>
    </row>
    <row r="2912" spans="31:31" x14ac:dyDescent="0.25">
      <c r="AE2912" s="75"/>
    </row>
    <row r="2913" spans="31:31" x14ac:dyDescent="0.25">
      <c r="AE2913" s="75"/>
    </row>
    <row r="2914" spans="31:31" x14ac:dyDescent="0.25">
      <c r="AE2914" s="75"/>
    </row>
    <row r="2915" spans="31:31" x14ac:dyDescent="0.25">
      <c r="AE2915" s="75"/>
    </row>
    <row r="2916" spans="31:31" x14ac:dyDescent="0.25">
      <c r="AE2916" s="75"/>
    </row>
    <row r="2917" spans="31:31" x14ac:dyDescent="0.25">
      <c r="AE2917" s="75"/>
    </row>
    <row r="2918" spans="31:31" x14ac:dyDescent="0.25">
      <c r="AE2918" s="75"/>
    </row>
    <row r="2919" spans="31:31" x14ac:dyDescent="0.25">
      <c r="AE2919" s="75"/>
    </row>
    <row r="2920" spans="31:31" x14ac:dyDescent="0.25">
      <c r="AE2920" s="75"/>
    </row>
    <row r="2921" spans="31:31" x14ac:dyDescent="0.25">
      <c r="AE2921" s="75"/>
    </row>
    <row r="2922" spans="31:31" x14ac:dyDescent="0.25">
      <c r="AE2922" s="75"/>
    </row>
    <row r="2923" spans="31:31" x14ac:dyDescent="0.25">
      <c r="AE2923" s="75"/>
    </row>
    <row r="2924" spans="31:31" x14ac:dyDescent="0.25">
      <c r="AE2924" s="75"/>
    </row>
    <row r="2925" spans="31:31" x14ac:dyDescent="0.25">
      <c r="AE2925" s="75"/>
    </row>
    <row r="2926" spans="31:31" x14ac:dyDescent="0.25">
      <c r="AE2926" s="75"/>
    </row>
    <row r="2927" spans="31:31" x14ac:dyDescent="0.25">
      <c r="AE2927" s="75"/>
    </row>
    <row r="2928" spans="31:31" x14ac:dyDescent="0.25">
      <c r="AE2928" s="75"/>
    </row>
    <row r="2929" spans="31:31" x14ac:dyDescent="0.25">
      <c r="AE2929" s="75"/>
    </row>
    <row r="2930" spans="31:31" x14ac:dyDescent="0.25">
      <c r="AE2930" s="75"/>
    </row>
    <row r="2931" spans="31:31" x14ac:dyDescent="0.25">
      <c r="AE2931" s="75"/>
    </row>
    <row r="2932" spans="31:31" x14ac:dyDescent="0.25">
      <c r="AE2932" s="75"/>
    </row>
    <row r="2933" spans="31:31" x14ac:dyDescent="0.25">
      <c r="AE2933" s="75"/>
    </row>
    <row r="2934" spans="31:31" x14ac:dyDescent="0.25">
      <c r="AE2934" s="75"/>
    </row>
    <row r="2935" spans="31:31" x14ac:dyDescent="0.25">
      <c r="AE2935" s="75"/>
    </row>
    <row r="2936" spans="31:31" x14ac:dyDescent="0.25">
      <c r="AE2936" s="75"/>
    </row>
    <row r="2937" spans="31:31" x14ac:dyDescent="0.25">
      <c r="AE2937" s="75"/>
    </row>
    <row r="2938" spans="31:31" x14ac:dyDescent="0.25">
      <c r="AE2938" s="75"/>
    </row>
    <row r="2939" spans="31:31" x14ac:dyDescent="0.25">
      <c r="AE2939" s="75"/>
    </row>
    <row r="2940" spans="31:31" x14ac:dyDescent="0.25">
      <c r="AE2940" s="75"/>
    </row>
    <row r="2941" spans="31:31" x14ac:dyDescent="0.25">
      <c r="AE2941" s="75"/>
    </row>
    <row r="2942" spans="31:31" x14ac:dyDescent="0.25">
      <c r="AE2942" s="75"/>
    </row>
    <row r="2943" spans="31:31" x14ac:dyDescent="0.25">
      <c r="AE2943" s="75"/>
    </row>
    <row r="2944" spans="31:31" x14ac:dyDescent="0.25">
      <c r="AE2944" s="75"/>
    </row>
    <row r="2945" spans="31:31" x14ac:dyDescent="0.25">
      <c r="AE2945" s="75"/>
    </row>
    <row r="2946" spans="31:31" x14ac:dyDescent="0.25">
      <c r="AE2946" s="75"/>
    </row>
    <row r="2947" spans="31:31" x14ac:dyDescent="0.25">
      <c r="AE2947" s="75"/>
    </row>
    <row r="2948" spans="31:31" x14ac:dyDescent="0.25">
      <c r="AE2948" s="75"/>
    </row>
    <row r="2949" spans="31:31" x14ac:dyDescent="0.25">
      <c r="AE2949" s="75"/>
    </row>
    <row r="2950" spans="31:31" x14ac:dyDescent="0.25">
      <c r="AE2950" s="75"/>
    </row>
    <row r="2951" spans="31:31" x14ac:dyDescent="0.25">
      <c r="AE2951" s="75"/>
    </row>
    <row r="2952" spans="31:31" x14ac:dyDescent="0.25">
      <c r="AE2952" s="75"/>
    </row>
    <row r="2953" spans="31:31" x14ac:dyDescent="0.25">
      <c r="AE2953" s="75"/>
    </row>
    <row r="2954" spans="31:31" x14ac:dyDescent="0.25">
      <c r="AE2954" s="75"/>
    </row>
    <row r="2955" spans="31:31" x14ac:dyDescent="0.25">
      <c r="AE2955" s="75"/>
    </row>
    <row r="2956" spans="31:31" x14ac:dyDescent="0.25">
      <c r="AE2956" s="75"/>
    </row>
    <row r="2957" spans="31:31" x14ac:dyDescent="0.25">
      <c r="AE2957" s="75"/>
    </row>
    <row r="2958" spans="31:31" x14ac:dyDescent="0.25">
      <c r="AE2958" s="75"/>
    </row>
    <row r="2959" spans="31:31" x14ac:dyDescent="0.25">
      <c r="AE2959" s="75"/>
    </row>
    <row r="2960" spans="31:31" x14ac:dyDescent="0.25">
      <c r="AE2960" s="75"/>
    </row>
    <row r="2961" spans="31:31" x14ac:dyDescent="0.25">
      <c r="AE2961" s="75"/>
    </row>
    <row r="2962" spans="31:31" x14ac:dyDescent="0.25">
      <c r="AE2962" s="75"/>
    </row>
    <row r="2963" spans="31:31" x14ac:dyDescent="0.25">
      <c r="AE2963" s="75"/>
    </row>
    <row r="2964" spans="31:31" x14ac:dyDescent="0.25">
      <c r="AE2964" s="75"/>
    </row>
    <row r="2965" spans="31:31" x14ac:dyDescent="0.25">
      <c r="AE2965" s="75"/>
    </row>
    <row r="2966" spans="31:31" x14ac:dyDescent="0.25">
      <c r="AE2966" s="75"/>
    </row>
    <row r="2967" spans="31:31" x14ac:dyDescent="0.25">
      <c r="AE2967" s="75"/>
    </row>
    <row r="2968" spans="31:31" x14ac:dyDescent="0.25">
      <c r="AE2968" s="75"/>
    </row>
    <row r="2969" spans="31:31" x14ac:dyDescent="0.25">
      <c r="AE2969" s="75"/>
    </row>
    <row r="2970" spans="31:31" x14ac:dyDescent="0.25">
      <c r="AE2970" s="75"/>
    </row>
    <row r="2971" spans="31:31" x14ac:dyDescent="0.25">
      <c r="AE2971" s="75"/>
    </row>
    <row r="2972" spans="31:31" x14ac:dyDescent="0.25">
      <c r="AE2972" s="75"/>
    </row>
    <row r="2973" spans="31:31" x14ac:dyDescent="0.25">
      <c r="AE2973" s="75"/>
    </row>
    <row r="2974" spans="31:31" x14ac:dyDescent="0.25">
      <c r="AE2974" s="75"/>
    </row>
    <row r="2975" spans="31:31" x14ac:dyDescent="0.25">
      <c r="AE2975" s="75"/>
    </row>
    <row r="2976" spans="31:31" x14ac:dyDescent="0.25">
      <c r="AE2976" s="75"/>
    </row>
    <row r="2977" spans="31:31" x14ac:dyDescent="0.25">
      <c r="AE2977" s="75"/>
    </row>
    <row r="2978" spans="31:31" x14ac:dyDescent="0.25">
      <c r="AE2978" s="75"/>
    </row>
    <row r="2979" spans="31:31" x14ac:dyDescent="0.25">
      <c r="AE2979" s="75"/>
    </row>
    <row r="2980" spans="31:31" x14ac:dyDescent="0.25">
      <c r="AE2980" s="75"/>
    </row>
    <row r="2981" spans="31:31" x14ac:dyDescent="0.25">
      <c r="AE2981" s="75"/>
    </row>
    <row r="2982" spans="31:31" x14ac:dyDescent="0.25">
      <c r="AE2982" s="75"/>
    </row>
    <row r="2983" spans="31:31" x14ac:dyDescent="0.25">
      <c r="AE2983" s="75"/>
    </row>
    <row r="2984" spans="31:31" x14ac:dyDescent="0.25">
      <c r="AE2984" s="75"/>
    </row>
    <row r="2985" spans="31:31" x14ac:dyDescent="0.25">
      <c r="AE2985" s="75"/>
    </row>
    <row r="2986" spans="31:31" x14ac:dyDescent="0.25">
      <c r="AE2986" s="75"/>
    </row>
    <row r="2987" spans="31:31" x14ac:dyDescent="0.25">
      <c r="AE2987" s="75"/>
    </row>
    <row r="2988" spans="31:31" x14ac:dyDescent="0.25">
      <c r="AE2988" s="75"/>
    </row>
    <row r="2989" spans="31:31" x14ac:dyDescent="0.25">
      <c r="AE2989" s="75"/>
    </row>
    <row r="2990" spans="31:31" x14ac:dyDescent="0.25">
      <c r="AE2990" s="75"/>
    </row>
    <row r="2991" spans="31:31" x14ac:dyDescent="0.25">
      <c r="AE2991" s="75"/>
    </row>
    <row r="2992" spans="31:31" x14ac:dyDescent="0.25">
      <c r="AE2992" s="75"/>
    </row>
    <row r="2993" spans="31:31" x14ac:dyDescent="0.25">
      <c r="AE2993" s="75"/>
    </row>
    <row r="2994" spans="31:31" x14ac:dyDescent="0.25">
      <c r="AE2994" s="75"/>
    </row>
    <row r="2995" spans="31:31" x14ac:dyDescent="0.25">
      <c r="AE2995" s="75"/>
    </row>
    <row r="2996" spans="31:31" x14ac:dyDescent="0.25">
      <c r="AE2996" s="75"/>
    </row>
    <row r="2997" spans="31:31" x14ac:dyDescent="0.25">
      <c r="AE2997" s="75"/>
    </row>
    <row r="2998" spans="31:31" x14ac:dyDescent="0.25">
      <c r="AE2998" s="75"/>
    </row>
    <row r="2999" spans="31:31" x14ac:dyDescent="0.25">
      <c r="AE2999" s="75"/>
    </row>
    <row r="3000" spans="31:31" x14ac:dyDescent="0.25">
      <c r="AE3000" s="75"/>
    </row>
    <row r="3001" spans="31:31" x14ac:dyDescent="0.25">
      <c r="AE3001" s="75"/>
    </row>
    <row r="3002" spans="31:31" x14ac:dyDescent="0.25">
      <c r="AE3002" s="75"/>
    </row>
    <row r="3003" spans="31:31" x14ac:dyDescent="0.25">
      <c r="AE3003" s="75"/>
    </row>
    <row r="3004" spans="31:31" x14ac:dyDescent="0.25">
      <c r="AE3004" s="75"/>
    </row>
    <row r="3005" spans="31:31" x14ac:dyDescent="0.25">
      <c r="AE3005" s="75"/>
    </row>
    <row r="3006" spans="31:31" x14ac:dyDescent="0.25">
      <c r="AE3006" s="75"/>
    </row>
    <row r="3007" spans="31:31" x14ac:dyDescent="0.25">
      <c r="AE3007" s="75"/>
    </row>
    <row r="3008" spans="31:31" x14ac:dyDescent="0.25">
      <c r="AE3008" s="75"/>
    </row>
    <row r="3009" spans="31:31" x14ac:dyDescent="0.25">
      <c r="AE3009" s="75"/>
    </row>
    <row r="3010" spans="31:31" x14ac:dyDescent="0.25">
      <c r="AE3010" s="75"/>
    </row>
    <row r="3011" spans="31:31" x14ac:dyDescent="0.25">
      <c r="AE3011" s="75"/>
    </row>
    <row r="3012" spans="31:31" x14ac:dyDescent="0.25">
      <c r="AE3012" s="75"/>
    </row>
    <row r="3013" spans="31:31" x14ac:dyDescent="0.25">
      <c r="AE3013" s="75"/>
    </row>
    <row r="3014" spans="31:31" x14ac:dyDescent="0.25">
      <c r="AE3014" s="75"/>
    </row>
    <row r="3015" spans="31:31" x14ac:dyDescent="0.25">
      <c r="AE3015" s="75"/>
    </row>
    <row r="3016" spans="31:31" x14ac:dyDescent="0.25">
      <c r="AE3016" s="75"/>
    </row>
    <row r="3017" spans="31:31" x14ac:dyDescent="0.25">
      <c r="AE3017" s="75"/>
    </row>
    <row r="3018" spans="31:31" x14ac:dyDescent="0.25">
      <c r="AE3018" s="75"/>
    </row>
    <row r="3019" spans="31:31" x14ac:dyDescent="0.25">
      <c r="AE3019" s="75"/>
    </row>
    <row r="3020" spans="31:31" x14ac:dyDescent="0.25">
      <c r="AE3020" s="75"/>
    </row>
    <row r="3021" spans="31:31" x14ac:dyDescent="0.25">
      <c r="AE3021" s="75"/>
    </row>
    <row r="3022" spans="31:31" x14ac:dyDescent="0.25">
      <c r="AE3022" s="75"/>
    </row>
    <row r="3023" spans="31:31" x14ac:dyDescent="0.25">
      <c r="AE3023" s="75"/>
    </row>
    <row r="3024" spans="31:31" x14ac:dyDescent="0.25">
      <c r="AE3024" s="75"/>
    </row>
    <row r="3025" spans="31:31" x14ac:dyDescent="0.25">
      <c r="AE3025" s="75"/>
    </row>
    <row r="3026" spans="31:31" x14ac:dyDescent="0.25">
      <c r="AE3026" s="75"/>
    </row>
    <row r="3027" spans="31:31" x14ac:dyDescent="0.25">
      <c r="AE3027" s="75"/>
    </row>
    <row r="3028" spans="31:31" x14ac:dyDescent="0.25">
      <c r="AE3028" s="75"/>
    </row>
    <row r="3029" spans="31:31" x14ac:dyDescent="0.25">
      <c r="AE3029" s="75"/>
    </row>
    <row r="3030" spans="31:31" x14ac:dyDescent="0.25">
      <c r="AE3030" s="75"/>
    </row>
    <row r="3031" spans="31:31" x14ac:dyDescent="0.25">
      <c r="AE3031" s="75"/>
    </row>
    <row r="3032" spans="31:31" x14ac:dyDescent="0.25">
      <c r="AE3032" s="75"/>
    </row>
    <row r="3033" spans="31:31" x14ac:dyDescent="0.25">
      <c r="AE3033" s="75"/>
    </row>
    <row r="3034" spans="31:31" x14ac:dyDescent="0.25">
      <c r="AE3034" s="75"/>
    </row>
    <row r="3035" spans="31:31" x14ac:dyDescent="0.25">
      <c r="AE3035" s="75"/>
    </row>
    <row r="3036" spans="31:31" x14ac:dyDescent="0.25">
      <c r="AE3036" s="75"/>
    </row>
    <row r="3037" spans="31:31" x14ac:dyDescent="0.25">
      <c r="AE3037" s="75"/>
    </row>
    <row r="3038" spans="31:31" x14ac:dyDescent="0.25">
      <c r="AE3038" s="75"/>
    </row>
    <row r="3039" spans="31:31" x14ac:dyDescent="0.25">
      <c r="AE3039" s="75"/>
    </row>
    <row r="3040" spans="31:31" x14ac:dyDescent="0.25">
      <c r="AE3040" s="75"/>
    </row>
    <row r="3041" spans="31:31" x14ac:dyDescent="0.25">
      <c r="AE3041" s="75"/>
    </row>
    <row r="3042" spans="31:31" x14ac:dyDescent="0.25">
      <c r="AE3042" s="75"/>
    </row>
    <row r="3043" spans="31:31" x14ac:dyDescent="0.25">
      <c r="AE3043" s="75"/>
    </row>
    <row r="3044" spans="31:31" x14ac:dyDescent="0.25">
      <c r="AE3044" s="75"/>
    </row>
    <row r="3045" spans="31:31" x14ac:dyDescent="0.25">
      <c r="AE3045" s="75"/>
    </row>
    <row r="3046" spans="31:31" x14ac:dyDescent="0.25">
      <c r="AE3046" s="75"/>
    </row>
    <row r="3047" spans="31:31" x14ac:dyDescent="0.25">
      <c r="AE3047" s="75"/>
    </row>
    <row r="3048" spans="31:31" x14ac:dyDescent="0.25">
      <c r="AE3048" s="75"/>
    </row>
    <row r="3049" spans="31:31" x14ac:dyDescent="0.25">
      <c r="AE3049" s="75"/>
    </row>
    <row r="3050" spans="31:31" x14ac:dyDescent="0.25">
      <c r="AE3050" s="75"/>
    </row>
    <row r="3051" spans="31:31" x14ac:dyDescent="0.25">
      <c r="AE3051" s="75"/>
    </row>
    <row r="3052" spans="31:31" x14ac:dyDescent="0.25">
      <c r="AE3052" s="75"/>
    </row>
    <row r="3053" spans="31:31" x14ac:dyDescent="0.25">
      <c r="AE3053" s="75"/>
    </row>
    <row r="3054" spans="31:31" x14ac:dyDescent="0.25">
      <c r="AE3054" s="75"/>
    </row>
    <row r="3055" spans="31:31" x14ac:dyDescent="0.25">
      <c r="AE3055" s="75"/>
    </row>
    <row r="3056" spans="31:31" x14ac:dyDescent="0.25">
      <c r="AE3056" s="75"/>
    </row>
    <row r="3057" spans="31:31" x14ac:dyDescent="0.25">
      <c r="AE3057" s="75"/>
    </row>
    <row r="3058" spans="31:31" x14ac:dyDescent="0.25">
      <c r="AE3058" s="75"/>
    </row>
    <row r="3059" spans="31:31" x14ac:dyDescent="0.25">
      <c r="AE3059" s="75"/>
    </row>
    <row r="3060" spans="31:31" x14ac:dyDescent="0.25">
      <c r="AE3060" s="75"/>
    </row>
    <row r="3061" spans="31:31" x14ac:dyDescent="0.25">
      <c r="AE3061" s="75"/>
    </row>
    <row r="3062" spans="31:31" x14ac:dyDescent="0.25">
      <c r="AE3062" s="75"/>
    </row>
    <row r="3063" spans="31:31" x14ac:dyDescent="0.25">
      <c r="AE3063" s="75"/>
    </row>
    <row r="3064" spans="31:31" x14ac:dyDescent="0.25">
      <c r="AE3064" s="75"/>
    </row>
    <row r="3065" spans="31:31" x14ac:dyDescent="0.25">
      <c r="AE3065" s="75"/>
    </row>
    <row r="3066" spans="31:31" x14ac:dyDescent="0.25">
      <c r="AE3066" s="75"/>
    </row>
    <row r="3067" spans="31:31" x14ac:dyDescent="0.25">
      <c r="AE3067" s="75"/>
    </row>
    <row r="3068" spans="31:31" x14ac:dyDescent="0.25">
      <c r="AE3068" s="75"/>
    </row>
    <row r="3069" spans="31:31" x14ac:dyDescent="0.25">
      <c r="AE3069" s="75"/>
    </row>
    <row r="3070" spans="31:31" x14ac:dyDescent="0.25">
      <c r="AE3070" s="75"/>
    </row>
    <row r="3071" spans="31:31" x14ac:dyDescent="0.25">
      <c r="AE3071" s="75"/>
    </row>
    <row r="3072" spans="31:31" x14ac:dyDescent="0.25">
      <c r="AE3072" s="75"/>
    </row>
    <row r="3073" spans="31:31" x14ac:dyDescent="0.25">
      <c r="AE3073" s="75"/>
    </row>
    <row r="3074" spans="31:31" x14ac:dyDescent="0.25">
      <c r="AE3074" s="75"/>
    </row>
    <row r="3075" spans="31:31" x14ac:dyDescent="0.25">
      <c r="AE3075" s="75"/>
    </row>
    <row r="3076" spans="31:31" x14ac:dyDescent="0.25">
      <c r="AE3076" s="75"/>
    </row>
    <row r="3077" spans="31:31" x14ac:dyDescent="0.25">
      <c r="AE3077" s="75"/>
    </row>
    <row r="3078" spans="31:31" x14ac:dyDescent="0.25">
      <c r="AE3078" s="75"/>
    </row>
    <row r="3079" spans="31:31" x14ac:dyDescent="0.25">
      <c r="AE3079" s="75"/>
    </row>
    <row r="3080" spans="31:31" x14ac:dyDescent="0.25">
      <c r="AE3080" s="75"/>
    </row>
    <row r="3081" spans="31:31" x14ac:dyDescent="0.25">
      <c r="AE3081" s="75"/>
    </row>
    <row r="3082" spans="31:31" x14ac:dyDescent="0.25">
      <c r="AE3082" s="75"/>
    </row>
    <row r="3083" spans="31:31" x14ac:dyDescent="0.25">
      <c r="AE3083" s="75"/>
    </row>
    <row r="3084" spans="31:31" x14ac:dyDescent="0.25">
      <c r="AE3084" s="75"/>
    </row>
    <row r="3085" spans="31:31" x14ac:dyDescent="0.25">
      <c r="AE3085" s="75"/>
    </row>
    <row r="3086" spans="31:31" x14ac:dyDescent="0.25">
      <c r="AE3086" s="75"/>
    </row>
    <row r="3087" spans="31:31" x14ac:dyDescent="0.25">
      <c r="AE3087" s="75"/>
    </row>
    <row r="3088" spans="31:31" x14ac:dyDescent="0.25">
      <c r="AE3088" s="75"/>
    </row>
    <row r="3089" spans="31:31" x14ac:dyDescent="0.25">
      <c r="AE3089" s="75"/>
    </row>
    <row r="3090" spans="31:31" x14ac:dyDescent="0.25">
      <c r="AE3090" s="75"/>
    </row>
    <row r="3091" spans="31:31" x14ac:dyDescent="0.25">
      <c r="AE3091" s="75"/>
    </row>
    <row r="3092" spans="31:31" x14ac:dyDescent="0.25">
      <c r="AE3092" s="75"/>
    </row>
    <row r="3093" spans="31:31" x14ac:dyDescent="0.25">
      <c r="AE3093" s="75"/>
    </row>
    <row r="3094" spans="31:31" x14ac:dyDescent="0.25">
      <c r="AE3094" s="75"/>
    </row>
    <row r="3095" spans="31:31" x14ac:dyDescent="0.25">
      <c r="AE3095" s="75"/>
    </row>
    <row r="3096" spans="31:31" x14ac:dyDescent="0.25">
      <c r="AE3096" s="75"/>
    </row>
    <row r="3097" spans="31:31" x14ac:dyDescent="0.25">
      <c r="AE3097" s="75"/>
    </row>
    <row r="3098" spans="31:31" x14ac:dyDescent="0.25">
      <c r="AE3098" s="75"/>
    </row>
    <row r="3099" spans="31:31" x14ac:dyDescent="0.25">
      <c r="AE3099" s="75"/>
    </row>
    <row r="3100" spans="31:31" x14ac:dyDescent="0.25">
      <c r="AE3100" s="75"/>
    </row>
    <row r="3101" spans="31:31" x14ac:dyDescent="0.25">
      <c r="AE3101" s="75"/>
    </row>
    <row r="3102" spans="31:31" x14ac:dyDescent="0.25">
      <c r="AE3102" s="75"/>
    </row>
    <row r="3103" spans="31:31" x14ac:dyDescent="0.25">
      <c r="AE3103" s="75"/>
    </row>
    <row r="3104" spans="31:31" x14ac:dyDescent="0.25">
      <c r="AE3104" s="75"/>
    </row>
    <row r="3105" spans="31:31" x14ac:dyDescent="0.25">
      <c r="AE3105" s="75"/>
    </row>
    <row r="3106" spans="31:31" x14ac:dyDescent="0.25">
      <c r="AE3106" s="75"/>
    </row>
    <row r="3107" spans="31:31" x14ac:dyDescent="0.25">
      <c r="AE3107" s="75"/>
    </row>
    <row r="3108" spans="31:31" x14ac:dyDescent="0.25">
      <c r="AE3108" s="75"/>
    </row>
    <row r="3109" spans="31:31" x14ac:dyDescent="0.25">
      <c r="AE3109" s="75"/>
    </row>
    <row r="3110" spans="31:31" x14ac:dyDescent="0.25">
      <c r="AE3110" s="75"/>
    </row>
    <row r="3111" spans="31:31" x14ac:dyDescent="0.25">
      <c r="AE3111" s="75"/>
    </row>
    <row r="3112" spans="31:31" x14ac:dyDescent="0.25">
      <c r="AE3112" s="75"/>
    </row>
    <row r="3113" spans="31:31" x14ac:dyDescent="0.25">
      <c r="AE3113" s="75"/>
    </row>
    <row r="3114" spans="31:31" x14ac:dyDescent="0.25">
      <c r="AE3114" s="75"/>
    </row>
    <row r="3115" spans="31:31" x14ac:dyDescent="0.25">
      <c r="AE3115" s="75"/>
    </row>
    <row r="3116" spans="31:31" x14ac:dyDescent="0.25">
      <c r="AE3116" s="75"/>
    </row>
    <row r="3117" spans="31:31" x14ac:dyDescent="0.25">
      <c r="AE3117" s="75"/>
    </row>
    <row r="3118" spans="31:31" x14ac:dyDescent="0.25">
      <c r="AE3118" s="75"/>
    </row>
    <row r="3119" spans="31:31" x14ac:dyDescent="0.25">
      <c r="AE3119" s="75"/>
    </row>
    <row r="3120" spans="31:31" x14ac:dyDescent="0.25">
      <c r="AE3120" s="75"/>
    </row>
    <row r="3121" spans="31:31" x14ac:dyDescent="0.25">
      <c r="AE3121" s="75"/>
    </row>
    <row r="3122" spans="31:31" x14ac:dyDescent="0.25">
      <c r="AE3122" s="75"/>
    </row>
    <row r="3123" spans="31:31" x14ac:dyDescent="0.25">
      <c r="AE3123" s="75"/>
    </row>
    <row r="3124" spans="31:31" x14ac:dyDescent="0.25">
      <c r="AE3124" s="75"/>
    </row>
    <row r="3125" spans="31:31" x14ac:dyDescent="0.25">
      <c r="AE3125" s="75"/>
    </row>
    <row r="3126" spans="31:31" x14ac:dyDescent="0.25">
      <c r="AE3126" s="75"/>
    </row>
    <row r="3127" spans="31:31" x14ac:dyDescent="0.25">
      <c r="AE3127" s="75"/>
    </row>
    <row r="3128" spans="31:31" x14ac:dyDescent="0.25">
      <c r="AE3128" s="75"/>
    </row>
    <row r="3129" spans="31:31" x14ac:dyDescent="0.25">
      <c r="AE3129" s="75"/>
    </row>
    <row r="3130" spans="31:31" x14ac:dyDescent="0.25">
      <c r="AE3130" s="75"/>
    </row>
    <row r="3131" spans="31:31" x14ac:dyDescent="0.25">
      <c r="AE3131" s="75"/>
    </row>
    <row r="3132" spans="31:31" x14ac:dyDescent="0.25">
      <c r="AE3132" s="75"/>
    </row>
    <row r="3133" spans="31:31" x14ac:dyDescent="0.25">
      <c r="AE3133" s="75"/>
    </row>
    <row r="3134" spans="31:31" x14ac:dyDescent="0.25">
      <c r="AE3134" s="75"/>
    </row>
    <row r="3135" spans="31:31" x14ac:dyDescent="0.25">
      <c r="AE3135" s="75"/>
    </row>
    <row r="3136" spans="31:31" x14ac:dyDescent="0.25">
      <c r="AE3136" s="75"/>
    </row>
    <row r="3137" spans="31:31" x14ac:dyDescent="0.25">
      <c r="AE3137" s="75"/>
    </row>
    <row r="3138" spans="31:31" x14ac:dyDescent="0.25">
      <c r="AE3138" s="75"/>
    </row>
    <row r="3139" spans="31:31" x14ac:dyDescent="0.25">
      <c r="AE3139" s="75"/>
    </row>
    <row r="3140" spans="31:31" x14ac:dyDescent="0.25">
      <c r="AE3140" s="75"/>
    </row>
    <row r="3141" spans="31:31" x14ac:dyDescent="0.25">
      <c r="AE3141" s="75"/>
    </row>
    <row r="3142" spans="31:31" x14ac:dyDescent="0.25">
      <c r="AE3142" s="75"/>
    </row>
    <row r="3143" spans="31:31" x14ac:dyDescent="0.25">
      <c r="AE3143" s="75"/>
    </row>
    <row r="3144" spans="31:31" x14ac:dyDescent="0.25">
      <c r="AE3144" s="75"/>
    </row>
    <row r="3145" spans="31:31" x14ac:dyDescent="0.25">
      <c r="AE3145" s="75"/>
    </row>
    <row r="3146" spans="31:31" x14ac:dyDescent="0.25">
      <c r="AE3146" s="75"/>
    </row>
    <row r="3147" spans="31:31" x14ac:dyDescent="0.25">
      <c r="AE3147" s="75"/>
    </row>
    <row r="3148" spans="31:31" x14ac:dyDescent="0.25">
      <c r="AE3148" s="75"/>
    </row>
    <row r="3149" spans="31:31" x14ac:dyDescent="0.25">
      <c r="AE3149" s="75"/>
    </row>
    <row r="3150" spans="31:31" x14ac:dyDescent="0.25">
      <c r="AE3150" s="75"/>
    </row>
    <row r="3151" spans="31:31" x14ac:dyDescent="0.25">
      <c r="AE3151" s="75"/>
    </row>
    <row r="3152" spans="31:31" x14ac:dyDescent="0.25">
      <c r="AE3152" s="75"/>
    </row>
    <row r="3153" spans="31:31" x14ac:dyDescent="0.25">
      <c r="AE3153" s="75"/>
    </row>
    <row r="3154" spans="31:31" x14ac:dyDescent="0.25">
      <c r="AE3154" s="75"/>
    </row>
    <row r="3155" spans="31:31" x14ac:dyDescent="0.25">
      <c r="AE3155" s="75"/>
    </row>
    <row r="3156" spans="31:31" x14ac:dyDescent="0.25">
      <c r="AE3156" s="75"/>
    </row>
    <row r="3157" spans="31:31" x14ac:dyDescent="0.25">
      <c r="AE3157" s="75"/>
    </row>
    <row r="3158" spans="31:31" x14ac:dyDescent="0.25">
      <c r="AE3158" s="75"/>
    </row>
    <row r="3159" spans="31:31" x14ac:dyDescent="0.25">
      <c r="AE3159" s="75"/>
    </row>
    <row r="3160" spans="31:31" x14ac:dyDescent="0.25">
      <c r="AE3160" s="75"/>
    </row>
    <row r="3161" spans="31:31" x14ac:dyDescent="0.25">
      <c r="AE3161" s="75"/>
    </row>
    <row r="3162" spans="31:31" x14ac:dyDescent="0.25">
      <c r="AE3162" s="75"/>
    </row>
    <row r="3163" spans="31:31" x14ac:dyDescent="0.25">
      <c r="AE3163" s="75"/>
    </row>
    <row r="3164" spans="31:31" x14ac:dyDescent="0.25">
      <c r="AE3164" s="75"/>
    </row>
    <row r="3165" spans="31:31" x14ac:dyDescent="0.25">
      <c r="AE3165" s="75"/>
    </row>
    <row r="3166" spans="31:31" x14ac:dyDescent="0.25">
      <c r="AE3166" s="75"/>
    </row>
    <row r="3167" spans="31:31" x14ac:dyDescent="0.25">
      <c r="AE3167" s="75"/>
    </row>
    <row r="3168" spans="31:31" x14ac:dyDescent="0.25">
      <c r="AE3168" s="75"/>
    </row>
    <row r="3169" spans="31:31" x14ac:dyDescent="0.25">
      <c r="AE3169" s="75"/>
    </row>
    <row r="3170" spans="31:31" x14ac:dyDescent="0.25">
      <c r="AE3170" s="75"/>
    </row>
    <row r="3171" spans="31:31" x14ac:dyDescent="0.25">
      <c r="AE3171" s="75"/>
    </row>
    <row r="3172" spans="31:31" x14ac:dyDescent="0.25">
      <c r="AE3172" s="75"/>
    </row>
    <row r="3173" spans="31:31" x14ac:dyDescent="0.25">
      <c r="AE3173" s="75"/>
    </row>
    <row r="3174" spans="31:31" x14ac:dyDescent="0.25">
      <c r="AE3174" s="75"/>
    </row>
    <row r="3175" spans="31:31" x14ac:dyDescent="0.25">
      <c r="AE3175" s="75"/>
    </row>
    <row r="3176" spans="31:31" x14ac:dyDescent="0.25">
      <c r="AE3176" s="75"/>
    </row>
    <row r="3177" spans="31:31" x14ac:dyDescent="0.25">
      <c r="AE3177" s="75"/>
    </row>
    <row r="3178" spans="31:31" x14ac:dyDescent="0.25">
      <c r="AE3178" s="75"/>
    </row>
    <row r="3179" spans="31:31" x14ac:dyDescent="0.25">
      <c r="AE3179" s="75"/>
    </row>
    <row r="3180" spans="31:31" x14ac:dyDescent="0.25">
      <c r="AE3180" s="75"/>
    </row>
    <row r="3181" spans="31:31" x14ac:dyDescent="0.25">
      <c r="AE3181" s="75"/>
    </row>
    <row r="3182" spans="31:31" x14ac:dyDescent="0.25">
      <c r="AE3182" s="75"/>
    </row>
    <row r="3183" spans="31:31" x14ac:dyDescent="0.25">
      <c r="AE3183" s="75"/>
    </row>
    <row r="3184" spans="31:31" x14ac:dyDescent="0.25">
      <c r="AE3184" s="75"/>
    </row>
    <row r="3185" spans="31:31" x14ac:dyDescent="0.25">
      <c r="AE3185" s="75"/>
    </row>
    <row r="3186" spans="31:31" x14ac:dyDescent="0.25">
      <c r="AE3186" s="75"/>
    </row>
    <row r="3187" spans="31:31" x14ac:dyDescent="0.25">
      <c r="AE3187" s="75"/>
    </row>
    <row r="3188" spans="31:31" x14ac:dyDescent="0.25">
      <c r="AE3188" s="75"/>
    </row>
    <row r="3189" spans="31:31" x14ac:dyDescent="0.25">
      <c r="AE3189" s="75"/>
    </row>
    <row r="3190" spans="31:31" x14ac:dyDescent="0.25">
      <c r="AE3190" s="75"/>
    </row>
    <row r="3191" spans="31:31" x14ac:dyDescent="0.25">
      <c r="AE3191" s="75"/>
    </row>
    <row r="3192" spans="31:31" x14ac:dyDescent="0.25">
      <c r="AE3192" s="75"/>
    </row>
    <row r="3193" spans="31:31" x14ac:dyDescent="0.25">
      <c r="AE3193" s="75"/>
    </row>
    <row r="3194" spans="31:31" x14ac:dyDescent="0.25">
      <c r="AE3194" s="75"/>
    </row>
    <row r="3195" spans="31:31" x14ac:dyDescent="0.25">
      <c r="AE3195" s="75"/>
    </row>
    <row r="3196" spans="31:31" x14ac:dyDescent="0.25">
      <c r="AE3196" s="75"/>
    </row>
    <row r="3197" spans="31:31" x14ac:dyDescent="0.25">
      <c r="AE3197" s="75"/>
    </row>
    <row r="3198" spans="31:31" x14ac:dyDescent="0.25">
      <c r="AE3198" s="75"/>
    </row>
    <row r="3199" spans="31:31" x14ac:dyDescent="0.25">
      <c r="AE3199" s="75"/>
    </row>
    <row r="3200" spans="31:31" x14ac:dyDescent="0.25">
      <c r="AE3200" s="75"/>
    </row>
    <row r="3201" spans="31:31" x14ac:dyDescent="0.25">
      <c r="AE3201" s="75"/>
    </row>
    <row r="3202" spans="31:31" x14ac:dyDescent="0.25">
      <c r="AE3202" s="75"/>
    </row>
    <row r="3203" spans="31:31" x14ac:dyDescent="0.25">
      <c r="AE3203" s="75"/>
    </row>
    <row r="3204" spans="31:31" x14ac:dyDescent="0.25">
      <c r="AE3204" s="75"/>
    </row>
    <row r="3205" spans="31:31" x14ac:dyDescent="0.25">
      <c r="AE3205" s="75"/>
    </row>
    <row r="3206" spans="31:31" x14ac:dyDescent="0.25">
      <c r="AE3206" s="75"/>
    </row>
    <row r="3207" spans="31:31" x14ac:dyDescent="0.25">
      <c r="AE3207" s="75"/>
    </row>
    <row r="3208" spans="31:31" x14ac:dyDescent="0.25">
      <c r="AE3208" s="75"/>
    </row>
    <row r="3209" spans="31:31" x14ac:dyDescent="0.25">
      <c r="AE3209" s="75"/>
    </row>
    <row r="3210" spans="31:31" x14ac:dyDescent="0.25">
      <c r="AE3210" s="75"/>
    </row>
    <row r="3211" spans="31:31" x14ac:dyDescent="0.25">
      <c r="AE3211" s="75"/>
    </row>
    <row r="3212" spans="31:31" x14ac:dyDescent="0.25">
      <c r="AE3212" s="75"/>
    </row>
    <row r="3213" spans="31:31" x14ac:dyDescent="0.25">
      <c r="AE3213" s="75"/>
    </row>
    <row r="3214" spans="31:31" x14ac:dyDescent="0.25">
      <c r="AE3214" s="75"/>
    </row>
    <row r="3215" spans="31:31" x14ac:dyDescent="0.25">
      <c r="AE3215" s="75"/>
    </row>
    <row r="3216" spans="31:31" x14ac:dyDescent="0.25">
      <c r="AE3216" s="75"/>
    </row>
    <row r="3217" spans="31:31" x14ac:dyDescent="0.25">
      <c r="AE3217" s="75"/>
    </row>
    <row r="3218" spans="31:31" x14ac:dyDescent="0.25">
      <c r="AE3218" s="75"/>
    </row>
    <row r="3219" spans="31:31" x14ac:dyDescent="0.25">
      <c r="AE3219" s="75"/>
    </row>
    <row r="3220" spans="31:31" x14ac:dyDescent="0.25">
      <c r="AE3220" s="75"/>
    </row>
    <row r="3221" spans="31:31" x14ac:dyDescent="0.25">
      <c r="AE3221" s="75"/>
    </row>
    <row r="3222" spans="31:31" x14ac:dyDescent="0.25">
      <c r="AE3222" s="75"/>
    </row>
    <row r="3223" spans="31:31" x14ac:dyDescent="0.25">
      <c r="AE3223" s="75"/>
    </row>
    <row r="3224" spans="31:31" x14ac:dyDescent="0.25">
      <c r="AE3224" s="75"/>
    </row>
    <row r="3225" spans="31:31" x14ac:dyDescent="0.25">
      <c r="AE3225" s="75"/>
    </row>
    <row r="3226" spans="31:31" x14ac:dyDescent="0.25">
      <c r="AE3226" s="75"/>
    </row>
    <row r="3227" spans="31:31" x14ac:dyDescent="0.25">
      <c r="AE3227" s="75"/>
    </row>
    <row r="3228" spans="31:31" x14ac:dyDescent="0.25">
      <c r="AE3228" s="75"/>
    </row>
    <row r="3229" spans="31:31" x14ac:dyDescent="0.25">
      <c r="AE3229" s="75"/>
    </row>
    <row r="3230" spans="31:31" x14ac:dyDescent="0.25">
      <c r="AE3230" s="75"/>
    </row>
    <row r="3231" spans="31:31" x14ac:dyDescent="0.25">
      <c r="AE3231" s="75"/>
    </row>
    <row r="3232" spans="31:31" x14ac:dyDescent="0.25">
      <c r="AE3232" s="75"/>
    </row>
    <row r="3233" spans="31:31" x14ac:dyDescent="0.25">
      <c r="AE3233" s="75"/>
    </row>
    <row r="3234" spans="31:31" x14ac:dyDescent="0.25">
      <c r="AE3234" s="75"/>
    </row>
    <row r="3235" spans="31:31" x14ac:dyDescent="0.25">
      <c r="AE3235" s="75"/>
    </row>
    <row r="3236" spans="31:31" x14ac:dyDescent="0.25">
      <c r="AE3236" s="75"/>
    </row>
    <row r="3237" spans="31:31" x14ac:dyDescent="0.25">
      <c r="AE3237" s="75"/>
    </row>
    <row r="3238" spans="31:31" x14ac:dyDescent="0.25">
      <c r="AE3238" s="75"/>
    </row>
    <row r="3239" spans="31:31" x14ac:dyDescent="0.25">
      <c r="AE3239" s="75"/>
    </row>
    <row r="3240" spans="31:31" x14ac:dyDescent="0.25">
      <c r="AE3240" s="75"/>
    </row>
    <row r="3241" spans="31:31" x14ac:dyDescent="0.25">
      <c r="AE3241" s="75"/>
    </row>
    <row r="3242" spans="31:31" x14ac:dyDescent="0.25">
      <c r="AE3242" s="75"/>
    </row>
    <row r="3243" spans="31:31" x14ac:dyDescent="0.25">
      <c r="AE3243" s="75"/>
    </row>
    <row r="3244" spans="31:31" x14ac:dyDescent="0.25">
      <c r="AE3244" s="75"/>
    </row>
    <row r="3245" spans="31:31" x14ac:dyDescent="0.25">
      <c r="AE3245" s="75"/>
    </row>
    <row r="3246" spans="31:31" x14ac:dyDescent="0.25">
      <c r="AE3246" s="75"/>
    </row>
    <row r="3247" spans="31:31" x14ac:dyDescent="0.25">
      <c r="AE3247" s="75"/>
    </row>
    <row r="3248" spans="31:31" x14ac:dyDescent="0.25">
      <c r="AE3248" s="75"/>
    </row>
    <row r="3249" spans="31:31" x14ac:dyDescent="0.25">
      <c r="AE3249" s="75"/>
    </row>
    <row r="3250" spans="31:31" x14ac:dyDescent="0.25">
      <c r="AE3250" s="75"/>
    </row>
    <row r="3251" spans="31:31" x14ac:dyDescent="0.25">
      <c r="AE3251" s="75"/>
    </row>
    <row r="3252" spans="31:31" x14ac:dyDescent="0.25">
      <c r="AE3252" s="75"/>
    </row>
    <row r="3253" spans="31:31" x14ac:dyDescent="0.25">
      <c r="AE3253" s="75"/>
    </row>
    <row r="3254" spans="31:31" x14ac:dyDescent="0.25">
      <c r="AE3254" s="75"/>
    </row>
    <row r="3255" spans="31:31" x14ac:dyDescent="0.25">
      <c r="AE3255" s="75"/>
    </row>
    <row r="3256" spans="31:31" x14ac:dyDescent="0.25">
      <c r="AE3256" s="75"/>
    </row>
    <row r="3257" spans="31:31" x14ac:dyDescent="0.25">
      <c r="AE3257" s="75"/>
    </row>
    <row r="3258" spans="31:31" x14ac:dyDescent="0.25">
      <c r="AE3258" s="75"/>
    </row>
    <row r="3259" spans="31:31" x14ac:dyDescent="0.25">
      <c r="AE3259" s="75"/>
    </row>
    <row r="3260" spans="31:31" x14ac:dyDescent="0.25">
      <c r="AE3260" s="75"/>
    </row>
    <row r="3261" spans="31:31" x14ac:dyDescent="0.25">
      <c r="AE3261" s="75"/>
    </row>
    <row r="3262" spans="31:31" x14ac:dyDescent="0.25">
      <c r="AE3262" s="75"/>
    </row>
    <row r="3263" spans="31:31" x14ac:dyDescent="0.25">
      <c r="AE3263" s="75"/>
    </row>
    <row r="3264" spans="31:31" x14ac:dyDescent="0.25">
      <c r="AE3264" s="75"/>
    </row>
    <row r="3265" spans="31:31" x14ac:dyDescent="0.25">
      <c r="AE3265" s="75"/>
    </row>
    <row r="3266" spans="31:31" x14ac:dyDescent="0.25">
      <c r="AE3266" s="75"/>
    </row>
    <row r="3267" spans="31:31" x14ac:dyDescent="0.25">
      <c r="AE3267" s="75"/>
    </row>
    <row r="3268" spans="31:31" x14ac:dyDescent="0.25">
      <c r="AE3268" s="75"/>
    </row>
    <row r="3269" spans="31:31" x14ac:dyDescent="0.25">
      <c r="AE3269" s="75"/>
    </row>
    <row r="3270" spans="31:31" x14ac:dyDescent="0.25">
      <c r="AE3270" s="75"/>
    </row>
    <row r="3271" spans="31:31" x14ac:dyDescent="0.25">
      <c r="AE3271" s="75"/>
    </row>
    <row r="3272" spans="31:31" x14ac:dyDescent="0.25">
      <c r="AE3272" s="75"/>
    </row>
    <row r="3273" spans="31:31" x14ac:dyDescent="0.25">
      <c r="AE3273" s="75"/>
    </row>
    <row r="3274" spans="31:31" x14ac:dyDescent="0.25">
      <c r="AE3274" s="75"/>
    </row>
    <row r="3275" spans="31:31" x14ac:dyDescent="0.25">
      <c r="AE3275" s="75"/>
    </row>
    <row r="3276" spans="31:31" x14ac:dyDescent="0.25">
      <c r="AE3276" s="75"/>
    </row>
    <row r="3277" spans="31:31" x14ac:dyDescent="0.25">
      <c r="AE3277" s="75"/>
    </row>
    <row r="3278" spans="31:31" x14ac:dyDescent="0.25">
      <c r="AE3278" s="75"/>
    </row>
    <row r="3279" spans="31:31" x14ac:dyDescent="0.25">
      <c r="AE3279" s="75"/>
    </row>
    <row r="3280" spans="31:31" x14ac:dyDescent="0.25">
      <c r="AE3280" s="75"/>
    </row>
    <row r="3281" spans="31:31" x14ac:dyDescent="0.25">
      <c r="AE3281" s="75"/>
    </row>
    <row r="3282" spans="31:31" x14ac:dyDescent="0.25">
      <c r="AE3282" s="75"/>
    </row>
    <row r="3283" spans="31:31" x14ac:dyDescent="0.25">
      <c r="AE3283" s="75"/>
    </row>
    <row r="3284" spans="31:31" x14ac:dyDescent="0.25">
      <c r="AE3284" s="75"/>
    </row>
    <row r="3285" spans="31:31" x14ac:dyDescent="0.25">
      <c r="AE3285" s="75"/>
    </row>
    <row r="3286" spans="31:31" x14ac:dyDescent="0.25">
      <c r="AE3286" s="75"/>
    </row>
    <row r="3287" spans="31:31" x14ac:dyDescent="0.25">
      <c r="AE3287" s="75"/>
    </row>
    <row r="3288" spans="31:31" x14ac:dyDescent="0.25">
      <c r="AE3288" s="75"/>
    </row>
    <row r="3289" spans="31:31" x14ac:dyDescent="0.25">
      <c r="AE3289" s="75"/>
    </row>
    <row r="3290" spans="31:31" x14ac:dyDescent="0.25">
      <c r="AE3290" s="75"/>
    </row>
    <row r="3291" spans="31:31" x14ac:dyDescent="0.25">
      <c r="AE3291" s="75"/>
    </row>
    <row r="3292" spans="31:31" x14ac:dyDescent="0.25">
      <c r="AE3292" s="75"/>
    </row>
    <row r="3293" spans="31:31" x14ac:dyDescent="0.25">
      <c r="AE3293" s="75"/>
    </row>
    <row r="3294" spans="31:31" x14ac:dyDescent="0.25">
      <c r="AE3294" s="75"/>
    </row>
    <row r="3295" spans="31:31" x14ac:dyDescent="0.25">
      <c r="AE3295" s="75"/>
    </row>
    <row r="3296" spans="31:31" x14ac:dyDescent="0.25">
      <c r="AE3296" s="75"/>
    </row>
    <row r="3297" spans="31:31" x14ac:dyDescent="0.25">
      <c r="AE3297" s="75"/>
    </row>
    <row r="3298" spans="31:31" x14ac:dyDescent="0.25">
      <c r="AE3298" s="75"/>
    </row>
    <row r="3299" spans="31:31" x14ac:dyDescent="0.25">
      <c r="AE3299" s="75"/>
    </row>
    <row r="3300" spans="31:31" x14ac:dyDescent="0.25">
      <c r="AE3300" s="75"/>
    </row>
    <row r="3301" spans="31:31" x14ac:dyDescent="0.25">
      <c r="AE3301" s="75"/>
    </row>
    <row r="3302" spans="31:31" x14ac:dyDescent="0.25">
      <c r="AE3302" s="75"/>
    </row>
    <row r="3303" spans="31:31" x14ac:dyDescent="0.25">
      <c r="AE3303" s="75"/>
    </row>
    <row r="3304" spans="31:31" x14ac:dyDescent="0.25">
      <c r="AE3304" s="75"/>
    </row>
    <row r="3305" spans="31:31" x14ac:dyDescent="0.25">
      <c r="AE3305" s="75"/>
    </row>
    <row r="3306" spans="31:31" x14ac:dyDescent="0.25">
      <c r="AE3306" s="75"/>
    </row>
    <row r="3307" spans="31:31" x14ac:dyDescent="0.25">
      <c r="AE3307" s="75"/>
    </row>
    <row r="3308" spans="31:31" x14ac:dyDescent="0.25">
      <c r="AE3308" s="75"/>
    </row>
    <row r="3309" spans="31:31" x14ac:dyDescent="0.25">
      <c r="AE3309" s="75"/>
    </row>
    <row r="3310" spans="31:31" x14ac:dyDescent="0.25">
      <c r="AE3310" s="75"/>
    </row>
    <row r="3311" spans="31:31" x14ac:dyDescent="0.25">
      <c r="AE3311" s="75"/>
    </row>
    <row r="3312" spans="31:31" x14ac:dyDescent="0.25">
      <c r="AE3312" s="75"/>
    </row>
    <row r="3313" spans="31:31" x14ac:dyDescent="0.25">
      <c r="AE3313" s="75"/>
    </row>
    <row r="3314" spans="31:31" x14ac:dyDescent="0.25">
      <c r="AE3314" s="75"/>
    </row>
    <row r="3315" spans="31:31" x14ac:dyDescent="0.25">
      <c r="AE3315" s="75"/>
    </row>
    <row r="3316" spans="31:31" x14ac:dyDescent="0.25">
      <c r="AE3316" s="75"/>
    </row>
    <row r="3317" spans="31:31" x14ac:dyDescent="0.25">
      <c r="AE3317" s="75"/>
    </row>
    <row r="3318" spans="31:31" x14ac:dyDescent="0.25">
      <c r="AE3318" s="75"/>
    </row>
    <row r="3319" spans="31:31" x14ac:dyDescent="0.25">
      <c r="AE3319" s="75"/>
    </row>
    <row r="3320" spans="31:31" x14ac:dyDescent="0.25">
      <c r="AE3320" s="75"/>
    </row>
    <row r="3321" spans="31:31" x14ac:dyDescent="0.25">
      <c r="AE3321" s="75"/>
    </row>
    <row r="3322" spans="31:31" x14ac:dyDescent="0.25">
      <c r="AE3322" s="75"/>
    </row>
    <row r="3323" spans="31:31" x14ac:dyDescent="0.25">
      <c r="AE3323" s="75"/>
    </row>
    <row r="3324" spans="31:31" x14ac:dyDescent="0.25">
      <c r="AE3324" s="75"/>
    </row>
    <row r="3325" spans="31:31" x14ac:dyDescent="0.25">
      <c r="AE3325" s="75"/>
    </row>
    <row r="3326" spans="31:31" x14ac:dyDescent="0.25">
      <c r="AE3326" s="75"/>
    </row>
    <row r="3327" spans="31:31" x14ac:dyDescent="0.25">
      <c r="AE3327" s="75"/>
    </row>
    <row r="3328" spans="31:31" x14ac:dyDescent="0.25">
      <c r="AE3328" s="75"/>
    </row>
    <row r="3329" spans="31:31" x14ac:dyDescent="0.25">
      <c r="AE3329" s="75"/>
    </row>
    <row r="3330" spans="31:31" x14ac:dyDescent="0.25">
      <c r="AE3330" s="75"/>
    </row>
    <row r="3331" spans="31:31" x14ac:dyDescent="0.25">
      <c r="AE3331" s="75"/>
    </row>
    <row r="3332" spans="31:31" x14ac:dyDescent="0.25">
      <c r="AE3332" s="75"/>
    </row>
    <row r="3333" spans="31:31" x14ac:dyDescent="0.25">
      <c r="AE3333" s="75"/>
    </row>
    <row r="3334" spans="31:31" x14ac:dyDescent="0.25">
      <c r="AE3334" s="75"/>
    </row>
    <row r="3335" spans="31:31" x14ac:dyDescent="0.25">
      <c r="AE3335" s="75"/>
    </row>
    <row r="3336" spans="31:31" x14ac:dyDescent="0.25">
      <c r="AE3336" s="75"/>
    </row>
    <row r="3337" spans="31:31" x14ac:dyDescent="0.25">
      <c r="AE3337" s="75"/>
    </row>
    <row r="3338" spans="31:31" x14ac:dyDescent="0.25">
      <c r="AE3338" s="75"/>
    </row>
    <row r="3339" spans="31:31" x14ac:dyDescent="0.25">
      <c r="AE3339" s="75"/>
    </row>
    <row r="3340" spans="31:31" x14ac:dyDescent="0.25">
      <c r="AE3340" s="75"/>
    </row>
    <row r="3341" spans="31:31" x14ac:dyDescent="0.25">
      <c r="AE3341" s="75"/>
    </row>
    <row r="3342" spans="31:31" x14ac:dyDescent="0.25">
      <c r="AE3342" s="75"/>
    </row>
    <row r="3343" spans="31:31" x14ac:dyDescent="0.25">
      <c r="AE3343" s="75"/>
    </row>
    <row r="3344" spans="31:31" x14ac:dyDescent="0.25">
      <c r="AE3344" s="75"/>
    </row>
    <row r="3345" spans="31:31" x14ac:dyDescent="0.25">
      <c r="AE3345" s="75"/>
    </row>
    <row r="3346" spans="31:31" x14ac:dyDescent="0.25">
      <c r="AE3346" s="75"/>
    </row>
    <row r="3347" spans="31:31" x14ac:dyDescent="0.25">
      <c r="AE3347" s="75"/>
    </row>
    <row r="3348" spans="31:31" x14ac:dyDescent="0.25">
      <c r="AE3348" s="75"/>
    </row>
    <row r="3349" spans="31:31" x14ac:dyDescent="0.25">
      <c r="AE3349" s="75"/>
    </row>
    <row r="3350" spans="31:31" x14ac:dyDescent="0.25">
      <c r="AE3350" s="75"/>
    </row>
    <row r="3351" spans="31:31" x14ac:dyDescent="0.25">
      <c r="AE3351" s="75"/>
    </row>
    <row r="3352" spans="31:31" x14ac:dyDescent="0.25">
      <c r="AE3352" s="75"/>
    </row>
    <row r="3353" spans="31:31" x14ac:dyDescent="0.25">
      <c r="AE3353" s="75"/>
    </row>
    <row r="3354" spans="31:31" x14ac:dyDescent="0.25">
      <c r="AE3354" s="75"/>
    </row>
    <row r="3355" spans="31:31" x14ac:dyDescent="0.25">
      <c r="AE3355" s="75"/>
    </row>
    <row r="3356" spans="31:31" x14ac:dyDescent="0.25">
      <c r="AE3356" s="75"/>
    </row>
    <row r="3357" spans="31:31" x14ac:dyDescent="0.25">
      <c r="AE3357" s="75"/>
    </row>
    <row r="3358" spans="31:31" x14ac:dyDescent="0.25">
      <c r="AE3358" s="75"/>
    </row>
    <row r="3359" spans="31:31" x14ac:dyDescent="0.25">
      <c r="AE3359" s="75"/>
    </row>
    <row r="3360" spans="31:31" x14ac:dyDescent="0.25">
      <c r="AE3360" s="75"/>
    </row>
    <row r="3361" spans="31:31" x14ac:dyDescent="0.25">
      <c r="AE3361" s="75"/>
    </row>
    <row r="3362" spans="31:31" x14ac:dyDescent="0.25">
      <c r="AE3362" s="75"/>
    </row>
    <row r="3363" spans="31:31" x14ac:dyDescent="0.25">
      <c r="AE3363" s="75"/>
    </row>
    <row r="3364" spans="31:31" x14ac:dyDescent="0.25">
      <c r="AE3364" s="75"/>
    </row>
    <row r="3365" spans="31:31" x14ac:dyDescent="0.25">
      <c r="AE3365" s="75"/>
    </row>
    <row r="3366" spans="31:31" x14ac:dyDescent="0.25">
      <c r="AE3366" s="75"/>
    </row>
    <row r="3367" spans="31:31" x14ac:dyDescent="0.25">
      <c r="AE3367" s="75"/>
    </row>
    <row r="3368" spans="31:31" x14ac:dyDescent="0.25">
      <c r="AE3368" s="75"/>
    </row>
    <row r="3369" spans="31:31" x14ac:dyDescent="0.25">
      <c r="AE3369" s="75"/>
    </row>
    <row r="3370" spans="31:31" x14ac:dyDescent="0.25">
      <c r="AE3370" s="75"/>
    </row>
    <row r="3371" spans="31:31" x14ac:dyDescent="0.25">
      <c r="AE3371" s="75"/>
    </row>
    <row r="3372" spans="31:31" x14ac:dyDescent="0.25">
      <c r="AE3372" s="75"/>
    </row>
    <row r="3373" spans="31:31" x14ac:dyDescent="0.25">
      <c r="AE3373" s="75"/>
    </row>
    <row r="3374" spans="31:31" x14ac:dyDescent="0.25">
      <c r="AE3374" s="75"/>
    </row>
    <row r="3375" spans="31:31" x14ac:dyDescent="0.25">
      <c r="AE3375" s="75"/>
    </row>
    <row r="3376" spans="31:31" x14ac:dyDescent="0.25">
      <c r="AE3376" s="75"/>
    </row>
    <row r="3377" spans="31:31" x14ac:dyDescent="0.25">
      <c r="AE3377" s="75"/>
    </row>
    <row r="3378" spans="31:31" x14ac:dyDescent="0.25">
      <c r="AE3378" s="75"/>
    </row>
    <row r="3379" spans="31:31" x14ac:dyDescent="0.25">
      <c r="AE3379" s="75"/>
    </row>
    <row r="3380" spans="31:31" x14ac:dyDescent="0.25">
      <c r="AE3380" s="75"/>
    </row>
    <row r="3381" spans="31:31" x14ac:dyDescent="0.25">
      <c r="AE3381" s="75"/>
    </row>
    <row r="3382" spans="31:31" x14ac:dyDescent="0.25">
      <c r="AE3382" s="75"/>
    </row>
    <row r="3383" spans="31:31" x14ac:dyDescent="0.25">
      <c r="AE3383" s="75"/>
    </row>
    <row r="3384" spans="31:31" x14ac:dyDescent="0.25">
      <c r="AE3384" s="75"/>
    </row>
    <row r="3385" spans="31:31" x14ac:dyDescent="0.25">
      <c r="AE3385" s="75"/>
    </row>
    <row r="3386" spans="31:31" x14ac:dyDescent="0.25">
      <c r="AE3386" s="75"/>
    </row>
    <row r="3387" spans="31:31" x14ac:dyDescent="0.25">
      <c r="AE3387" s="75"/>
    </row>
    <row r="3388" spans="31:31" x14ac:dyDescent="0.25">
      <c r="AE3388" s="75"/>
    </row>
    <row r="3389" spans="31:31" x14ac:dyDescent="0.25">
      <c r="AE3389" s="75"/>
    </row>
    <row r="3390" spans="31:31" x14ac:dyDescent="0.25">
      <c r="AE3390" s="75"/>
    </row>
    <row r="3391" spans="31:31" x14ac:dyDescent="0.25">
      <c r="AE3391" s="75"/>
    </row>
    <row r="3392" spans="31:31" x14ac:dyDescent="0.25">
      <c r="AE3392" s="75"/>
    </row>
    <row r="3393" spans="31:31" x14ac:dyDescent="0.25">
      <c r="AE3393" s="75"/>
    </row>
    <row r="3394" spans="31:31" x14ac:dyDescent="0.25">
      <c r="AE3394" s="75"/>
    </row>
    <row r="3395" spans="31:31" x14ac:dyDescent="0.25">
      <c r="AE3395" s="75"/>
    </row>
    <row r="3396" spans="31:31" x14ac:dyDescent="0.25">
      <c r="AE3396" s="75"/>
    </row>
    <row r="3397" spans="31:31" x14ac:dyDescent="0.25">
      <c r="AE3397" s="75"/>
    </row>
    <row r="3398" spans="31:31" x14ac:dyDescent="0.25">
      <c r="AE3398" s="75"/>
    </row>
    <row r="3399" spans="31:31" x14ac:dyDescent="0.25">
      <c r="AE3399" s="75"/>
    </row>
    <row r="3400" spans="31:31" x14ac:dyDescent="0.25">
      <c r="AE3400" s="75"/>
    </row>
    <row r="3401" spans="31:31" x14ac:dyDescent="0.25">
      <c r="AE3401" s="75"/>
    </row>
    <row r="3402" spans="31:31" x14ac:dyDescent="0.25">
      <c r="AE3402" s="75"/>
    </row>
    <row r="3403" spans="31:31" x14ac:dyDescent="0.25">
      <c r="AE3403" s="75"/>
    </row>
    <row r="3404" spans="31:31" x14ac:dyDescent="0.25">
      <c r="AE3404" s="75"/>
    </row>
    <row r="3405" spans="31:31" x14ac:dyDescent="0.25">
      <c r="AE3405" s="75"/>
    </row>
    <row r="3406" spans="31:31" x14ac:dyDescent="0.25">
      <c r="AE3406" s="75"/>
    </row>
    <row r="3407" spans="31:31" x14ac:dyDescent="0.25">
      <c r="AE3407" s="75"/>
    </row>
    <row r="3408" spans="31:31" x14ac:dyDescent="0.25">
      <c r="AE3408" s="75"/>
    </row>
    <row r="3409" spans="31:31" x14ac:dyDescent="0.25">
      <c r="AE3409" s="75"/>
    </row>
    <row r="3410" spans="31:31" x14ac:dyDescent="0.25">
      <c r="AE3410" s="75"/>
    </row>
    <row r="3411" spans="31:31" x14ac:dyDescent="0.25">
      <c r="AE3411" s="75"/>
    </row>
    <row r="3412" spans="31:31" x14ac:dyDescent="0.25">
      <c r="AE3412" s="75"/>
    </row>
    <row r="3413" spans="31:31" x14ac:dyDescent="0.25">
      <c r="AE3413" s="75"/>
    </row>
    <row r="3414" spans="31:31" x14ac:dyDescent="0.25">
      <c r="AE3414" s="75"/>
    </row>
    <row r="3415" spans="31:31" x14ac:dyDescent="0.25">
      <c r="AE3415" s="75"/>
    </row>
    <row r="3416" spans="31:31" x14ac:dyDescent="0.25">
      <c r="AE3416" s="75"/>
    </row>
    <row r="3417" spans="31:31" x14ac:dyDescent="0.25">
      <c r="AE3417" s="75"/>
    </row>
    <row r="3418" spans="31:31" x14ac:dyDescent="0.25">
      <c r="AE3418" s="75"/>
    </row>
    <row r="3419" spans="31:31" x14ac:dyDescent="0.25">
      <c r="AE3419" s="75"/>
    </row>
    <row r="3420" spans="31:31" x14ac:dyDescent="0.25">
      <c r="AE3420" s="75"/>
    </row>
    <row r="3421" spans="31:31" x14ac:dyDescent="0.25">
      <c r="AE3421" s="75"/>
    </row>
    <row r="3422" spans="31:31" x14ac:dyDescent="0.25">
      <c r="AE3422" s="75"/>
    </row>
    <row r="3423" spans="31:31" x14ac:dyDescent="0.25">
      <c r="AE3423" s="75"/>
    </row>
    <row r="3424" spans="31:31" x14ac:dyDescent="0.25">
      <c r="AE3424" s="75"/>
    </row>
    <row r="3425" spans="31:31" x14ac:dyDescent="0.25">
      <c r="AE3425" s="75"/>
    </row>
    <row r="3426" spans="31:31" x14ac:dyDescent="0.25">
      <c r="AE3426" s="75"/>
    </row>
    <row r="3427" spans="31:31" x14ac:dyDescent="0.25">
      <c r="AE3427" s="75"/>
    </row>
    <row r="3428" spans="31:31" x14ac:dyDescent="0.25">
      <c r="AE3428" s="75"/>
    </row>
    <row r="3429" spans="31:31" x14ac:dyDescent="0.25">
      <c r="AE3429" s="75"/>
    </row>
    <row r="3430" spans="31:31" x14ac:dyDescent="0.25">
      <c r="AE3430" s="75"/>
    </row>
    <row r="3431" spans="31:31" x14ac:dyDescent="0.25">
      <c r="AE3431" s="75"/>
    </row>
    <row r="3432" spans="31:31" x14ac:dyDescent="0.25">
      <c r="AE3432" s="75"/>
    </row>
    <row r="3433" spans="31:31" x14ac:dyDescent="0.25">
      <c r="AE3433" s="75"/>
    </row>
    <row r="3434" spans="31:31" x14ac:dyDescent="0.25">
      <c r="AE3434" s="75"/>
    </row>
    <row r="3435" spans="31:31" x14ac:dyDescent="0.25">
      <c r="AE3435" s="75"/>
    </row>
    <row r="3436" spans="31:31" x14ac:dyDescent="0.25">
      <c r="AE3436" s="75"/>
    </row>
    <row r="3437" spans="31:31" x14ac:dyDescent="0.25">
      <c r="AE3437" s="75"/>
    </row>
    <row r="3438" spans="31:31" x14ac:dyDescent="0.25">
      <c r="AE3438" s="75"/>
    </row>
    <row r="3439" spans="31:31" x14ac:dyDescent="0.25">
      <c r="AE3439" s="75"/>
    </row>
    <row r="3440" spans="31:31" x14ac:dyDescent="0.25">
      <c r="AE3440" s="75"/>
    </row>
    <row r="3441" spans="31:31" x14ac:dyDescent="0.25">
      <c r="AE3441" s="75"/>
    </row>
    <row r="3442" spans="31:31" x14ac:dyDescent="0.25">
      <c r="AE3442" s="75"/>
    </row>
    <row r="3443" spans="31:31" x14ac:dyDescent="0.25">
      <c r="AE3443" s="75"/>
    </row>
    <row r="3444" spans="31:31" x14ac:dyDescent="0.25">
      <c r="AE3444" s="75"/>
    </row>
    <row r="3445" spans="31:31" x14ac:dyDescent="0.25">
      <c r="AE3445" s="75"/>
    </row>
    <row r="3446" spans="31:31" x14ac:dyDescent="0.25">
      <c r="AE3446" s="75"/>
    </row>
    <row r="3447" spans="31:31" x14ac:dyDescent="0.25">
      <c r="AE3447" s="75"/>
    </row>
    <row r="3448" spans="31:31" x14ac:dyDescent="0.25">
      <c r="AE3448" s="75"/>
    </row>
    <row r="3449" spans="31:31" x14ac:dyDescent="0.25">
      <c r="AE3449" s="75"/>
    </row>
    <row r="3450" spans="31:31" x14ac:dyDescent="0.25">
      <c r="AE3450" s="75"/>
    </row>
    <row r="3451" spans="31:31" x14ac:dyDescent="0.25">
      <c r="AE3451" s="75"/>
    </row>
    <row r="3452" spans="31:31" x14ac:dyDescent="0.25">
      <c r="AE3452" s="75"/>
    </row>
    <row r="3453" spans="31:31" x14ac:dyDescent="0.25">
      <c r="AE3453" s="75"/>
    </row>
    <row r="3454" spans="31:31" x14ac:dyDescent="0.25">
      <c r="AE3454" s="75"/>
    </row>
    <row r="3455" spans="31:31" x14ac:dyDescent="0.25">
      <c r="AE3455" s="75"/>
    </row>
    <row r="3456" spans="31:31" x14ac:dyDescent="0.25">
      <c r="AE3456" s="75"/>
    </row>
    <row r="3457" spans="31:31" x14ac:dyDescent="0.25">
      <c r="AE3457" s="75"/>
    </row>
    <row r="3458" spans="31:31" x14ac:dyDescent="0.25">
      <c r="AE3458" s="75"/>
    </row>
    <row r="3459" spans="31:31" x14ac:dyDescent="0.25">
      <c r="AE3459" s="75"/>
    </row>
    <row r="3460" spans="31:31" x14ac:dyDescent="0.25">
      <c r="AE3460" s="75"/>
    </row>
    <row r="3461" spans="31:31" x14ac:dyDescent="0.25">
      <c r="AE3461" s="75"/>
    </row>
    <row r="3462" spans="31:31" x14ac:dyDescent="0.25">
      <c r="AE3462" s="75"/>
    </row>
    <row r="3463" spans="31:31" x14ac:dyDescent="0.25">
      <c r="AE3463" s="75"/>
    </row>
    <row r="3464" spans="31:31" x14ac:dyDescent="0.25">
      <c r="AE3464" s="75"/>
    </row>
    <row r="3465" spans="31:31" x14ac:dyDescent="0.25">
      <c r="AE3465" s="75"/>
    </row>
    <row r="3466" spans="31:31" x14ac:dyDescent="0.25">
      <c r="AE3466" s="75"/>
    </row>
    <row r="3467" spans="31:31" x14ac:dyDescent="0.25">
      <c r="AE3467" s="75"/>
    </row>
    <row r="3468" spans="31:31" x14ac:dyDescent="0.25">
      <c r="AE3468" s="75"/>
    </row>
    <row r="3469" spans="31:31" x14ac:dyDescent="0.25">
      <c r="AE3469" s="75"/>
    </row>
    <row r="3470" spans="31:31" x14ac:dyDescent="0.25">
      <c r="AE3470" s="75"/>
    </row>
    <row r="3471" spans="31:31" x14ac:dyDescent="0.25">
      <c r="AE3471" s="75"/>
    </row>
    <row r="3472" spans="31:31" x14ac:dyDescent="0.25">
      <c r="AE3472" s="75"/>
    </row>
    <row r="3473" spans="31:31" x14ac:dyDescent="0.25">
      <c r="AE3473" s="75"/>
    </row>
    <row r="3474" spans="31:31" x14ac:dyDescent="0.25">
      <c r="AE3474" s="75"/>
    </row>
    <row r="3475" spans="31:31" x14ac:dyDescent="0.25">
      <c r="AE3475" s="75"/>
    </row>
    <row r="3476" spans="31:31" x14ac:dyDescent="0.25">
      <c r="AE3476" s="75"/>
    </row>
    <row r="3477" spans="31:31" x14ac:dyDescent="0.25">
      <c r="AE3477" s="75"/>
    </row>
    <row r="3478" spans="31:31" x14ac:dyDescent="0.25">
      <c r="AE3478" s="75"/>
    </row>
    <row r="3479" spans="31:31" x14ac:dyDescent="0.25">
      <c r="AE3479" s="75"/>
    </row>
    <row r="3480" spans="31:31" x14ac:dyDescent="0.25">
      <c r="AE3480" s="75"/>
    </row>
    <row r="3481" spans="31:31" x14ac:dyDescent="0.25">
      <c r="AE3481" s="75"/>
    </row>
    <row r="3482" spans="31:31" x14ac:dyDescent="0.25">
      <c r="AE3482" s="75"/>
    </row>
    <row r="3483" spans="31:31" x14ac:dyDescent="0.25">
      <c r="AE3483" s="75"/>
    </row>
    <row r="3484" spans="31:31" x14ac:dyDescent="0.25">
      <c r="AE3484" s="75"/>
    </row>
    <row r="3485" spans="31:31" x14ac:dyDescent="0.25">
      <c r="AE3485" s="75"/>
    </row>
    <row r="3486" spans="31:31" x14ac:dyDescent="0.25">
      <c r="AE3486" s="75"/>
    </row>
    <row r="3487" spans="31:31" x14ac:dyDescent="0.25">
      <c r="AE3487" s="75"/>
    </row>
    <row r="3488" spans="31:31" x14ac:dyDescent="0.25">
      <c r="AE3488" s="75"/>
    </row>
    <row r="3489" spans="31:31" x14ac:dyDescent="0.25">
      <c r="AE3489" s="75"/>
    </row>
    <row r="3490" spans="31:31" x14ac:dyDescent="0.25">
      <c r="AE3490" s="75"/>
    </row>
    <row r="3491" spans="31:31" x14ac:dyDescent="0.25">
      <c r="AE3491" s="75"/>
    </row>
    <row r="3492" spans="31:31" x14ac:dyDescent="0.25">
      <c r="AE3492" s="75"/>
    </row>
    <row r="3493" spans="31:31" x14ac:dyDescent="0.25">
      <c r="AE3493" s="75"/>
    </row>
    <row r="3494" spans="31:31" x14ac:dyDescent="0.25">
      <c r="AE3494" s="75"/>
    </row>
    <row r="3495" spans="31:31" x14ac:dyDescent="0.25">
      <c r="AE3495" s="75"/>
    </row>
    <row r="3496" spans="31:31" x14ac:dyDescent="0.25">
      <c r="AE3496" s="75"/>
    </row>
    <row r="3497" spans="31:31" x14ac:dyDescent="0.25">
      <c r="AE3497" s="75"/>
    </row>
    <row r="3498" spans="31:31" x14ac:dyDescent="0.25">
      <c r="AE3498" s="75"/>
    </row>
    <row r="3499" spans="31:31" x14ac:dyDescent="0.25">
      <c r="AE3499" s="75"/>
    </row>
    <row r="3500" spans="31:31" x14ac:dyDescent="0.25">
      <c r="AE3500" s="75"/>
    </row>
    <row r="3501" spans="31:31" x14ac:dyDescent="0.25">
      <c r="AE3501" s="75"/>
    </row>
    <row r="3502" spans="31:31" x14ac:dyDescent="0.25">
      <c r="AE3502" s="75"/>
    </row>
    <row r="3503" spans="31:31" x14ac:dyDescent="0.25">
      <c r="AE3503" s="75"/>
    </row>
    <row r="3504" spans="31:31" x14ac:dyDescent="0.25">
      <c r="AE3504" s="75"/>
    </row>
    <row r="3505" spans="31:31" x14ac:dyDescent="0.25">
      <c r="AE3505" s="75"/>
    </row>
    <row r="3506" spans="31:31" x14ac:dyDescent="0.25">
      <c r="AE3506" s="75"/>
    </row>
    <row r="3507" spans="31:31" x14ac:dyDescent="0.25">
      <c r="AE3507" s="75"/>
    </row>
    <row r="3508" spans="31:31" x14ac:dyDescent="0.25">
      <c r="AE3508" s="75"/>
    </row>
    <row r="3509" spans="31:31" x14ac:dyDescent="0.25">
      <c r="AE3509" s="75"/>
    </row>
    <row r="3510" spans="31:31" x14ac:dyDescent="0.25">
      <c r="AE3510" s="75"/>
    </row>
    <row r="3511" spans="31:31" x14ac:dyDescent="0.25">
      <c r="AE3511" s="75"/>
    </row>
    <row r="3512" spans="31:31" x14ac:dyDescent="0.25">
      <c r="AE3512" s="75"/>
    </row>
    <row r="3513" spans="31:31" x14ac:dyDescent="0.25">
      <c r="AE3513" s="75"/>
    </row>
    <row r="3514" spans="31:31" x14ac:dyDescent="0.25">
      <c r="AE3514" s="75"/>
    </row>
    <row r="3515" spans="31:31" x14ac:dyDescent="0.25">
      <c r="AE3515" s="75"/>
    </row>
    <row r="3516" spans="31:31" x14ac:dyDescent="0.25">
      <c r="AE3516" s="75"/>
    </row>
    <row r="3517" spans="31:31" x14ac:dyDescent="0.25">
      <c r="AE3517" s="75"/>
    </row>
    <row r="3518" spans="31:31" x14ac:dyDescent="0.25">
      <c r="AE3518" s="75"/>
    </row>
    <row r="3519" spans="31:31" x14ac:dyDescent="0.25">
      <c r="AE3519" s="75"/>
    </row>
    <row r="3520" spans="31:31" x14ac:dyDescent="0.25">
      <c r="AE3520" s="75"/>
    </row>
    <row r="3521" spans="31:31" x14ac:dyDescent="0.25">
      <c r="AE3521" s="75"/>
    </row>
    <row r="3522" spans="31:31" x14ac:dyDescent="0.25">
      <c r="AE3522" s="75"/>
    </row>
    <row r="3523" spans="31:31" x14ac:dyDescent="0.25">
      <c r="AE3523" s="75"/>
    </row>
    <row r="3524" spans="31:31" x14ac:dyDescent="0.25">
      <c r="AE3524" s="75"/>
    </row>
    <row r="3525" spans="31:31" x14ac:dyDescent="0.25">
      <c r="AE3525" s="75"/>
    </row>
    <row r="3526" spans="31:31" x14ac:dyDescent="0.25">
      <c r="AE3526" s="75"/>
    </row>
    <row r="3527" spans="31:31" x14ac:dyDescent="0.25">
      <c r="AE3527" s="75"/>
    </row>
    <row r="3528" spans="31:31" x14ac:dyDescent="0.25">
      <c r="AE3528" s="75"/>
    </row>
    <row r="3529" spans="31:31" x14ac:dyDescent="0.25">
      <c r="AE3529" s="75"/>
    </row>
    <row r="3530" spans="31:31" x14ac:dyDescent="0.25">
      <c r="AE3530" s="75"/>
    </row>
    <row r="3531" spans="31:31" x14ac:dyDescent="0.25">
      <c r="AE3531" s="75"/>
    </row>
    <row r="3532" spans="31:31" x14ac:dyDescent="0.25">
      <c r="AE3532" s="75"/>
    </row>
    <row r="3533" spans="31:31" x14ac:dyDescent="0.25">
      <c r="AE3533" s="75"/>
    </row>
    <row r="3534" spans="31:31" x14ac:dyDescent="0.25">
      <c r="AE3534" s="75"/>
    </row>
    <row r="3535" spans="31:31" x14ac:dyDescent="0.25">
      <c r="AE3535" s="75"/>
    </row>
    <row r="3536" spans="31:31" x14ac:dyDescent="0.25">
      <c r="AE3536" s="75"/>
    </row>
    <row r="3537" spans="31:31" x14ac:dyDescent="0.25">
      <c r="AE3537" s="75"/>
    </row>
    <row r="3538" spans="31:31" x14ac:dyDescent="0.25">
      <c r="AE3538" s="75"/>
    </row>
    <row r="3539" spans="31:31" x14ac:dyDescent="0.25">
      <c r="AE3539" s="75"/>
    </row>
    <row r="3540" spans="31:31" x14ac:dyDescent="0.25">
      <c r="AE3540" s="75"/>
    </row>
    <row r="3541" spans="31:31" x14ac:dyDescent="0.25">
      <c r="AE3541" s="75"/>
    </row>
    <row r="3542" spans="31:31" x14ac:dyDescent="0.25">
      <c r="AE3542" s="75"/>
    </row>
    <row r="3543" spans="31:31" x14ac:dyDescent="0.25">
      <c r="AE3543" s="75"/>
    </row>
    <row r="3544" spans="31:31" x14ac:dyDescent="0.25">
      <c r="AE3544" s="75"/>
    </row>
    <row r="3545" spans="31:31" x14ac:dyDescent="0.25">
      <c r="AE3545" s="75"/>
    </row>
    <row r="3546" spans="31:31" x14ac:dyDescent="0.25">
      <c r="AE3546" s="75"/>
    </row>
    <row r="3547" spans="31:31" x14ac:dyDescent="0.25">
      <c r="AE3547" s="75"/>
    </row>
    <row r="3548" spans="31:31" x14ac:dyDescent="0.25">
      <c r="AE3548" s="75"/>
    </row>
    <row r="3549" spans="31:31" x14ac:dyDescent="0.25">
      <c r="AE3549" s="75"/>
    </row>
    <row r="3550" spans="31:31" x14ac:dyDescent="0.25">
      <c r="AE3550" s="75"/>
    </row>
    <row r="3551" spans="31:31" x14ac:dyDescent="0.25">
      <c r="AE3551" s="75"/>
    </row>
    <row r="3552" spans="31:31" x14ac:dyDescent="0.25">
      <c r="AE3552" s="75"/>
    </row>
    <row r="3553" spans="31:31" x14ac:dyDescent="0.25">
      <c r="AE3553" s="75"/>
    </row>
    <row r="3554" spans="31:31" x14ac:dyDescent="0.25">
      <c r="AE3554" s="75"/>
    </row>
    <row r="3555" spans="31:31" x14ac:dyDescent="0.25">
      <c r="AE3555" s="75"/>
    </row>
    <row r="3556" spans="31:31" x14ac:dyDescent="0.25">
      <c r="AE3556" s="75"/>
    </row>
    <row r="3557" spans="31:31" x14ac:dyDescent="0.25">
      <c r="AE3557" s="75"/>
    </row>
    <row r="3558" spans="31:31" x14ac:dyDescent="0.25">
      <c r="AE3558" s="75"/>
    </row>
    <row r="3559" spans="31:31" x14ac:dyDescent="0.25">
      <c r="AE3559" s="75"/>
    </row>
    <row r="3560" spans="31:31" x14ac:dyDescent="0.25">
      <c r="AE3560" s="75"/>
    </row>
    <row r="3561" spans="31:31" x14ac:dyDescent="0.25">
      <c r="AE3561" s="75"/>
    </row>
    <row r="3562" spans="31:31" x14ac:dyDescent="0.25">
      <c r="AE3562" s="75"/>
    </row>
    <row r="3563" spans="31:31" x14ac:dyDescent="0.25">
      <c r="AE3563" s="75"/>
    </row>
    <row r="3564" spans="31:31" x14ac:dyDescent="0.25">
      <c r="AE3564" s="75"/>
    </row>
    <row r="3565" spans="31:31" x14ac:dyDescent="0.25">
      <c r="AE3565" s="75"/>
    </row>
    <row r="3566" spans="31:31" x14ac:dyDescent="0.25">
      <c r="AE3566" s="75"/>
    </row>
    <row r="3567" spans="31:31" x14ac:dyDescent="0.25">
      <c r="AE3567" s="75"/>
    </row>
    <row r="3568" spans="31:31" x14ac:dyDescent="0.25">
      <c r="AE3568" s="75"/>
    </row>
    <row r="3569" spans="31:31" x14ac:dyDescent="0.25">
      <c r="AE3569" s="75"/>
    </row>
    <row r="3570" spans="31:31" x14ac:dyDescent="0.25">
      <c r="AE3570" s="75"/>
    </row>
    <row r="3571" spans="31:31" x14ac:dyDescent="0.25">
      <c r="AE3571" s="75"/>
    </row>
    <row r="3572" spans="31:31" x14ac:dyDescent="0.25">
      <c r="AE3572" s="75"/>
    </row>
    <row r="3573" spans="31:31" x14ac:dyDescent="0.25">
      <c r="AE3573" s="75"/>
    </row>
    <row r="3574" spans="31:31" x14ac:dyDescent="0.25">
      <c r="AE3574" s="75"/>
    </row>
    <row r="3575" spans="31:31" x14ac:dyDescent="0.25">
      <c r="AE3575" s="75"/>
    </row>
    <row r="3576" spans="31:31" x14ac:dyDescent="0.25">
      <c r="AE3576" s="75"/>
    </row>
    <row r="3577" spans="31:31" x14ac:dyDescent="0.25">
      <c r="AE3577" s="75"/>
    </row>
    <row r="3578" spans="31:31" x14ac:dyDescent="0.25">
      <c r="AE3578" s="75"/>
    </row>
    <row r="3579" spans="31:31" x14ac:dyDescent="0.25">
      <c r="AE3579" s="75"/>
    </row>
    <row r="3580" spans="31:31" x14ac:dyDescent="0.25">
      <c r="AE3580" s="75"/>
    </row>
    <row r="3581" spans="31:31" x14ac:dyDescent="0.25">
      <c r="AE3581" s="75"/>
    </row>
    <row r="3582" spans="31:31" x14ac:dyDescent="0.25">
      <c r="AE3582" s="75"/>
    </row>
    <row r="3583" spans="31:31" x14ac:dyDescent="0.25">
      <c r="AE3583" s="75"/>
    </row>
    <row r="3584" spans="31:31" x14ac:dyDescent="0.25">
      <c r="AE3584" s="75"/>
    </row>
    <row r="3585" spans="31:31" x14ac:dyDescent="0.25">
      <c r="AE3585" s="75"/>
    </row>
    <row r="3586" spans="31:31" x14ac:dyDescent="0.25">
      <c r="AE3586" s="75"/>
    </row>
    <row r="3587" spans="31:31" x14ac:dyDescent="0.25">
      <c r="AE3587" s="75"/>
    </row>
    <row r="3588" spans="31:31" x14ac:dyDescent="0.25">
      <c r="AE3588" s="75"/>
    </row>
    <row r="3589" spans="31:31" x14ac:dyDescent="0.25">
      <c r="AE3589" s="75"/>
    </row>
    <row r="3590" spans="31:31" x14ac:dyDescent="0.25">
      <c r="AE3590" s="75"/>
    </row>
    <row r="3591" spans="31:31" x14ac:dyDescent="0.25">
      <c r="AE3591" s="75"/>
    </row>
    <row r="3592" spans="31:31" x14ac:dyDescent="0.25">
      <c r="AE3592" s="75"/>
    </row>
    <row r="3593" spans="31:31" x14ac:dyDescent="0.25">
      <c r="AE3593" s="75"/>
    </row>
    <row r="3594" spans="31:31" x14ac:dyDescent="0.25">
      <c r="AE3594" s="75"/>
    </row>
    <row r="3595" spans="31:31" x14ac:dyDescent="0.25">
      <c r="AE3595" s="75"/>
    </row>
    <row r="3596" spans="31:31" x14ac:dyDescent="0.25">
      <c r="AE3596" s="75"/>
    </row>
    <row r="3597" spans="31:31" x14ac:dyDescent="0.25">
      <c r="AE3597" s="75"/>
    </row>
    <row r="3598" spans="31:31" x14ac:dyDescent="0.25">
      <c r="AE3598" s="75"/>
    </row>
    <row r="3599" spans="31:31" x14ac:dyDescent="0.25">
      <c r="AE3599" s="75"/>
    </row>
    <row r="3600" spans="31:31" x14ac:dyDescent="0.25">
      <c r="AE3600" s="75"/>
    </row>
    <row r="3601" spans="31:31" x14ac:dyDescent="0.25">
      <c r="AE3601" s="75"/>
    </row>
    <row r="3602" spans="31:31" x14ac:dyDescent="0.25">
      <c r="AE3602" s="75"/>
    </row>
    <row r="3603" spans="31:31" x14ac:dyDescent="0.25">
      <c r="AE3603" s="75"/>
    </row>
    <row r="3604" spans="31:31" x14ac:dyDescent="0.25">
      <c r="AE3604" s="75"/>
    </row>
    <row r="3605" spans="31:31" x14ac:dyDescent="0.25">
      <c r="AE3605" s="75"/>
    </row>
    <row r="3606" spans="31:31" x14ac:dyDescent="0.25">
      <c r="AE3606" s="75"/>
    </row>
    <row r="3607" spans="31:31" x14ac:dyDescent="0.25">
      <c r="AE3607" s="75"/>
    </row>
    <row r="3608" spans="31:31" x14ac:dyDescent="0.25">
      <c r="AE3608" s="75"/>
    </row>
    <row r="3609" spans="31:31" x14ac:dyDescent="0.25">
      <c r="AE3609" s="75"/>
    </row>
    <row r="3610" spans="31:31" x14ac:dyDescent="0.25">
      <c r="AE3610" s="75"/>
    </row>
    <row r="3611" spans="31:31" x14ac:dyDescent="0.25">
      <c r="AE3611" s="75"/>
    </row>
    <row r="3612" spans="31:31" x14ac:dyDescent="0.25">
      <c r="AE3612" s="75"/>
    </row>
    <row r="3613" spans="31:31" x14ac:dyDescent="0.25">
      <c r="AE3613" s="75"/>
    </row>
    <row r="3614" spans="31:31" x14ac:dyDescent="0.25">
      <c r="AE3614" s="75"/>
    </row>
    <row r="3615" spans="31:31" x14ac:dyDescent="0.25">
      <c r="AE3615" s="75"/>
    </row>
    <row r="3616" spans="31:31" x14ac:dyDescent="0.25">
      <c r="AE3616" s="75"/>
    </row>
    <row r="3617" spans="31:31" x14ac:dyDescent="0.25">
      <c r="AE3617" s="75"/>
    </row>
    <row r="3618" spans="31:31" x14ac:dyDescent="0.25">
      <c r="AE3618" s="75"/>
    </row>
    <row r="3619" spans="31:31" x14ac:dyDescent="0.25">
      <c r="AE3619" s="75"/>
    </row>
    <row r="3620" spans="31:31" x14ac:dyDescent="0.25">
      <c r="AE3620" s="75"/>
    </row>
    <row r="3621" spans="31:31" x14ac:dyDescent="0.25">
      <c r="AE3621" s="75"/>
    </row>
    <row r="3622" spans="31:31" x14ac:dyDescent="0.25">
      <c r="AE3622" s="75"/>
    </row>
    <row r="3623" spans="31:31" x14ac:dyDescent="0.25">
      <c r="AE3623" s="75"/>
    </row>
    <row r="3624" spans="31:31" x14ac:dyDescent="0.25">
      <c r="AE3624" s="75"/>
    </row>
    <row r="3625" spans="31:31" x14ac:dyDescent="0.25">
      <c r="AE3625" s="75"/>
    </row>
    <row r="3626" spans="31:31" x14ac:dyDescent="0.25">
      <c r="AE3626" s="75"/>
    </row>
    <row r="3627" spans="31:31" x14ac:dyDescent="0.25">
      <c r="AE3627" s="75"/>
    </row>
    <row r="3628" spans="31:31" x14ac:dyDescent="0.25">
      <c r="AE3628" s="75"/>
    </row>
    <row r="3629" spans="31:31" x14ac:dyDescent="0.25">
      <c r="AE3629" s="75"/>
    </row>
    <row r="3630" spans="31:31" x14ac:dyDescent="0.25">
      <c r="AE3630" s="75"/>
    </row>
    <row r="3631" spans="31:31" x14ac:dyDescent="0.25">
      <c r="AE3631" s="75"/>
    </row>
    <row r="3632" spans="31:31" x14ac:dyDescent="0.25">
      <c r="AE3632" s="75"/>
    </row>
    <row r="3633" spans="31:31" x14ac:dyDescent="0.25">
      <c r="AE3633" s="75"/>
    </row>
    <row r="3634" spans="31:31" x14ac:dyDescent="0.25">
      <c r="AE3634" s="75"/>
    </row>
    <row r="3635" spans="31:31" x14ac:dyDescent="0.25">
      <c r="AE3635" s="75"/>
    </row>
    <row r="3636" spans="31:31" x14ac:dyDescent="0.25">
      <c r="AE3636" s="75"/>
    </row>
    <row r="3637" spans="31:31" x14ac:dyDescent="0.25">
      <c r="AE3637" s="75"/>
    </row>
    <row r="3638" spans="31:31" x14ac:dyDescent="0.25">
      <c r="AE3638" s="75"/>
    </row>
    <row r="3639" spans="31:31" x14ac:dyDescent="0.25">
      <c r="AE3639" s="75"/>
    </row>
    <row r="3640" spans="31:31" x14ac:dyDescent="0.25">
      <c r="AE3640" s="75"/>
    </row>
    <row r="3641" spans="31:31" x14ac:dyDescent="0.25">
      <c r="AE3641" s="75"/>
    </row>
    <row r="3642" spans="31:31" x14ac:dyDescent="0.25">
      <c r="AE3642" s="75"/>
    </row>
    <row r="3643" spans="31:31" x14ac:dyDescent="0.25">
      <c r="AE3643" s="75"/>
    </row>
    <row r="3644" spans="31:31" x14ac:dyDescent="0.25">
      <c r="AE3644" s="75"/>
    </row>
    <row r="3645" spans="31:31" x14ac:dyDescent="0.25">
      <c r="AE3645" s="75"/>
    </row>
    <row r="3646" spans="31:31" x14ac:dyDescent="0.25">
      <c r="AE3646" s="75"/>
    </row>
    <row r="3647" spans="31:31" x14ac:dyDescent="0.25">
      <c r="AE3647" s="75"/>
    </row>
    <row r="3648" spans="31:31" x14ac:dyDescent="0.25">
      <c r="AE3648" s="75"/>
    </row>
    <row r="3649" spans="31:31" x14ac:dyDescent="0.25">
      <c r="AE3649" s="75"/>
    </row>
    <row r="3650" spans="31:31" x14ac:dyDescent="0.25">
      <c r="AE3650" s="75"/>
    </row>
    <row r="3651" spans="31:31" x14ac:dyDescent="0.25">
      <c r="AE3651" s="75"/>
    </row>
    <row r="3652" spans="31:31" x14ac:dyDescent="0.25">
      <c r="AE3652" s="75"/>
    </row>
    <row r="3653" spans="31:31" x14ac:dyDescent="0.25">
      <c r="AE3653" s="75"/>
    </row>
    <row r="3654" spans="31:31" x14ac:dyDescent="0.25">
      <c r="AE3654" s="75"/>
    </row>
    <row r="3655" spans="31:31" x14ac:dyDescent="0.25">
      <c r="AE3655" s="75"/>
    </row>
    <row r="3656" spans="31:31" x14ac:dyDescent="0.25">
      <c r="AE3656" s="75"/>
    </row>
    <row r="3657" spans="31:31" x14ac:dyDescent="0.25">
      <c r="AE3657" s="75"/>
    </row>
    <row r="3658" spans="31:31" x14ac:dyDescent="0.25">
      <c r="AE3658" s="75"/>
    </row>
    <row r="3659" spans="31:31" x14ac:dyDescent="0.25">
      <c r="AE3659" s="75"/>
    </row>
    <row r="3660" spans="31:31" x14ac:dyDescent="0.25">
      <c r="AE3660" s="75"/>
    </row>
    <row r="3661" spans="31:31" x14ac:dyDescent="0.25">
      <c r="AE3661" s="75"/>
    </row>
    <row r="3662" spans="31:31" x14ac:dyDescent="0.25">
      <c r="AE3662" s="75"/>
    </row>
    <row r="3663" spans="31:31" x14ac:dyDescent="0.25">
      <c r="AE3663" s="75"/>
    </row>
    <row r="3664" spans="31:31" x14ac:dyDescent="0.25">
      <c r="AE3664" s="75"/>
    </row>
    <row r="3665" spans="31:31" x14ac:dyDescent="0.25">
      <c r="AE3665" s="75"/>
    </row>
    <row r="3666" spans="31:31" x14ac:dyDescent="0.25">
      <c r="AE3666" s="75"/>
    </row>
    <row r="3667" spans="31:31" x14ac:dyDescent="0.25">
      <c r="AE3667" s="75"/>
    </row>
    <row r="3668" spans="31:31" x14ac:dyDescent="0.25">
      <c r="AE3668" s="75"/>
    </row>
    <row r="3669" spans="31:31" x14ac:dyDescent="0.25">
      <c r="AE3669" s="75"/>
    </row>
    <row r="3670" spans="31:31" x14ac:dyDescent="0.25">
      <c r="AE3670" s="75"/>
    </row>
    <row r="3671" spans="31:31" x14ac:dyDescent="0.25">
      <c r="AE3671" s="75"/>
    </row>
    <row r="3672" spans="31:31" x14ac:dyDescent="0.25">
      <c r="AE3672" s="75"/>
    </row>
    <row r="3673" spans="31:31" x14ac:dyDescent="0.25">
      <c r="AE3673" s="75"/>
    </row>
    <row r="3674" spans="31:31" x14ac:dyDescent="0.25">
      <c r="AE3674" s="75"/>
    </row>
    <row r="3675" spans="31:31" x14ac:dyDescent="0.25">
      <c r="AE3675" s="75"/>
    </row>
    <row r="3676" spans="31:31" x14ac:dyDescent="0.25">
      <c r="AE3676" s="75"/>
    </row>
    <row r="3677" spans="31:31" x14ac:dyDescent="0.25">
      <c r="AE3677" s="75"/>
    </row>
    <row r="3678" spans="31:31" x14ac:dyDescent="0.25">
      <c r="AE3678" s="75"/>
    </row>
    <row r="3679" spans="31:31" x14ac:dyDescent="0.25">
      <c r="AE3679" s="75"/>
    </row>
    <row r="3680" spans="31:31" x14ac:dyDescent="0.25">
      <c r="AE3680" s="75"/>
    </row>
    <row r="3681" spans="31:31" x14ac:dyDescent="0.25">
      <c r="AE3681" s="75"/>
    </row>
    <row r="3682" spans="31:31" x14ac:dyDescent="0.25">
      <c r="AE3682" s="75"/>
    </row>
    <row r="3683" spans="31:31" x14ac:dyDescent="0.25">
      <c r="AE3683" s="75"/>
    </row>
    <row r="3684" spans="31:31" x14ac:dyDescent="0.25">
      <c r="AE3684" s="75"/>
    </row>
    <row r="3685" spans="31:31" x14ac:dyDescent="0.25">
      <c r="AE3685" s="75"/>
    </row>
    <row r="3686" spans="31:31" x14ac:dyDescent="0.25">
      <c r="AE3686" s="75"/>
    </row>
    <row r="3687" spans="31:31" x14ac:dyDescent="0.25">
      <c r="AE3687" s="75"/>
    </row>
    <row r="3688" spans="31:31" x14ac:dyDescent="0.25">
      <c r="AE3688" s="75"/>
    </row>
    <row r="3689" spans="31:31" x14ac:dyDescent="0.25">
      <c r="AE3689" s="75"/>
    </row>
    <row r="3690" spans="31:31" x14ac:dyDescent="0.25">
      <c r="AE3690" s="75"/>
    </row>
    <row r="3691" spans="31:31" x14ac:dyDescent="0.25">
      <c r="AE3691" s="75"/>
    </row>
    <row r="3692" spans="31:31" x14ac:dyDescent="0.25">
      <c r="AE3692" s="75"/>
    </row>
    <row r="3693" spans="31:31" x14ac:dyDescent="0.25">
      <c r="AE3693" s="75"/>
    </row>
    <row r="3694" spans="31:31" x14ac:dyDescent="0.25">
      <c r="AE3694" s="75"/>
    </row>
    <row r="3695" spans="31:31" x14ac:dyDescent="0.25">
      <c r="AE3695" s="75"/>
    </row>
    <row r="3696" spans="31:31" x14ac:dyDescent="0.25">
      <c r="AE3696" s="75"/>
    </row>
    <row r="3697" spans="31:31" x14ac:dyDescent="0.25">
      <c r="AE3697" s="75"/>
    </row>
    <row r="3698" spans="31:31" x14ac:dyDescent="0.25">
      <c r="AE3698" s="75"/>
    </row>
    <row r="3699" spans="31:31" x14ac:dyDescent="0.25">
      <c r="AE3699" s="75"/>
    </row>
    <row r="3700" spans="31:31" x14ac:dyDescent="0.25">
      <c r="AE3700" s="75"/>
    </row>
    <row r="3701" spans="31:31" x14ac:dyDescent="0.25">
      <c r="AE3701" s="75"/>
    </row>
    <row r="3702" spans="31:31" x14ac:dyDescent="0.25">
      <c r="AE3702" s="75"/>
    </row>
    <row r="3703" spans="31:31" x14ac:dyDescent="0.25">
      <c r="AE3703" s="75"/>
    </row>
    <row r="3704" spans="31:31" x14ac:dyDescent="0.25">
      <c r="AE3704" s="75"/>
    </row>
    <row r="3705" spans="31:31" x14ac:dyDescent="0.25">
      <c r="AE3705" s="75"/>
    </row>
    <row r="3706" spans="31:31" x14ac:dyDescent="0.25">
      <c r="AE3706" s="75"/>
    </row>
    <row r="3707" spans="31:31" x14ac:dyDescent="0.25">
      <c r="AE3707" s="75"/>
    </row>
    <row r="3708" spans="31:31" x14ac:dyDescent="0.25">
      <c r="AE3708" s="75"/>
    </row>
    <row r="3709" spans="31:31" x14ac:dyDescent="0.25">
      <c r="AE3709" s="75"/>
    </row>
    <row r="3710" spans="31:31" x14ac:dyDescent="0.25">
      <c r="AE3710" s="75"/>
    </row>
    <row r="3711" spans="31:31" x14ac:dyDescent="0.25">
      <c r="AE3711" s="75"/>
    </row>
    <row r="3712" spans="31:31" x14ac:dyDescent="0.25">
      <c r="AE3712" s="75"/>
    </row>
    <row r="3713" spans="31:31" x14ac:dyDescent="0.25">
      <c r="AE3713" s="75"/>
    </row>
    <row r="3714" spans="31:31" x14ac:dyDescent="0.25">
      <c r="AE3714" s="75"/>
    </row>
    <row r="3715" spans="31:31" x14ac:dyDescent="0.25">
      <c r="AE3715" s="75"/>
    </row>
    <row r="3716" spans="31:31" x14ac:dyDescent="0.25">
      <c r="AE3716" s="75"/>
    </row>
    <row r="3717" spans="31:31" x14ac:dyDescent="0.25">
      <c r="AE3717" s="75"/>
    </row>
    <row r="3718" spans="31:31" x14ac:dyDescent="0.25">
      <c r="AE3718" s="75"/>
    </row>
    <row r="3719" spans="31:31" x14ac:dyDescent="0.25">
      <c r="AE3719" s="75"/>
    </row>
    <row r="3720" spans="31:31" x14ac:dyDescent="0.25">
      <c r="AE3720" s="75"/>
    </row>
    <row r="3721" spans="31:31" x14ac:dyDescent="0.25">
      <c r="AE3721" s="75"/>
    </row>
    <row r="3722" spans="31:31" x14ac:dyDescent="0.25">
      <c r="AE3722" s="75"/>
    </row>
    <row r="3723" spans="31:31" x14ac:dyDescent="0.25">
      <c r="AE3723" s="75"/>
    </row>
    <row r="3724" spans="31:31" x14ac:dyDescent="0.25">
      <c r="AE3724" s="75"/>
    </row>
    <row r="3725" spans="31:31" x14ac:dyDescent="0.25">
      <c r="AE3725" s="75"/>
    </row>
    <row r="3726" spans="31:31" x14ac:dyDescent="0.25">
      <c r="AE3726" s="75"/>
    </row>
    <row r="3727" spans="31:31" x14ac:dyDescent="0.25">
      <c r="AE3727" s="75"/>
    </row>
    <row r="3728" spans="31:31" x14ac:dyDescent="0.25">
      <c r="AE3728" s="75"/>
    </row>
    <row r="3729" spans="31:31" x14ac:dyDescent="0.25">
      <c r="AE3729" s="75"/>
    </row>
    <row r="3730" spans="31:31" x14ac:dyDescent="0.25">
      <c r="AE3730" s="75"/>
    </row>
    <row r="3731" spans="31:31" x14ac:dyDescent="0.25">
      <c r="AE3731" s="75"/>
    </row>
    <row r="3732" spans="31:31" x14ac:dyDescent="0.25">
      <c r="AE3732" s="75"/>
    </row>
    <row r="3733" spans="31:31" x14ac:dyDescent="0.25">
      <c r="AE3733" s="75"/>
    </row>
    <row r="3734" spans="31:31" x14ac:dyDescent="0.25">
      <c r="AE3734" s="75"/>
    </row>
    <row r="3735" spans="31:31" x14ac:dyDescent="0.25">
      <c r="AE3735" s="75"/>
    </row>
    <row r="3736" spans="31:31" x14ac:dyDescent="0.25">
      <c r="AE3736" s="75"/>
    </row>
    <row r="3737" spans="31:31" x14ac:dyDescent="0.25">
      <c r="AE3737" s="75"/>
    </row>
    <row r="3738" spans="31:31" x14ac:dyDescent="0.25">
      <c r="AE3738" s="75"/>
    </row>
    <row r="3739" spans="31:31" x14ac:dyDescent="0.25">
      <c r="AE3739" s="75"/>
    </row>
    <row r="3740" spans="31:31" x14ac:dyDescent="0.25">
      <c r="AE3740" s="75"/>
    </row>
    <row r="3741" spans="31:31" x14ac:dyDescent="0.25">
      <c r="AE3741" s="75"/>
    </row>
    <row r="3742" spans="31:31" x14ac:dyDescent="0.25">
      <c r="AE3742" s="75"/>
    </row>
    <row r="3743" spans="31:31" x14ac:dyDescent="0.25">
      <c r="AE3743" s="75"/>
    </row>
    <row r="3744" spans="31:31" x14ac:dyDescent="0.25">
      <c r="AE3744" s="75"/>
    </row>
    <row r="3745" spans="31:31" x14ac:dyDescent="0.25">
      <c r="AE3745" s="75"/>
    </row>
    <row r="3746" spans="31:31" x14ac:dyDescent="0.25">
      <c r="AE3746" s="75"/>
    </row>
    <row r="3747" spans="31:31" x14ac:dyDescent="0.25">
      <c r="AE3747" s="75"/>
    </row>
    <row r="3748" spans="31:31" x14ac:dyDescent="0.25">
      <c r="AE3748" s="75"/>
    </row>
    <row r="3749" spans="31:31" x14ac:dyDescent="0.25">
      <c r="AE3749" s="75"/>
    </row>
    <row r="3750" spans="31:31" x14ac:dyDescent="0.25">
      <c r="AE3750" s="75"/>
    </row>
    <row r="3751" spans="31:31" x14ac:dyDescent="0.25">
      <c r="AE3751" s="75"/>
    </row>
    <row r="3752" spans="31:31" x14ac:dyDescent="0.25">
      <c r="AE3752" s="75"/>
    </row>
    <row r="3753" spans="31:31" x14ac:dyDescent="0.25">
      <c r="AE3753" s="75"/>
    </row>
    <row r="3754" spans="31:31" x14ac:dyDescent="0.25">
      <c r="AE3754" s="75"/>
    </row>
    <row r="3755" spans="31:31" x14ac:dyDescent="0.25">
      <c r="AE3755" s="75"/>
    </row>
    <row r="3756" spans="31:31" x14ac:dyDescent="0.25">
      <c r="AE3756" s="75"/>
    </row>
    <row r="3757" spans="31:31" x14ac:dyDescent="0.25">
      <c r="AE3757" s="75"/>
    </row>
    <row r="3758" spans="31:31" x14ac:dyDescent="0.25">
      <c r="AE3758" s="75"/>
    </row>
    <row r="3759" spans="31:31" x14ac:dyDescent="0.25">
      <c r="AE3759" s="75"/>
    </row>
    <row r="3760" spans="31:31" x14ac:dyDescent="0.25">
      <c r="AE3760" s="75"/>
    </row>
    <row r="3761" spans="31:31" x14ac:dyDescent="0.25">
      <c r="AE3761" s="75"/>
    </row>
    <row r="3762" spans="31:31" x14ac:dyDescent="0.25">
      <c r="AE3762" s="75"/>
    </row>
    <row r="3763" spans="31:31" x14ac:dyDescent="0.25">
      <c r="AE3763" s="75"/>
    </row>
    <row r="3764" spans="31:31" x14ac:dyDescent="0.25">
      <c r="AE3764" s="75"/>
    </row>
    <row r="3765" spans="31:31" x14ac:dyDescent="0.25">
      <c r="AE3765" s="75"/>
    </row>
    <row r="3766" spans="31:31" x14ac:dyDescent="0.25">
      <c r="AE3766" s="75"/>
    </row>
    <row r="3767" spans="31:31" x14ac:dyDescent="0.25">
      <c r="AE3767" s="75"/>
    </row>
    <row r="3768" spans="31:31" x14ac:dyDescent="0.25">
      <c r="AE3768" s="75"/>
    </row>
    <row r="3769" spans="31:31" x14ac:dyDescent="0.25">
      <c r="AE3769" s="75"/>
    </row>
    <row r="3770" spans="31:31" x14ac:dyDescent="0.25">
      <c r="AE3770" s="75"/>
    </row>
    <row r="3771" spans="31:31" x14ac:dyDescent="0.25">
      <c r="AE3771" s="75"/>
    </row>
    <row r="3772" spans="31:31" x14ac:dyDescent="0.25">
      <c r="AE3772" s="75"/>
    </row>
    <row r="3773" spans="31:31" x14ac:dyDescent="0.25">
      <c r="AE3773" s="75"/>
    </row>
    <row r="3774" spans="31:31" x14ac:dyDescent="0.25">
      <c r="AE3774" s="75"/>
    </row>
    <row r="3775" spans="31:31" x14ac:dyDescent="0.25">
      <c r="AE3775" s="75"/>
    </row>
    <row r="3776" spans="31:31" x14ac:dyDescent="0.25">
      <c r="AE3776" s="75"/>
    </row>
    <row r="3777" spans="31:31" x14ac:dyDescent="0.25">
      <c r="AE3777" s="75"/>
    </row>
    <row r="3778" spans="31:31" x14ac:dyDescent="0.25">
      <c r="AE3778" s="75"/>
    </row>
    <row r="3779" spans="31:31" x14ac:dyDescent="0.25">
      <c r="AE3779" s="75"/>
    </row>
    <row r="3780" spans="31:31" x14ac:dyDescent="0.25">
      <c r="AE3780" s="75"/>
    </row>
    <row r="3781" spans="31:31" x14ac:dyDescent="0.25">
      <c r="AE3781" s="75"/>
    </row>
    <row r="3782" spans="31:31" x14ac:dyDescent="0.25">
      <c r="AE3782" s="75"/>
    </row>
    <row r="3783" spans="31:31" x14ac:dyDescent="0.25">
      <c r="AE3783" s="75"/>
    </row>
    <row r="3784" spans="31:31" x14ac:dyDescent="0.25">
      <c r="AE3784" s="75"/>
    </row>
    <row r="3785" spans="31:31" x14ac:dyDescent="0.25">
      <c r="AE3785" s="75"/>
    </row>
    <row r="3786" spans="31:31" x14ac:dyDescent="0.25">
      <c r="AE3786" s="75"/>
    </row>
    <row r="3787" spans="31:31" x14ac:dyDescent="0.25">
      <c r="AE3787" s="75"/>
    </row>
    <row r="3788" spans="31:31" x14ac:dyDescent="0.25">
      <c r="AE3788" s="75"/>
    </row>
    <row r="3789" spans="31:31" x14ac:dyDescent="0.25">
      <c r="AE3789" s="75"/>
    </row>
    <row r="3790" spans="31:31" x14ac:dyDescent="0.25">
      <c r="AE3790" s="75"/>
    </row>
    <row r="3791" spans="31:31" x14ac:dyDescent="0.25">
      <c r="AE3791" s="75"/>
    </row>
    <row r="3792" spans="31:31" x14ac:dyDescent="0.25">
      <c r="AE3792" s="75"/>
    </row>
    <row r="3793" spans="31:31" x14ac:dyDescent="0.25">
      <c r="AE3793" s="75"/>
    </row>
    <row r="3794" spans="31:31" x14ac:dyDescent="0.25">
      <c r="AE3794" s="75"/>
    </row>
    <row r="3795" spans="31:31" x14ac:dyDescent="0.25">
      <c r="AE3795" s="75"/>
    </row>
    <row r="3796" spans="31:31" x14ac:dyDescent="0.25">
      <c r="AE3796" s="75"/>
    </row>
    <row r="3797" spans="31:31" x14ac:dyDescent="0.25">
      <c r="AE3797" s="75"/>
    </row>
    <row r="3798" spans="31:31" x14ac:dyDescent="0.25">
      <c r="AE3798" s="75"/>
    </row>
    <row r="3799" spans="31:31" x14ac:dyDescent="0.25">
      <c r="AE3799" s="75"/>
    </row>
    <row r="3800" spans="31:31" x14ac:dyDescent="0.25">
      <c r="AE3800" s="75"/>
    </row>
    <row r="3801" spans="31:31" x14ac:dyDescent="0.25">
      <c r="AE3801" s="75"/>
    </row>
    <row r="3802" spans="31:31" x14ac:dyDescent="0.25">
      <c r="AE3802" s="75"/>
    </row>
    <row r="3803" spans="31:31" x14ac:dyDescent="0.25">
      <c r="AE3803" s="75"/>
    </row>
    <row r="3804" spans="31:31" x14ac:dyDescent="0.25">
      <c r="AE3804" s="75"/>
    </row>
    <row r="3805" spans="31:31" x14ac:dyDescent="0.25">
      <c r="AE3805" s="75"/>
    </row>
    <row r="3806" spans="31:31" x14ac:dyDescent="0.25">
      <c r="AE3806" s="75"/>
    </row>
    <row r="3807" spans="31:31" x14ac:dyDescent="0.25">
      <c r="AE3807" s="75"/>
    </row>
    <row r="3808" spans="31:31" x14ac:dyDescent="0.25">
      <c r="AE3808" s="75"/>
    </row>
    <row r="3809" spans="31:31" x14ac:dyDescent="0.25">
      <c r="AE3809" s="75"/>
    </row>
    <row r="3810" spans="31:31" x14ac:dyDescent="0.25">
      <c r="AE3810" s="75"/>
    </row>
    <row r="3811" spans="31:31" x14ac:dyDescent="0.25">
      <c r="AE3811" s="75"/>
    </row>
    <row r="3812" spans="31:31" x14ac:dyDescent="0.25">
      <c r="AE3812" s="75"/>
    </row>
    <row r="3813" spans="31:31" x14ac:dyDescent="0.25">
      <c r="AE3813" s="75"/>
    </row>
    <row r="3814" spans="31:31" x14ac:dyDescent="0.25">
      <c r="AE3814" s="75"/>
    </row>
    <row r="3815" spans="31:31" x14ac:dyDescent="0.25">
      <c r="AE3815" s="75"/>
    </row>
    <row r="3816" spans="31:31" x14ac:dyDescent="0.25">
      <c r="AE3816" s="75"/>
    </row>
    <row r="3817" spans="31:31" x14ac:dyDescent="0.25">
      <c r="AE3817" s="75"/>
    </row>
    <row r="3818" spans="31:31" x14ac:dyDescent="0.25">
      <c r="AE3818" s="75"/>
    </row>
    <row r="3819" spans="31:31" x14ac:dyDescent="0.25">
      <c r="AE3819" s="75"/>
    </row>
    <row r="3820" spans="31:31" x14ac:dyDescent="0.25">
      <c r="AE3820" s="75"/>
    </row>
    <row r="3821" spans="31:31" x14ac:dyDescent="0.25">
      <c r="AE3821" s="75"/>
    </row>
    <row r="3822" spans="31:31" x14ac:dyDescent="0.25">
      <c r="AE3822" s="75"/>
    </row>
    <row r="3823" spans="31:31" x14ac:dyDescent="0.25">
      <c r="AE3823" s="75"/>
    </row>
    <row r="3824" spans="31:31" x14ac:dyDescent="0.25">
      <c r="AE3824" s="75"/>
    </row>
    <row r="3825" spans="31:31" x14ac:dyDescent="0.25">
      <c r="AE3825" s="75"/>
    </row>
    <row r="3826" spans="31:31" x14ac:dyDescent="0.25">
      <c r="AE3826" s="75"/>
    </row>
    <row r="3827" spans="31:31" x14ac:dyDescent="0.25">
      <c r="AE3827" s="75"/>
    </row>
    <row r="3828" spans="31:31" x14ac:dyDescent="0.25">
      <c r="AE3828" s="75"/>
    </row>
    <row r="3829" spans="31:31" x14ac:dyDescent="0.25">
      <c r="AE3829" s="75"/>
    </row>
    <row r="3830" spans="31:31" x14ac:dyDescent="0.25">
      <c r="AE3830" s="75"/>
    </row>
    <row r="3831" spans="31:31" x14ac:dyDescent="0.25">
      <c r="AE3831" s="75"/>
    </row>
    <row r="3832" spans="31:31" x14ac:dyDescent="0.25">
      <c r="AE3832" s="75"/>
    </row>
    <row r="3833" spans="31:31" x14ac:dyDescent="0.25">
      <c r="AE3833" s="75"/>
    </row>
    <row r="3834" spans="31:31" x14ac:dyDescent="0.25">
      <c r="AE3834" s="75"/>
    </row>
    <row r="3835" spans="31:31" x14ac:dyDescent="0.25">
      <c r="AE3835" s="75"/>
    </row>
    <row r="3836" spans="31:31" x14ac:dyDescent="0.25">
      <c r="AE3836" s="75"/>
    </row>
    <row r="3837" spans="31:31" x14ac:dyDescent="0.25">
      <c r="AE3837" s="75"/>
    </row>
    <row r="3838" spans="31:31" x14ac:dyDescent="0.25">
      <c r="AE3838" s="75"/>
    </row>
    <row r="3839" spans="31:31" x14ac:dyDescent="0.25">
      <c r="AE3839" s="75"/>
    </row>
    <row r="3840" spans="31:31" x14ac:dyDescent="0.25">
      <c r="AE3840" s="75"/>
    </row>
    <row r="3841" spans="31:31" x14ac:dyDescent="0.25">
      <c r="AE3841" s="75"/>
    </row>
    <row r="3842" spans="31:31" x14ac:dyDescent="0.25">
      <c r="AE3842" s="75"/>
    </row>
    <row r="3843" spans="31:31" x14ac:dyDescent="0.25">
      <c r="AE3843" s="75"/>
    </row>
    <row r="3844" spans="31:31" x14ac:dyDescent="0.25">
      <c r="AE3844" s="75"/>
    </row>
    <row r="3845" spans="31:31" x14ac:dyDescent="0.25">
      <c r="AE3845" s="75"/>
    </row>
    <row r="3846" spans="31:31" x14ac:dyDescent="0.25">
      <c r="AE3846" s="75"/>
    </row>
    <row r="3847" spans="31:31" x14ac:dyDescent="0.25">
      <c r="AE3847" s="75"/>
    </row>
    <row r="3848" spans="31:31" x14ac:dyDescent="0.25">
      <c r="AE3848" s="75"/>
    </row>
    <row r="3849" spans="31:31" x14ac:dyDescent="0.25">
      <c r="AE3849" s="75"/>
    </row>
    <row r="3850" spans="31:31" x14ac:dyDescent="0.25">
      <c r="AE3850" s="75"/>
    </row>
    <row r="3851" spans="31:31" x14ac:dyDescent="0.25">
      <c r="AE3851" s="75"/>
    </row>
    <row r="3852" spans="31:31" x14ac:dyDescent="0.25">
      <c r="AE3852" s="75"/>
    </row>
    <row r="3853" spans="31:31" x14ac:dyDescent="0.25">
      <c r="AE3853" s="75"/>
    </row>
    <row r="3854" spans="31:31" x14ac:dyDescent="0.25">
      <c r="AE3854" s="75"/>
    </row>
    <row r="3855" spans="31:31" x14ac:dyDescent="0.25">
      <c r="AE3855" s="75"/>
    </row>
    <row r="3856" spans="31:31" x14ac:dyDescent="0.25">
      <c r="AE3856" s="75"/>
    </row>
    <row r="3857" spans="31:31" x14ac:dyDescent="0.25">
      <c r="AE3857" s="75"/>
    </row>
    <row r="3858" spans="31:31" x14ac:dyDescent="0.25">
      <c r="AE3858" s="75"/>
    </row>
    <row r="3859" spans="31:31" x14ac:dyDescent="0.25">
      <c r="AE3859" s="75"/>
    </row>
    <row r="3860" spans="31:31" x14ac:dyDescent="0.25">
      <c r="AE3860" s="75"/>
    </row>
    <row r="3861" spans="31:31" x14ac:dyDescent="0.25">
      <c r="AE3861" s="75"/>
    </row>
    <row r="3862" spans="31:31" x14ac:dyDescent="0.25">
      <c r="AE3862" s="75"/>
    </row>
    <row r="3863" spans="31:31" x14ac:dyDescent="0.25">
      <c r="AE3863" s="75"/>
    </row>
    <row r="3864" spans="31:31" x14ac:dyDescent="0.25">
      <c r="AE3864" s="75"/>
    </row>
    <row r="3865" spans="31:31" x14ac:dyDescent="0.25">
      <c r="AE3865" s="75"/>
    </row>
    <row r="3866" spans="31:31" x14ac:dyDescent="0.25">
      <c r="AE3866" s="75"/>
    </row>
    <row r="3867" spans="31:31" x14ac:dyDescent="0.25">
      <c r="AE3867" s="75"/>
    </row>
    <row r="3868" spans="31:31" x14ac:dyDescent="0.25">
      <c r="AE3868" s="75"/>
    </row>
    <row r="3869" spans="31:31" x14ac:dyDescent="0.25">
      <c r="AE3869" s="75"/>
    </row>
    <row r="3870" spans="31:31" x14ac:dyDescent="0.25">
      <c r="AE3870" s="75"/>
    </row>
    <row r="3871" spans="31:31" x14ac:dyDescent="0.25">
      <c r="AE3871" s="75"/>
    </row>
    <row r="3872" spans="31:31" x14ac:dyDescent="0.25">
      <c r="AE3872" s="75"/>
    </row>
    <row r="3873" spans="31:31" x14ac:dyDescent="0.25">
      <c r="AE3873" s="75"/>
    </row>
    <row r="3874" spans="31:31" x14ac:dyDescent="0.25">
      <c r="AE3874" s="75"/>
    </row>
    <row r="3875" spans="31:31" x14ac:dyDescent="0.25">
      <c r="AE3875" s="75"/>
    </row>
    <row r="3876" spans="31:31" x14ac:dyDescent="0.25">
      <c r="AE3876" s="75"/>
    </row>
    <row r="3877" spans="31:31" x14ac:dyDescent="0.25">
      <c r="AE3877" s="75"/>
    </row>
    <row r="3878" spans="31:31" x14ac:dyDescent="0.25">
      <c r="AE3878" s="75"/>
    </row>
    <row r="3879" spans="31:31" x14ac:dyDescent="0.25">
      <c r="AE3879" s="75"/>
    </row>
    <row r="3880" spans="31:31" x14ac:dyDescent="0.25">
      <c r="AE3880" s="75"/>
    </row>
    <row r="3881" spans="31:31" x14ac:dyDescent="0.25">
      <c r="AE3881" s="75"/>
    </row>
    <row r="3882" spans="31:31" x14ac:dyDescent="0.25">
      <c r="AE3882" s="75"/>
    </row>
    <row r="3883" spans="31:31" x14ac:dyDescent="0.25">
      <c r="AE3883" s="75"/>
    </row>
    <row r="3884" spans="31:31" x14ac:dyDescent="0.25">
      <c r="AE3884" s="75"/>
    </row>
    <row r="3885" spans="31:31" x14ac:dyDescent="0.25">
      <c r="AE3885" s="75"/>
    </row>
    <row r="3886" spans="31:31" x14ac:dyDescent="0.25">
      <c r="AE3886" s="75"/>
    </row>
    <row r="3887" spans="31:31" x14ac:dyDescent="0.25">
      <c r="AE3887" s="75"/>
    </row>
    <row r="3888" spans="31:31" x14ac:dyDescent="0.25">
      <c r="AE3888" s="75"/>
    </row>
    <row r="3889" spans="31:31" x14ac:dyDescent="0.25">
      <c r="AE3889" s="75"/>
    </row>
    <row r="3890" spans="31:31" x14ac:dyDescent="0.25">
      <c r="AE3890" s="75"/>
    </row>
    <row r="3891" spans="31:31" x14ac:dyDescent="0.25">
      <c r="AE3891" s="75"/>
    </row>
    <row r="3892" spans="31:31" x14ac:dyDescent="0.25">
      <c r="AE3892" s="75"/>
    </row>
    <row r="3893" spans="31:31" x14ac:dyDescent="0.25">
      <c r="AE3893" s="75"/>
    </row>
    <row r="3894" spans="31:31" x14ac:dyDescent="0.25">
      <c r="AE3894" s="75"/>
    </row>
    <row r="3895" spans="31:31" x14ac:dyDescent="0.25">
      <c r="AE3895" s="75"/>
    </row>
    <row r="3896" spans="31:31" x14ac:dyDescent="0.25">
      <c r="AE3896" s="75"/>
    </row>
    <row r="3897" spans="31:31" x14ac:dyDescent="0.25">
      <c r="AE3897" s="75"/>
    </row>
    <row r="3898" spans="31:31" x14ac:dyDescent="0.25">
      <c r="AE3898" s="75"/>
    </row>
    <row r="3899" spans="31:31" x14ac:dyDescent="0.25">
      <c r="AE3899" s="75"/>
    </row>
    <row r="3900" spans="31:31" x14ac:dyDescent="0.25">
      <c r="AE3900" s="75"/>
    </row>
    <row r="3901" spans="31:31" x14ac:dyDescent="0.25">
      <c r="AE3901" s="75"/>
    </row>
    <row r="3902" spans="31:31" x14ac:dyDescent="0.25">
      <c r="AE3902" s="75"/>
    </row>
    <row r="3903" spans="31:31" x14ac:dyDescent="0.25">
      <c r="AE3903" s="75"/>
    </row>
    <row r="3904" spans="31:31" x14ac:dyDescent="0.25">
      <c r="AE3904" s="75"/>
    </row>
    <row r="3905" spans="31:31" x14ac:dyDescent="0.25">
      <c r="AE3905" s="75"/>
    </row>
    <row r="3906" spans="31:31" x14ac:dyDescent="0.25">
      <c r="AE3906" s="75"/>
    </row>
    <row r="3907" spans="31:31" x14ac:dyDescent="0.25">
      <c r="AE3907" s="75"/>
    </row>
    <row r="3908" spans="31:31" x14ac:dyDescent="0.25">
      <c r="AE3908" s="75"/>
    </row>
    <row r="3909" spans="31:31" x14ac:dyDescent="0.25">
      <c r="AE3909" s="75"/>
    </row>
    <row r="3910" spans="31:31" x14ac:dyDescent="0.25">
      <c r="AE3910" s="75"/>
    </row>
    <row r="3911" spans="31:31" x14ac:dyDescent="0.25">
      <c r="AE3911" s="75"/>
    </row>
    <row r="3912" spans="31:31" x14ac:dyDescent="0.25">
      <c r="AE3912" s="75"/>
    </row>
    <row r="3913" spans="31:31" x14ac:dyDescent="0.25">
      <c r="AE3913" s="75"/>
    </row>
    <row r="3914" spans="31:31" x14ac:dyDescent="0.25">
      <c r="AE3914" s="75"/>
    </row>
    <row r="3915" spans="31:31" x14ac:dyDescent="0.25">
      <c r="AE3915" s="75"/>
    </row>
    <row r="3916" spans="31:31" x14ac:dyDescent="0.25">
      <c r="AE3916" s="75"/>
    </row>
    <row r="3917" spans="31:31" x14ac:dyDescent="0.25">
      <c r="AE3917" s="75"/>
    </row>
    <row r="3918" spans="31:31" x14ac:dyDescent="0.25">
      <c r="AE3918" s="75"/>
    </row>
    <row r="3919" spans="31:31" x14ac:dyDescent="0.25">
      <c r="AE3919" s="75"/>
    </row>
    <row r="3920" spans="31:31" x14ac:dyDescent="0.25">
      <c r="AE3920" s="75"/>
    </row>
    <row r="3921" spans="31:31" x14ac:dyDescent="0.25">
      <c r="AE3921" s="75"/>
    </row>
    <row r="3922" spans="31:31" x14ac:dyDescent="0.25">
      <c r="AE3922" s="75"/>
    </row>
    <row r="3923" spans="31:31" x14ac:dyDescent="0.25">
      <c r="AE3923" s="75"/>
    </row>
    <row r="3924" spans="31:31" x14ac:dyDescent="0.25">
      <c r="AE3924" s="75"/>
    </row>
    <row r="3925" spans="31:31" x14ac:dyDescent="0.25">
      <c r="AE3925" s="75"/>
    </row>
    <row r="3926" spans="31:31" x14ac:dyDescent="0.25">
      <c r="AE3926" s="75"/>
    </row>
    <row r="3927" spans="31:31" x14ac:dyDescent="0.25">
      <c r="AE3927" s="75"/>
    </row>
    <row r="3928" spans="31:31" x14ac:dyDescent="0.25">
      <c r="AE3928" s="75"/>
    </row>
    <row r="3929" spans="31:31" x14ac:dyDescent="0.25">
      <c r="AE3929" s="75"/>
    </row>
    <row r="3930" spans="31:31" x14ac:dyDescent="0.25">
      <c r="AE3930" s="75"/>
    </row>
    <row r="3931" spans="31:31" x14ac:dyDescent="0.25">
      <c r="AE3931" s="75"/>
    </row>
    <row r="3932" spans="31:31" x14ac:dyDescent="0.25">
      <c r="AE3932" s="75"/>
    </row>
    <row r="3933" spans="31:31" x14ac:dyDescent="0.25">
      <c r="AE3933" s="75"/>
    </row>
    <row r="3934" spans="31:31" x14ac:dyDescent="0.25">
      <c r="AE3934" s="75"/>
    </row>
    <row r="3935" spans="31:31" x14ac:dyDescent="0.25">
      <c r="AE3935" s="75"/>
    </row>
    <row r="3936" spans="31:31" x14ac:dyDescent="0.25">
      <c r="AE3936" s="75"/>
    </row>
    <row r="3937" spans="31:31" x14ac:dyDescent="0.25">
      <c r="AE3937" s="75"/>
    </row>
    <row r="3938" spans="31:31" x14ac:dyDescent="0.25">
      <c r="AE3938" s="75"/>
    </row>
    <row r="3939" spans="31:31" x14ac:dyDescent="0.25">
      <c r="AE3939" s="75"/>
    </row>
    <row r="3940" spans="31:31" x14ac:dyDescent="0.25">
      <c r="AE3940" s="75"/>
    </row>
    <row r="3941" spans="31:31" x14ac:dyDescent="0.25">
      <c r="AE3941" s="75"/>
    </row>
    <row r="3942" spans="31:31" x14ac:dyDescent="0.25">
      <c r="AE3942" s="75"/>
    </row>
    <row r="3943" spans="31:31" x14ac:dyDescent="0.25">
      <c r="AE3943" s="75"/>
    </row>
    <row r="3944" spans="31:31" x14ac:dyDescent="0.25">
      <c r="AE3944" s="75"/>
    </row>
    <row r="3945" spans="31:31" x14ac:dyDescent="0.25">
      <c r="AE3945" s="75"/>
    </row>
    <row r="3946" spans="31:31" x14ac:dyDescent="0.25">
      <c r="AE3946" s="75"/>
    </row>
    <row r="3947" spans="31:31" x14ac:dyDescent="0.25">
      <c r="AE3947" s="75"/>
    </row>
    <row r="3948" spans="31:31" x14ac:dyDescent="0.25">
      <c r="AE3948" s="75"/>
    </row>
    <row r="3949" spans="31:31" x14ac:dyDescent="0.25">
      <c r="AE3949" s="75"/>
    </row>
    <row r="3950" spans="31:31" x14ac:dyDescent="0.25">
      <c r="AE3950" s="75"/>
    </row>
    <row r="3951" spans="31:31" x14ac:dyDescent="0.25">
      <c r="AE3951" s="75"/>
    </row>
    <row r="3952" spans="31:31" x14ac:dyDescent="0.25">
      <c r="AE3952" s="75"/>
    </row>
    <row r="3953" spans="31:31" x14ac:dyDescent="0.25">
      <c r="AE3953" s="75"/>
    </row>
    <row r="3954" spans="31:31" x14ac:dyDescent="0.25">
      <c r="AE3954" s="75"/>
    </row>
    <row r="3955" spans="31:31" x14ac:dyDescent="0.25">
      <c r="AE3955" s="75"/>
    </row>
    <row r="3956" spans="31:31" x14ac:dyDescent="0.25">
      <c r="AE3956" s="75"/>
    </row>
    <row r="3957" spans="31:31" x14ac:dyDescent="0.25">
      <c r="AE3957" s="75"/>
    </row>
    <row r="3958" spans="31:31" x14ac:dyDescent="0.25">
      <c r="AE3958" s="75"/>
    </row>
    <row r="3959" spans="31:31" x14ac:dyDescent="0.25">
      <c r="AE3959" s="75"/>
    </row>
    <row r="3960" spans="31:31" x14ac:dyDescent="0.25">
      <c r="AE3960" s="75"/>
    </row>
    <row r="3961" spans="31:31" x14ac:dyDescent="0.25">
      <c r="AE3961" s="75"/>
    </row>
    <row r="3962" spans="31:31" x14ac:dyDescent="0.25">
      <c r="AE3962" s="75"/>
    </row>
    <row r="3963" spans="31:31" x14ac:dyDescent="0.25">
      <c r="AE3963" s="75"/>
    </row>
    <row r="3964" spans="31:31" x14ac:dyDescent="0.25">
      <c r="AE3964" s="75"/>
    </row>
    <row r="3965" spans="31:31" x14ac:dyDescent="0.25">
      <c r="AE3965" s="75"/>
    </row>
    <row r="3966" spans="31:31" x14ac:dyDescent="0.25">
      <c r="AE3966" s="75"/>
    </row>
    <row r="3967" spans="31:31" x14ac:dyDescent="0.25">
      <c r="AE3967" s="75"/>
    </row>
    <row r="3968" spans="31:31" x14ac:dyDescent="0.25">
      <c r="AE3968" s="75"/>
    </row>
    <row r="3969" spans="31:31" x14ac:dyDescent="0.25">
      <c r="AE3969" s="75"/>
    </row>
    <row r="3970" spans="31:31" x14ac:dyDescent="0.25">
      <c r="AE3970" s="75"/>
    </row>
    <row r="3971" spans="31:31" x14ac:dyDescent="0.25">
      <c r="AE3971" s="75"/>
    </row>
    <row r="3972" spans="31:31" x14ac:dyDescent="0.25">
      <c r="AE3972" s="75"/>
    </row>
    <row r="3973" spans="31:31" x14ac:dyDescent="0.25">
      <c r="AE3973" s="75"/>
    </row>
    <row r="3974" spans="31:31" x14ac:dyDescent="0.25">
      <c r="AE3974" s="75"/>
    </row>
    <row r="3975" spans="31:31" x14ac:dyDescent="0.25">
      <c r="AE3975" s="75"/>
    </row>
    <row r="3976" spans="31:31" x14ac:dyDescent="0.25">
      <c r="AE3976" s="75"/>
    </row>
    <row r="3977" spans="31:31" x14ac:dyDescent="0.25">
      <c r="AE3977" s="75"/>
    </row>
    <row r="3978" spans="31:31" x14ac:dyDescent="0.25">
      <c r="AE3978" s="75"/>
    </row>
    <row r="3979" spans="31:31" x14ac:dyDescent="0.25">
      <c r="AE3979" s="75"/>
    </row>
    <row r="3980" spans="31:31" x14ac:dyDescent="0.25">
      <c r="AE3980" s="75"/>
    </row>
    <row r="3981" spans="31:31" x14ac:dyDescent="0.25">
      <c r="AE3981" s="75"/>
    </row>
    <row r="3982" spans="31:31" x14ac:dyDescent="0.25">
      <c r="AE3982" s="75"/>
    </row>
    <row r="3983" spans="31:31" x14ac:dyDescent="0.25">
      <c r="AE3983" s="75"/>
    </row>
    <row r="3984" spans="31:31" x14ac:dyDescent="0.25">
      <c r="AE3984" s="75"/>
    </row>
    <row r="3985" spans="31:31" x14ac:dyDescent="0.25">
      <c r="AE3985" s="75"/>
    </row>
    <row r="3986" spans="31:31" x14ac:dyDescent="0.25">
      <c r="AE3986" s="75"/>
    </row>
    <row r="3987" spans="31:31" x14ac:dyDescent="0.25">
      <c r="AE3987" s="75"/>
    </row>
    <row r="3988" spans="31:31" x14ac:dyDescent="0.25">
      <c r="AE3988" s="75"/>
    </row>
    <row r="3989" spans="31:31" x14ac:dyDescent="0.25">
      <c r="AE3989" s="75"/>
    </row>
    <row r="3990" spans="31:31" x14ac:dyDescent="0.25">
      <c r="AE3990" s="75"/>
    </row>
    <row r="3991" spans="31:31" x14ac:dyDescent="0.25">
      <c r="AE3991" s="75"/>
    </row>
    <row r="3992" spans="31:31" x14ac:dyDescent="0.25">
      <c r="AE3992" s="75"/>
    </row>
    <row r="3993" spans="31:31" x14ac:dyDescent="0.25">
      <c r="AE3993" s="75"/>
    </row>
    <row r="3994" spans="31:31" x14ac:dyDescent="0.25">
      <c r="AE3994" s="75"/>
    </row>
    <row r="3995" spans="31:31" x14ac:dyDescent="0.25">
      <c r="AE3995" s="75"/>
    </row>
    <row r="3996" spans="31:31" x14ac:dyDescent="0.25">
      <c r="AE3996" s="75"/>
    </row>
    <row r="3997" spans="31:31" x14ac:dyDescent="0.25">
      <c r="AE3997" s="75"/>
    </row>
    <row r="3998" spans="31:31" x14ac:dyDescent="0.25">
      <c r="AE3998" s="75"/>
    </row>
    <row r="3999" spans="31:31" x14ac:dyDescent="0.25">
      <c r="AE3999" s="75"/>
    </row>
    <row r="4000" spans="31:31" x14ac:dyDescent="0.25">
      <c r="AE4000" s="75"/>
    </row>
    <row r="4001" spans="31:31" x14ac:dyDescent="0.25">
      <c r="AE4001" s="75"/>
    </row>
    <row r="4002" spans="31:31" x14ac:dyDescent="0.25">
      <c r="AE4002" s="75"/>
    </row>
    <row r="4003" spans="31:31" x14ac:dyDescent="0.25">
      <c r="AE4003" s="75"/>
    </row>
    <row r="4004" spans="31:31" x14ac:dyDescent="0.25">
      <c r="AE4004" s="75"/>
    </row>
    <row r="4005" spans="31:31" x14ac:dyDescent="0.25">
      <c r="AE4005" s="75"/>
    </row>
    <row r="4006" spans="31:31" x14ac:dyDescent="0.25">
      <c r="AE4006" s="75"/>
    </row>
    <row r="4007" spans="31:31" x14ac:dyDescent="0.25">
      <c r="AE4007" s="75"/>
    </row>
    <row r="4008" spans="31:31" x14ac:dyDescent="0.25">
      <c r="AE4008" s="75"/>
    </row>
    <row r="4009" spans="31:31" x14ac:dyDescent="0.25">
      <c r="AE4009" s="75"/>
    </row>
    <row r="4010" spans="31:31" x14ac:dyDescent="0.25">
      <c r="AE4010" s="75"/>
    </row>
    <row r="4011" spans="31:31" x14ac:dyDescent="0.25">
      <c r="AE4011" s="75"/>
    </row>
    <row r="4012" spans="31:31" x14ac:dyDescent="0.25">
      <c r="AE4012" s="75"/>
    </row>
    <row r="4013" spans="31:31" x14ac:dyDescent="0.25">
      <c r="AE4013" s="75"/>
    </row>
    <row r="4014" spans="31:31" x14ac:dyDescent="0.25">
      <c r="AE4014" s="75"/>
    </row>
    <row r="4015" spans="31:31" x14ac:dyDescent="0.25">
      <c r="AE4015" s="75"/>
    </row>
    <row r="4016" spans="31:31" x14ac:dyDescent="0.25">
      <c r="AE4016" s="75"/>
    </row>
    <row r="4017" spans="31:31" x14ac:dyDescent="0.25">
      <c r="AE4017" s="75"/>
    </row>
    <row r="4018" spans="31:31" x14ac:dyDescent="0.25">
      <c r="AE4018" s="75"/>
    </row>
    <row r="4019" spans="31:31" x14ac:dyDescent="0.25">
      <c r="AE4019" s="75"/>
    </row>
    <row r="4020" spans="31:31" x14ac:dyDescent="0.25">
      <c r="AE4020" s="75"/>
    </row>
    <row r="4021" spans="31:31" x14ac:dyDescent="0.25">
      <c r="AE4021" s="75"/>
    </row>
    <row r="4022" spans="31:31" x14ac:dyDescent="0.25">
      <c r="AE4022" s="75"/>
    </row>
    <row r="4023" spans="31:31" x14ac:dyDescent="0.25">
      <c r="AE4023" s="75"/>
    </row>
    <row r="4024" spans="31:31" x14ac:dyDescent="0.25">
      <c r="AE4024" s="75"/>
    </row>
    <row r="4025" spans="31:31" x14ac:dyDescent="0.25">
      <c r="AE4025" s="75"/>
    </row>
    <row r="4026" spans="31:31" x14ac:dyDescent="0.25">
      <c r="AE4026" s="75"/>
    </row>
    <row r="4027" spans="31:31" x14ac:dyDescent="0.25">
      <c r="AE4027" s="75"/>
    </row>
    <row r="4028" spans="31:31" x14ac:dyDescent="0.25">
      <c r="AE4028" s="75"/>
    </row>
    <row r="4029" spans="31:31" x14ac:dyDescent="0.25">
      <c r="AE4029" s="75"/>
    </row>
    <row r="4030" spans="31:31" x14ac:dyDescent="0.25">
      <c r="AE4030" s="75"/>
    </row>
    <row r="4031" spans="31:31" x14ac:dyDescent="0.25">
      <c r="AE4031" s="75"/>
    </row>
    <row r="4032" spans="31:31" x14ac:dyDescent="0.25">
      <c r="AE4032" s="75"/>
    </row>
    <row r="4033" spans="31:31" x14ac:dyDescent="0.25">
      <c r="AE4033" s="75"/>
    </row>
    <row r="4034" spans="31:31" x14ac:dyDescent="0.25">
      <c r="AE4034" s="75"/>
    </row>
    <row r="4035" spans="31:31" x14ac:dyDescent="0.25">
      <c r="AE4035" s="75"/>
    </row>
    <row r="4036" spans="31:31" x14ac:dyDescent="0.25">
      <c r="AE4036" s="75"/>
    </row>
    <row r="4037" spans="31:31" x14ac:dyDescent="0.25">
      <c r="AE4037" s="75"/>
    </row>
    <row r="4038" spans="31:31" x14ac:dyDescent="0.25">
      <c r="AE4038" s="75"/>
    </row>
    <row r="4039" spans="31:31" x14ac:dyDescent="0.25">
      <c r="AE4039" s="75"/>
    </row>
    <row r="4040" spans="31:31" x14ac:dyDescent="0.25">
      <c r="AE4040" s="75"/>
    </row>
    <row r="4041" spans="31:31" x14ac:dyDescent="0.25">
      <c r="AE4041" s="75"/>
    </row>
    <row r="4042" spans="31:31" x14ac:dyDescent="0.25">
      <c r="AE4042" s="75"/>
    </row>
    <row r="4043" spans="31:31" x14ac:dyDescent="0.25">
      <c r="AE4043" s="75"/>
    </row>
    <row r="4044" spans="31:31" x14ac:dyDescent="0.25">
      <c r="AE4044" s="75"/>
    </row>
    <row r="4045" spans="31:31" x14ac:dyDescent="0.25">
      <c r="AE4045" s="75"/>
    </row>
    <row r="4046" spans="31:31" x14ac:dyDescent="0.25">
      <c r="AE4046" s="75"/>
    </row>
    <row r="4047" spans="31:31" x14ac:dyDescent="0.25">
      <c r="AE4047" s="75"/>
    </row>
    <row r="4048" spans="31:31" x14ac:dyDescent="0.25">
      <c r="AE4048" s="75"/>
    </row>
  </sheetData>
  <sheetProtection algorithmName="SHA-512" hashValue="Uw8aCvhx5QWaNINpDAM+0yDdc15oV0T6jB+ROnJXYOkXIT21cebP3Bk2odVBu2K1DNx6HQdpfzyVqko2Q7hIxw==" saltValue="+6DD4KvojSHR2hsrbTtzng==" spinCount="100000" sheet="1" objects="1" scenarios="1"/>
  <sortState xmlns:xlrd2="http://schemas.microsoft.com/office/spreadsheetml/2017/richdata2" ref="C3:AH229">
    <sortCondition ref="C3:C229"/>
  </sortState>
  <mergeCells count="1">
    <mergeCell ref="AA1:AD1"/>
  </mergeCells>
  <dataValidations count="4">
    <dataValidation type="list" allowBlank="1" showInputMessage="1" showErrorMessage="1" sqref="AI171" xr:uid="{CF14ACC4-6FDF-4AEB-A3FF-64FB7E5C14BC}">
      <mc:AlternateContent xmlns:x12ac="http://schemas.microsoft.com/office/spreadsheetml/2011/1/ac" xmlns:mc="http://schemas.openxmlformats.org/markup-compatibility/2006">
        <mc:Choice Requires="x12ac">
          <x12ac:list>CONSTRUCCIÓN, CONSTRUCCIÓN Y OPERACIÓN, TERMINADO, LIQUIDADO," EN SUSCRIPCIÓN, LICENCIA EXPEDIDA", ESTUDIOS Y DISEÑOS, EN TRÁMITE LICENCIA, SUSPENDIDO, SUSPENDIDO POR COVID-19</x12ac:list>
        </mc:Choice>
        <mc:Fallback>
          <formula1>"CONSTRUCCIÓN, CONSTRUCCIÓN Y OPERACIÓN, TERMINADO, LIQUIDADO, EN SUSCRIPCIÓN, LICENCIA EXPEDIDA, ESTUDIOS Y DISEÑOS, EN TRÁMITE LICENCIA, SUSPENDIDO, SUSPENDIDO POR COVID-19"</formula1>
        </mc:Fallback>
      </mc:AlternateContent>
    </dataValidation>
    <dataValidation type="list" allowBlank="1" showInputMessage="1" showErrorMessage="1" sqref="AE211 AE227:AE228" xr:uid="{B3157F03-89B7-44C0-B408-AE79A119FE90}"/>
    <dataValidation type="list" allowBlank="1" showInputMessage="1" showErrorMessage="1" sqref="AE229:AE4048 AE212:AE226 AE3:AE210" xr:uid="{A6905F4F-227F-464B-A6BE-3C93A67DF510}">
      <formula1>"CONSTRUCCIÓN, CONSTRUCCIÓN Y OPERACIÓN, TERMINADO, LIQUIDADO, EN SUSCRIPCIÓN, LICENCIA EXPEDIDA, ESTUDIOS Y DISEÑOS, EN TRÁMITE LICENCIA, SUSPENDIDO, SUSPENDIDO POR COVID-19"</formula1>
    </dataValidation>
    <dataValidation type="decimal" allowBlank="1" showInputMessage="1" showErrorMessage="1" error="Se deben ingresar solo numeros" sqref="Y171:AD171 AF171:AH171" xr:uid="{AA0C8861-C832-4514-838D-9859AD792285}">
      <formula1>-99.9999999999999</formula1>
      <formula2>99.9999999999999</formula2>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7059-A786-47E4-943A-0A5ADFC73625}">
  <dimension ref="A1:J357"/>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RowHeight="15" x14ac:dyDescent="0.25"/>
  <cols>
    <col min="1" max="1" width="9.140625" style="19" customWidth="1"/>
    <col min="2" max="2" width="8.5703125" style="19" customWidth="1"/>
    <col min="3" max="3" width="11.7109375" style="6" customWidth="1"/>
    <col min="4" max="4" width="34.7109375" style="6" customWidth="1"/>
    <col min="5" max="5" width="29.28515625" style="6" customWidth="1"/>
    <col min="6" max="6" width="21" style="6" customWidth="1"/>
    <col min="7" max="7" width="18.7109375" style="6" customWidth="1"/>
    <col min="8" max="8" width="79.28515625" style="6" customWidth="1"/>
    <col min="9" max="9" width="18.85546875" style="6" customWidth="1"/>
    <col min="10" max="10" width="16.7109375" style="6" customWidth="1"/>
    <col min="11" max="16384" width="11.42578125" style="6"/>
  </cols>
  <sheetData>
    <row r="1" spans="1:10" s="93" customFormat="1" ht="42" customHeight="1" x14ac:dyDescent="0.25">
      <c r="A1" s="99" t="s">
        <v>1251</v>
      </c>
      <c r="B1" s="99" t="s">
        <v>1251</v>
      </c>
      <c r="C1" s="100" t="s">
        <v>0</v>
      </c>
      <c r="D1" s="101" t="s">
        <v>3</v>
      </c>
      <c r="E1" s="1" t="s">
        <v>12</v>
      </c>
      <c r="F1" s="102" t="s">
        <v>508</v>
      </c>
      <c r="G1" s="101" t="s">
        <v>509</v>
      </c>
      <c r="H1" s="101" t="s">
        <v>510</v>
      </c>
      <c r="I1" s="103" t="s">
        <v>511</v>
      </c>
      <c r="J1" s="101" t="s">
        <v>512</v>
      </c>
    </row>
    <row r="2" spans="1:10" s="94" customFormat="1" ht="30" x14ac:dyDescent="0.25">
      <c r="A2" s="104" t="s">
        <v>1281</v>
      </c>
      <c r="B2" s="105" t="s">
        <v>1282</v>
      </c>
      <c r="C2" s="106" t="s">
        <v>1252</v>
      </c>
      <c r="D2" s="107" t="s">
        <v>27</v>
      </c>
      <c r="E2" s="108" t="s">
        <v>37</v>
      </c>
      <c r="F2" s="109" t="s">
        <v>513</v>
      </c>
      <c r="G2" s="110" t="s">
        <v>514</v>
      </c>
      <c r="H2" s="110" t="s">
        <v>515</v>
      </c>
      <c r="I2" s="111" t="s">
        <v>516</v>
      </c>
      <c r="J2" s="112" t="s">
        <v>517</v>
      </c>
    </row>
    <row r="3" spans="1:10" x14ac:dyDescent="0.25">
      <c r="A3" s="113">
        <v>1</v>
      </c>
      <c r="B3" s="113">
        <v>14</v>
      </c>
      <c r="C3" s="20" t="s">
        <v>365</v>
      </c>
      <c r="D3" s="95" t="s">
        <v>367</v>
      </c>
      <c r="E3" s="2" t="s">
        <v>518</v>
      </c>
      <c r="F3" s="3" t="s">
        <v>519</v>
      </c>
      <c r="G3" s="4">
        <v>39512</v>
      </c>
      <c r="H3" s="5" t="s">
        <v>520</v>
      </c>
      <c r="I3" s="3"/>
      <c r="J3" s="3"/>
    </row>
    <row r="4" spans="1:10" ht="30" x14ac:dyDescent="0.25">
      <c r="A4" s="113">
        <v>2</v>
      </c>
      <c r="B4" s="113">
        <v>14</v>
      </c>
      <c r="C4" s="20" t="s">
        <v>365</v>
      </c>
      <c r="D4" s="95" t="s">
        <v>367</v>
      </c>
      <c r="E4" s="2" t="s">
        <v>518</v>
      </c>
      <c r="F4" s="3" t="s">
        <v>521</v>
      </c>
      <c r="G4" s="4">
        <v>39539</v>
      </c>
      <c r="H4" s="5" t="s">
        <v>522</v>
      </c>
      <c r="I4" s="3"/>
      <c r="J4" s="3"/>
    </row>
    <row r="5" spans="1:10" ht="30" x14ac:dyDescent="0.25">
      <c r="A5" s="113">
        <v>3</v>
      </c>
      <c r="B5" s="113">
        <v>14</v>
      </c>
      <c r="C5" s="20" t="s">
        <v>365</v>
      </c>
      <c r="D5" s="95" t="s">
        <v>367</v>
      </c>
      <c r="E5" s="2" t="s">
        <v>518</v>
      </c>
      <c r="F5" s="3" t="s">
        <v>523</v>
      </c>
      <c r="G5" s="4">
        <v>39657</v>
      </c>
      <c r="H5" s="5" t="s">
        <v>524</v>
      </c>
      <c r="I5" s="3"/>
      <c r="J5" s="3"/>
    </row>
    <row r="6" spans="1:10" ht="60" x14ac:dyDescent="0.25">
      <c r="A6" s="113">
        <v>4</v>
      </c>
      <c r="B6" s="113">
        <v>14</v>
      </c>
      <c r="C6" s="20" t="s">
        <v>365</v>
      </c>
      <c r="D6" s="95" t="s">
        <v>367</v>
      </c>
      <c r="E6" s="2" t="s">
        <v>518</v>
      </c>
      <c r="F6" s="3" t="s">
        <v>525</v>
      </c>
      <c r="G6" s="4">
        <v>39688</v>
      </c>
      <c r="H6" s="5" t="s">
        <v>526</v>
      </c>
      <c r="I6" s="3"/>
      <c r="J6" s="3"/>
    </row>
    <row r="7" spans="1:10" ht="30" x14ac:dyDescent="0.25">
      <c r="A7" s="113">
        <v>5</v>
      </c>
      <c r="B7" s="113">
        <v>14</v>
      </c>
      <c r="C7" s="20" t="s">
        <v>365</v>
      </c>
      <c r="D7" s="95" t="s">
        <v>367</v>
      </c>
      <c r="E7" s="2" t="s">
        <v>518</v>
      </c>
      <c r="F7" s="2" t="s">
        <v>527</v>
      </c>
      <c r="G7" s="4">
        <v>39780</v>
      </c>
      <c r="H7" s="5" t="s">
        <v>528</v>
      </c>
      <c r="I7" s="3"/>
      <c r="J7" s="3"/>
    </row>
    <row r="8" spans="1:10" ht="90" x14ac:dyDescent="0.25">
      <c r="A8" s="113">
        <v>6</v>
      </c>
      <c r="B8" s="113">
        <v>14</v>
      </c>
      <c r="C8" s="20" t="s">
        <v>365</v>
      </c>
      <c r="D8" s="95" t="s">
        <v>367</v>
      </c>
      <c r="E8" s="2" t="s">
        <v>518</v>
      </c>
      <c r="F8" s="5" t="s">
        <v>529</v>
      </c>
      <c r="G8" s="4">
        <v>39806</v>
      </c>
      <c r="H8" s="5" t="s">
        <v>530</v>
      </c>
      <c r="I8" s="3"/>
      <c r="J8" s="3"/>
    </row>
    <row r="9" spans="1:10" x14ac:dyDescent="0.25">
      <c r="A9" s="113">
        <v>7</v>
      </c>
      <c r="B9" s="113">
        <v>14</v>
      </c>
      <c r="C9" s="20" t="s">
        <v>365</v>
      </c>
      <c r="D9" s="95" t="s">
        <v>367</v>
      </c>
      <c r="E9" s="2" t="s">
        <v>518</v>
      </c>
      <c r="F9" s="5" t="s">
        <v>531</v>
      </c>
      <c r="G9" s="4">
        <v>40176</v>
      </c>
      <c r="H9" s="5" t="s">
        <v>532</v>
      </c>
      <c r="I9" s="3"/>
      <c r="J9" s="3"/>
    </row>
    <row r="10" spans="1:10" x14ac:dyDescent="0.25">
      <c r="A10" s="113">
        <v>8</v>
      </c>
      <c r="B10" s="113">
        <v>14</v>
      </c>
      <c r="C10" s="20" t="s">
        <v>365</v>
      </c>
      <c r="D10" s="95" t="s">
        <v>367</v>
      </c>
      <c r="E10" s="2" t="s">
        <v>518</v>
      </c>
      <c r="F10" s="5" t="s">
        <v>533</v>
      </c>
      <c r="G10" s="4">
        <v>40246</v>
      </c>
      <c r="H10" s="5" t="s">
        <v>534</v>
      </c>
      <c r="I10" s="3"/>
      <c r="J10" s="3"/>
    </row>
    <row r="11" spans="1:10" ht="45" x14ac:dyDescent="0.25">
      <c r="A11" s="113">
        <v>9</v>
      </c>
      <c r="B11" s="113">
        <v>14</v>
      </c>
      <c r="C11" s="20" t="s">
        <v>365</v>
      </c>
      <c r="D11" s="95" t="s">
        <v>367</v>
      </c>
      <c r="E11" s="2" t="s">
        <v>518</v>
      </c>
      <c r="F11" s="5" t="s">
        <v>535</v>
      </c>
      <c r="G11" s="4">
        <v>40374</v>
      </c>
      <c r="H11" s="5" t="s">
        <v>536</v>
      </c>
      <c r="I11" s="3"/>
      <c r="J11" s="3"/>
    </row>
    <row r="12" spans="1:10" ht="30" x14ac:dyDescent="0.25">
      <c r="A12" s="113">
        <v>10</v>
      </c>
      <c r="B12" s="113">
        <v>14</v>
      </c>
      <c r="C12" s="20" t="s">
        <v>365</v>
      </c>
      <c r="D12" s="95" t="s">
        <v>367</v>
      </c>
      <c r="E12" s="2" t="s">
        <v>518</v>
      </c>
      <c r="F12" s="5" t="s">
        <v>537</v>
      </c>
      <c r="G12" s="4">
        <v>40722</v>
      </c>
      <c r="H12" s="5" t="s">
        <v>538</v>
      </c>
      <c r="I12" s="3"/>
      <c r="J12" s="3"/>
    </row>
    <row r="13" spans="1:10" x14ac:dyDescent="0.25">
      <c r="A13" s="113">
        <v>11</v>
      </c>
      <c r="B13" s="113">
        <v>14</v>
      </c>
      <c r="C13" s="20" t="s">
        <v>365</v>
      </c>
      <c r="D13" s="95" t="s">
        <v>367</v>
      </c>
      <c r="E13" s="2" t="s">
        <v>518</v>
      </c>
      <c r="F13" s="5" t="s">
        <v>539</v>
      </c>
      <c r="G13" s="4">
        <v>41698</v>
      </c>
      <c r="H13" s="5" t="s">
        <v>540</v>
      </c>
      <c r="I13" s="3"/>
      <c r="J13" s="3"/>
    </row>
    <row r="14" spans="1:10" x14ac:dyDescent="0.25">
      <c r="A14" s="113">
        <v>12</v>
      </c>
      <c r="B14" s="113">
        <v>14</v>
      </c>
      <c r="C14" s="20" t="s">
        <v>365</v>
      </c>
      <c r="D14" s="95" t="s">
        <v>367</v>
      </c>
      <c r="E14" s="2" t="s">
        <v>518</v>
      </c>
      <c r="F14" s="5" t="s">
        <v>541</v>
      </c>
      <c r="G14" s="4">
        <v>41863</v>
      </c>
      <c r="H14" s="5" t="s">
        <v>542</v>
      </c>
      <c r="I14" s="3"/>
      <c r="J14" s="3"/>
    </row>
    <row r="15" spans="1:10" ht="90" x14ac:dyDescent="0.25">
      <c r="A15" s="113">
        <v>13</v>
      </c>
      <c r="B15" s="113">
        <v>14</v>
      </c>
      <c r="C15" s="20" t="s">
        <v>365</v>
      </c>
      <c r="D15" s="95" t="s">
        <v>367</v>
      </c>
      <c r="E15" s="2" t="s">
        <v>518</v>
      </c>
      <c r="F15" s="3" t="s">
        <v>543</v>
      </c>
      <c r="G15" s="4">
        <v>41967</v>
      </c>
      <c r="H15" s="5" t="s">
        <v>544</v>
      </c>
      <c r="I15" s="3"/>
      <c r="J15" s="3"/>
    </row>
    <row r="16" spans="1:10" ht="45" x14ac:dyDescent="0.25">
      <c r="A16" s="113">
        <v>14</v>
      </c>
      <c r="B16" s="113">
        <v>14</v>
      </c>
      <c r="C16" s="20" t="s">
        <v>365</v>
      </c>
      <c r="D16" s="95" t="s">
        <v>367</v>
      </c>
      <c r="E16" s="2" t="s">
        <v>518</v>
      </c>
      <c r="F16" s="3" t="s">
        <v>545</v>
      </c>
      <c r="G16" s="7">
        <v>41990</v>
      </c>
      <c r="H16" s="5" t="s">
        <v>546</v>
      </c>
      <c r="I16" s="3"/>
      <c r="J16" s="3"/>
    </row>
    <row r="17" spans="1:10" x14ac:dyDescent="0.25">
      <c r="A17" s="113">
        <v>15</v>
      </c>
      <c r="B17" s="113">
        <v>14</v>
      </c>
      <c r="C17" s="20" t="s">
        <v>365</v>
      </c>
      <c r="D17" s="95" t="s">
        <v>367</v>
      </c>
      <c r="E17" s="2" t="s">
        <v>518</v>
      </c>
      <c r="F17" s="3" t="s">
        <v>547</v>
      </c>
      <c r="G17" s="7">
        <v>42177</v>
      </c>
      <c r="H17" s="5" t="s">
        <v>548</v>
      </c>
      <c r="I17" s="3"/>
      <c r="J17" s="3"/>
    </row>
    <row r="18" spans="1:10" ht="30" x14ac:dyDescent="0.25">
      <c r="A18" s="113">
        <v>16</v>
      </c>
      <c r="B18" s="113">
        <v>14</v>
      </c>
      <c r="C18" s="20" t="s">
        <v>365</v>
      </c>
      <c r="D18" s="95" t="s">
        <v>367</v>
      </c>
      <c r="E18" s="2" t="s">
        <v>518</v>
      </c>
      <c r="F18" s="3" t="s">
        <v>549</v>
      </c>
      <c r="G18" s="7">
        <v>42236</v>
      </c>
      <c r="H18" s="5" t="s">
        <v>550</v>
      </c>
      <c r="I18" s="3"/>
      <c r="J18" s="3"/>
    </row>
    <row r="19" spans="1:10" x14ac:dyDescent="0.25">
      <c r="A19" s="113">
        <v>17</v>
      </c>
      <c r="B19" s="113">
        <v>14</v>
      </c>
      <c r="C19" s="20" t="s">
        <v>365</v>
      </c>
      <c r="D19" s="95" t="s">
        <v>367</v>
      </c>
      <c r="E19" s="2" t="s">
        <v>518</v>
      </c>
      <c r="F19" s="3" t="s">
        <v>551</v>
      </c>
      <c r="G19" s="8" t="s">
        <v>335</v>
      </c>
      <c r="H19" s="5" t="s">
        <v>552</v>
      </c>
      <c r="I19" s="3"/>
      <c r="J19" s="3"/>
    </row>
    <row r="20" spans="1:10" ht="30" x14ac:dyDescent="0.25">
      <c r="A20" s="113">
        <v>18</v>
      </c>
      <c r="B20" s="113">
        <v>14</v>
      </c>
      <c r="C20" s="20" t="s">
        <v>365</v>
      </c>
      <c r="D20" s="95" t="s">
        <v>367</v>
      </c>
      <c r="E20" s="2" t="s">
        <v>518</v>
      </c>
      <c r="F20" s="3" t="s">
        <v>553</v>
      </c>
      <c r="G20" s="9">
        <v>42276</v>
      </c>
      <c r="H20" s="5" t="s">
        <v>554</v>
      </c>
      <c r="I20" s="3"/>
      <c r="J20" s="3"/>
    </row>
    <row r="21" spans="1:10" ht="30" x14ac:dyDescent="0.25">
      <c r="A21" s="113">
        <v>19</v>
      </c>
      <c r="B21" s="113">
        <v>14</v>
      </c>
      <c r="C21" s="20" t="s">
        <v>365</v>
      </c>
      <c r="D21" s="95" t="s">
        <v>367</v>
      </c>
      <c r="E21" s="2" t="s">
        <v>518</v>
      </c>
      <c r="F21" s="3" t="s">
        <v>555</v>
      </c>
      <c r="G21" s="9">
        <v>42566</v>
      </c>
      <c r="H21" s="5" t="s">
        <v>556</v>
      </c>
      <c r="I21" s="3"/>
      <c r="J21" s="3"/>
    </row>
    <row r="22" spans="1:10" x14ac:dyDescent="0.25">
      <c r="A22" s="113">
        <v>20</v>
      </c>
      <c r="B22" s="113">
        <v>14</v>
      </c>
      <c r="C22" s="20" t="s">
        <v>365</v>
      </c>
      <c r="D22" s="95" t="s">
        <v>367</v>
      </c>
      <c r="E22" s="2" t="s">
        <v>518</v>
      </c>
      <c r="F22" s="3" t="s">
        <v>557</v>
      </c>
      <c r="G22" s="9">
        <v>42521</v>
      </c>
      <c r="H22" s="5" t="s">
        <v>558</v>
      </c>
      <c r="I22" s="3"/>
      <c r="J22" s="3"/>
    </row>
    <row r="23" spans="1:10" x14ac:dyDescent="0.25">
      <c r="A23" s="113">
        <v>21</v>
      </c>
      <c r="B23" s="113">
        <v>14</v>
      </c>
      <c r="C23" s="20" t="s">
        <v>365</v>
      </c>
      <c r="D23" s="95" t="s">
        <v>367</v>
      </c>
      <c r="E23" s="2" t="s">
        <v>518</v>
      </c>
      <c r="F23" s="3" t="s">
        <v>559</v>
      </c>
      <c r="G23" s="9">
        <v>42702</v>
      </c>
      <c r="H23" s="5" t="s">
        <v>560</v>
      </c>
      <c r="I23" s="3"/>
      <c r="J23" s="3"/>
    </row>
    <row r="24" spans="1:10" ht="30" x14ac:dyDescent="0.25">
      <c r="A24" s="113">
        <v>22</v>
      </c>
      <c r="B24" s="113">
        <v>14</v>
      </c>
      <c r="C24" s="20" t="s">
        <v>365</v>
      </c>
      <c r="D24" s="95" t="s">
        <v>367</v>
      </c>
      <c r="E24" s="2" t="s">
        <v>518</v>
      </c>
      <c r="F24" s="3" t="s">
        <v>561</v>
      </c>
      <c r="G24" s="9">
        <v>42773</v>
      </c>
      <c r="H24" s="5" t="s">
        <v>562</v>
      </c>
      <c r="I24" s="3"/>
      <c r="J24" s="3"/>
    </row>
    <row r="25" spans="1:10" x14ac:dyDescent="0.25">
      <c r="A25" s="113">
        <v>23</v>
      </c>
      <c r="B25" s="113">
        <v>14</v>
      </c>
      <c r="C25" s="20" t="s">
        <v>365</v>
      </c>
      <c r="D25" s="95" t="s">
        <v>367</v>
      </c>
      <c r="E25" s="2" t="s">
        <v>518</v>
      </c>
      <c r="F25" s="3" t="s">
        <v>563</v>
      </c>
      <c r="G25" s="4">
        <v>42825</v>
      </c>
      <c r="H25" s="5" t="s">
        <v>564</v>
      </c>
      <c r="I25" s="3"/>
      <c r="J25" s="3"/>
    </row>
    <row r="26" spans="1:10" x14ac:dyDescent="0.25">
      <c r="A26" s="113">
        <v>24</v>
      </c>
      <c r="B26" s="113">
        <v>14</v>
      </c>
      <c r="C26" s="20" t="s">
        <v>365</v>
      </c>
      <c r="D26" s="95" t="s">
        <v>367</v>
      </c>
      <c r="E26" s="2" t="s">
        <v>518</v>
      </c>
      <c r="F26" s="3" t="s">
        <v>565</v>
      </c>
      <c r="G26" s="4">
        <v>42867</v>
      </c>
      <c r="H26" s="5" t="s">
        <v>566</v>
      </c>
      <c r="I26" s="3"/>
      <c r="J26" s="3"/>
    </row>
    <row r="27" spans="1:10" x14ac:dyDescent="0.25">
      <c r="A27" s="113">
        <v>25</v>
      </c>
      <c r="B27" s="113">
        <v>14</v>
      </c>
      <c r="C27" s="20" t="s">
        <v>365</v>
      </c>
      <c r="D27" s="95" t="s">
        <v>367</v>
      </c>
      <c r="E27" s="2" t="s">
        <v>518</v>
      </c>
      <c r="F27" s="5" t="s">
        <v>567</v>
      </c>
      <c r="G27" s="4">
        <v>43648</v>
      </c>
      <c r="H27" s="10" t="s">
        <v>568</v>
      </c>
      <c r="I27" s="3"/>
      <c r="J27" s="3"/>
    </row>
    <row r="28" spans="1:10" ht="45" x14ac:dyDescent="0.25">
      <c r="A28" s="113">
        <v>26</v>
      </c>
      <c r="B28" s="113">
        <v>14</v>
      </c>
      <c r="C28" s="20" t="s">
        <v>365</v>
      </c>
      <c r="D28" s="95" t="s">
        <v>367</v>
      </c>
      <c r="E28" s="2" t="s">
        <v>518</v>
      </c>
      <c r="F28" s="5" t="s">
        <v>569</v>
      </c>
      <c r="G28" s="9">
        <v>43661</v>
      </c>
      <c r="H28" s="5" t="s">
        <v>570</v>
      </c>
      <c r="I28" s="3"/>
      <c r="J28" s="3"/>
    </row>
    <row r="29" spans="1:10" ht="30" x14ac:dyDescent="0.25">
      <c r="A29" s="113">
        <v>27</v>
      </c>
      <c r="B29" s="113">
        <v>19</v>
      </c>
      <c r="C29" s="20" t="s">
        <v>105</v>
      </c>
      <c r="D29" s="95" t="s">
        <v>107</v>
      </c>
      <c r="E29" s="2" t="s">
        <v>571</v>
      </c>
      <c r="F29" s="5" t="s">
        <v>572</v>
      </c>
      <c r="G29" s="9">
        <v>40335</v>
      </c>
      <c r="H29" s="5"/>
      <c r="I29" s="3"/>
      <c r="J29" s="3"/>
    </row>
    <row r="30" spans="1:10" x14ac:dyDescent="0.25">
      <c r="A30" s="113">
        <v>28</v>
      </c>
      <c r="B30" s="113">
        <v>19</v>
      </c>
      <c r="C30" s="20" t="s">
        <v>105</v>
      </c>
      <c r="D30" s="95" t="s">
        <v>107</v>
      </c>
      <c r="E30" s="2" t="s">
        <v>571</v>
      </c>
      <c r="F30" s="5" t="s">
        <v>573</v>
      </c>
      <c r="G30" s="9">
        <v>40695</v>
      </c>
      <c r="H30" s="5"/>
      <c r="I30" s="3"/>
      <c r="J30" s="3"/>
    </row>
    <row r="31" spans="1:10" ht="60" x14ac:dyDescent="0.25">
      <c r="A31" s="113">
        <v>29</v>
      </c>
      <c r="B31" s="113">
        <v>19</v>
      </c>
      <c r="C31" s="20" t="s">
        <v>105</v>
      </c>
      <c r="D31" s="95" t="s">
        <v>107</v>
      </c>
      <c r="E31" s="2" t="s">
        <v>571</v>
      </c>
      <c r="F31" s="5" t="s">
        <v>574</v>
      </c>
      <c r="G31" s="9">
        <v>41535</v>
      </c>
      <c r="H31" s="5" t="s">
        <v>575</v>
      </c>
      <c r="I31" s="3"/>
      <c r="J31" s="3"/>
    </row>
    <row r="32" spans="1:10" ht="75" x14ac:dyDescent="0.25">
      <c r="A32" s="113">
        <v>30</v>
      </c>
      <c r="B32" s="113">
        <v>19</v>
      </c>
      <c r="C32" s="20" t="s">
        <v>105</v>
      </c>
      <c r="D32" s="95" t="s">
        <v>107</v>
      </c>
      <c r="E32" s="2" t="s">
        <v>571</v>
      </c>
      <c r="F32" s="5" t="s">
        <v>576</v>
      </c>
      <c r="G32" s="9">
        <v>41535</v>
      </c>
      <c r="H32" s="5" t="s">
        <v>577</v>
      </c>
      <c r="I32" s="3"/>
      <c r="J32" s="3"/>
    </row>
    <row r="33" spans="1:10" ht="60" x14ac:dyDescent="0.25">
      <c r="A33" s="113">
        <v>31</v>
      </c>
      <c r="B33" s="113">
        <v>19</v>
      </c>
      <c r="C33" s="20" t="s">
        <v>105</v>
      </c>
      <c r="D33" s="95" t="s">
        <v>107</v>
      </c>
      <c r="E33" s="2" t="s">
        <v>571</v>
      </c>
      <c r="F33" s="5" t="s">
        <v>578</v>
      </c>
      <c r="G33" s="9">
        <v>41739</v>
      </c>
      <c r="H33" s="5" t="s">
        <v>579</v>
      </c>
      <c r="I33" s="3"/>
      <c r="J33" s="3"/>
    </row>
    <row r="34" spans="1:10" ht="60" x14ac:dyDescent="0.25">
      <c r="A34" s="113">
        <v>32</v>
      </c>
      <c r="B34" s="113">
        <v>19</v>
      </c>
      <c r="C34" s="20" t="s">
        <v>105</v>
      </c>
      <c r="D34" s="95" t="s">
        <v>107</v>
      </c>
      <c r="E34" s="2" t="s">
        <v>571</v>
      </c>
      <c r="F34" s="5" t="s">
        <v>580</v>
      </c>
      <c r="G34" s="9">
        <v>41810</v>
      </c>
      <c r="H34" s="5" t="s">
        <v>581</v>
      </c>
      <c r="I34" s="3"/>
      <c r="J34" s="3"/>
    </row>
    <row r="35" spans="1:10" ht="45" x14ac:dyDescent="0.25">
      <c r="A35" s="113">
        <v>33</v>
      </c>
      <c r="B35" s="113">
        <v>19</v>
      </c>
      <c r="C35" s="20" t="s">
        <v>105</v>
      </c>
      <c r="D35" s="95" t="s">
        <v>107</v>
      </c>
      <c r="E35" s="2" t="s">
        <v>571</v>
      </c>
      <c r="F35" s="5" t="s">
        <v>582</v>
      </c>
      <c r="G35" s="5" t="s">
        <v>583</v>
      </c>
      <c r="H35" s="5" t="s">
        <v>584</v>
      </c>
      <c r="I35" s="3"/>
      <c r="J35" s="3"/>
    </row>
    <row r="36" spans="1:10" ht="45" x14ac:dyDescent="0.25">
      <c r="A36" s="113">
        <v>34</v>
      </c>
      <c r="B36" s="113">
        <v>19</v>
      </c>
      <c r="C36" s="20" t="s">
        <v>105</v>
      </c>
      <c r="D36" s="95" t="s">
        <v>107</v>
      </c>
      <c r="E36" s="2" t="s">
        <v>571</v>
      </c>
      <c r="F36" s="5" t="s">
        <v>585</v>
      </c>
      <c r="G36" s="9">
        <v>42024</v>
      </c>
      <c r="H36" s="5" t="s">
        <v>586</v>
      </c>
      <c r="I36" s="3"/>
      <c r="J36" s="3"/>
    </row>
    <row r="37" spans="1:10" ht="30" x14ac:dyDescent="0.25">
      <c r="A37" s="113">
        <v>35</v>
      </c>
      <c r="B37" s="113">
        <v>19</v>
      </c>
      <c r="C37" s="20" t="s">
        <v>105</v>
      </c>
      <c r="D37" s="95" t="s">
        <v>107</v>
      </c>
      <c r="E37" s="2" t="s">
        <v>571</v>
      </c>
      <c r="F37" s="5" t="s">
        <v>587</v>
      </c>
      <c r="G37" s="9">
        <v>42024</v>
      </c>
      <c r="H37" s="5" t="s">
        <v>588</v>
      </c>
      <c r="I37" s="3"/>
      <c r="J37" s="3"/>
    </row>
    <row r="38" spans="1:10" ht="45" x14ac:dyDescent="0.25">
      <c r="A38" s="113">
        <v>36</v>
      </c>
      <c r="B38" s="113">
        <v>19</v>
      </c>
      <c r="C38" s="20" t="s">
        <v>105</v>
      </c>
      <c r="D38" s="95" t="s">
        <v>107</v>
      </c>
      <c r="E38" s="2" t="s">
        <v>571</v>
      </c>
      <c r="F38" s="5" t="s">
        <v>589</v>
      </c>
      <c r="G38" s="9">
        <v>42024</v>
      </c>
      <c r="H38" s="5" t="s">
        <v>590</v>
      </c>
      <c r="I38" s="3"/>
      <c r="J38" s="3"/>
    </row>
    <row r="39" spans="1:10" ht="60" x14ac:dyDescent="0.25">
      <c r="A39" s="113">
        <v>37</v>
      </c>
      <c r="B39" s="113">
        <v>19</v>
      </c>
      <c r="C39" s="20" t="s">
        <v>105</v>
      </c>
      <c r="D39" s="95" t="s">
        <v>107</v>
      </c>
      <c r="E39" s="2" t="s">
        <v>571</v>
      </c>
      <c r="F39" s="5" t="s">
        <v>591</v>
      </c>
      <c r="G39" s="9">
        <v>42164</v>
      </c>
      <c r="H39" s="5" t="s">
        <v>592</v>
      </c>
      <c r="I39" s="3"/>
      <c r="J39" s="3"/>
    </row>
    <row r="40" spans="1:10" ht="45" x14ac:dyDescent="0.25">
      <c r="A40" s="113">
        <v>38</v>
      </c>
      <c r="B40" s="113">
        <v>19</v>
      </c>
      <c r="C40" s="20" t="s">
        <v>105</v>
      </c>
      <c r="D40" s="95" t="s">
        <v>107</v>
      </c>
      <c r="E40" s="2" t="s">
        <v>571</v>
      </c>
      <c r="F40" s="5" t="s">
        <v>593</v>
      </c>
      <c r="G40" s="9">
        <v>42219</v>
      </c>
      <c r="H40" s="5" t="s">
        <v>594</v>
      </c>
      <c r="I40" s="3"/>
      <c r="J40" s="3"/>
    </row>
    <row r="41" spans="1:10" ht="30" x14ac:dyDescent="0.25">
      <c r="A41" s="113">
        <v>39</v>
      </c>
      <c r="B41" s="113">
        <v>19</v>
      </c>
      <c r="C41" s="20" t="s">
        <v>105</v>
      </c>
      <c r="D41" s="95" t="s">
        <v>107</v>
      </c>
      <c r="E41" s="2" t="s">
        <v>571</v>
      </c>
      <c r="F41" s="5" t="s">
        <v>595</v>
      </c>
      <c r="G41" s="5" t="s">
        <v>596</v>
      </c>
      <c r="H41" s="5" t="s">
        <v>597</v>
      </c>
      <c r="I41" s="3"/>
      <c r="J41" s="3"/>
    </row>
    <row r="42" spans="1:10" ht="45" x14ac:dyDescent="0.25">
      <c r="A42" s="113">
        <v>40</v>
      </c>
      <c r="B42" s="113">
        <v>19</v>
      </c>
      <c r="C42" s="20" t="s">
        <v>105</v>
      </c>
      <c r="D42" s="95" t="s">
        <v>107</v>
      </c>
      <c r="E42" s="2" t="s">
        <v>571</v>
      </c>
      <c r="F42" s="5" t="s">
        <v>598</v>
      </c>
      <c r="G42" s="9">
        <v>42303</v>
      </c>
      <c r="H42" s="5" t="s">
        <v>599</v>
      </c>
      <c r="I42" s="3"/>
      <c r="J42" s="3"/>
    </row>
    <row r="43" spans="1:10" ht="45" x14ac:dyDescent="0.25">
      <c r="A43" s="113">
        <v>41</v>
      </c>
      <c r="B43" s="113">
        <v>19</v>
      </c>
      <c r="C43" s="20" t="s">
        <v>105</v>
      </c>
      <c r="D43" s="95" t="s">
        <v>107</v>
      </c>
      <c r="E43" s="2" t="s">
        <v>571</v>
      </c>
      <c r="F43" s="5" t="s">
        <v>600</v>
      </c>
      <c r="G43" s="9">
        <v>42317</v>
      </c>
      <c r="H43" s="5" t="s">
        <v>601</v>
      </c>
      <c r="I43" s="3"/>
      <c r="J43" s="3"/>
    </row>
    <row r="44" spans="1:10" ht="45" x14ac:dyDescent="0.25">
      <c r="A44" s="113">
        <v>42</v>
      </c>
      <c r="B44" s="113">
        <v>19</v>
      </c>
      <c r="C44" s="20" t="s">
        <v>105</v>
      </c>
      <c r="D44" s="95" t="s">
        <v>107</v>
      </c>
      <c r="E44" s="2" t="s">
        <v>571</v>
      </c>
      <c r="F44" s="5" t="s">
        <v>602</v>
      </c>
      <c r="G44" s="9">
        <v>42534</v>
      </c>
      <c r="H44" s="5" t="s">
        <v>603</v>
      </c>
      <c r="I44" s="3"/>
      <c r="J44" s="3"/>
    </row>
    <row r="45" spans="1:10" ht="45" x14ac:dyDescent="0.25">
      <c r="A45" s="113">
        <v>43</v>
      </c>
      <c r="B45" s="113">
        <v>19</v>
      </c>
      <c r="C45" s="20" t="s">
        <v>105</v>
      </c>
      <c r="D45" s="95" t="s">
        <v>107</v>
      </c>
      <c r="E45" s="2" t="s">
        <v>571</v>
      </c>
      <c r="F45" s="5" t="s">
        <v>604</v>
      </c>
      <c r="G45" s="9">
        <v>42558</v>
      </c>
      <c r="H45" s="5" t="s">
        <v>605</v>
      </c>
      <c r="I45" s="3"/>
      <c r="J45" s="3"/>
    </row>
    <row r="46" spans="1:10" ht="30" x14ac:dyDescent="0.25">
      <c r="A46" s="113">
        <v>44</v>
      </c>
      <c r="B46" s="113">
        <v>19</v>
      </c>
      <c r="C46" s="20" t="s">
        <v>105</v>
      </c>
      <c r="D46" s="95" t="s">
        <v>107</v>
      </c>
      <c r="E46" s="2" t="s">
        <v>571</v>
      </c>
      <c r="F46" s="5" t="s">
        <v>606</v>
      </c>
      <c r="G46" s="9">
        <v>42558</v>
      </c>
      <c r="H46" s="5" t="s">
        <v>607</v>
      </c>
      <c r="I46" s="3"/>
      <c r="J46" s="3"/>
    </row>
    <row r="47" spans="1:10" ht="45" x14ac:dyDescent="0.25">
      <c r="A47" s="113">
        <v>45</v>
      </c>
      <c r="B47" s="113">
        <v>19</v>
      </c>
      <c r="C47" s="20" t="s">
        <v>105</v>
      </c>
      <c r="D47" s="95" t="s">
        <v>107</v>
      </c>
      <c r="E47" s="2" t="s">
        <v>571</v>
      </c>
      <c r="F47" s="5" t="s">
        <v>608</v>
      </c>
      <c r="G47" s="9">
        <v>42558</v>
      </c>
      <c r="H47" s="5" t="s">
        <v>609</v>
      </c>
      <c r="I47" s="3"/>
      <c r="J47" s="3"/>
    </row>
    <row r="48" spans="1:10" ht="45" x14ac:dyDescent="0.25">
      <c r="A48" s="113">
        <v>46</v>
      </c>
      <c r="B48" s="113">
        <v>19</v>
      </c>
      <c r="C48" s="20" t="s">
        <v>105</v>
      </c>
      <c r="D48" s="95" t="s">
        <v>107</v>
      </c>
      <c r="E48" s="2" t="s">
        <v>571</v>
      </c>
      <c r="F48" s="5" t="s">
        <v>610</v>
      </c>
      <c r="G48" s="9">
        <v>42635</v>
      </c>
      <c r="H48" s="5" t="s">
        <v>611</v>
      </c>
      <c r="I48" s="3"/>
      <c r="J48" s="3"/>
    </row>
    <row r="49" spans="1:10" ht="45" x14ac:dyDescent="0.25">
      <c r="A49" s="113">
        <v>47</v>
      </c>
      <c r="B49" s="113">
        <v>19</v>
      </c>
      <c r="C49" s="20" t="s">
        <v>105</v>
      </c>
      <c r="D49" s="95" t="s">
        <v>107</v>
      </c>
      <c r="E49" s="2" t="s">
        <v>571</v>
      </c>
      <c r="F49" s="5" t="s">
        <v>612</v>
      </c>
      <c r="G49" s="9">
        <v>42845</v>
      </c>
      <c r="H49" s="5" t="s">
        <v>613</v>
      </c>
      <c r="I49" s="3"/>
      <c r="J49" s="3"/>
    </row>
    <row r="50" spans="1:10" ht="45" x14ac:dyDescent="0.25">
      <c r="A50" s="113">
        <v>48</v>
      </c>
      <c r="B50" s="113">
        <v>19</v>
      </c>
      <c r="C50" s="20" t="s">
        <v>105</v>
      </c>
      <c r="D50" s="95" t="s">
        <v>107</v>
      </c>
      <c r="E50" s="2" t="s">
        <v>571</v>
      </c>
      <c r="F50" s="5" t="s">
        <v>614</v>
      </c>
      <c r="G50" s="9">
        <v>42937</v>
      </c>
      <c r="H50" s="5" t="s">
        <v>615</v>
      </c>
      <c r="I50" s="3"/>
      <c r="J50" s="3"/>
    </row>
    <row r="51" spans="1:10" ht="30" x14ac:dyDescent="0.25">
      <c r="A51" s="113">
        <v>49</v>
      </c>
      <c r="B51" s="113">
        <v>19</v>
      </c>
      <c r="C51" s="20" t="s">
        <v>105</v>
      </c>
      <c r="D51" s="95" t="s">
        <v>107</v>
      </c>
      <c r="E51" s="2" t="s">
        <v>571</v>
      </c>
      <c r="F51" s="5" t="s">
        <v>616</v>
      </c>
      <c r="G51" s="9">
        <v>43311</v>
      </c>
      <c r="H51" s="5" t="s">
        <v>617</v>
      </c>
      <c r="I51" s="3"/>
      <c r="J51" s="3"/>
    </row>
    <row r="52" spans="1:10" ht="85.5" customHeight="1" x14ac:dyDescent="0.25">
      <c r="A52" s="113">
        <v>50</v>
      </c>
      <c r="B52" s="113">
        <v>19</v>
      </c>
      <c r="C52" s="20" t="s">
        <v>105</v>
      </c>
      <c r="D52" s="95" t="s">
        <v>107</v>
      </c>
      <c r="E52" s="2" t="s">
        <v>571</v>
      </c>
      <c r="F52" s="5" t="s">
        <v>618</v>
      </c>
      <c r="G52" s="9">
        <v>43557</v>
      </c>
      <c r="H52" s="5" t="s">
        <v>1253</v>
      </c>
      <c r="I52" s="3"/>
      <c r="J52" s="3"/>
    </row>
    <row r="53" spans="1:10" ht="60" x14ac:dyDescent="0.25">
      <c r="A53" s="113">
        <v>51</v>
      </c>
      <c r="B53" s="113">
        <v>19</v>
      </c>
      <c r="C53" s="20" t="s">
        <v>105</v>
      </c>
      <c r="D53" s="95" t="s">
        <v>107</v>
      </c>
      <c r="E53" s="2" t="s">
        <v>571</v>
      </c>
      <c r="F53" s="5" t="s">
        <v>619</v>
      </c>
      <c r="G53" s="9">
        <v>43860</v>
      </c>
      <c r="H53" s="5" t="s">
        <v>620</v>
      </c>
      <c r="I53" s="3"/>
      <c r="J53" s="3"/>
    </row>
    <row r="54" spans="1:10" ht="345" x14ac:dyDescent="0.25">
      <c r="A54" s="113">
        <v>52</v>
      </c>
      <c r="B54" s="113">
        <v>43</v>
      </c>
      <c r="C54" s="20" t="s">
        <v>126</v>
      </c>
      <c r="D54" s="95" t="s">
        <v>128</v>
      </c>
      <c r="E54" s="10" t="s">
        <v>621</v>
      </c>
      <c r="F54" s="5" t="s">
        <v>622</v>
      </c>
      <c r="G54" s="9">
        <v>43598</v>
      </c>
      <c r="H54" s="5" t="s">
        <v>1260</v>
      </c>
      <c r="I54" s="3"/>
      <c r="J54" s="3"/>
    </row>
    <row r="55" spans="1:10" ht="30" x14ac:dyDescent="0.25">
      <c r="A55" s="113">
        <v>53</v>
      </c>
      <c r="B55" s="113">
        <v>9</v>
      </c>
      <c r="C55" s="20" t="s">
        <v>288</v>
      </c>
      <c r="D55" s="95" t="s">
        <v>290</v>
      </c>
      <c r="E55" s="5" t="s">
        <v>294</v>
      </c>
      <c r="F55" s="2" t="s">
        <v>623</v>
      </c>
      <c r="G55" s="7">
        <v>35124</v>
      </c>
      <c r="H55" s="5" t="s">
        <v>624</v>
      </c>
      <c r="I55" s="11">
        <v>17491760142</v>
      </c>
      <c r="J55" s="2"/>
    </row>
    <row r="56" spans="1:10" ht="30" x14ac:dyDescent="0.25">
      <c r="A56" s="113">
        <v>54</v>
      </c>
      <c r="B56" s="113">
        <v>9</v>
      </c>
      <c r="C56" s="20" t="s">
        <v>288</v>
      </c>
      <c r="D56" s="95" t="s">
        <v>290</v>
      </c>
      <c r="E56" s="5" t="s">
        <v>294</v>
      </c>
      <c r="F56" s="2" t="s">
        <v>625</v>
      </c>
      <c r="G56" s="7">
        <v>35416</v>
      </c>
      <c r="H56" s="5" t="s">
        <v>626</v>
      </c>
      <c r="I56" s="11">
        <v>910092964</v>
      </c>
      <c r="J56" s="2"/>
    </row>
    <row r="57" spans="1:10" ht="30" x14ac:dyDescent="0.25">
      <c r="A57" s="113">
        <v>55</v>
      </c>
      <c r="B57" s="113">
        <v>9</v>
      </c>
      <c r="C57" s="20" t="s">
        <v>288</v>
      </c>
      <c r="D57" s="95" t="s">
        <v>290</v>
      </c>
      <c r="E57" s="5" t="s">
        <v>294</v>
      </c>
      <c r="F57" s="2" t="s">
        <v>531</v>
      </c>
      <c r="G57" s="7">
        <v>35696</v>
      </c>
      <c r="H57" s="5" t="s">
        <v>627</v>
      </c>
      <c r="I57" s="11">
        <v>4114598679</v>
      </c>
      <c r="J57" s="2"/>
    </row>
    <row r="58" spans="1:10" ht="30" x14ac:dyDescent="0.25">
      <c r="A58" s="113">
        <v>56</v>
      </c>
      <c r="B58" s="113">
        <v>9</v>
      </c>
      <c r="C58" s="20" t="s">
        <v>288</v>
      </c>
      <c r="D58" s="95" t="s">
        <v>290</v>
      </c>
      <c r="E58" s="5" t="s">
        <v>294</v>
      </c>
      <c r="F58" s="2" t="s">
        <v>628</v>
      </c>
      <c r="G58" s="7">
        <v>35775</v>
      </c>
      <c r="H58" s="5" t="s">
        <v>629</v>
      </c>
      <c r="I58" s="11">
        <v>2792198641</v>
      </c>
      <c r="J58" s="2"/>
    </row>
    <row r="59" spans="1:10" ht="45" x14ac:dyDescent="0.25">
      <c r="A59" s="113">
        <v>57</v>
      </c>
      <c r="B59" s="113">
        <v>9</v>
      </c>
      <c r="C59" s="20" t="s">
        <v>288</v>
      </c>
      <c r="D59" s="95" t="s">
        <v>290</v>
      </c>
      <c r="E59" s="5" t="s">
        <v>294</v>
      </c>
      <c r="F59" s="2" t="s">
        <v>630</v>
      </c>
      <c r="G59" s="7">
        <v>35941</v>
      </c>
      <c r="H59" s="5" t="s">
        <v>631</v>
      </c>
      <c r="I59" s="11">
        <v>159286276</v>
      </c>
      <c r="J59" s="2"/>
    </row>
    <row r="60" spans="1:10" ht="75" x14ac:dyDescent="0.25">
      <c r="A60" s="113">
        <v>58</v>
      </c>
      <c r="B60" s="113">
        <v>9</v>
      </c>
      <c r="C60" s="20" t="s">
        <v>288</v>
      </c>
      <c r="D60" s="95" t="s">
        <v>290</v>
      </c>
      <c r="E60" s="5" t="s">
        <v>294</v>
      </c>
      <c r="F60" s="2" t="s">
        <v>632</v>
      </c>
      <c r="G60" s="7">
        <v>35948</v>
      </c>
      <c r="H60" s="5" t="s">
        <v>1254</v>
      </c>
      <c r="I60" s="11">
        <v>3323163999</v>
      </c>
      <c r="J60" s="2"/>
    </row>
    <row r="61" spans="1:10" ht="30" x14ac:dyDescent="0.25">
      <c r="A61" s="113">
        <v>59</v>
      </c>
      <c r="B61" s="113">
        <v>9</v>
      </c>
      <c r="C61" s="20" t="s">
        <v>288</v>
      </c>
      <c r="D61" s="95" t="s">
        <v>290</v>
      </c>
      <c r="E61" s="5" t="s">
        <v>294</v>
      </c>
      <c r="F61" s="2" t="s">
        <v>633</v>
      </c>
      <c r="G61" s="7">
        <v>36131</v>
      </c>
      <c r="H61" s="5" t="s">
        <v>634</v>
      </c>
      <c r="I61" s="11">
        <v>53086293</v>
      </c>
      <c r="J61" s="2"/>
    </row>
    <row r="62" spans="1:10" ht="45" x14ac:dyDescent="0.25">
      <c r="A62" s="113">
        <v>60</v>
      </c>
      <c r="B62" s="113">
        <v>9</v>
      </c>
      <c r="C62" s="20" t="s">
        <v>288</v>
      </c>
      <c r="D62" s="95" t="s">
        <v>290</v>
      </c>
      <c r="E62" s="5" t="s">
        <v>294</v>
      </c>
      <c r="F62" s="5" t="s">
        <v>635</v>
      </c>
      <c r="G62" s="7">
        <v>36234</v>
      </c>
      <c r="H62" s="5" t="s">
        <v>59</v>
      </c>
      <c r="I62" s="11">
        <v>2921022833</v>
      </c>
      <c r="J62" s="2"/>
    </row>
    <row r="63" spans="1:10" ht="30" x14ac:dyDescent="0.25">
      <c r="A63" s="113">
        <v>61</v>
      </c>
      <c r="B63" s="113">
        <v>9</v>
      </c>
      <c r="C63" s="20" t="s">
        <v>288</v>
      </c>
      <c r="D63" s="95" t="s">
        <v>290</v>
      </c>
      <c r="E63" s="5" t="s">
        <v>294</v>
      </c>
      <c r="F63" s="2" t="s">
        <v>636</v>
      </c>
      <c r="G63" s="7">
        <v>36390</v>
      </c>
      <c r="H63" s="5" t="s">
        <v>637</v>
      </c>
      <c r="I63" s="11">
        <v>2763362304</v>
      </c>
      <c r="J63" s="2"/>
    </row>
    <row r="64" spans="1:10" ht="45" x14ac:dyDescent="0.25">
      <c r="A64" s="113">
        <v>62</v>
      </c>
      <c r="B64" s="113">
        <v>9</v>
      </c>
      <c r="C64" s="20" t="s">
        <v>288</v>
      </c>
      <c r="D64" s="95" t="s">
        <v>290</v>
      </c>
      <c r="E64" s="5" t="s">
        <v>294</v>
      </c>
      <c r="F64" s="5" t="s">
        <v>635</v>
      </c>
      <c r="G64" s="7">
        <v>36516</v>
      </c>
      <c r="H64" s="5" t="s">
        <v>59</v>
      </c>
      <c r="I64" s="11">
        <v>1427497037</v>
      </c>
      <c r="J64" s="2"/>
    </row>
    <row r="65" spans="1:10" ht="45" x14ac:dyDescent="0.25">
      <c r="A65" s="113">
        <v>63</v>
      </c>
      <c r="B65" s="113">
        <v>9</v>
      </c>
      <c r="C65" s="20" t="s">
        <v>288</v>
      </c>
      <c r="D65" s="95" t="s">
        <v>290</v>
      </c>
      <c r="E65" s="5" t="s">
        <v>294</v>
      </c>
      <c r="F65" s="5" t="s">
        <v>638</v>
      </c>
      <c r="G65" s="7">
        <v>36858</v>
      </c>
      <c r="H65" s="5" t="s">
        <v>59</v>
      </c>
      <c r="I65" s="11">
        <v>3208737473</v>
      </c>
      <c r="J65" s="2"/>
    </row>
    <row r="66" spans="1:10" ht="45" x14ac:dyDescent="0.25">
      <c r="A66" s="113">
        <v>64</v>
      </c>
      <c r="B66" s="113">
        <v>9</v>
      </c>
      <c r="C66" s="20" t="s">
        <v>288</v>
      </c>
      <c r="D66" s="95" t="s">
        <v>290</v>
      </c>
      <c r="E66" s="5" t="s">
        <v>294</v>
      </c>
      <c r="F66" s="5" t="s">
        <v>639</v>
      </c>
      <c r="G66" s="7">
        <v>39457</v>
      </c>
      <c r="H66" s="5" t="s">
        <v>1255</v>
      </c>
      <c r="I66" s="11">
        <v>711022342239</v>
      </c>
      <c r="J66" s="2"/>
    </row>
    <row r="67" spans="1:10" ht="120" x14ac:dyDescent="0.25">
      <c r="A67" s="113">
        <v>65</v>
      </c>
      <c r="B67" s="113">
        <v>9</v>
      </c>
      <c r="C67" s="20" t="s">
        <v>288</v>
      </c>
      <c r="D67" s="95" t="s">
        <v>290</v>
      </c>
      <c r="E67" s="5" t="s">
        <v>294</v>
      </c>
      <c r="F67" s="2" t="s">
        <v>640</v>
      </c>
      <c r="G67" s="7">
        <v>42054</v>
      </c>
      <c r="H67" s="5" t="s">
        <v>1261</v>
      </c>
      <c r="I67" s="11">
        <v>1306346245</v>
      </c>
      <c r="J67" s="2"/>
    </row>
    <row r="68" spans="1:10" ht="120" x14ac:dyDescent="0.25">
      <c r="A68" s="113">
        <v>66</v>
      </c>
      <c r="B68" s="113">
        <v>9</v>
      </c>
      <c r="C68" s="20" t="s">
        <v>288</v>
      </c>
      <c r="D68" s="95" t="s">
        <v>290</v>
      </c>
      <c r="E68" s="5" t="s">
        <v>294</v>
      </c>
      <c r="F68" s="2" t="s">
        <v>641</v>
      </c>
      <c r="G68" s="7">
        <v>42150</v>
      </c>
      <c r="H68" s="5" t="s">
        <v>1256</v>
      </c>
      <c r="I68" s="11">
        <v>28273076793</v>
      </c>
      <c r="J68" s="2"/>
    </row>
    <row r="69" spans="1:10" ht="135" x14ac:dyDescent="0.25">
      <c r="A69" s="113">
        <v>67</v>
      </c>
      <c r="B69" s="113">
        <v>9</v>
      </c>
      <c r="C69" s="20" t="s">
        <v>288</v>
      </c>
      <c r="D69" s="95" t="s">
        <v>290</v>
      </c>
      <c r="E69" s="5" t="s">
        <v>294</v>
      </c>
      <c r="F69" s="2" t="s">
        <v>642</v>
      </c>
      <c r="G69" s="7">
        <v>42317</v>
      </c>
      <c r="H69" s="5" t="s">
        <v>1257</v>
      </c>
      <c r="I69" s="11">
        <v>3756197534</v>
      </c>
      <c r="J69" s="2"/>
    </row>
    <row r="70" spans="1:10" ht="90" x14ac:dyDescent="0.25">
      <c r="A70" s="113">
        <v>68</v>
      </c>
      <c r="B70" s="113">
        <v>9</v>
      </c>
      <c r="C70" s="20" t="s">
        <v>288</v>
      </c>
      <c r="D70" s="95" t="s">
        <v>290</v>
      </c>
      <c r="E70" s="5" t="s">
        <v>294</v>
      </c>
      <c r="F70" s="2" t="s">
        <v>643</v>
      </c>
      <c r="G70" s="7">
        <v>42720</v>
      </c>
      <c r="H70" s="5" t="s">
        <v>644</v>
      </c>
      <c r="I70" s="2" t="s">
        <v>645</v>
      </c>
      <c r="J70" s="2"/>
    </row>
    <row r="71" spans="1:10" ht="90" x14ac:dyDescent="0.25">
      <c r="A71" s="113">
        <v>69</v>
      </c>
      <c r="B71" s="113">
        <v>9</v>
      </c>
      <c r="C71" s="20" t="s">
        <v>288</v>
      </c>
      <c r="D71" s="95" t="s">
        <v>290</v>
      </c>
      <c r="E71" s="5" t="s">
        <v>294</v>
      </c>
      <c r="F71" s="2" t="s">
        <v>646</v>
      </c>
      <c r="G71" s="7">
        <v>43453</v>
      </c>
      <c r="H71" s="5" t="s">
        <v>647</v>
      </c>
      <c r="I71" s="11">
        <v>16558023120</v>
      </c>
      <c r="J71" s="2"/>
    </row>
    <row r="72" spans="1:10" ht="45" x14ac:dyDescent="0.25">
      <c r="A72" s="113">
        <v>70</v>
      </c>
      <c r="B72" s="113">
        <v>22</v>
      </c>
      <c r="C72" s="20" t="s">
        <v>136</v>
      </c>
      <c r="D72" s="95" t="s">
        <v>138</v>
      </c>
      <c r="E72" s="5" t="s">
        <v>648</v>
      </c>
      <c r="F72" s="2"/>
      <c r="G72" s="7">
        <v>42361</v>
      </c>
      <c r="H72" s="10" t="s">
        <v>649</v>
      </c>
      <c r="I72" s="2"/>
      <c r="J72" s="2"/>
    </row>
    <row r="73" spans="1:10" ht="60" x14ac:dyDescent="0.25">
      <c r="A73" s="113">
        <v>71</v>
      </c>
      <c r="B73" s="113">
        <v>22</v>
      </c>
      <c r="C73" s="20" t="s">
        <v>136</v>
      </c>
      <c r="D73" s="95" t="s">
        <v>138</v>
      </c>
      <c r="E73" s="5" t="s">
        <v>648</v>
      </c>
      <c r="F73" s="2" t="s">
        <v>650</v>
      </c>
      <c r="G73" s="7">
        <v>41942</v>
      </c>
      <c r="H73" s="5" t="s">
        <v>651</v>
      </c>
      <c r="I73" s="2"/>
      <c r="J73" s="2"/>
    </row>
    <row r="74" spans="1:10" ht="90" x14ac:dyDescent="0.25">
      <c r="A74" s="113">
        <v>72</v>
      </c>
      <c r="B74" s="113">
        <v>22</v>
      </c>
      <c r="C74" s="20" t="s">
        <v>136</v>
      </c>
      <c r="D74" s="95" t="s">
        <v>138</v>
      </c>
      <c r="E74" s="5" t="s">
        <v>648</v>
      </c>
      <c r="F74" s="2" t="s">
        <v>652</v>
      </c>
      <c r="G74" s="7">
        <v>41978</v>
      </c>
      <c r="H74" s="5" t="s">
        <v>653</v>
      </c>
      <c r="I74" s="2"/>
      <c r="J74" s="2"/>
    </row>
    <row r="75" spans="1:10" ht="45" x14ac:dyDescent="0.25">
      <c r="A75" s="113">
        <v>73</v>
      </c>
      <c r="B75" s="113">
        <v>22</v>
      </c>
      <c r="C75" s="20" t="s">
        <v>136</v>
      </c>
      <c r="D75" s="95" t="s">
        <v>138</v>
      </c>
      <c r="E75" s="5" t="s">
        <v>648</v>
      </c>
      <c r="F75" s="2" t="s">
        <v>654</v>
      </c>
      <c r="G75" s="7">
        <v>42026</v>
      </c>
      <c r="H75" s="5" t="s">
        <v>655</v>
      </c>
      <c r="I75" s="2"/>
      <c r="J75" s="2"/>
    </row>
    <row r="76" spans="1:10" ht="30" x14ac:dyDescent="0.25">
      <c r="A76" s="113">
        <v>74</v>
      </c>
      <c r="B76" s="113">
        <v>22</v>
      </c>
      <c r="C76" s="20" t="s">
        <v>136</v>
      </c>
      <c r="D76" s="95" t="s">
        <v>138</v>
      </c>
      <c r="E76" s="5" t="s">
        <v>648</v>
      </c>
      <c r="F76" s="2" t="s">
        <v>656</v>
      </c>
      <c r="G76" s="7">
        <v>42046</v>
      </c>
      <c r="H76" s="5" t="s">
        <v>657</v>
      </c>
      <c r="I76" s="2"/>
      <c r="J76" s="2"/>
    </row>
    <row r="77" spans="1:10" ht="60" x14ac:dyDescent="0.25">
      <c r="A77" s="113">
        <v>75</v>
      </c>
      <c r="B77" s="113">
        <v>22</v>
      </c>
      <c r="C77" s="20" t="s">
        <v>136</v>
      </c>
      <c r="D77" s="95" t="s">
        <v>138</v>
      </c>
      <c r="E77" s="5" t="s">
        <v>648</v>
      </c>
      <c r="F77" s="2" t="s">
        <v>658</v>
      </c>
      <c r="G77" s="7">
        <v>42068</v>
      </c>
      <c r="H77" s="5" t="s">
        <v>659</v>
      </c>
      <c r="I77" s="2"/>
      <c r="J77" s="2"/>
    </row>
    <row r="78" spans="1:10" ht="255" x14ac:dyDescent="0.25">
      <c r="A78" s="113">
        <v>76</v>
      </c>
      <c r="B78" s="113">
        <v>22</v>
      </c>
      <c r="C78" s="20" t="s">
        <v>136</v>
      </c>
      <c r="D78" s="95" t="s">
        <v>138</v>
      </c>
      <c r="E78" s="5" t="s">
        <v>648</v>
      </c>
      <c r="F78" s="2" t="s">
        <v>660</v>
      </c>
      <c r="G78" s="7">
        <v>42607</v>
      </c>
      <c r="H78" s="5" t="s">
        <v>661</v>
      </c>
      <c r="I78" s="2"/>
      <c r="J78" s="2"/>
    </row>
    <row r="79" spans="1:10" ht="315" x14ac:dyDescent="0.25">
      <c r="A79" s="113">
        <v>77</v>
      </c>
      <c r="B79" s="113">
        <v>22</v>
      </c>
      <c r="C79" s="20" t="s">
        <v>136</v>
      </c>
      <c r="D79" s="95" t="s">
        <v>138</v>
      </c>
      <c r="E79" s="5" t="s">
        <v>648</v>
      </c>
      <c r="F79" s="2" t="s">
        <v>662</v>
      </c>
      <c r="G79" s="7">
        <v>43042</v>
      </c>
      <c r="H79" s="5" t="s">
        <v>663</v>
      </c>
      <c r="I79" s="2"/>
      <c r="J79" s="2"/>
    </row>
    <row r="80" spans="1:10" ht="180" x14ac:dyDescent="0.25">
      <c r="A80" s="113">
        <v>78</v>
      </c>
      <c r="B80" s="113">
        <v>22</v>
      </c>
      <c r="C80" s="20" t="s">
        <v>136</v>
      </c>
      <c r="D80" s="95" t="s">
        <v>138</v>
      </c>
      <c r="E80" s="5" t="s">
        <v>648</v>
      </c>
      <c r="F80" s="2" t="s">
        <v>664</v>
      </c>
      <c r="G80" s="7">
        <v>43042</v>
      </c>
      <c r="H80" s="5" t="s">
        <v>665</v>
      </c>
      <c r="I80" s="2"/>
      <c r="J80" s="2"/>
    </row>
    <row r="81" spans="1:10" ht="60" x14ac:dyDescent="0.25">
      <c r="A81" s="113">
        <v>79</v>
      </c>
      <c r="B81" s="113">
        <v>11</v>
      </c>
      <c r="C81" s="20" t="s">
        <v>315</v>
      </c>
      <c r="D81" s="95" t="s">
        <v>316</v>
      </c>
      <c r="E81" s="5" t="s">
        <v>319</v>
      </c>
      <c r="F81" s="5" t="s">
        <v>666</v>
      </c>
      <c r="G81" s="7">
        <v>35752</v>
      </c>
      <c r="H81" s="5" t="s">
        <v>667</v>
      </c>
      <c r="I81" s="2"/>
      <c r="J81" s="2"/>
    </row>
    <row r="82" spans="1:10" ht="45" x14ac:dyDescent="0.25">
      <c r="A82" s="113">
        <v>80</v>
      </c>
      <c r="B82" s="113">
        <v>11</v>
      </c>
      <c r="C82" s="20" t="s">
        <v>315</v>
      </c>
      <c r="D82" s="95" t="s">
        <v>316</v>
      </c>
      <c r="E82" s="5" t="s">
        <v>319</v>
      </c>
      <c r="F82" s="5" t="s">
        <v>666</v>
      </c>
      <c r="G82" s="7">
        <v>36010</v>
      </c>
      <c r="H82" s="5" t="s">
        <v>668</v>
      </c>
      <c r="I82" s="2"/>
      <c r="J82" s="2"/>
    </row>
    <row r="83" spans="1:10" ht="45" x14ac:dyDescent="0.25">
      <c r="A83" s="113">
        <v>81</v>
      </c>
      <c r="B83" s="113">
        <v>11</v>
      </c>
      <c r="C83" s="20" t="s">
        <v>315</v>
      </c>
      <c r="D83" s="95" t="s">
        <v>316</v>
      </c>
      <c r="E83" s="5" t="s">
        <v>319</v>
      </c>
      <c r="F83" s="2" t="s">
        <v>669</v>
      </c>
      <c r="G83" s="7">
        <v>36021</v>
      </c>
      <c r="H83" s="5" t="s">
        <v>670</v>
      </c>
      <c r="I83" s="2"/>
      <c r="J83" s="2"/>
    </row>
    <row r="84" spans="1:10" ht="75" x14ac:dyDescent="0.25">
      <c r="A84" s="113">
        <v>82</v>
      </c>
      <c r="B84" s="113">
        <v>11</v>
      </c>
      <c r="C84" s="20" t="s">
        <v>315</v>
      </c>
      <c r="D84" s="95" t="s">
        <v>316</v>
      </c>
      <c r="E84" s="5" t="s">
        <v>319</v>
      </c>
      <c r="F84" s="5" t="s">
        <v>671</v>
      </c>
      <c r="G84" s="7">
        <v>36165</v>
      </c>
      <c r="H84" s="5" t="s">
        <v>672</v>
      </c>
      <c r="I84" s="2"/>
      <c r="J84" s="2"/>
    </row>
    <row r="85" spans="1:10" ht="90" x14ac:dyDescent="0.25">
      <c r="A85" s="113">
        <v>83</v>
      </c>
      <c r="B85" s="113">
        <v>11</v>
      </c>
      <c r="C85" s="20" t="s">
        <v>315</v>
      </c>
      <c r="D85" s="95" t="s">
        <v>316</v>
      </c>
      <c r="E85" s="5" t="s">
        <v>319</v>
      </c>
      <c r="F85" s="5" t="s">
        <v>673</v>
      </c>
      <c r="G85" s="7">
        <v>36165</v>
      </c>
      <c r="H85" s="5" t="s">
        <v>674</v>
      </c>
      <c r="I85" s="2"/>
      <c r="J85" s="2"/>
    </row>
    <row r="86" spans="1:10" ht="60" x14ac:dyDescent="0.25">
      <c r="A86" s="113">
        <v>84</v>
      </c>
      <c r="B86" s="113">
        <v>11</v>
      </c>
      <c r="C86" s="20" t="s">
        <v>315</v>
      </c>
      <c r="D86" s="95" t="s">
        <v>316</v>
      </c>
      <c r="E86" s="5" t="s">
        <v>319</v>
      </c>
      <c r="F86" s="2" t="s">
        <v>675</v>
      </c>
      <c r="G86" s="7">
        <v>36140</v>
      </c>
      <c r="H86" s="5" t="s">
        <v>676</v>
      </c>
      <c r="I86" s="2"/>
      <c r="J86" s="2"/>
    </row>
    <row r="87" spans="1:10" ht="60" x14ac:dyDescent="0.25">
      <c r="A87" s="113">
        <v>85</v>
      </c>
      <c r="B87" s="113">
        <v>11</v>
      </c>
      <c r="C87" s="20" t="s">
        <v>315</v>
      </c>
      <c r="D87" s="95" t="s">
        <v>316</v>
      </c>
      <c r="E87" s="5" t="s">
        <v>319</v>
      </c>
      <c r="F87" s="2" t="s">
        <v>677</v>
      </c>
      <c r="G87" s="7">
        <v>36021</v>
      </c>
      <c r="H87" s="5" t="s">
        <v>678</v>
      </c>
      <c r="I87" s="2"/>
      <c r="J87" s="2"/>
    </row>
    <row r="88" spans="1:10" ht="180" x14ac:dyDescent="0.25">
      <c r="A88" s="113">
        <v>86</v>
      </c>
      <c r="B88" s="113">
        <v>11</v>
      </c>
      <c r="C88" s="20" t="s">
        <v>315</v>
      </c>
      <c r="D88" s="95" t="s">
        <v>316</v>
      </c>
      <c r="E88" s="5" t="s">
        <v>319</v>
      </c>
      <c r="F88" s="2" t="s">
        <v>679</v>
      </c>
      <c r="G88" s="7">
        <v>37162</v>
      </c>
      <c r="H88" s="5" t="s">
        <v>680</v>
      </c>
      <c r="I88" s="2"/>
      <c r="J88" s="2"/>
    </row>
    <row r="89" spans="1:10" ht="60" x14ac:dyDescent="0.25">
      <c r="A89" s="113">
        <v>87</v>
      </c>
      <c r="B89" s="113">
        <v>11</v>
      </c>
      <c r="C89" s="20" t="s">
        <v>315</v>
      </c>
      <c r="D89" s="95" t="s">
        <v>316</v>
      </c>
      <c r="E89" s="5" t="s">
        <v>319</v>
      </c>
      <c r="F89" s="2" t="s">
        <v>681</v>
      </c>
      <c r="G89" s="7">
        <v>37572</v>
      </c>
      <c r="H89" s="5" t="s">
        <v>682</v>
      </c>
      <c r="I89" s="2"/>
      <c r="J89" s="2"/>
    </row>
    <row r="90" spans="1:10" ht="45" x14ac:dyDescent="0.25">
      <c r="A90" s="113">
        <v>88</v>
      </c>
      <c r="B90" s="113">
        <v>11</v>
      </c>
      <c r="C90" s="20" t="s">
        <v>315</v>
      </c>
      <c r="D90" s="95" t="s">
        <v>316</v>
      </c>
      <c r="E90" s="5" t="s">
        <v>319</v>
      </c>
      <c r="F90" s="5" t="s">
        <v>683</v>
      </c>
      <c r="G90" s="9">
        <v>37610</v>
      </c>
      <c r="H90" s="5" t="s">
        <v>684</v>
      </c>
      <c r="I90" s="2"/>
      <c r="J90" s="2"/>
    </row>
    <row r="91" spans="1:10" ht="105" x14ac:dyDescent="0.25">
      <c r="A91" s="113">
        <v>89</v>
      </c>
      <c r="B91" s="113">
        <v>11</v>
      </c>
      <c r="C91" s="20" t="s">
        <v>315</v>
      </c>
      <c r="D91" s="95" t="s">
        <v>316</v>
      </c>
      <c r="E91" s="5" t="s">
        <v>319</v>
      </c>
      <c r="F91" s="5" t="s">
        <v>685</v>
      </c>
      <c r="G91" s="7">
        <v>37683</v>
      </c>
      <c r="H91" s="5" t="s">
        <v>686</v>
      </c>
      <c r="I91" s="2"/>
      <c r="J91" s="2"/>
    </row>
    <row r="92" spans="1:10" ht="60" x14ac:dyDescent="0.25">
      <c r="A92" s="113">
        <v>90</v>
      </c>
      <c r="B92" s="113">
        <v>11</v>
      </c>
      <c r="C92" s="20" t="s">
        <v>315</v>
      </c>
      <c r="D92" s="95" t="s">
        <v>316</v>
      </c>
      <c r="E92" s="5" t="s">
        <v>319</v>
      </c>
      <c r="F92" s="5" t="s">
        <v>687</v>
      </c>
      <c r="G92" s="7">
        <v>37945</v>
      </c>
      <c r="H92" s="5" t="s">
        <v>688</v>
      </c>
      <c r="I92" s="2"/>
      <c r="J92" s="2"/>
    </row>
    <row r="93" spans="1:10" ht="90" x14ac:dyDescent="0.25">
      <c r="A93" s="113">
        <v>91</v>
      </c>
      <c r="B93" s="113">
        <v>11</v>
      </c>
      <c r="C93" s="20" t="s">
        <v>315</v>
      </c>
      <c r="D93" s="95" t="s">
        <v>316</v>
      </c>
      <c r="E93" s="5" t="s">
        <v>319</v>
      </c>
      <c r="F93" s="5" t="s">
        <v>689</v>
      </c>
      <c r="G93" s="7">
        <v>38117</v>
      </c>
      <c r="H93" s="5" t="s">
        <v>690</v>
      </c>
      <c r="I93" s="2"/>
      <c r="J93" s="2"/>
    </row>
    <row r="94" spans="1:10" ht="105" x14ac:dyDescent="0.25">
      <c r="A94" s="113">
        <v>92</v>
      </c>
      <c r="B94" s="113">
        <v>11</v>
      </c>
      <c r="C94" s="20" t="s">
        <v>315</v>
      </c>
      <c r="D94" s="95" t="s">
        <v>316</v>
      </c>
      <c r="E94" s="5" t="s">
        <v>319</v>
      </c>
      <c r="F94" s="5" t="s">
        <v>691</v>
      </c>
      <c r="G94" s="2" t="s">
        <v>692</v>
      </c>
      <c r="H94" s="5" t="s">
        <v>693</v>
      </c>
      <c r="I94" s="2"/>
      <c r="J94" s="2"/>
    </row>
    <row r="95" spans="1:10" ht="75" x14ac:dyDescent="0.25">
      <c r="A95" s="113">
        <v>93</v>
      </c>
      <c r="B95" s="113">
        <v>11</v>
      </c>
      <c r="C95" s="20" t="s">
        <v>315</v>
      </c>
      <c r="D95" s="95" t="s">
        <v>316</v>
      </c>
      <c r="E95" s="5" t="s">
        <v>319</v>
      </c>
      <c r="F95" s="5" t="s">
        <v>694</v>
      </c>
      <c r="G95" s="7">
        <v>38404</v>
      </c>
      <c r="H95" s="5" t="s">
        <v>695</v>
      </c>
      <c r="I95" s="2"/>
      <c r="J95" s="2"/>
    </row>
    <row r="96" spans="1:10" ht="60" x14ac:dyDescent="0.25">
      <c r="A96" s="113">
        <v>94</v>
      </c>
      <c r="B96" s="113">
        <v>11</v>
      </c>
      <c r="C96" s="20" t="s">
        <v>315</v>
      </c>
      <c r="D96" s="95" t="s">
        <v>316</v>
      </c>
      <c r="E96" s="5" t="s">
        <v>319</v>
      </c>
      <c r="F96" s="5" t="s">
        <v>696</v>
      </c>
      <c r="G96" s="7">
        <v>38744</v>
      </c>
      <c r="H96" s="5" t="s">
        <v>697</v>
      </c>
      <c r="I96" s="2"/>
      <c r="J96" s="2"/>
    </row>
    <row r="97" spans="1:10" ht="75" x14ac:dyDescent="0.25">
      <c r="A97" s="113">
        <v>95</v>
      </c>
      <c r="B97" s="113">
        <v>11</v>
      </c>
      <c r="C97" s="20" t="s">
        <v>315</v>
      </c>
      <c r="D97" s="95" t="s">
        <v>316</v>
      </c>
      <c r="E97" s="5" t="s">
        <v>319</v>
      </c>
      <c r="F97" s="5" t="s">
        <v>698</v>
      </c>
      <c r="G97" s="7">
        <v>38744</v>
      </c>
      <c r="H97" s="5" t="s">
        <v>699</v>
      </c>
      <c r="I97" s="2"/>
      <c r="J97" s="2"/>
    </row>
    <row r="98" spans="1:10" ht="90" x14ac:dyDescent="0.25">
      <c r="A98" s="113">
        <v>96</v>
      </c>
      <c r="B98" s="113">
        <v>11</v>
      </c>
      <c r="C98" s="20" t="s">
        <v>315</v>
      </c>
      <c r="D98" s="95" t="s">
        <v>316</v>
      </c>
      <c r="E98" s="5" t="s">
        <v>319</v>
      </c>
      <c r="F98" s="5" t="s">
        <v>700</v>
      </c>
      <c r="G98" s="7">
        <v>38910</v>
      </c>
      <c r="H98" s="5" t="s">
        <v>701</v>
      </c>
      <c r="I98" s="2"/>
      <c r="J98" s="2"/>
    </row>
    <row r="99" spans="1:10" ht="60" x14ac:dyDescent="0.25">
      <c r="A99" s="113">
        <v>97</v>
      </c>
      <c r="B99" s="113">
        <v>11</v>
      </c>
      <c r="C99" s="20" t="s">
        <v>315</v>
      </c>
      <c r="D99" s="95" t="s">
        <v>316</v>
      </c>
      <c r="E99" s="5" t="s">
        <v>319</v>
      </c>
      <c r="F99" s="5" t="s">
        <v>702</v>
      </c>
      <c r="G99" s="7">
        <v>39077</v>
      </c>
      <c r="H99" s="5" t="s">
        <v>703</v>
      </c>
      <c r="I99" s="2"/>
      <c r="J99" s="2"/>
    </row>
    <row r="100" spans="1:10" ht="90" x14ac:dyDescent="0.25">
      <c r="A100" s="113">
        <v>98</v>
      </c>
      <c r="B100" s="113">
        <v>11</v>
      </c>
      <c r="C100" s="20" t="s">
        <v>315</v>
      </c>
      <c r="D100" s="95" t="s">
        <v>316</v>
      </c>
      <c r="E100" s="5" t="s">
        <v>319</v>
      </c>
      <c r="F100" s="5" t="s">
        <v>704</v>
      </c>
      <c r="G100" s="7">
        <v>39108</v>
      </c>
      <c r="H100" s="5" t="s">
        <v>705</v>
      </c>
      <c r="I100" s="2"/>
      <c r="J100" s="2"/>
    </row>
    <row r="101" spans="1:10" ht="90" x14ac:dyDescent="0.25">
      <c r="A101" s="113">
        <v>99</v>
      </c>
      <c r="B101" s="113">
        <v>11</v>
      </c>
      <c r="C101" s="20" t="s">
        <v>315</v>
      </c>
      <c r="D101" s="95" t="s">
        <v>316</v>
      </c>
      <c r="E101" s="5" t="s">
        <v>319</v>
      </c>
      <c r="F101" s="5" t="s">
        <v>706</v>
      </c>
      <c r="G101" s="7">
        <v>39260</v>
      </c>
      <c r="H101" s="5" t="s">
        <v>707</v>
      </c>
      <c r="I101" s="2"/>
      <c r="J101" s="2"/>
    </row>
    <row r="102" spans="1:10" ht="75" x14ac:dyDescent="0.25">
      <c r="A102" s="113">
        <v>100</v>
      </c>
      <c r="B102" s="113">
        <v>11</v>
      </c>
      <c r="C102" s="20" t="s">
        <v>315</v>
      </c>
      <c r="D102" s="95" t="s">
        <v>316</v>
      </c>
      <c r="E102" s="5" t="s">
        <v>319</v>
      </c>
      <c r="F102" s="5" t="s">
        <v>708</v>
      </c>
      <c r="G102" s="7">
        <v>39444</v>
      </c>
      <c r="H102" s="5" t="s">
        <v>709</v>
      </c>
      <c r="I102" s="2"/>
      <c r="J102" s="2"/>
    </row>
    <row r="103" spans="1:10" ht="90" x14ac:dyDescent="0.25">
      <c r="A103" s="113">
        <v>101</v>
      </c>
      <c r="B103" s="113">
        <v>11</v>
      </c>
      <c r="C103" s="20" t="s">
        <v>315</v>
      </c>
      <c r="D103" s="95" t="s">
        <v>316</v>
      </c>
      <c r="E103" s="5" t="s">
        <v>319</v>
      </c>
      <c r="F103" s="5" t="s">
        <v>710</v>
      </c>
      <c r="G103" s="7">
        <v>39485</v>
      </c>
      <c r="H103" s="5" t="s">
        <v>711</v>
      </c>
      <c r="I103" s="2"/>
      <c r="J103" s="2"/>
    </row>
    <row r="104" spans="1:10" ht="225" x14ac:dyDescent="0.25">
      <c r="A104" s="113">
        <v>102</v>
      </c>
      <c r="B104" s="113">
        <v>11</v>
      </c>
      <c r="C104" s="20" t="s">
        <v>315</v>
      </c>
      <c r="D104" s="95" t="s">
        <v>316</v>
      </c>
      <c r="E104" s="5" t="s">
        <v>319</v>
      </c>
      <c r="F104" s="5" t="s">
        <v>712</v>
      </c>
      <c r="G104" s="9">
        <v>39778</v>
      </c>
      <c r="H104" s="5" t="s">
        <v>713</v>
      </c>
      <c r="I104" s="2"/>
      <c r="J104" s="2"/>
    </row>
    <row r="105" spans="1:10" ht="45" x14ac:dyDescent="0.25">
      <c r="A105" s="113">
        <v>103</v>
      </c>
      <c r="B105" s="113">
        <v>11</v>
      </c>
      <c r="C105" s="20" t="s">
        <v>315</v>
      </c>
      <c r="D105" s="95" t="s">
        <v>316</v>
      </c>
      <c r="E105" s="5" t="s">
        <v>319</v>
      </c>
      <c r="F105" s="5" t="s">
        <v>714</v>
      </c>
      <c r="G105" s="12" t="s">
        <v>335</v>
      </c>
      <c r="H105" s="5" t="s">
        <v>715</v>
      </c>
      <c r="I105" s="2"/>
      <c r="J105" s="2"/>
    </row>
    <row r="106" spans="1:10" ht="90" x14ac:dyDescent="0.25">
      <c r="A106" s="113">
        <v>104</v>
      </c>
      <c r="B106" s="113">
        <v>11</v>
      </c>
      <c r="C106" s="20" t="s">
        <v>315</v>
      </c>
      <c r="D106" s="95" t="s">
        <v>316</v>
      </c>
      <c r="E106" s="5" t="s">
        <v>319</v>
      </c>
      <c r="F106" s="5" t="s">
        <v>716</v>
      </c>
      <c r="G106" s="7">
        <v>39812</v>
      </c>
      <c r="H106" s="5" t="s">
        <v>717</v>
      </c>
      <c r="I106" s="2"/>
      <c r="J106" s="2"/>
    </row>
    <row r="107" spans="1:10" ht="135" x14ac:dyDescent="0.25">
      <c r="A107" s="113">
        <v>105</v>
      </c>
      <c r="B107" s="113">
        <v>11</v>
      </c>
      <c r="C107" s="20" t="s">
        <v>315</v>
      </c>
      <c r="D107" s="95" t="s">
        <v>316</v>
      </c>
      <c r="E107" s="5" t="s">
        <v>319</v>
      </c>
      <c r="F107" s="5" t="s">
        <v>718</v>
      </c>
      <c r="G107" s="7">
        <v>40044</v>
      </c>
      <c r="H107" s="5" t="s">
        <v>719</v>
      </c>
      <c r="I107" s="2"/>
      <c r="J107" s="2"/>
    </row>
    <row r="108" spans="1:10" ht="120" x14ac:dyDescent="0.25">
      <c r="A108" s="113">
        <v>106</v>
      </c>
      <c r="B108" s="113">
        <v>11</v>
      </c>
      <c r="C108" s="20" t="s">
        <v>315</v>
      </c>
      <c r="D108" s="95" t="s">
        <v>316</v>
      </c>
      <c r="E108" s="5" t="s">
        <v>319</v>
      </c>
      <c r="F108" s="5" t="s">
        <v>720</v>
      </c>
      <c r="G108" s="7">
        <v>40240</v>
      </c>
      <c r="H108" s="5" t="s">
        <v>721</v>
      </c>
      <c r="I108" s="2"/>
      <c r="J108" s="2"/>
    </row>
    <row r="109" spans="1:10" ht="240" x14ac:dyDescent="0.25">
      <c r="A109" s="113">
        <v>107</v>
      </c>
      <c r="B109" s="113">
        <v>11</v>
      </c>
      <c r="C109" s="20" t="s">
        <v>315</v>
      </c>
      <c r="D109" s="95" t="s">
        <v>316</v>
      </c>
      <c r="E109" s="5" t="s">
        <v>319</v>
      </c>
      <c r="F109" s="5" t="s">
        <v>722</v>
      </c>
      <c r="G109" s="7">
        <v>40249</v>
      </c>
      <c r="H109" s="5" t="s">
        <v>723</v>
      </c>
      <c r="I109" s="2"/>
      <c r="J109" s="2"/>
    </row>
    <row r="110" spans="1:10" ht="165" x14ac:dyDescent="0.25">
      <c r="A110" s="113">
        <v>108</v>
      </c>
      <c r="B110" s="113">
        <v>11</v>
      </c>
      <c r="C110" s="20" t="s">
        <v>315</v>
      </c>
      <c r="D110" s="95" t="s">
        <v>316</v>
      </c>
      <c r="E110" s="5" t="s">
        <v>319</v>
      </c>
      <c r="F110" s="5" t="s">
        <v>724</v>
      </c>
      <c r="G110" s="7">
        <v>40240</v>
      </c>
      <c r="H110" s="5" t="s">
        <v>725</v>
      </c>
      <c r="I110" s="2"/>
      <c r="J110" s="2"/>
    </row>
    <row r="111" spans="1:10" ht="75" x14ac:dyDescent="0.25">
      <c r="A111" s="113">
        <v>109</v>
      </c>
      <c r="B111" s="113">
        <v>11</v>
      </c>
      <c r="C111" s="20" t="s">
        <v>315</v>
      </c>
      <c r="D111" s="95" t="s">
        <v>316</v>
      </c>
      <c r="E111" s="5" t="s">
        <v>319</v>
      </c>
      <c r="F111" s="5" t="s">
        <v>726</v>
      </c>
      <c r="G111" s="12" t="s">
        <v>335</v>
      </c>
      <c r="H111" s="5" t="s">
        <v>727</v>
      </c>
      <c r="I111" s="2"/>
      <c r="J111" s="2"/>
    </row>
    <row r="112" spans="1:10" ht="225" x14ac:dyDescent="0.25">
      <c r="A112" s="113">
        <v>110</v>
      </c>
      <c r="B112" s="113">
        <v>11</v>
      </c>
      <c r="C112" s="20" t="s">
        <v>315</v>
      </c>
      <c r="D112" s="95" t="s">
        <v>316</v>
      </c>
      <c r="E112" s="5" t="s">
        <v>319</v>
      </c>
      <c r="F112" s="5" t="s">
        <v>728</v>
      </c>
      <c r="G112" s="7">
        <v>40396</v>
      </c>
      <c r="H112" s="5" t="s">
        <v>729</v>
      </c>
      <c r="I112" s="2"/>
      <c r="J112" s="2"/>
    </row>
    <row r="113" spans="1:10" ht="150" x14ac:dyDescent="0.25">
      <c r="A113" s="113">
        <v>111</v>
      </c>
      <c r="B113" s="113">
        <v>11</v>
      </c>
      <c r="C113" s="20" t="s">
        <v>315</v>
      </c>
      <c r="D113" s="95" t="s">
        <v>316</v>
      </c>
      <c r="E113" s="5" t="s">
        <v>319</v>
      </c>
      <c r="F113" s="5" t="s">
        <v>730</v>
      </c>
      <c r="G113" s="7">
        <v>40450</v>
      </c>
      <c r="H113" s="5" t="s">
        <v>731</v>
      </c>
      <c r="I113" s="2"/>
      <c r="J113" s="2"/>
    </row>
    <row r="114" spans="1:10" ht="150" x14ac:dyDescent="0.25">
      <c r="A114" s="113">
        <v>112</v>
      </c>
      <c r="B114" s="113">
        <v>11</v>
      </c>
      <c r="C114" s="20" t="s">
        <v>315</v>
      </c>
      <c r="D114" s="95" t="s">
        <v>316</v>
      </c>
      <c r="E114" s="5" t="s">
        <v>319</v>
      </c>
      <c r="F114" s="5" t="s">
        <v>732</v>
      </c>
      <c r="G114" s="7">
        <v>40590</v>
      </c>
      <c r="H114" s="5" t="s">
        <v>733</v>
      </c>
      <c r="I114" s="2"/>
      <c r="J114" s="2"/>
    </row>
    <row r="115" spans="1:10" ht="135" x14ac:dyDescent="0.25">
      <c r="A115" s="113">
        <v>113</v>
      </c>
      <c r="B115" s="113">
        <v>11</v>
      </c>
      <c r="C115" s="20" t="s">
        <v>315</v>
      </c>
      <c r="D115" s="95" t="s">
        <v>316</v>
      </c>
      <c r="E115" s="5" t="s">
        <v>319</v>
      </c>
      <c r="F115" s="5" t="s">
        <v>734</v>
      </c>
      <c r="G115" s="12" t="s">
        <v>335</v>
      </c>
      <c r="H115" s="5" t="s">
        <v>735</v>
      </c>
      <c r="I115" s="2"/>
      <c r="J115" s="2"/>
    </row>
    <row r="116" spans="1:10" ht="195" x14ac:dyDescent="0.25">
      <c r="A116" s="113">
        <v>114</v>
      </c>
      <c r="B116" s="113">
        <v>11</v>
      </c>
      <c r="C116" s="20" t="s">
        <v>315</v>
      </c>
      <c r="D116" s="95" t="s">
        <v>316</v>
      </c>
      <c r="E116" s="5" t="s">
        <v>319</v>
      </c>
      <c r="F116" s="5" t="s">
        <v>736</v>
      </c>
      <c r="G116" s="13">
        <v>41990</v>
      </c>
      <c r="H116" s="5" t="s">
        <v>1262</v>
      </c>
      <c r="I116" s="2"/>
      <c r="J116" s="2"/>
    </row>
    <row r="117" spans="1:10" ht="135" x14ac:dyDescent="0.25">
      <c r="A117" s="113">
        <v>115</v>
      </c>
      <c r="B117" s="113">
        <v>11</v>
      </c>
      <c r="C117" s="20" t="s">
        <v>315</v>
      </c>
      <c r="D117" s="95" t="s">
        <v>316</v>
      </c>
      <c r="E117" s="5" t="s">
        <v>319</v>
      </c>
      <c r="F117" s="5" t="s">
        <v>737</v>
      </c>
      <c r="G117" s="13">
        <v>42038</v>
      </c>
      <c r="H117" s="5" t="s">
        <v>738</v>
      </c>
      <c r="I117" s="2"/>
      <c r="J117" s="2"/>
    </row>
    <row r="118" spans="1:10" ht="90" x14ac:dyDescent="0.25">
      <c r="A118" s="113">
        <v>116</v>
      </c>
      <c r="B118" s="113">
        <v>11</v>
      </c>
      <c r="C118" s="20" t="s">
        <v>315</v>
      </c>
      <c r="D118" s="95" t="s">
        <v>316</v>
      </c>
      <c r="E118" s="5" t="s">
        <v>319</v>
      </c>
      <c r="F118" s="5" t="s">
        <v>739</v>
      </c>
      <c r="G118" s="13">
        <v>42587</v>
      </c>
      <c r="H118" s="5" t="s">
        <v>740</v>
      </c>
      <c r="I118" s="2"/>
      <c r="J118" s="2"/>
    </row>
    <row r="119" spans="1:10" x14ac:dyDescent="0.25">
      <c r="A119" s="113">
        <v>117</v>
      </c>
      <c r="B119" s="113">
        <v>33</v>
      </c>
      <c r="C119" s="20" t="s">
        <v>235</v>
      </c>
      <c r="D119" s="95" t="s">
        <v>237</v>
      </c>
      <c r="E119" s="2" t="s">
        <v>241</v>
      </c>
      <c r="F119" s="2" t="s">
        <v>741</v>
      </c>
      <c r="G119" s="7">
        <v>42234</v>
      </c>
      <c r="H119" s="5" t="s">
        <v>742</v>
      </c>
      <c r="I119" s="2"/>
      <c r="J119" s="2"/>
    </row>
    <row r="120" spans="1:10" x14ac:dyDescent="0.25">
      <c r="A120" s="113">
        <v>118</v>
      </c>
      <c r="B120" s="113">
        <v>33</v>
      </c>
      <c r="C120" s="20" t="s">
        <v>235</v>
      </c>
      <c r="D120" s="95" t="s">
        <v>237</v>
      </c>
      <c r="E120" s="2" t="s">
        <v>241</v>
      </c>
      <c r="F120" s="2" t="s">
        <v>743</v>
      </c>
      <c r="G120" s="7">
        <v>42270</v>
      </c>
      <c r="H120" s="5" t="s">
        <v>573</v>
      </c>
      <c r="I120" s="2"/>
      <c r="J120" s="2"/>
    </row>
    <row r="121" spans="1:10" ht="30" x14ac:dyDescent="0.25">
      <c r="A121" s="113">
        <v>119</v>
      </c>
      <c r="B121" s="113">
        <v>33</v>
      </c>
      <c r="C121" s="20" t="s">
        <v>235</v>
      </c>
      <c r="D121" s="95" t="s">
        <v>237</v>
      </c>
      <c r="E121" s="2" t="s">
        <v>241</v>
      </c>
      <c r="F121" s="2" t="s">
        <v>744</v>
      </c>
      <c r="G121" s="7">
        <v>42390</v>
      </c>
      <c r="H121" s="5" t="s">
        <v>745</v>
      </c>
      <c r="I121" s="2"/>
      <c r="J121" s="2"/>
    </row>
    <row r="122" spans="1:10" ht="150" x14ac:dyDescent="0.25">
      <c r="A122" s="113">
        <v>120</v>
      </c>
      <c r="B122" s="113">
        <v>33</v>
      </c>
      <c r="C122" s="20" t="s">
        <v>235</v>
      </c>
      <c r="D122" s="95" t="s">
        <v>237</v>
      </c>
      <c r="E122" s="2" t="s">
        <v>241</v>
      </c>
      <c r="F122" s="2" t="s">
        <v>746</v>
      </c>
      <c r="G122" s="7">
        <v>42394</v>
      </c>
      <c r="H122" s="5" t="s">
        <v>1263</v>
      </c>
      <c r="I122" s="2"/>
      <c r="J122" s="2"/>
    </row>
    <row r="123" spans="1:10" x14ac:dyDescent="0.25">
      <c r="A123" s="113">
        <v>121</v>
      </c>
      <c r="B123" s="113">
        <v>33</v>
      </c>
      <c r="C123" s="20" t="s">
        <v>235</v>
      </c>
      <c r="D123" s="95" t="s">
        <v>237</v>
      </c>
      <c r="E123" s="2" t="s">
        <v>241</v>
      </c>
      <c r="F123" s="2" t="s">
        <v>747</v>
      </c>
      <c r="G123" s="7">
        <v>42423</v>
      </c>
      <c r="H123" s="5" t="s">
        <v>748</v>
      </c>
      <c r="I123" s="2"/>
      <c r="J123" s="2"/>
    </row>
    <row r="124" spans="1:10" ht="45" x14ac:dyDescent="0.25">
      <c r="A124" s="113">
        <v>122</v>
      </c>
      <c r="B124" s="113">
        <v>33</v>
      </c>
      <c r="C124" s="20" t="s">
        <v>235</v>
      </c>
      <c r="D124" s="95" t="s">
        <v>237</v>
      </c>
      <c r="E124" s="2" t="s">
        <v>241</v>
      </c>
      <c r="F124" s="2" t="s">
        <v>749</v>
      </c>
      <c r="G124" s="7">
        <v>42496</v>
      </c>
      <c r="H124" s="5" t="s">
        <v>750</v>
      </c>
      <c r="I124" s="2"/>
      <c r="J124" s="2"/>
    </row>
    <row r="125" spans="1:10" ht="45" x14ac:dyDescent="0.25">
      <c r="A125" s="113">
        <v>123</v>
      </c>
      <c r="B125" s="113">
        <v>33</v>
      </c>
      <c r="C125" s="20" t="s">
        <v>235</v>
      </c>
      <c r="D125" s="95" t="s">
        <v>237</v>
      </c>
      <c r="E125" s="2" t="s">
        <v>241</v>
      </c>
      <c r="F125" s="2" t="s">
        <v>751</v>
      </c>
      <c r="G125" s="7">
        <v>42600</v>
      </c>
      <c r="H125" s="5" t="s">
        <v>752</v>
      </c>
      <c r="I125" s="2"/>
      <c r="J125" s="2"/>
    </row>
    <row r="126" spans="1:10" x14ac:dyDescent="0.25">
      <c r="A126" s="113">
        <v>124</v>
      </c>
      <c r="B126" s="113">
        <v>33</v>
      </c>
      <c r="C126" s="20" t="s">
        <v>235</v>
      </c>
      <c r="D126" s="95" t="s">
        <v>237</v>
      </c>
      <c r="E126" s="2" t="s">
        <v>241</v>
      </c>
      <c r="F126" s="2" t="s">
        <v>753</v>
      </c>
      <c r="G126" s="7">
        <v>42634</v>
      </c>
      <c r="H126" s="5" t="s">
        <v>753</v>
      </c>
      <c r="I126" s="2"/>
      <c r="J126" s="2"/>
    </row>
    <row r="127" spans="1:10" ht="60" x14ac:dyDescent="0.25">
      <c r="A127" s="113">
        <v>125</v>
      </c>
      <c r="B127" s="113">
        <v>33</v>
      </c>
      <c r="C127" s="20" t="s">
        <v>235</v>
      </c>
      <c r="D127" s="95" t="s">
        <v>237</v>
      </c>
      <c r="E127" s="2" t="s">
        <v>241</v>
      </c>
      <c r="F127" s="5" t="s">
        <v>1264</v>
      </c>
      <c r="G127" s="7">
        <v>43277</v>
      </c>
      <c r="H127" s="5" t="s">
        <v>754</v>
      </c>
      <c r="I127" s="2"/>
      <c r="J127" s="2"/>
    </row>
    <row r="128" spans="1:10" ht="60" x14ac:dyDescent="0.25">
      <c r="A128" s="113">
        <v>126</v>
      </c>
      <c r="B128" s="113">
        <v>33</v>
      </c>
      <c r="C128" s="20" t="s">
        <v>235</v>
      </c>
      <c r="D128" s="95" t="s">
        <v>237</v>
      </c>
      <c r="E128" s="2" t="s">
        <v>241</v>
      </c>
      <c r="F128" s="5" t="s">
        <v>1258</v>
      </c>
      <c r="G128" s="7">
        <v>43311</v>
      </c>
      <c r="H128" s="5" t="s">
        <v>754</v>
      </c>
      <c r="I128" s="2"/>
      <c r="J128" s="2"/>
    </row>
    <row r="129" spans="1:10" x14ac:dyDescent="0.25">
      <c r="A129" s="113">
        <v>127</v>
      </c>
      <c r="B129" s="113">
        <v>33</v>
      </c>
      <c r="C129" s="20" t="s">
        <v>235</v>
      </c>
      <c r="D129" s="95" t="s">
        <v>237</v>
      </c>
      <c r="E129" s="2" t="s">
        <v>241</v>
      </c>
      <c r="F129" s="2" t="s">
        <v>755</v>
      </c>
      <c r="G129" s="7">
        <v>51395</v>
      </c>
      <c r="H129" s="5" t="s">
        <v>755</v>
      </c>
      <c r="I129" s="2"/>
      <c r="J129" s="2"/>
    </row>
    <row r="130" spans="1:10" x14ac:dyDescent="0.25">
      <c r="A130" s="113">
        <v>128</v>
      </c>
      <c r="B130" s="113">
        <v>33</v>
      </c>
      <c r="C130" s="20" t="s">
        <v>235</v>
      </c>
      <c r="D130" s="95" t="s">
        <v>237</v>
      </c>
      <c r="E130" s="2" t="s">
        <v>241</v>
      </c>
      <c r="F130" s="2" t="s">
        <v>756</v>
      </c>
      <c r="G130" s="7">
        <v>52861</v>
      </c>
      <c r="H130" s="5" t="s">
        <v>756</v>
      </c>
      <c r="I130" s="2"/>
      <c r="J130" s="2"/>
    </row>
    <row r="131" spans="1:10" ht="30" x14ac:dyDescent="0.25">
      <c r="A131" s="113">
        <v>129</v>
      </c>
      <c r="B131" s="113">
        <v>37</v>
      </c>
      <c r="C131" s="20" t="s">
        <v>268</v>
      </c>
      <c r="D131" s="95" t="s">
        <v>270</v>
      </c>
      <c r="E131" s="2" t="s">
        <v>757</v>
      </c>
      <c r="F131" s="2" t="s">
        <v>758</v>
      </c>
      <c r="G131" s="7">
        <v>42324</v>
      </c>
      <c r="H131" s="5" t="s">
        <v>759</v>
      </c>
      <c r="I131" s="2"/>
      <c r="J131" s="2"/>
    </row>
    <row r="132" spans="1:10" ht="45" x14ac:dyDescent="0.25">
      <c r="A132" s="113">
        <v>130</v>
      </c>
      <c r="B132" s="113">
        <v>37</v>
      </c>
      <c r="C132" s="20" t="s">
        <v>268</v>
      </c>
      <c r="D132" s="95" t="s">
        <v>270</v>
      </c>
      <c r="E132" s="2" t="s">
        <v>757</v>
      </c>
      <c r="F132" s="2" t="s">
        <v>652</v>
      </c>
      <c r="G132" s="7">
        <v>42446</v>
      </c>
      <c r="H132" s="5" t="s">
        <v>760</v>
      </c>
      <c r="I132" s="2"/>
      <c r="J132" s="2"/>
    </row>
    <row r="133" spans="1:10" ht="75" x14ac:dyDescent="0.25">
      <c r="A133" s="113">
        <v>131</v>
      </c>
      <c r="B133" s="113">
        <v>37</v>
      </c>
      <c r="C133" s="20" t="s">
        <v>268</v>
      </c>
      <c r="D133" s="95" t="s">
        <v>270</v>
      </c>
      <c r="E133" s="2" t="s">
        <v>757</v>
      </c>
      <c r="F133" s="2" t="s">
        <v>654</v>
      </c>
      <c r="G133" s="7">
        <v>42601</v>
      </c>
      <c r="H133" s="5" t="s">
        <v>761</v>
      </c>
      <c r="I133" s="2"/>
      <c r="J133" s="2"/>
    </row>
    <row r="134" spans="1:10" ht="90" x14ac:dyDescent="0.25">
      <c r="A134" s="113">
        <v>132</v>
      </c>
      <c r="B134" s="113">
        <v>37</v>
      </c>
      <c r="C134" s="20" t="s">
        <v>268</v>
      </c>
      <c r="D134" s="95" t="s">
        <v>270</v>
      </c>
      <c r="E134" s="2" t="s">
        <v>757</v>
      </c>
      <c r="F134" s="2" t="s">
        <v>656</v>
      </c>
      <c r="G134" s="7">
        <v>42818</v>
      </c>
      <c r="H134" s="5" t="s">
        <v>762</v>
      </c>
      <c r="I134" s="2"/>
      <c r="J134" s="2"/>
    </row>
    <row r="135" spans="1:10" ht="90" x14ac:dyDescent="0.25">
      <c r="A135" s="113">
        <v>133</v>
      </c>
      <c r="B135" s="113">
        <v>37</v>
      </c>
      <c r="C135" s="20" t="s">
        <v>268</v>
      </c>
      <c r="D135" s="95" t="s">
        <v>270</v>
      </c>
      <c r="E135" s="2" t="s">
        <v>757</v>
      </c>
      <c r="F135" s="2" t="s">
        <v>658</v>
      </c>
      <c r="G135" s="7">
        <v>42878</v>
      </c>
      <c r="H135" s="5" t="s">
        <v>763</v>
      </c>
      <c r="I135" s="2"/>
      <c r="J135" s="2"/>
    </row>
    <row r="136" spans="1:10" ht="195" x14ac:dyDescent="0.25">
      <c r="A136" s="113">
        <v>134</v>
      </c>
      <c r="B136" s="113">
        <v>37</v>
      </c>
      <c r="C136" s="20" t="s">
        <v>268</v>
      </c>
      <c r="D136" s="95" t="s">
        <v>270</v>
      </c>
      <c r="E136" s="2" t="s">
        <v>757</v>
      </c>
      <c r="F136" s="2" t="s">
        <v>658</v>
      </c>
      <c r="G136" s="7">
        <v>42878</v>
      </c>
      <c r="H136" s="5" t="s">
        <v>764</v>
      </c>
      <c r="I136" s="2"/>
      <c r="J136" s="2"/>
    </row>
    <row r="137" spans="1:10" ht="120" x14ac:dyDescent="0.25">
      <c r="A137" s="113">
        <v>135</v>
      </c>
      <c r="B137" s="113">
        <v>37</v>
      </c>
      <c r="C137" s="20" t="s">
        <v>268</v>
      </c>
      <c r="D137" s="95" t="s">
        <v>270</v>
      </c>
      <c r="E137" s="2" t="s">
        <v>757</v>
      </c>
      <c r="F137" s="2" t="s">
        <v>662</v>
      </c>
      <c r="G137" s="7">
        <v>43243</v>
      </c>
      <c r="H137" s="5" t="s">
        <v>765</v>
      </c>
      <c r="I137" s="2"/>
      <c r="J137" s="2"/>
    </row>
    <row r="138" spans="1:10" ht="150" x14ac:dyDescent="0.25">
      <c r="A138" s="113">
        <v>136</v>
      </c>
      <c r="B138" s="113">
        <v>37</v>
      </c>
      <c r="C138" s="20" t="s">
        <v>268</v>
      </c>
      <c r="D138" s="95" t="s">
        <v>270</v>
      </c>
      <c r="E138" s="2" t="s">
        <v>757</v>
      </c>
      <c r="F138" s="2" t="s">
        <v>664</v>
      </c>
      <c r="G138" s="7">
        <v>43829</v>
      </c>
      <c r="H138" s="5" t="s">
        <v>766</v>
      </c>
      <c r="I138" s="2"/>
      <c r="J138" s="2"/>
    </row>
    <row r="139" spans="1:10" ht="45" x14ac:dyDescent="0.25">
      <c r="A139" s="113">
        <v>137</v>
      </c>
      <c r="B139" s="113">
        <v>25</v>
      </c>
      <c r="C139" s="20" t="s">
        <v>171</v>
      </c>
      <c r="D139" s="95" t="s">
        <v>173</v>
      </c>
      <c r="E139" s="2" t="s">
        <v>767</v>
      </c>
      <c r="F139" s="2" t="s">
        <v>758</v>
      </c>
      <c r="G139" s="7">
        <v>41992</v>
      </c>
      <c r="H139" s="5" t="s">
        <v>1259</v>
      </c>
      <c r="I139" s="2"/>
      <c r="J139" s="2"/>
    </row>
    <row r="140" spans="1:10" ht="30" x14ac:dyDescent="0.25">
      <c r="A140" s="113">
        <v>138</v>
      </c>
      <c r="B140" s="113">
        <v>25</v>
      </c>
      <c r="C140" s="20" t="s">
        <v>171</v>
      </c>
      <c r="D140" s="95" t="s">
        <v>173</v>
      </c>
      <c r="E140" s="2" t="s">
        <v>767</v>
      </c>
      <c r="F140" s="2" t="s">
        <v>652</v>
      </c>
      <c r="G140" s="7">
        <v>42151</v>
      </c>
      <c r="H140" s="5" t="s">
        <v>768</v>
      </c>
      <c r="I140" s="115"/>
      <c r="J140" s="115"/>
    </row>
    <row r="141" spans="1:10" ht="30" x14ac:dyDescent="0.25">
      <c r="A141" s="113">
        <v>139</v>
      </c>
      <c r="B141" s="113">
        <v>25</v>
      </c>
      <c r="C141" s="20" t="s">
        <v>171</v>
      </c>
      <c r="D141" s="95" t="s">
        <v>173</v>
      </c>
      <c r="E141" s="2" t="s">
        <v>767</v>
      </c>
      <c r="F141" s="2" t="s">
        <v>652</v>
      </c>
      <c r="G141" s="7">
        <v>42151</v>
      </c>
      <c r="H141" s="5" t="s">
        <v>769</v>
      </c>
      <c r="I141" s="115"/>
      <c r="J141" s="115"/>
    </row>
    <row r="142" spans="1:10" ht="45" x14ac:dyDescent="0.25">
      <c r="A142" s="113">
        <v>140</v>
      </c>
      <c r="B142" s="113">
        <v>25</v>
      </c>
      <c r="C142" s="20" t="s">
        <v>171</v>
      </c>
      <c r="D142" s="95" t="s">
        <v>173</v>
      </c>
      <c r="E142" s="2" t="s">
        <v>767</v>
      </c>
      <c r="F142" s="2" t="s">
        <v>654</v>
      </c>
      <c r="G142" s="7">
        <v>42340</v>
      </c>
      <c r="H142" s="5" t="s">
        <v>770</v>
      </c>
      <c r="I142" s="115"/>
      <c r="J142" s="115"/>
    </row>
    <row r="143" spans="1:10" ht="45" x14ac:dyDescent="0.25">
      <c r="A143" s="113">
        <v>141</v>
      </c>
      <c r="B143" s="113">
        <v>25</v>
      </c>
      <c r="C143" s="20" t="s">
        <v>171</v>
      </c>
      <c r="D143" s="95" t="s">
        <v>173</v>
      </c>
      <c r="E143" s="2" t="s">
        <v>767</v>
      </c>
      <c r="F143" s="2" t="s">
        <v>654</v>
      </c>
      <c r="G143" s="7">
        <v>42340</v>
      </c>
      <c r="H143" s="5" t="s">
        <v>771</v>
      </c>
      <c r="I143" s="115"/>
      <c r="J143" s="115"/>
    </row>
    <row r="144" spans="1:10" ht="45" x14ac:dyDescent="0.25">
      <c r="A144" s="113">
        <v>142</v>
      </c>
      <c r="B144" s="113">
        <v>25</v>
      </c>
      <c r="C144" s="20" t="s">
        <v>171</v>
      </c>
      <c r="D144" s="95" t="s">
        <v>173</v>
      </c>
      <c r="E144" s="2" t="s">
        <v>767</v>
      </c>
      <c r="F144" s="2" t="s">
        <v>654</v>
      </c>
      <c r="G144" s="7">
        <v>42340</v>
      </c>
      <c r="H144" s="5" t="s">
        <v>772</v>
      </c>
      <c r="I144" s="115"/>
      <c r="J144" s="115"/>
    </row>
    <row r="145" spans="1:10" ht="45" x14ac:dyDescent="0.25">
      <c r="A145" s="113">
        <v>143</v>
      </c>
      <c r="B145" s="113">
        <v>25</v>
      </c>
      <c r="C145" s="20" t="s">
        <v>171</v>
      </c>
      <c r="D145" s="95" t="s">
        <v>173</v>
      </c>
      <c r="E145" s="2" t="s">
        <v>767</v>
      </c>
      <c r="F145" s="2" t="s">
        <v>654</v>
      </c>
      <c r="G145" s="7">
        <v>42340</v>
      </c>
      <c r="H145" s="5" t="s">
        <v>773</v>
      </c>
      <c r="I145" s="115"/>
      <c r="J145" s="115"/>
    </row>
    <row r="146" spans="1:10" ht="45" x14ac:dyDescent="0.25">
      <c r="A146" s="113">
        <v>144</v>
      </c>
      <c r="B146" s="113">
        <v>25</v>
      </c>
      <c r="C146" s="20" t="s">
        <v>171</v>
      </c>
      <c r="D146" s="95" t="s">
        <v>173</v>
      </c>
      <c r="E146" s="2" t="s">
        <v>767</v>
      </c>
      <c r="F146" s="2" t="s">
        <v>656</v>
      </c>
      <c r="G146" s="7">
        <v>42478</v>
      </c>
      <c r="H146" s="5" t="s">
        <v>774</v>
      </c>
      <c r="I146" s="115"/>
      <c r="J146" s="115"/>
    </row>
    <row r="147" spans="1:10" ht="90" x14ac:dyDescent="0.25">
      <c r="A147" s="113">
        <v>145</v>
      </c>
      <c r="B147" s="113">
        <v>25</v>
      </c>
      <c r="C147" s="20" t="s">
        <v>171</v>
      </c>
      <c r="D147" s="95" t="s">
        <v>173</v>
      </c>
      <c r="E147" s="2" t="s">
        <v>767</v>
      </c>
      <c r="F147" s="2" t="s">
        <v>656</v>
      </c>
      <c r="G147" s="7">
        <v>42478</v>
      </c>
      <c r="H147" s="5" t="s">
        <v>775</v>
      </c>
      <c r="I147" s="115"/>
      <c r="J147" s="115"/>
    </row>
    <row r="148" spans="1:10" ht="30" x14ac:dyDescent="0.25">
      <c r="A148" s="113">
        <v>146</v>
      </c>
      <c r="B148" s="113">
        <v>25</v>
      </c>
      <c r="C148" s="20" t="s">
        <v>171</v>
      </c>
      <c r="D148" s="95" t="s">
        <v>173</v>
      </c>
      <c r="E148" s="2" t="s">
        <v>767</v>
      </c>
      <c r="F148" s="2" t="s">
        <v>658</v>
      </c>
      <c r="G148" s="7">
        <v>42601</v>
      </c>
      <c r="H148" s="5" t="s">
        <v>776</v>
      </c>
      <c r="I148" s="2"/>
      <c r="J148" s="2"/>
    </row>
    <row r="149" spans="1:10" ht="90" x14ac:dyDescent="0.25">
      <c r="A149" s="113">
        <v>147</v>
      </c>
      <c r="B149" s="113">
        <v>25</v>
      </c>
      <c r="C149" s="20" t="s">
        <v>171</v>
      </c>
      <c r="D149" s="95" t="s">
        <v>173</v>
      </c>
      <c r="E149" s="2" t="s">
        <v>767</v>
      </c>
      <c r="F149" s="2" t="s">
        <v>660</v>
      </c>
      <c r="G149" s="7">
        <v>42677</v>
      </c>
      <c r="H149" s="5" t="s">
        <v>1265</v>
      </c>
      <c r="I149" s="2"/>
      <c r="J149" s="2"/>
    </row>
    <row r="150" spans="1:10" ht="165" x14ac:dyDescent="0.25">
      <c r="A150" s="113">
        <v>148</v>
      </c>
      <c r="B150" s="113">
        <v>25</v>
      </c>
      <c r="C150" s="20" t="s">
        <v>171</v>
      </c>
      <c r="D150" s="96" t="s">
        <v>173</v>
      </c>
      <c r="E150" s="14" t="s">
        <v>767</v>
      </c>
      <c r="F150" s="14" t="s">
        <v>662</v>
      </c>
      <c r="G150" s="15">
        <v>43136</v>
      </c>
      <c r="H150" s="5" t="s">
        <v>1266</v>
      </c>
      <c r="I150" s="2"/>
      <c r="J150" s="2"/>
    </row>
    <row r="151" spans="1:10" ht="60" x14ac:dyDescent="0.25">
      <c r="A151" s="113">
        <v>149</v>
      </c>
      <c r="B151" s="113">
        <v>25</v>
      </c>
      <c r="C151" s="20" t="s">
        <v>171</v>
      </c>
      <c r="D151" s="95" t="s">
        <v>173</v>
      </c>
      <c r="E151" s="2" t="s">
        <v>767</v>
      </c>
      <c r="F151" s="2" t="s">
        <v>664</v>
      </c>
      <c r="G151" s="7">
        <v>43700</v>
      </c>
      <c r="H151" s="5" t="s">
        <v>1267</v>
      </c>
      <c r="I151" s="2"/>
      <c r="J151" s="2"/>
    </row>
    <row r="152" spans="1:10" ht="30" x14ac:dyDescent="0.25">
      <c r="A152" s="113">
        <v>150</v>
      </c>
      <c r="B152" s="113">
        <v>15</v>
      </c>
      <c r="C152" s="20" t="s">
        <v>399</v>
      </c>
      <c r="D152" s="95" t="s">
        <v>401</v>
      </c>
      <c r="E152" s="2" t="s">
        <v>777</v>
      </c>
      <c r="F152" s="2" t="s">
        <v>778</v>
      </c>
      <c r="G152" s="7">
        <v>39639</v>
      </c>
      <c r="H152" s="5" t="s">
        <v>779</v>
      </c>
      <c r="I152" s="11">
        <v>149703647241</v>
      </c>
      <c r="J152" s="2"/>
    </row>
    <row r="153" spans="1:10" ht="30" x14ac:dyDescent="0.25">
      <c r="A153" s="113">
        <v>151</v>
      </c>
      <c r="B153" s="113">
        <v>15</v>
      </c>
      <c r="C153" s="20" t="s">
        <v>399</v>
      </c>
      <c r="D153" s="95" t="s">
        <v>401</v>
      </c>
      <c r="E153" s="2" t="s">
        <v>777</v>
      </c>
      <c r="F153" s="2" t="s">
        <v>780</v>
      </c>
      <c r="G153" s="7">
        <v>40266</v>
      </c>
      <c r="H153" s="5" t="s">
        <v>781</v>
      </c>
      <c r="I153" s="11">
        <v>426498803315</v>
      </c>
      <c r="J153" s="2"/>
    </row>
    <row r="154" spans="1:10" ht="234.75" customHeight="1" x14ac:dyDescent="0.25">
      <c r="A154" s="113">
        <v>152</v>
      </c>
      <c r="B154" s="113">
        <v>15</v>
      </c>
      <c r="C154" s="20" t="s">
        <v>399</v>
      </c>
      <c r="D154" s="95" t="s">
        <v>401</v>
      </c>
      <c r="E154" s="2" t="s">
        <v>777</v>
      </c>
      <c r="F154" s="2" t="s">
        <v>782</v>
      </c>
      <c r="G154" s="7">
        <v>41796</v>
      </c>
      <c r="H154" s="5" t="s">
        <v>783</v>
      </c>
      <c r="I154" s="2"/>
      <c r="J154" s="2"/>
    </row>
    <row r="155" spans="1:10" ht="135" x14ac:dyDescent="0.25">
      <c r="A155" s="113">
        <v>153</v>
      </c>
      <c r="B155" s="113">
        <v>15</v>
      </c>
      <c r="C155" s="20" t="s">
        <v>399</v>
      </c>
      <c r="D155" s="95" t="s">
        <v>401</v>
      </c>
      <c r="E155" s="2" t="s">
        <v>777</v>
      </c>
      <c r="F155" s="2" t="s">
        <v>784</v>
      </c>
      <c r="G155" s="7">
        <v>41830</v>
      </c>
      <c r="H155" s="5" t="s">
        <v>785</v>
      </c>
      <c r="I155" s="2"/>
      <c r="J155" s="2"/>
    </row>
    <row r="156" spans="1:10" ht="135" x14ac:dyDescent="0.25">
      <c r="A156" s="113">
        <v>154</v>
      </c>
      <c r="B156" s="113">
        <v>15</v>
      </c>
      <c r="C156" s="20" t="s">
        <v>399</v>
      </c>
      <c r="D156" s="95" t="s">
        <v>401</v>
      </c>
      <c r="E156" s="2" t="s">
        <v>777</v>
      </c>
      <c r="F156" s="2" t="s">
        <v>786</v>
      </c>
      <c r="G156" s="7">
        <v>41939</v>
      </c>
      <c r="H156" s="5" t="s">
        <v>787</v>
      </c>
      <c r="I156" s="2"/>
      <c r="J156" s="2"/>
    </row>
    <row r="157" spans="1:10" ht="135" x14ac:dyDescent="0.25">
      <c r="A157" s="113">
        <v>155</v>
      </c>
      <c r="B157" s="113">
        <v>15</v>
      </c>
      <c r="C157" s="20" t="s">
        <v>399</v>
      </c>
      <c r="D157" s="95" t="s">
        <v>401</v>
      </c>
      <c r="E157" s="2" t="s">
        <v>777</v>
      </c>
      <c r="F157" s="2" t="s">
        <v>788</v>
      </c>
      <c r="G157" s="7">
        <v>42340</v>
      </c>
      <c r="H157" s="5" t="s">
        <v>789</v>
      </c>
      <c r="I157" s="2"/>
      <c r="J157" s="2"/>
    </row>
    <row r="158" spans="1:10" ht="270" x14ac:dyDescent="0.25">
      <c r="A158" s="113">
        <v>156</v>
      </c>
      <c r="B158" s="113">
        <v>15</v>
      </c>
      <c r="C158" s="20" t="s">
        <v>399</v>
      </c>
      <c r="D158" s="95" t="s">
        <v>401</v>
      </c>
      <c r="E158" s="2" t="s">
        <v>777</v>
      </c>
      <c r="F158" s="2" t="s">
        <v>790</v>
      </c>
      <c r="G158" s="7">
        <v>42487</v>
      </c>
      <c r="H158" s="5" t="s">
        <v>791</v>
      </c>
      <c r="I158" s="2"/>
      <c r="J158" s="2"/>
    </row>
    <row r="159" spans="1:10" ht="345" x14ac:dyDescent="0.25">
      <c r="A159" s="113">
        <v>157</v>
      </c>
      <c r="B159" s="113">
        <v>15</v>
      </c>
      <c r="C159" s="20" t="s">
        <v>399</v>
      </c>
      <c r="D159" s="95" t="s">
        <v>401</v>
      </c>
      <c r="E159" s="2" t="s">
        <v>777</v>
      </c>
      <c r="F159" s="2" t="s">
        <v>792</v>
      </c>
      <c r="G159" s="7">
        <v>43327</v>
      </c>
      <c r="H159" s="5" t="s">
        <v>793</v>
      </c>
      <c r="I159" s="2"/>
      <c r="J159" s="2"/>
    </row>
    <row r="160" spans="1:10" x14ac:dyDescent="0.25">
      <c r="A160" s="113">
        <v>158</v>
      </c>
      <c r="B160" s="113">
        <v>30</v>
      </c>
      <c r="C160" s="20" t="s">
        <v>221</v>
      </c>
      <c r="D160" s="95" t="s">
        <v>223</v>
      </c>
      <c r="E160" s="2" t="s">
        <v>227</v>
      </c>
      <c r="F160" s="2" t="s">
        <v>794</v>
      </c>
      <c r="G160" s="2"/>
      <c r="H160" s="5"/>
      <c r="I160" s="2"/>
      <c r="J160" s="2"/>
    </row>
    <row r="161" spans="1:10" x14ac:dyDescent="0.25">
      <c r="A161" s="113">
        <v>159</v>
      </c>
      <c r="B161" s="113">
        <v>30</v>
      </c>
      <c r="C161" s="20" t="s">
        <v>221</v>
      </c>
      <c r="D161" s="95" t="s">
        <v>223</v>
      </c>
      <c r="E161" s="2" t="s">
        <v>227</v>
      </c>
      <c r="F161" s="2" t="s">
        <v>795</v>
      </c>
      <c r="G161" s="7">
        <v>42235</v>
      </c>
      <c r="H161" s="5"/>
      <c r="I161" s="2"/>
      <c r="J161" s="2"/>
    </row>
    <row r="162" spans="1:10" x14ac:dyDescent="0.25">
      <c r="A162" s="113">
        <v>160</v>
      </c>
      <c r="B162" s="113">
        <v>30</v>
      </c>
      <c r="C162" s="20" t="s">
        <v>221</v>
      </c>
      <c r="D162" s="95" t="s">
        <v>223</v>
      </c>
      <c r="E162" s="2" t="s">
        <v>227</v>
      </c>
      <c r="F162" s="2" t="s">
        <v>753</v>
      </c>
      <c r="G162" s="7">
        <v>43140</v>
      </c>
      <c r="H162" s="5" t="s">
        <v>796</v>
      </c>
      <c r="I162" s="2"/>
      <c r="J162" s="2"/>
    </row>
    <row r="163" spans="1:10" ht="60" x14ac:dyDescent="0.25">
      <c r="A163" s="113">
        <v>161</v>
      </c>
      <c r="B163" s="113">
        <v>30</v>
      </c>
      <c r="C163" s="20" t="s">
        <v>221</v>
      </c>
      <c r="D163" s="95" t="s">
        <v>223</v>
      </c>
      <c r="E163" s="2" t="s">
        <v>227</v>
      </c>
      <c r="F163" s="2" t="s">
        <v>797</v>
      </c>
      <c r="G163" s="7">
        <v>42234</v>
      </c>
      <c r="H163" s="5" t="s">
        <v>798</v>
      </c>
      <c r="I163" s="2"/>
      <c r="J163" s="2"/>
    </row>
    <row r="164" spans="1:10" ht="45" x14ac:dyDescent="0.25">
      <c r="A164" s="113">
        <v>162</v>
      </c>
      <c r="B164" s="113">
        <v>30</v>
      </c>
      <c r="C164" s="20" t="s">
        <v>221</v>
      </c>
      <c r="D164" s="95" t="s">
        <v>223</v>
      </c>
      <c r="E164" s="2" t="s">
        <v>227</v>
      </c>
      <c r="F164" s="2" t="s">
        <v>799</v>
      </c>
      <c r="G164" s="16">
        <v>42309</v>
      </c>
      <c r="H164" s="5" t="s">
        <v>800</v>
      </c>
      <c r="I164" s="2"/>
      <c r="J164" s="2"/>
    </row>
    <row r="165" spans="1:10" ht="45" x14ac:dyDescent="0.25">
      <c r="A165" s="113">
        <v>163</v>
      </c>
      <c r="B165" s="113">
        <v>30</v>
      </c>
      <c r="C165" s="20" t="s">
        <v>221</v>
      </c>
      <c r="D165" s="95" t="s">
        <v>223</v>
      </c>
      <c r="E165" s="2" t="s">
        <v>227</v>
      </c>
      <c r="F165" s="2" t="s">
        <v>801</v>
      </c>
      <c r="G165" s="7">
        <v>42375</v>
      </c>
      <c r="H165" s="5" t="s">
        <v>802</v>
      </c>
      <c r="I165" s="2"/>
      <c r="J165" s="2"/>
    </row>
    <row r="166" spans="1:10" ht="30" x14ac:dyDescent="0.25">
      <c r="A166" s="113">
        <v>164</v>
      </c>
      <c r="B166" s="113">
        <v>30</v>
      </c>
      <c r="C166" s="20" t="s">
        <v>221</v>
      </c>
      <c r="D166" s="95" t="s">
        <v>223</v>
      </c>
      <c r="E166" s="2" t="s">
        <v>227</v>
      </c>
      <c r="F166" s="2" t="s">
        <v>803</v>
      </c>
      <c r="G166" s="7">
        <v>42534</v>
      </c>
      <c r="H166" s="5" t="s">
        <v>804</v>
      </c>
      <c r="I166" s="2"/>
      <c r="J166" s="2"/>
    </row>
    <row r="167" spans="1:10" ht="45" x14ac:dyDescent="0.25">
      <c r="A167" s="113">
        <v>165</v>
      </c>
      <c r="B167" s="113">
        <v>30</v>
      </c>
      <c r="C167" s="20" t="s">
        <v>221</v>
      </c>
      <c r="D167" s="95" t="s">
        <v>223</v>
      </c>
      <c r="E167" s="2" t="s">
        <v>227</v>
      </c>
      <c r="F167" s="2" t="s">
        <v>805</v>
      </c>
      <c r="G167" s="7">
        <v>42655</v>
      </c>
      <c r="H167" s="5" t="s">
        <v>806</v>
      </c>
      <c r="I167" s="2"/>
      <c r="J167" s="2"/>
    </row>
    <row r="168" spans="1:10" ht="225" x14ac:dyDescent="0.25">
      <c r="A168" s="113">
        <v>166</v>
      </c>
      <c r="B168" s="113">
        <v>30</v>
      </c>
      <c r="C168" s="20" t="s">
        <v>221</v>
      </c>
      <c r="D168" s="95" t="s">
        <v>223</v>
      </c>
      <c r="E168" s="2" t="s">
        <v>227</v>
      </c>
      <c r="F168" s="2" t="s">
        <v>807</v>
      </c>
      <c r="G168" s="7">
        <v>43763</v>
      </c>
      <c r="H168" s="5" t="s">
        <v>1268</v>
      </c>
      <c r="I168" s="2"/>
      <c r="J168" s="2"/>
    </row>
    <row r="169" spans="1:10" ht="75" x14ac:dyDescent="0.25">
      <c r="A169" s="113">
        <v>167</v>
      </c>
      <c r="B169" s="113">
        <v>21</v>
      </c>
      <c r="C169" s="20" t="s">
        <v>1175</v>
      </c>
      <c r="D169" s="95" t="s">
        <v>808</v>
      </c>
      <c r="E169" s="17" t="s">
        <v>809</v>
      </c>
      <c r="F169" s="2" t="s">
        <v>810</v>
      </c>
      <c r="G169" s="7">
        <v>42237</v>
      </c>
      <c r="H169" s="5" t="s">
        <v>811</v>
      </c>
      <c r="I169" s="2"/>
      <c r="J169" s="2"/>
    </row>
    <row r="170" spans="1:10" ht="90" x14ac:dyDescent="0.25">
      <c r="A170" s="113">
        <v>168</v>
      </c>
      <c r="B170" s="113">
        <v>21</v>
      </c>
      <c r="C170" s="20" t="s">
        <v>1175</v>
      </c>
      <c r="D170" s="95" t="s">
        <v>808</v>
      </c>
      <c r="E170" s="17" t="s">
        <v>809</v>
      </c>
      <c r="F170" s="2" t="s">
        <v>812</v>
      </c>
      <c r="G170" s="7">
        <v>41953</v>
      </c>
      <c r="H170" s="5" t="s">
        <v>813</v>
      </c>
      <c r="I170" s="2"/>
      <c r="J170" s="2"/>
    </row>
    <row r="171" spans="1:10" ht="45" x14ac:dyDescent="0.25">
      <c r="A171" s="113">
        <v>169</v>
      </c>
      <c r="B171" s="113">
        <v>21</v>
      </c>
      <c r="C171" s="20" t="s">
        <v>1175</v>
      </c>
      <c r="D171" s="95" t="s">
        <v>808</v>
      </c>
      <c r="E171" s="17" t="s">
        <v>809</v>
      </c>
      <c r="F171" s="2" t="s">
        <v>814</v>
      </c>
      <c r="G171" s="7">
        <v>42045</v>
      </c>
      <c r="H171" s="5" t="s">
        <v>815</v>
      </c>
      <c r="I171" s="2"/>
      <c r="J171" s="2"/>
    </row>
    <row r="172" spans="1:10" ht="120" x14ac:dyDescent="0.25">
      <c r="A172" s="113">
        <v>170</v>
      </c>
      <c r="B172" s="113">
        <v>21</v>
      </c>
      <c r="C172" s="20" t="s">
        <v>1175</v>
      </c>
      <c r="D172" s="95" t="s">
        <v>808</v>
      </c>
      <c r="E172" s="17" t="s">
        <v>809</v>
      </c>
      <c r="F172" s="2" t="s">
        <v>816</v>
      </c>
      <c r="G172" s="7">
        <v>42234</v>
      </c>
      <c r="H172" s="5" t="s">
        <v>817</v>
      </c>
      <c r="I172" s="2"/>
      <c r="J172" s="2"/>
    </row>
    <row r="173" spans="1:10" x14ac:dyDescent="0.25">
      <c r="A173" s="113">
        <v>171</v>
      </c>
      <c r="B173" s="113">
        <v>21</v>
      </c>
      <c r="C173" s="20" t="s">
        <v>1175</v>
      </c>
      <c r="D173" s="95" t="s">
        <v>808</v>
      </c>
      <c r="E173" s="17" t="s">
        <v>809</v>
      </c>
      <c r="F173" s="2" t="s">
        <v>818</v>
      </c>
      <c r="G173" s="7">
        <v>42381</v>
      </c>
      <c r="H173" s="5" t="s">
        <v>819</v>
      </c>
      <c r="I173" s="2"/>
      <c r="J173" s="2"/>
    </row>
    <row r="174" spans="1:10" ht="30" x14ac:dyDescent="0.25">
      <c r="A174" s="113">
        <v>172</v>
      </c>
      <c r="B174" s="113">
        <v>13</v>
      </c>
      <c r="C174" s="20" t="s">
        <v>341</v>
      </c>
      <c r="D174" s="95" t="s">
        <v>343</v>
      </c>
      <c r="E174" s="5" t="s">
        <v>820</v>
      </c>
      <c r="F174" s="2" t="s">
        <v>821</v>
      </c>
      <c r="G174" s="7">
        <v>39493</v>
      </c>
      <c r="H174" s="5" t="s">
        <v>822</v>
      </c>
      <c r="I174" s="2"/>
      <c r="J174" s="2"/>
    </row>
    <row r="175" spans="1:10" ht="30" x14ac:dyDescent="0.25">
      <c r="A175" s="113">
        <v>173</v>
      </c>
      <c r="B175" s="113">
        <v>13</v>
      </c>
      <c r="C175" s="20" t="s">
        <v>341</v>
      </c>
      <c r="D175" s="95" t="s">
        <v>343</v>
      </c>
      <c r="E175" s="5" t="s">
        <v>820</v>
      </c>
      <c r="F175" s="2" t="s">
        <v>823</v>
      </c>
      <c r="G175" s="7">
        <v>39576</v>
      </c>
      <c r="H175" s="5" t="s">
        <v>824</v>
      </c>
      <c r="I175" s="2"/>
      <c r="J175" s="2"/>
    </row>
    <row r="176" spans="1:10" ht="45" x14ac:dyDescent="0.25">
      <c r="A176" s="113">
        <v>174</v>
      </c>
      <c r="B176" s="113">
        <v>13</v>
      </c>
      <c r="C176" s="20" t="s">
        <v>341</v>
      </c>
      <c r="D176" s="95" t="s">
        <v>343</v>
      </c>
      <c r="E176" s="5" t="s">
        <v>820</v>
      </c>
      <c r="F176" s="2" t="s">
        <v>758</v>
      </c>
      <c r="G176" s="7">
        <v>39626</v>
      </c>
      <c r="H176" s="5" t="s">
        <v>825</v>
      </c>
      <c r="I176" s="2"/>
      <c r="J176" s="2"/>
    </row>
    <row r="177" spans="1:10" ht="30" x14ac:dyDescent="0.25">
      <c r="A177" s="113">
        <v>175</v>
      </c>
      <c r="B177" s="113">
        <v>13</v>
      </c>
      <c r="C177" s="20" t="s">
        <v>341</v>
      </c>
      <c r="D177" s="95" t="s">
        <v>343</v>
      </c>
      <c r="E177" s="5" t="s">
        <v>820</v>
      </c>
      <c r="F177" s="2" t="s">
        <v>652</v>
      </c>
      <c r="G177" s="7">
        <v>39723</v>
      </c>
      <c r="H177" s="5" t="s">
        <v>826</v>
      </c>
      <c r="I177" s="2"/>
      <c r="J177" s="2"/>
    </row>
    <row r="178" spans="1:10" ht="75" x14ac:dyDescent="0.25">
      <c r="A178" s="113">
        <v>176</v>
      </c>
      <c r="B178" s="113">
        <v>13</v>
      </c>
      <c r="C178" s="20" t="s">
        <v>341</v>
      </c>
      <c r="D178" s="95" t="s">
        <v>343</v>
      </c>
      <c r="E178" s="5" t="s">
        <v>820</v>
      </c>
      <c r="F178" s="2" t="s">
        <v>654</v>
      </c>
      <c r="G178" s="7">
        <v>39792</v>
      </c>
      <c r="H178" s="5" t="s">
        <v>1269</v>
      </c>
      <c r="I178" s="2" t="s">
        <v>827</v>
      </c>
      <c r="J178" s="2"/>
    </row>
    <row r="179" spans="1:10" ht="30" x14ac:dyDescent="0.25">
      <c r="A179" s="113">
        <v>177</v>
      </c>
      <c r="B179" s="113">
        <v>13</v>
      </c>
      <c r="C179" s="20" t="s">
        <v>341</v>
      </c>
      <c r="D179" s="95" t="s">
        <v>343</v>
      </c>
      <c r="E179" s="5" t="s">
        <v>820</v>
      </c>
      <c r="F179" s="2" t="s">
        <v>656</v>
      </c>
      <c r="G179" s="7">
        <v>38352</v>
      </c>
      <c r="H179" s="5" t="s">
        <v>828</v>
      </c>
      <c r="I179" s="2" t="s">
        <v>829</v>
      </c>
      <c r="J179" s="2"/>
    </row>
    <row r="180" spans="1:10" ht="30" x14ac:dyDescent="0.25">
      <c r="A180" s="113">
        <v>178</v>
      </c>
      <c r="B180" s="113">
        <v>13</v>
      </c>
      <c r="C180" s="20" t="s">
        <v>341</v>
      </c>
      <c r="D180" s="95" t="s">
        <v>343</v>
      </c>
      <c r="E180" s="5" t="s">
        <v>820</v>
      </c>
      <c r="F180" s="2" t="s">
        <v>658</v>
      </c>
      <c r="G180" s="7">
        <v>41239</v>
      </c>
      <c r="H180" s="5" t="s">
        <v>830</v>
      </c>
      <c r="I180" s="2"/>
      <c r="J180" s="2"/>
    </row>
    <row r="181" spans="1:10" ht="30" x14ac:dyDescent="0.25">
      <c r="A181" s="113">
        <v>179</v>
      </c>
      <c r="B181" s="113">
        <v>13</v>
      </c>
      <c r="C181" s="20" t="s">
        <v>341</v>
      </c>
      <c r="D181" s="95" t="s">
        <v>343</v>
      </c>
      <c r="E181" s="5" t="s">
        <v>820</v>
      </c>
      <c r="F181" s="2" t="s">
        <v>660</v>
      </c>
      <c r="G181" s="7">
        <v>41579</v>
      </c>
      <c r="H181" s="5" t="s">
        <v>831</v>
      </c>
      <c r="I181" s="2" t="s">
        <v>832</v>
      </c>
      <c r="J181" s="2"/>
    </row>
    <row r="182" spans="1:10" ht="30" x14ac:dyDescent="0.25">
      <c r="A182" s="113">
        <v>180</v>
      </c>
      <c r="B182" s="113">
        <v>13</v>
      </c>
      <c r="C182" s="20" t="s">
        <v>341</v>
      </c>
      <c r="D182" s="95" t="s">
        <v>343</v>
      </c>
      <c r="E182" s="5" t="s">
        <v>820</v>
      </c>
      <c r="F182" s="2" t="s">
        <v>833</v>
      </c>
      <c r="G182" s="7">
        <v>39444</v>
      </c>
      <c r="H182" s="5" t="s">
        <v>834</v>
      </c>
      <c r="I182" s="2" t="s">
        <v>835</v>
      </c>
      <c r="J182" s="2"/>
    </row>
    <row r="183" spans="1:10" ht="30" x14ac:dyDescent="0.25">
      <c r="A183" s="113">
        <v>181</v>
      </c>
      <c r="B183" s="113">
        <v>13</v>
      </c>
      <c r="C183" s="20" t="s">
        <v>341</v>
      </c>
      <c r="D183" s="95" t="s">
        <v>343</v>
      </c>
      <c r="E183" s="5" t="s">
        <v>820</v>
      </c>
      <c r="F183" s="2" t="s">
        <v>836</v>
      </c>
      <c r="G183" s="7">
        <v>40101</v>
      </c>
      <c r="H183" s="5" t="s">
        <v>837</v>
      </c>
      <c r="I183" s="2"/>
      <c r="J183" s="2"/>
    </row>
    <row r="184" spans="1:10" ht="165" x14ac:dyDescent="0.25">
      <c r="A184" s="113">
        <v>182</v>
      </c>
      <c r="B184" s="113">
        <v>13</v>
      </c>
      <c r="C184" s="20" t="s">
        <v>341</v>
      </c>
      <c r="D184" s="95" t="s">
        <v>343</v>
      </c>
      <c r="E184" s="5" t="s">
        <v>820</v>
      </c>
      <c r="F184" s="2" t="s">
        <v>838</v>
      </c>
      <c r="G184" s="7">
        <v>40030</v>
      </c>
      <c r="H184" s="5" t="s">
        <v>839</v>
      </c>
      <c r="I184" s="2" t="s">
        <v>840</v>
      </c>
      <c r="J184" s="2"/>
    </row>
    <row r="185" spans="1:10" ht="60" x14ac:dyDescent="0.25">
      <c r="A185" s="113">
        <v>183</v>
      </c>
      <c r="B185" s="113">
        <v>13</v>
      </c>
      <c r="C185" s="20" t="s">
        <v>341</v>
      </c>
      <c r="D185" s="95" t="s">
        <v>343</v>
      </c>
      <c r="E185" s="5" t="s">
        <v>820</v>
      </c>
      <c r="F185" s="2" t="s">
        <v>841</v>
      </c>
      <c r="G185" s="7">
        <v>40266</v>
      </c>
      <c r="H185" s="5" t="s">
        <v>842</v>
      </c>
      <c r="I185" s="2" t="s">
        <v>843</v>
      </c>
      <c r="J185" s="2"/>
    </row>
    <row r="186" spans="1:10" ht="30" x14ac:dyDescent="0.25">
      <c r="A186" s="113">
        <v>184</v>
      </c>
      <c r="B186" s="113">
        <v>13</v>
      </c>
      <c r="C186" s="20" t="s">
        <v>341</v>
      </c>
      <c r="D186" s="95" t="s">
        <v>343</v>
      </c>
      <c r="E186" s="5" t="s">
        <v>820</v>
      </c>
      <c r="F186" s="2" t="s">
        <v>844</v>
      </c>
      <c r="G186" s="7">
        <v>40302</v>
      </c>
      <c r="H186" s="5" t="s">
        <v>845</v>
      </c>
      <c r="I186" s="2"/>
      <c r="J186" s="2"/>
    </row>
    <row r="187" spans="1:10" ht="60" x14ac:dyDescent="0.25">
      <c r="A187" s="113">
        <v>185</v>
      </c>
      <c r="B187" s="113">
        <v>13</v>
      </c>
      <c r="C187" s="20" t="s">
        <v>341</v>
      </c>
      <c r="D187" s="95" t="s">
        <v>343</v>
      </c>
      <c r="E187" s="5" t="s">
        <v>820</v>
      </c>
      <c r="F187" s="2" t="s">
        <v>662</v>
      </c>
      <c r="G187" s="7">
        <v>42349</v>
      </c>
      <c r="H187" s="5" t="s">
        <v>846</v>
      </c>
      <c r="I187" s="115"/>
      <c r="J187" s="115"/>
    </row>
    <row r="188" spans="1:10" ht="45" x14ac:dyDescent="0.25">
      <c r="A188" s="113">
        <v>186</v>
      </c>
      <c r="B188" s="113">
        <v>13</v>
      </c>
      <c r="C188" s="20" t="s">
        <v>341</v>
      </c>
      <c r="D188" s="95" t="s">
        <v>343</v>
      </c>
      <c r="E188" s="5" t="s">
        <v>820</v>
      </c>
      <c r="F188" s="2" t="s">
        <v>662</v>
      </c>
      <c r="G188" s="7">
        <v>42349</v>
      </c>
      <c r="H188" s="5" t="s">
        <v>847</v>
      </c>
      <c r="I188" s="115"/>
      <c r="J188" s="115"/>
    </row>
    <row r="189" spans="1:10" ht="30" x14ac:dyDescent="0.25">
      <c r="A189" s="113">
        <v>187</v>
      </c>
      <c r="B189" s="113">
        <v>27</v>
      </c>
      <c r="C189" s="20" t="s">
        <v>197</v>
      </c>
      <c r="D189" s="95" t="s">
        <v>199</v>
      </c>
      <c r="E189" s="2" t="s">
        <v>848</v>
      </c>
      <c r="F189" s="2" t="s">
        <v>622</v>
      </c>
      <c r="G189" s="7">
        <v>42002</v>
      </c>
      <c r="H189" s="5" t="s">
        <v>849</v>
      </c>
      <c r="I189" s="2"/>
      <c r="J189" s="2"/>
    </row>
    <row r="190" spans="1:10" x14ac:dyDescent="0.25">
      <c r="A190" s="113">
        <v>188</v>
      </c>
      <c r="B190" s="113">
        <v>27</v>
      </c>
      <c r="C190" s="20" t="s">
        <v>197</v>
      </c>
      <c r="D190" s="95" t="s">
        <v>199</v>
      </c>
      <c r="E190" s="2"/>
      <c r="F190" s="2" t="s">
        <v>850</v>
      </c>
      <c r="G190" s="7">
        <v>42055</v>
      </c>
      <c r="H190" s="5" t="s">
        <v>851</v>
      </c>
      <c r="I190" s="2"/>
      <c r="J190" s="2"/>
    </row>
    <row r="191" spans="1:10" ht="75" x14ac:dyDescent="0.25">
      <c r="A191" s="113">
        <v>189</v>
      </c>
      <c r="B191" s="113">
        <v>27</v>
      </c>
      <c r="C191" s="20" t="s">
        <v>197</v>
      </c>
      <c r="D191" s="95" t="s">
        <v>199</v>
      </c>
      <c r="E191" s="2"/>
      <c r="F191" s="2" t="s">
        <v>852</v>
      </c>
      <c r="G191" s="7">
        <v>42137</v>
      </c>
      <c r="H191" s="5" t="s">
        <v>853</v>
      </c>
      <c r="I191" s="2"/>
      <c r="J191" s="2"/>
    </row>
    <row r="192" spans="1:10" ht="45" x14ac:dyDescent="0.25">
      <c r="A192" s="113">
        <v>190</v>
      </c>
      <c r="B192" s="113">
        <v>27</v>
      </c>
      <c r="C192" s="20" t="s">
        <v>197</v>
      </c>
      <c r="D192" s="95" t="s">
        <v>199</v>
      </c>
      <c r="E192" s="2"/>
      <c r="F192" s="2" t="s">
        <v>854</v>
      </c>
      <c r="G192" s="7">
        <v>42138</v>
      </c>
      <c r="H192" s="5" t="s">
        <v>855</v>
      </c>
      <c r="I192" s="2"/>
      <c r="J192" s="2"/>
    </row>
    <row r="193" spans="1:10" ht="30" x14ac:dyDescent="0.25">
      <c r="A193" s="113">
        <v>191</v>
      </c>
      <c r="B193" s="113">
        <v>27</v>
      </c>
      <c r="C193" s="20" t="s">
        <v>197</v>
      </c>
      <c r="D193" s="95" t="s">
        <v>199</v>
      </c>
      <c r="E193" s="2"/>
      <c r="F193" s="2" t="s">
        <v>856</v>
      </c>
      <c r="G193" s="7">
        <v>42216</v>
      </c>
      <c r="H193" s="5" t="s">
        <v>857</v>
      </c>
      <c r="I193" s="2"/>
      <c r="J193" s="2"/>
    </row>
    <row r="194" spans="1:10" ht="30" x14ac:dyDescent="0.25">
      <c r="A194" s="113">
        <v>192</v>
      </c>
      <c r="B194" s="113">
        <v>27</v>
      </c>
      <c r="C194" s="20" t="s">
        <v>197</v>
      </c>
      <c r="D194" s="95" t="s">
        <v>199</v>
      </c>
      <c r="E194" s="2"/>
      <c r="F194" s="2" t="s">
        <v>858</v>
      </c>
      <c r="G194" s="7">
        <v>42221</v>
      </c>
      <c r="H194" s="5" t="s">
        <v>859</v>
      </c>
      <c r="I194" s="2"/>
      <c r="J194" s="2"/>
    </row>
    <row r="195" spans="1:10" ht="45" x14ac:dyDescent="0.25">
      <c r="A195" s="113">
        <v>193</v>
      </c>
      <c r="B195" s="113">
        <v>27</v>
      </c>
      <c r="C195" s="20" t="s">
        <v>197</v>
      </c>
      <c r="D195" s="95" t="s">
        <v>199</v>
      </c>
      <c r="E195" s="2"/>
      <c r="F195" s="2" t="s">
        <v>860</v>
      </c>
      <c r="G195" s="7">
        <v>42590</v>
      </c>
      <c r="H195" s="5" t="s">
        <v>861</v>
      </c>
      <c r="I195" s="2"/>
      <c r="J195" s="2"/>
    </row>
    <row r="196" spans="1:10" ht="60" x14ac:dyDescent="0.25">
      <c r="A196" s="113">
        <v>194</v>
      </c>
      <c r="B196" s="113">
        <v>39</v>
      </c>
      <c r="C196" s="20" t="s">
        <v>71</v>
      </c>
      <c r="D196" s="95" t="s">
        <v>73</v>
      </c>
      <c r="E196" s="2" t="s">
        <v>862</v>
      </c>
      <c r="F196" s="2" t="s">
        <v>863</v>
      </c>
      <c r="G196" s="7">
        <v>42404</v>
      </c>
      <c r="H196" s="5" t="s">
        <v>864</v>
      </c>
      <c r="I196" s="2"/>
      <c r="J196" s="2"/>
    </row>
    <row r="197" spans="1:10" ht="60" x14ac:dyDescent="0.25">
      <c r="A197" s="113">
        <v>195</v>
      </c>
      <c r="B197" s="113">
        <v>39</v>
      </c>
      <c r="C197" s="20" t="s">
        <v>71</v>
      </c>
      <c r="D197" s="95" t="s">
        <v>73</v>
      </c>
      <c r="E197" s="2"/>
      <c r="F197" s="2" t="s">
        <v>865</v>
      </c>
      <c r="G197" s="7">
        <v>42536</v>
      </c>
      <c r="H197" s="5" t="s">
        <v>866</v>
      </c>
      <c r="I197" s="2"/>
      <c r="J197" s="2"/>
    </row>
    <row r="198" spans="1:10" ht="60" x14ac:dyDescent="0.25">
      <c r="A198" s="113">
        <v>196</v>
      </c>
      <c r="B198" s="113">
        <v>39</v>
      </c>
      <c r="C198" s="20" t="s">
        <v>71</v>
      </c>
      <c r="D198" s="95" t="s">
        <v>73</v>
      </c>
      <c r="E198" s="2"/>
      <c r="F198" s="2" t="s">
        <v>867</v>
      </c>
      <c r="G198" s="7">
        <v>43522</v>
      </c>
      <c r="H198" s="5" t="s">
        <v>868</v>
      </c>
      <c r="I198" s="2"/>
      <c r="J198" s="2"/>
    </row>
    <row r="199" spans="1:10" x14ac:dyDescent="0.25">
      <c r="A199" s="113">
        <v>197</v>
      </c>
      <c r="B199" s="113">
        <v>18</v>
      </c>
      <c r="C199" s="20" t="s">
        <v>1159</v>
      </c>
      <c r="D199" s="95" t="s">
        <v>869</v>
      </c>
      <c r="E199" s="2" t="s">
        <v>870</v>
      </c>
      <c r="F199" s="2" t="s">
        <v>871</v>
      </c>
      <c r="G199" s="7">
        <v>40394</v>
      </c>
      <c r="H199" s="5"/>
      <c r="I199" s="2"/>
      <c r="J199" s="2"/>
    </row>
    <row r="200" spans="1:10" x14ac:dyDescent="0.25">
      <c r="A200" s="113">
        <v>198</v>
      </c>
      <c r="B200" s="113">
        <v>18</v>
      </c>
      <c r="C200" s="20" t="s">
        <v>1159</v>
      </c>
      <c r="D200" s="95" t="s">
        <v>869</v>
      </c>
      <c r="E200" s="2" t="s">
        <v>870</v>
      </c>
      <c r="F200" s="2" t="s">
        <v>743</v>
      </c>
      <c r="G200" s="7">
        <v>40695</v>
      </c>
      <c r="H200" s="5"/>
      <c r="I200" s="2"/>
      <c r="J200" s="2"/>
    </row>
    <row r="201" spans="1:10" x14ac:dyDescent="0.25">
      <c r="A201" s="113">
        <v>199</v>
      </c>
      <c r="B201" s="113">
        <v>18</v>
      </c>
      <c r="C201" s="20" t="s">
        <v>1159</v>
      </c>
      <c r="D201" s="95" t="s">
        <v>869</v>
      </c>
      <c r="E201" s="2" t="s">
        <v>870</v>
      </c>
      <c r="F201" s="2" t="s">
        <v>872</v>
      </c>
      <c r="G201" s="7">
        <v>40695</v>
      </c>
      <c r="H201" s="5"/>
      <c r="I201" s="2"/>
      <c r="J201" s="2"/>
    </row>
    <row r="202" spans="1:10" x14ac:dyDescent="0.25">
      <c r="A202" s="113">
        <v>200</v>
      </c>
      <c r="B202" s="113">
        <v>18</v>
      </c>
      <c r="C202" s="20" t="s">
        <v>1159</v>
      </c>
      <c r="D202" s="95" t="s">
        <v>869</v>
      </c>
      <c r="E202" s="2" t="s">
        <v>870</v>
      </c>
      <c r="F202" s="2" t="s">
        <v>873</v>
      </c>
      <c r="G202" s="7">
        <v>40695</v>
      </c>
      <c r="H202" s="5"/>
      <c r="I202" s="2"/>
      <c r="J202" s="2"/>
    </row>
    <row r="203" spans="1:10" x14ac:dyDescent="0.25">
      <c r="A203" s="113">
        <v>201</v>
      </c>
      <c r="B203" s="113">
        <v>18</v>
      </c>
      <c r="C203" s="20" t="s">
        <v>1159</v>
      </c>
      <c r="D203" s="95" t="s">
        <v>869</v>
      </c>
      <c r="E203" s="2" t="s">
        <v>870</v>
      </c>
      <c r="F203" s="2" t="s">
        <v>874</v>
      </c>
      <c r="G203" s="7">
        <v>41138</v>
      </c>
      <c r="H203" s="5"/>
      <c r="I203" s="2"/>
      <c r="J203" s="2"/>
    </row>
    <row r="204" spans="1:10" x14ac:dyDescent="0.25">
      <c r="A204" s="113">
        <v>202</v>
      </c>
      <c r="B204" s="113">
        <v>18</v>
      </c>
      <c r="C204" s="20" t="s">
        <v>1159</v>
      </c>
      <c r="D204" s="95" t="s">
        <v>869</v>
      </c>
      <c r="E204" s="2" t="s">
        <v>870</v>
      </c>
      <c r="F204" s="2" t="s">
        <v>863</v>
      </c>
      <c r="G204" s="7">
        <v>41547</v>
      </c>
      <c r="H204" s="5" t="s">
        <v>875</v>
      </c>
      <c r="I204" s="2"/>
      <c r="J204" s="2"/>
    </row>
    <row r="205" spans="1:10" x14ac:dyDescent="0.25">
      <c r="A205" s="113">
        <v>203</v>
      </c>
      <c r="B205" s="113">
        <v>18</v>
      </c>
      <c r="C205" s="20" t="s">
        <v>1159</v>
      </c>
      <c r="D205" s="95" t="s">
        <v>869</v>
      </c>
      <c r="E205" s="2" t="s">
        <v>870</v>
      </c>
      <c r="F205" s="2" t="s">
        <v>876</v>
      </c>
      <c r="G205" s="7">
        <v>41687</v>
      </c>
      <c r="H205" s="5"/>
      <c r="I205" s="2"/>
      <c r="J205" s="2"/>
    </row>
    <row r="206" spans="1:10" x14ac:dyDescent="0.25">
      <c r="A206" s="113">
        <v>204</v>
      </c>
      <c r="B206" s="113">
        <v>18</v>
      </c>
      <c r="C206" s="20" t="s">
        <v>1159</v>
      </c>
      <c r="D206" s="95" t="s">
        <v>869</v>
      </c>
      <c r="E206" s="2" t="s">
        <v>870</v>
      </c>
      <c r="F206" s="2" t="s">
        <v>865</v>
      </c>
      <c r="G206" s="7">
        <v>41964</v>
      </c>
      <c r="H206" s="5" t="s">
        <v>877</v>
      </c>
      <c r="I206" s="2"/>
      <c r="J206" s="2"/>
    </row>
    <row r="207" spans="1:10" ht="30" x14ac:dyDescent="0.25">
      <c r="A207" s="113">
        <v>205</v>
      </c>
      <c r="B207" s="113">
        <v>18</v>
      </c>
      <c r="C207" s="20" t="s">
        <v>1159</v>
      </c>
      <c r="D207" s="95" t="s">
        <v>869</v>
      </c>
      <c r="E207" s="2" t="s">
        <v>870</v>
      </c>
      <c r="F207" s="2" t="s">
        <v>867</v>
      </c>
      <c r="G207" s="7">
        <v>41997</v>
      </c>
      <c r="H207" s="5" t="s">
        <v>878</v>
      </c>
      <c r="I207" s="2"/>
      <c r="J207" s="2"/>
    </row>
    <row r="208" spans="1:10" ht="45" x14ac:dyDescent="0.25">
      <c r="A208" s="113">
        <v>206</v>
      </c>
      <c r="B208" s="113">
        <v>18</v>
      </c>
      <c r="C208" s="20" t="s">
        <v>1159</v>
      </c>
      <c r="D208" s="95" t="s">
        <v>869</v>
      </c>
      <c r="E208" s="2" t="s">
        <v>870</v>
      </c>
      <c r="F208" s="2" t="s">
        <v>879</v>
      </c>
      <c r="G208" s="7">
        <v>42111</v>
      </c>
      <c r="H208" s="5" t="s">
        <v>880</v>
      </c>
      <c r="I208" s="2"/>
      <c r="J208" s="2"/>
    </row>
    <row r="209" spans="1:10" ht="45" x14ac:dyDescent="0.25">
      <c r="A209" s="113">
        <v>207</v>
      </c>
      <c r="B209" s="113">
        <v>18</v>
      </c>
      <c r="C209" s="20" t="s">
        <v>1159</v>
      </c>
      <c r="D209" s="95" t="s">
        <v>869</v>
      </c>
      <c r="E209" s="2" t="s">
        <v>870</v>
      </c>
      <c r="F209" s="2" t="s">
        <v>881</v>
      </c>
      <c r="G209" s="7">
        <v>42206</v>
      </c>
      <c r="H209" s="5" t="s">
        <v>882</v>
      </c>
      <c r="I209" s="2"/>
      <c r="J209" s="2"/>
    </row>
    <row r="210" spans="1:10" x14ac:dyDescent="0.25">
      <c r="A210" s="113">
        <v>208</v>
      </c>
      <c r="B210" s="113">
        <v>18</v>
      </c>
      <c r="C210" s="20" t="s">
        <v>1159</v>
      </c>
      <c r="D210" s="95" t="s">
        <v>869</v>
      </c>
      <c r="E210" s="2" t="s">
        <v>870</v>
      </c>
      <c r="F210" s="2" t="s">
        <v>816</v>
      </c>
      <c r="G210" s="7">
        <v>42271</v>
      </c>
      <c r="H210" s="5" t="s">
        <v>883</v>
      </c>
      <c r="I210" s="2"/>
      <c r="J210" s="2"/>
    </row>
    <row r="211" spans="1:10" ht="75" x14ac:dyDescent="0.25">
      <c r="A211" s="113">
        <v>209</v>
      </c>
      <c r="B211" s="113">
        <v>18</v>
      </c>
      <c r="C211" s="20" t="s">
        <v>1159</v>
      </c>
      <c r="D211" s="95" t="s">
        <v>869</v>
      </c>
      <c r="E211" s="2" t="s">
        <v>870</v>
      </c>
      <c r="F211" s="2" t="s">
        <v>884</v>
      </c>
      <c r="G211" s="7">
        <v>42321</v>
      </c>
      <c r="H211" s="5" t="s">
        <v>885</v>
      </c>
      <c r="I211" s="2"/>
      <c r="J211" s="2"/>
    </row>
    <row r="212" spans="1:10" ht="90" x14ac:dyDescent="0.25">
      <c r="A212" s="113">
        <v>210</v>
      </c>
      <c r="B212" s="113">
        <v>18</v>
      </c>
      <c r="C212" s="20" t="s">
        <v>1159</v>
      </c>
      <c r="D212" s="95" t="s">
        <v>869</v>
      </c>
      <c r="E212" s="2" t="s">
        <v>870</v>
      </c>
      <c r="F212" s="2" t="s">
        <v>886</v>
      </c>
      <c r="G212" s="7">
        <v>42459</v>
      </c>
      <c r="H212" s="5" t="s">
        <v>887</v>
      </c>
      <c r="I212" s="2"/>
      <c r="J212" s="2"/>
    </row>
    <row r="213" spans="1:10" ht="150" x14ac:dyDescent="0.25">
      <c r="A213" s="113">
        <v>211</v>
      </c>
      <c r="B213" s="113">
        <v>18</v>
      </c>
      <c r="C213" s="20" t="s">
        <v>1159</v>
      </c>
      <c r="D213" s="95" t="s">
        <v>869</v>
      </c>
      <c r="E213" s="2" t="s">
        <v>870</v>
      </c>
      <c r="F213" s="2" t="s">
        <v>888</v>
      </c>
      <c r="G213" s="7">
        <v>42853</v>
      </c>
      <c r="H213" s="5" t="s">
        <v>1270</v>
      </c>
      <c r="I213" s="2"/>
      <c r="J213" s="2"/>
    </row>
    <row r="214" spans="1:10" ht="45" x14ac:dyDescent="0.25">
      <c r="A214" s="113">
        <v>212</v>
      </c>
      <c r="B214" s="113">
        <v>18</v>
      </c>
      <c r="C214" s="20" t="s">
        <v>1159</v>
      </c>
      <c r="D214" s="95" t="s">
        <v>869</v>
      </c>
      <c r="E214" s="2" t="s">
        <v>870</v>
      </c>
      <c r="F214" s="2" t="s">
        <v>889</v>
      </c>
      <c r="G214" s="7">
        <v>42853</v>
      </c>
      <c r="H214" s="5" t="s">
        <v>890</v>
      </c>
      <c r="I214" s="2"/>
      <c r="J214" s="2"/>
    </row>
    <row r="215" spans="1:10" x14ac:dyDescent="0.25">
      <c r="A215" s="113">
        <v>213</v>
      </c>
      <c r="B215" s="113">
        <v>18</v>
      </c>
      <c r="C215" s="20" t="s">
        <v>1159</v>
      </c>
      <c r="D215" s="95" t="s">
        <v>869</v>
      </c>
      <c r="E215" s="2" t="s">
        <v>870</v>
      </c>
      <c r="F215" s="2" t="s">
        <v>891</v>
      </c>
      <c r="G215" s="7">
        <v>43830</v>
      </c>
      <c r="H215" s="5"/>
      <c r="I215" s="2"/>
      <c r="J215" s="2"/>
    </row>
    <row r="216" spans="1:10" ht="45" x14ac:dyDescent="0.25">
      <c r="A216" s="113">
        <v>214</v>
      </c>
      <c r="B216" s="113">
        <v>26</v>
      </c>
      <c r="C216" s="20" t="s">
        <v>185</v>
      </c>
      <c r="D216" s="95" t="s">
        <v>187</v>
      </c>
      <c r="E216" s="2" t="s">
        <v>892</v>
      </c>
      <c r="F216" s="2" t="s">
        <v>893</v>
      </c>
      <c r="G216" s="7">
        <v>42038</v>
      </c>
      <c r="H216" s="5" t="s">
        <v>894</v>
      </c>
      <c r="I216" s="2"/>
      <c r="J216" s="2"/>
    </row>
    <row r="217" spans="1:10" x14ac:dyDescent="0.25">
      <c r="A217" s="113">
        <v>215</v>
      </c>
      <c r="B217" s="113">
        <v>26</v>
      </c>
      <c r="C217" s="20" t="s">
        <v>185</v>
      </c>
      <c r="D217" s="95" t="s">
        <v>187</v>
      </c>
      <c r="E217" s="2" t="s">
        <v>892</v>
      </c>
      <c r="F217" s="2" t="s">
        <v>895</v>
      </c>
      <c r="G217" s="7">
        <v>42277</v>
      </c>
      <c r="H217" s="5" t="s">
        <v>896</v>
      </c>
      <c r="I217" s="2"/>
      <c r="J217" s="2"/>
    </row>
    <row r="218" spans="1:10" ht="30" x14ac:dyDescent="0.25">
      <c r="A218" s="113">
        <v>216</v>
      </c>
      <c r="B218" s="113">
        <v>26</v>
      </c>
      <c r="C218" s="20" t="s">
        <v>185</v>
      </c>
      <c r="D218" s="95" t="s">
        <v>187</v>
      </c>
      <c r="E218" s="2" t="s">
        <v>892</v>
      </c>
      <c r="F218" s="2" t="s">
        <v>897</v>
      </c>
      <c r="G218" s="7">
        <v>42724</v>
      </c>
      <c r="H218" s="5" t="s">
        <v>898</v>
      </c>
      <c r="I218" s="2"/>
      <c r="J218" s="2"/>
    </row>
    <row r="219" spans="1:10" ht="45" x14ac:dyDescent="0.25">
      <c r="A219" s="113">
        <v>217</v>
      </c>
      <c r="B219" s="113">
        <v>38</v>
      </c>
      <c r="C219" s="20" t="s">
        <v>49</v>
      </c>
      <c r="D219" s="95" t="s">
        <v>52</v>
      </c>
      <c r="E219" s="2" t="s">
        <v>899</v>
      </c>
      <c r="F219" s="2" t="s">
        <v>893</v>
      </c>
      <c r="G219" s="7">
        <v>42381</v>
      </c>
      <c r="H219" s="5" t="s">
        <v>900</v>
      </c>
      <c r="I219" s="2"/>
      <c r="J219" s="2"/>
    </row>
    <row r="220" spans="1:10" ht="45" x14ac:dyDescent="0.25">
      <c r="A220" s="113">
        <v>218</v>
      </c>
      <c r="B220" s="113">
        <v>38</v>
      </c>
      <c r="C220" s="20" t="s">
        <v>49</v>
      </c>
      <c r="D220" s="95" t="s">
        <v>52</v>
      </c>
      <c r="E220" s="2" t="s">
        <v>899</v>
      </c>
      <c r="F220" s="2" t="s">
        <v>895</v>
      </c>
      <c r="G220" s="7">
        <v>42411</v>
      </c>
      <c r="H220" s="5" t="s">
        <v>901</v>
      </c>
      <c r="I220" s="2"/>
      <c r="J220" s="2"/>
    </row>
    <row r="221" spans="1:10" ht="30" x14ac:dyDescent="0.25">
      <c r="A221" s="113">
        <v>219</v>
      </c>
      <c r="B221" s="113">
        <v>38</v>
      </c>
      <c r="C221" s="20" t="s">
        <v>49</v>
      </c>
      <c r="D221" s="95" t="s">
        <v>52</v>
      </c>
      <c r="E221" s="2" t="s">
        <v>899</v>
      </c>
      <c r="F221" s="2" t="s">
        <v>897</v>
      </c>
      <c r="G221" s="7">
        <v>42464</v>
      </c>
      <c r="H221" s="5" t="s">
        <v>902</v>
      </c>
      <c r="I221" s="2"/>
      <c r="J221" s="2"/>
    </row>
    <row r="222" spans="1:10" ht="30" x14ac:dyDescent="0.25">
      <c r="A222" s="113">
        <v>220</v>
      </c>
      <c r="B222" s="113">
        <v>38</v>
      </c>
      <c r="C222" s="20" t="s">
        <v>49</v>
      </c>
      <c r="D222" s="95" t="s">
        <v>52</v>
      </c>
      <c r="E222" s="2" t="s">
        <v>899</v>
      </c>
      <c r="F222" s="2" t="s">
        <v>903</v>
      </c>
      <c r="G222" s="7">
        <v>42487</v>
      </c>
      <c r="H222" s="5" t="s">
        <v>904</v>
      </c>
      <c r="I222" s="2"/>
      <c r="J222" s="2"/>
    </row>
    <row r="223" spans="1:10" ht="30" x14ac:dyDescent="0.25">
      <c r="A223" s="113">
        <v>221</v>
      </c>
      <c r="B223" s="113">
        <v>38</v>
      </c>
      <c r="C223" s="20" t="s">
        <v>49</v>
      </c>
      <c r="D223" s="95" t="s">
        <v>52</v>
      </c>
      <c r="E223" s="2" t="s">
        <v>899</v>
      </c>
      <c r="F223" s="2" t="s">
        <v>905</v>
      </c>
      <c r="G223" s="7">
        <v>42466</v>
      </c>
      <c r="H223" s="5" t="s">
        <v>906</v>
      </c>
      <c r="I223" s="2"/>
      <c r="J223" s="2"/>
    </row>
    <row r="224" spans="1:10" ht="195" x14ac:dyDescent="0.25">
      <c r="A224" s="113">
        <v>222</v>
      </c>
      <c r="B224" s="113">
        <v>38</v>
      </c>
      <c r="C224" s="20" t="s">
        <v>49</v>
      </c>
      <c r="D224" s="95" t="s">
        <v>52</v>
      </c>
      <c r="E224" s="2" t="s">
        <v>899</v>
      </c>
      <c r="F224" s="2" t="s">
        <v>907</v>
      </c>
      <c r="G224" s="7">
        <v>42562</v>
      </c>
      <c r="H224" s="5" t="s">
        <v>908</v>
      </c>
      <c r="I224" s="2"/>
      <c r="J224" s="2"/>
    </row>
    <row r="225" spans="1:10" ht="225" x14ac:dyDescent="0.25">
      <c r="A225" s="113">
        <v>223</v>
      </c>
      <c r="B225" s="113">
        <v>38</v>
      </c>
      <c r="C225" s="20" t="s">
        <v>49</v>
      </c>
      <c r="D225" s="95" t="s">
        <v>52</v>
      </c>
      <c r="E225" s="2" t="s">
        <v>899</v>
      </c>
      <c r="F225" s="2" t="s">
        <v>909</v>
      </c>
      <c r="G225" s="7">
        <v>42585</v>
      </c>
      <c r="H225" s="5" t="s">
        <v>910</v>
      </c>
      <c r="I225" s="2"/>
      <c r="J225" s="2"/>
    </row>
    <row r="226" spans="1:10" ht="195" x14ac:dyDescent="0.25">
      <c r="A226" s="113">
        <v>224</v>
      </c>
      <c r="B226" s="113">
        <v>38</v>
      </c>
      <c r="C226" s="20" t="s">
        <v>49</v>
      </c>
      <c r="D226" s="95" t="s">
        <v>52</v>
      </c>
      <c r="E226" s="2" t="s">
        <v>899</v>
      </c>
      <c r="F226" s="2" t="s">
        <v>911</v>
      </c>
      <c r="G226" s="7">
        <v>42730</v>
      </c>
      <c r="H226" s="5" t="s">
        <v>912</v>
      </c>
      <c r="I226" s="2"/>
      <c r="J226" s="2"/>
    </row>
    <row r="227" spans="1:10" ht="75" x14ac:dyDescent="0.25">
      <c r="A227" s="113">
        <v>225</v>
      </c>
      <c r="B227" s="113">
        <v>38</v>
      </c>
      <c r="C227" s="20" t="s">
        <v>49</v>
      </c>
      <c r="D227" s="95" t="s">
        <v>52</v>
      </c>
      <c r="E227" s="2" t="s">
        <v>899</v>
      </c>
      <c r="F227" s="2" t="s">
        <v>913</v>
      </c>
      <c r="G227" s="7">
        <v>42888</v>
      </c>
      <c r="H227" s="5" t="s">
        <v>914</v>
      </c>
      <c r="I227" s="2"/>
      <c r="J227" s="2"/>
    </row>
    <row r="228" spans="1:10" ht="30" x14ac:dyDescent="0.25">
      <c r="A228" s="113">
        <v>226</v>
      </c>
      <c r="B228" s="113">
        <v>38</v>
      </c>
      <c r="C228" s="20" t="s">
        <v>49</v>
      </c>
      <c r="D228" s="95" t="s">
        <v>52</v>
      </c>
      <c r="E228" s="2" t="s">
        <v>899</v>
      </c>
      <c r="F228" s="2" t="s">
        <v>915</v>
      </c>
      <c r="G228" s="7">
        <v>42888</v>
      </c>
      <c r="H228" s="5" t="s">
        <v>916</v>
      </c>
      <c r="I228" s="2"/>
      <c r="J228" s="2"/>
    </row>
    <row r="229" spans="1:10" ht="30" x14ac:dyDescent="0.25">
      <c r="A229" s="113">
        <v>227</v>
      </c>
      <c r="B229" s="113">
        <v>38</v>
      </c>
      <c r="C229" s="20" t="s">
        <v>49</v>
      </c>
      <c r="D229" s="95" t="s">
        <v>52</v>
      </c>
      <c r="E229" s="2" t="s">
        <v>899</v>
      </c>
      <c r="F229" s="2" t="s">
        <v>917</v>
      </c>
      <c r="G229" s="7">
        <v>43073</v>
      </c>
      <c r="H229" s="5" t="s">
        <v>918</v>
      </c>
      <c r="I229" s="2"/>
      <c r="J229" s="2"/>
    </row>
    <row r="230" spans="1:10" ht="75" x14ac:dyDescent="0.25">
      <c r="A230" s="113">
        <v>228</v>
      </c>
      <c r="B230" s="113">
        <v>38</v>
      </c>
      <c r="C230" s="20" t="s">
        <v>49</v>
      </c>
      <c r="D230" s="95" t="s">
        <v>52</v>
      </c>
      <c r="E230" s="2" t="s">
        <v>899</v>
      </c>
      <c r="F230" s="2" t="s">
        <v>919</v>
      </c>
      <c r="G230" s="7">
        <v>43082</v>
      </c>
      <c r="H230" s="5" t="s">
        <v>920</v>
      </c>
      <c r="I230" s="2"/>
      <c r="J230" s="2"/>
    </row>
    <row r="231" spans="1:10" ht="30" x14ac:dyDescent="0.25">
      <c r="A231" s="113">
        <v>229</v>
      </c>
      <c r="B231" s="113">
        <v>38</v>
      </c>
      <c r="C231" s="20" t="s">
        <v>49</v>
      </c>
      <c r="D231" s="95" t="s">
        <v>52</v>
      </c>
      <c r="E231" s="2" t="s">
        <v>899</v>
      </c>
      <c r="F231" s="2" t="s">
        <v>921</v>
      </c>
      <c r="G231" s="7">
        <v>43039</v>
      </c>
      <c r="H231" s="5" t="s">
        <v>922</v>
      </c>
      <c r="I231" s="2"/>
      <c r="J231" s="2"/>
    </row>
    <row r="232" spans="1:10" ht="30" x14ac:dyDescent="0.25">
      <c r="A232" s="113">
        <v>230</v>
      </c>
      <c r="B232" s="113">
        <v>38</v>
      </c>
      <c r="C232" s="20" t="s">
        <v>49</v>
      </c>
      <c r="D232" s="95" t="s">
        <v>52</v>
      </c>
      <c r="E232" s="2" t="s">
        <v>899</v>
      </c>
      <c r="F232" s="2" t="s">
        <v>923</v>
      </c>
      <c r="G232" s="7">
        <v>43614</v>
      </c>
      <c r="H232" s="5" t="s">
        <v>924</v>
      </c>
      <c r="I232" s="2"/>
      <c r="J232" s="2"/>
    </row>
    <row r="233" spans="1:10" ht="60" x14ac:dyDescent="0.25">
      <c r="A233" s="113">
        <v>231</v>
      </c>
      <c r="B233" s="113">
        <v>38</v>
      </c>
      <c r="C233" s="20" t="s">
        <v>49</v>
      </c>
      <c r="D233" s="95" t="s">
        <v>52</v>
      </c>
      <c r="E233" s="2" t="s">
        <v>899</v>
      </c>
      <c r="F233" s="2" t="s">
        <v>925</v>
      </c>
      <c r="G233" s="7">
        <v>43755</v>
      </c>
      <c r="H233" s="5" t="s">
        <v>926</v>
      </c>
      <c r="I233" s="2"/>
      <c r="J233" s="2"/>
    </row>
    <row r="234" spans="1:10" ht="75" x14ac:dyDescent="0.25">
      <c r="A234" s="113">
        <v>232</v>
      </c>
      <c r="B234" s="113">
        <v>40</v>
      </c>
      <c r="C234" s="20" t="s">
        <v>89</v>
      </c>
      <c r="D234" s="95" t="s">
        <v>91</v>
      </c>
      <c r="E234" s="2" t="s">
        <v>95</v>
      </c>
      <c r="F234" s="2" t="s">
        <v>622</v>
      </c>
      <c r="G234" s="7">
        <v>42719</v>
      </c>
      <c r="H234" s="5" t="s">
        <v>927</v>
      </c>
      <c r="I234" s="2"/>
      <c r="J234" s="2"/>
    </row>
    <row r="235" spans="1:10" ht="60" x14ac:dyDescent="0.25">
      <c r="A235" s="113">
        <v>233</v>
      </c>
      <c r="B235" s="113">
        <v>40</v>
      </c>
      <c r="C235" s="20" t="s">
        <v>89</v>
      </c>
      <c r="D235" s="95" t="s">
        <v>91</v>
      </c>
      <c r="E235" s="2" t="s">
        <v>95</v>
      </c>
      <c r="F235" s="2" t="s">
        <v>850</v>
      </c>
      <c r="G235" s="7">
        <v>42898</v>
      </c>
      <c r="H235" s="5" t="s">
        <v>928</v>
      </c>
      <c r="I235" s="2"/>
      <c r="J235" s="2"/>
    </row>
    <row r="236" spans="1:10" ht="30" x14ac:dyDescent="0.25">
      <c r="A236" s="113">
        <v>234</v>
      </c>
      <c r="B236" s="113">
        <v>34</v>
      </c>
      <c r="C236" s="20" t="s">
        <v>1210</v>
      </c>
      <c r="D236" s="95" t="s">
        <v>929</v>
      </c>
      <c r="E236" s="2" t="s">
        <v>930</v>
      </c>
      <c r="F236" s="2" t="s">
        <v>931</v>
      </c>
      <c r="G236" s="7">
        <v>42262</v>
      </c>
      <c r="H236" s="5" t="s">
        <v>932</v>
      </c>
      <c r="I236" s="2"/>
      <c r="J236" s="2"/>
    </row>
    <row r="237" spans="1:10" ht="30" x14ac:dyDescent="0.25">
      <c r="A237" s="113">
        <v>235</v>
      </c>
      <c r="B237" s="113">
        <v>34</v>
      </c>
      <c r="C237" s="20" t="s">
        <v>1210</v>
      </c>
      <c r="D237" s="95" t="s">
        <v>929</v>
      </c>
      <c r="E237" s="2" t="s">
        <v>930</v>
      </c>
      <c r="F237" s="2" t="s">
        <v>933</v>
      </c>
      <c r="G237" s="7">
        <v>42426</v>
      </c>
      <c r="H237" s="5" t="s">
        <v>934</v>
      </c>
      <c r="I237" s="2"/>
      <c r="J237" s="2"/>
    </row>
    <row r="238" spans="1:10" ht="75" x14ac:dyDescent="0.25">
      <c r="A238" s="113">
        <v>236</v>
      </c>
      <c r="B238" s="113">
        <v>34</v>
      </c>
      <c r="C238" s="20" t="s">
        <v>1210</v>
      </c>
      <c r="D238" s="95" t="s">
        <v>929</v>
      </c>
      <c r="E238" s="2" t="s">
        <v>930</v>
      </c>
      <c r="F238" s="2" t="s">
        <v>935</v>
      </c>
      <c r="G238" s="7">
        <v>42678</v>
      </c>
      <c r="H238" s="5" t="s">
        <v>936</v>
      </c>
      <c r="I238" s="2"/>
      <c r="J238" s="2"/>
    </row>
    <row r="239" spans="1:10" ht="90" x14ac:dyDescent="0.25">
      <c r="A239" s="113">
        <v>237</v>
      </c>
      <c r="B239" s="113">
        <v>34</v>
      </c>
      <c r="C239" s="20" t="s">
        <v>1210</v>
      </c>
      <c r="D239" s="95" t="s">
        <v>929</v>
      </c>
      <c r="E239" s="2" t="s">
        <v>930</v>
      </c>
      <c r="F239" s="2" t="s">
        <v>937</v>
      </c>
      <c r="G239" s="7">
        <v>43216</v>
      </c>
      <c r="H239" s="5" t="s">
        <v>938</v>
      </c>
      <c r="I239" s="2"/>
      <c r="J239" s="2"/>
    </row>
    <row r="240" spans="1:10" ht="45" x14ac:dyDescent="0.25">
      <c r="A240" s="113">
        <v>238</v>
      </c>
      <c r="B240" s="113">
        <v>34</v>
      </c>
      <c r="C240" s="20" t="s">
        <v>1210</v>
      </c>
      <c r="D240" s="95" t="s">
        <v>929</v>
      </c>
      <c r="E240" s="2" t="s">
        <v>930</v>
      </c>
      <c r="F240" s="2" t="s">
        <v>939</v>
      </c>
      <c r="G240" s="7">
        <v>43503</v>
      </c>
      <c r="H240" s="5" t="s">
        <v>940</v>
      </c>
      <c r="I240" s="2"/>
      <c r="J240" s="2"/>
    </row>
    <row r="241" spans="1:10" ht="180" x14ac:dyDescent="0.25">
      <c r="A241" s="113">
        <v>239</v>
      </c>
      <c r="B241" s="113">
        <v>34</v>
      </c>
      <c r="C241" s="20" t="s">
        <v>1210</v>
      </c>
      <c r="D241" s="95" t="s">
        <v>929</v>
      </c>
      <c r="E241" s="2" t="s">
        <v>930</v>
      </c>
      <c r="F241" s="2" t="s">
        <v>941</v>
      </c>
      <c r="G241" s="7">
        <v>43822</v>
      </c>
      <c r="H241" s="5" t="s">
        <v>942</v>
      </c>
      <c r="I241" s="2"/>
      <c r="J241" s="2"/>
    </row>
    <row r="242" spans="1:10" x14ac:dyDescent="0.25">
      <c r="A242" s="113">
        <v>240</v>
      </c>
      <c r="B242" s="113">
        <v>36</v>
      </c>
      <c r="C242" s="20" t="s">
        <v>256</v>
      </c>
      <c r="D242" s="95" t="s">
        <v>257</v>
      </c>
      <c r="E242" s="2" t="s">
        <v>261</v>
      </c>
      <c r="F242" s="2" t="s">
        <v>622</v>
      </c>
      <c r="G242" s="7">
        <v>42311</v>
      </c>
      <c r="H242" s="5" t="s">
        <v>943</v>
      </c>
      <c r="I242" s="2"/>
      <c r="J242" s="2"/>
    </row>
    <row r="243" spans="1:10" ht="45" x14ac:dyDescent="0.25">
      <c r="A243" s="113">
        <v>241</v>
      </c>
      <c r="B243" s="113">
        <v>36</v>
      </c>
      <c r="C243" s="20" t="s">
        <v>256</v>
      </c>
      <c r="D243" s="95" t="s">
        <v>257</v>
      </c>
      <c r="E243" s="2" t="s">
        <v>261</v>
      </c>
      <c r="F243" s="2" t="s">
        <v>850</v>
      </c>
      <c r="G243" s="7">
        <v>42774</v>
      </c>
      <c r="H243" s="5" t="s">
        <v>944</v>
      </c>
      <c r="I243" s="2"/>
      <c r="J243" s="2"/>
    </row>
    <row r="244" spans="1:10" x14ac:dyDescent="0.25">
      <c r="A244" s="113">
        <v>242</v>
      </c>
      <c r="B244" s="113">
        <v>36</v>
      </c>
      <c r="C244" s="20" t="s">
        <v>256</v>
      </c>
      <c r="D244" s="95" t="s">
        <v>257</v>
      </c>
      <c r="E244" s="2" t="s">
        <v>261</v>
      </c>
      <c r="F244" s="2" t="s">
        <v>852</v>
      </c>
      <c r="G244" s="7">
        <v>43151</v>
      </c>
      <c r="H244" s="5" t="s">
        <v>945</v>
      </c>
      <c r="I244" s="2"/>
      <c r="J244" s="2"/>
    </row>
    <row r="245" spans="1:10" ht="30" x14ac:dyDescent="0.25">
      <c r="A245" s="113">
        <v>243</v>
      </c>
      <c r="B245" s="113">
        <v>36</v>
      </c>
      <c r="C245" s="20" t="s">
        <v>256</v>
      </c>
      <c r="D245" s="95" t="s">
        <v>257</v>
      </c>
      <c r="E245" s="2" t="s">
        <v>261</v>
      </c>
      <c r="F245" s="2" t="s">
        <v>854</v>
      </c>
      <c r="G245" s="7">
        <v>43437</v>
      </c>
      <c r="H245" s="5" t="s">
        <v>946</v>
      </c>
      <c r="I245" s="2"/>
      <c r="J245" s="2"/>
    </row>
    <row r="246" spans="1:10" ht="120" x14ac:dyDescent="0.25">
      <c r="A246" s="113">
        <v>244</v>
      </c>
      <c r="B246" s="113">
        <v>36</v>
      </c>
      <c r="C246" s="20" t="s">
        <v>256</v>
      </c>
      <c r="D246" s="95" t="s">
        <v>257</v>
      </c>
      <c r="E246" s="2" t="s">
        <v>261</v>
      </c>
      <c r="F246" s="2" t="s">
        <v>947</v>
      </c>
      <c r="G246" s="7">
        <v>43613</v>
      </c>
      <c r="H246" s="5" t="s">
        <v>948</v>
      </c>
      <c r="I246" s="2"/>
      <c r="J246" s="2"/>
    </row>
    <row r="247" spans="1:10" ht="60" x14ac:dyDescent="0.25">
      <c r="A247" s="113">
        <v>245</v>
      </c>
      <c r="B247" s="113">
        <v>12</v>
      </c>
      <c r="C247" s="20" t="s">
        <v>327</v>
      </c>
      <c r="D247" s="97" t="s">
        <v>329</v>
      </c>
      <c r="E247" s="5" t="s">
        <v>949</v>
      </c>
      <c r="F247" s="2" t="s">
        <v>950</v>
      </c>
      <c r="G247" s="7">
        <v>36010</v>
      </c>
      <c r="H247" s="5" t="s">
        <v>951</v>
      </c>
      <c r="I247" s="11">
        <v>6192564760</v>
      </c>
      <c r="J247" s="2"/>
    </row>
    <row r="248" spans="1:10" ht="30" x14ac:dyDescent="0.25">
      <c r="A248" s="113">
        <v>246</v>
      </c>
      <c r="B248" s="113">
        <v>12</v>
      </c>
      <c r="C248" s="20" t="s">
        <v>327</v>
      </c>
      <c r="D248" s="97" t="s">
        <v>329</v>
      </c>
      <c r="E248" s="5" t="s">
        <v>949</v>
      </c>
      <c r="F248" s="2" t="s">
        <v>838</v>
      </c>
      <c r="G248" s="7">
        <v>36802</v>
      </c>
      <c r="H248" s="5" t="s">
        <v>952</v>
      </c>
      <c r="I248" s="11">
        <v>400000000</v>
      </c>
      <c r="J248" s="2"/>
    </row>
    <row r="249" spans="1:10" ht="45" x14ac:dyDescent="0.25">
      <c r="A249" s="113">
        <v>247</v>
      </c>
      <c r="B249" s="113">
        <v>12</v>
      </c>
      <c r="C249" s="20" t="s">
        <v>327</v>
      </c>
      <c r="D249" s="97" t="s">
        <v>329</v>
      </c>
      <c r="E249" s="5" t="s">
        <v>949</v>
      </c>
      <c r="F249" s="2" t="s">
        <v>953</v>
      </c>
      <c r="G249" s="7">
        <v>37943</v>
      </c>
      <c r="H249" s="5" t="s">
        <v>954</v>
      </c>
      <c r="I249" s="2" t="s">
        <v>955</v>
      </c>
      <c r="J249" s="2"/>
    </row>
    <row r="250" spans="1:10" ht="30" x14ac:dyDescent="0.25">
      <c r="A250" s="113">
        <v>248</v>
      </c>
      <c r="B250" s="113">
        <v>12</v>
      </c>
      <c r="C250" s="20" t="s">
        <v>327</v>
      </c>
      <c r="D250" s="97" t="s">
        <v>329</v>
      </c>
      <c r="E250" s="5" t="s">
        <v>949</v>
      </c>
      <c r="F250" s="2" t="s">
        <v>956</v>
      </c>
      <c r="G250" s="7">
        <v>37981</v>
      </c>
      <c r="H250" s="5"/>
      <c r="I250" s="11">
        <v>12727288182</v>
      </c>
      <c r="J250" s="2"/>
    </row>
    <row r="251" spans="1:10" ht="30" x14ac:dyDescent="0.25">
      <c r="A251" s="113">
        <v>249</v>
      </c>
      <c r="B251" s="113">
        <v>12</v>
      </c>
      <c r="C251" s="20" t="s">
        <v>327</v>
      </c>
      <c r="D251" s="97" t="s">
        <v>329</v>
      </c>
      <c r="E251" s="5" t="s">
        <v>949</v>
      </c>
      <c r="F251" s="2" t="s">
        <v>957</v>
      </c>
      <c r="G251" s="7">
        <v>38447</v>
      </c>
      <c r="H251" s="5" t="s">
        <v>958</v>
      </c>
      <c r="I251" s="11">
        <v>1317653843</v>
      </c>
      <c r="J251" s="2"/>
    </row>
    <row r="252" spans="1:10" ht="60" x14ac:dyDescent="0.25">
      <c r="A252" s="113">
        <v>250</v>
      </c>
      <c r="B252" s="113">
        <v>12</v>
      </c>
      <c r="C252" s="20" t="s">
        <v>327</v>
      </c>
      <c r="D252" s="97" t="s">
        <v>329</v>
      </c>
      <c r="E252" s="5" t="s">
        <v>949</v>
      </c>
      <c r="F252" s="2" t="s">
        <v>959</v>
      </c>
      <c r="G252" s="7">
        <v>38518</v>
      </c>
      <c r="H252" s="5" t="s">
        <v>960</v>
      </c>
      <c r="I252" s="2" t="s">
        <v>955</v>
      </c>
      <c r="J252" s="2"/>
    </row>
    <row r="253" spans="1:10" ht="75" x14ac:dyDescent="0.25">
      <c r="A253" s="113">
        <v>251</v>
      </c>
      <c r="B253" s="113">
        <v>12</v>
      </c>
      <c r="C253" s="20" t="s">
        <v>327</v>
      </c>
      <c r="D253" s="97" t="s">
        <v>329</v>
      </c>
      <c r="E253" s="5" t="s">
        <v>949</v>
      </c>
      <c r="F253" s="2" t="s">
        <v>961</v>
      </c>
      <c r="G253" s="7">
        <v>38593</v>
      </c>
      <c r="H253" s="5" t="s">
        <v>962</v>
      </c>
      <c r="I253" s="2" t="s">
        <v>955</v>
      </c>
      <c r="J253" s="2"/>
    </row>
    <row r="254" spans="1:10" ht="30" x14ac:dyDescent="0.25">
      <c r="A254" s="113">
        <v>252</v>
      </c>
      <c r="B254" s="113">
        <v>12</v>
      </c>
      <c r="C254" s="20" t="s">
        <v>327</v>
      </c>
      <c r="D254" s="97" t="s">
        <v>329</v>
      </c>
      <c r="E254" s="5" t="s">
        <v>949</v>
      </c>
      <c r="F254" s="2" t="s">
        <v>963</v>
      </c>
      <c r="G254" s="7">
        <v>38657</v>
      </c>
      <c r="H254" s="5" t="s">
        <v>964</v>
      </c>
      <c r="I254" s="11">
        <v>1800000000</v>
      </c>
      <c r="J254" s="2"/>
    </row>
    <row r="255" spans="1:10" ht="75" x14ac:dyDescent="0.25">
      <c r="A255" s="113">
        <v>253</v>
      </c>
      <c r="B255" s="113">
        <v>12</v>
      </c>
      <c r="C255" s="20" t="s">
        <v>327</v>
      </c>
      <c r="D255" s="97" t="s">
        <v>329</v>
      </c>
      <c r="E255" s="5" t="s">
        <v>949</v>
      </c>
      <c r="F255" s="2" t="s">
        <v>965</v>
      </c>
      <c r="G255" s="7">
        <v>38742</v>
      </c>
      <c r="H255" s="5" t="s">
        <v>966</v>
      </c>
      <c r="I255" s="11">
        <v>68387499999</v>
      </c>
      <c r="J255" s="2"/>
    </row>
    <row r="256" spans="1:10" ht="60" x14ac:dyDescent="0.25">
      <c r="A256" s="113">
        <v>254</v>
      </c>
      <c r="B256" s="113">
        <v>12</v>
      </c>
      <c r="C256" s="20" t="s">
        <v>327</v>
      </c>
      <c r="D256" s="97" t="s">
        <v>329</v>
      </c>
      <c r="E256" s="5" t="s">
        <v>949</v>
      </c>
      <c r="F256" s="2" t="s">
        <v>967</v>
      </c>
      <c r="G256" s="7">
        <v>38960</v>
      </c>
      <c r="H256" s="5" t="s">
        <v>968</v>
      </c>
      <c r="I256" s="11">
        <v>4505068224</v>
      </c>
      <c r="J256" s="2"/>
    </row>
    <row r="257" spans="1:10" ht="30" x14ac:dyDescent="0.25">
      <c r="A257" s="113">
        <v>255</v>
      </c>
      <c r="B257" s="113">
        <v>12</v>
      </c>
      <c r="C257" s="20" t="s">
        <v>327</v>
      </c>
      <c r="D257" s="97" t="s">
        <v>329</v>
      </c>
      <c r="E257" s="5" t="s">
        <v>949</v>
      </c>
      <c r="F257" s="2" t="s">
        <v>969</v>
      </c>
      <c r="G257" s="7">
        <v>39288</v>
      </c>
      <c r="H257" s="5" t="s">
        <v>970</v>
      </c>
      <c r="I257" s="11">
        <v>34500000000</v>
      </c>
      <c r="J257" s="2"/>
    </row>
    <row r="258" spans="1:10" ht="120" x14ac:dyDescent="0.25">
      <c r="A258" s="113">
        <v>256</v>
      </c>
      <c r="B258" s="113">
        <v>12</v>
      </c>
      <c r="C258" s="20" t="s">
        <v>327</v>
      </c>
      <c r="D258" s="97" t="s">
        <v>329</v>
      </c>
      <c r="E258" s="5" t="s">
        <v>949</v>
      </c>
      <c r="F258" s="2" t="s">
        <v>971</v>
      </c>
      <c r="G258" s="7">
        <v>39430</v>
      </c>
      <c r="H258" s="5" t="s">
        <v>972</v>
      </c>
      <c r="I258" s="11">
        <v>24955213591</v>
      </c>
      <c r="J258" s="2"/>
    </row>
    <row r="259" spans="1:10" ht="45" x14ac:dyDescent="0.25">
      <c r="A259" s="113">
        <v>257</v>
      </c>
      <c r="B259" s="113">
        <v>12</v>
      </c>
      <c r="C259" s="20" t="s">
        <v>327</v>
      </c>
      <c r="D259" s="97" t="s">
        <v>329</v>
      </c>
      <c r="E259" s="5" t="s">
        <v>949</v>
      </c>
      <c r="F259" s="2" t="s">
        <v>973</v>
      </c>
      <c r="G259" s="7">
        <v>39812</v>
      </c>
      <c r="H259" s="5" t="s">
        <v>974</v>
      </c>
      <c r="I259" s="11">
        <v>7000000000</v>
      </c>
      <c r="J259" s="2"/>
    </row>
    <row r="260" spans="1:10" ht="105" x14ac:dyDescent="0.25">
      <c r="A260" s="113">
        <v>258</v>
      </c>
      <c r="B260" s="113">
        <v>12</v>
      </c>
      <c r="C260" s="20" t="s">
        <v>327</v>
      </c>
      <c r="D260" s="97" t="s">
        <v>329</v>
      </c>
      <c r="E260" s="5" t="s">
        <v>949</v>
      </c>
      <c r="F260" s="2" t="s">
        <v>975</v>
      </c>
      <c r="G260" s="7">
        <v>41593</v>
      </c>
      <c r="H260" s="5" t="s">
        <v>976</v>
      </c>
      <c r="I260" s="11">
        <v>168408872000</v>
      </c>
      <c r="J260" s="2"/>
    </row>
    <row r="261" spans="1:10" ht="105" x14ac:dyDescent="0.25">
      <c r="A261" s="113">
        <v>259</v>
      </c>
      <c r="B261" s="113">
        <v>12</v>
      </c>
      <c r="C261" s="20" t="s">
        <v>327</v>
      </c>
      <c r="D261" s="97" t="s">
        <v>329</v>
      </c>
      <c r="E261" s="5" t="s">
        <v>949</v>
      </c>
      <c r="F261" s="2" t="s">
        <v>977</v>
      </c>
      <c r="G261" s="7">
        <v>43308</v>
      </c>
      <c r="H261" s="5" t="s">
        <v>978</v>
      </c>
      <c r="I261" s="2" t="s">
        <v>955</v>
      </c>
      <c r="J261" s="2"/>
    </row>
    <row r="262" spans="1:10" ht="120" x14ac:dyDescent="0.25">
      <c r="A262" s="113">
        <v>260</v>
      </c>
      <c r="B262" s="113">
        <v>12</v>
      </c>
      <c r="C262" s="20" t="s">
        <v>327</v>
      </c>
      <c r="D262" s="97" t="s">
        <v>329</v>
      </c>
      <c r="E262" s="5" t="s">
        <v>949</v>
      </c>
      <c r="F262" s="2" t="s">
        <v>979</v>
      </c>
      <c r="G262" s="7">
        <v>43252</v>
      </c>
      <c r="H262" s="5" t="s">
        <v>980</v>
      </c>
      <c r="I262" s="2" t="s">
        <v>955</v>
      </c>
      <c r="J262" s="2"/>
    </row>
    <row r="263" spans="1:10" ht="135" x14ac:dyDescent="0.25">
      <c r="A263" s="113">
        <v>261</v>
      </c>
      <c r="B263" s="113">
        <v>12</v>
      </c>
      <c r="C263" s="20" t="s">
        <v>327</v>
      </c>
      <c r="D263" s="97" t="s">
        <v>329</v>
      </c>
      <c r="E263" s="5" t="s">
        <v>949</v>
      </c>
      <c r="F263" s="2" t="s">
        <v>981</v>
      </c>
      <c r="G263" s="7">
        <v>43679</v>
      </c>
      <c r="H263" s="5" t="s">
        <v>982</v>
      </c>
      <c r="I263" s="11">
        <v>119189641016</v>
      </c>
      <c r="J263" s="2"/>
    </row>
    <row r="264" spans="1:10" ht="180" x14ac:dyDescent="0.25">
      <c r="A264" s="113">
        <v>262</v>
      </c>
      <c r="B264" s="113">
        <v>41</v>
      </c>
      <c r="C264" s="20" t="s">
        <v>1227</v>
      </c>
      <c r="D264" s="95" t="s">
        <v>983</v>
      </c>
      <c r="E264" s="2" t="s">
        <v>984</v>
      </c>
      <c r="F264" s="2" t="s">
        <v>931</v>
      </c>
      <c r="G264" s="7">
        <v>42901</v>
      </c>
      <c r="H264" s="5" t="s">
        <v>1271</v>
      </c>
      <c r="I264" s="2"/>
      <c r="J264" s="2"/>
    </row>
    <row r="265" spans="1:10" ht="120" x14ac:dyDescent="0.25">
      <c r="A265" s="113">
        <v>263</v>
      </c>
      <c r="B265" s="113">
        <v>20</v>
      </c>
      <c r="C265" s="20" t="s">
        <v>1169</v>
      </c>
      <c r="D265" s="95" t="s">
        <v>985</v>
      </c>
      <c r="E265" s="2" t="s">
        <v>986</v>
      </c>
      <c r="F265" s="2" t="s">
        <v>987</v>
      </c>
      <c r="G265" s="7">
        <v>41953</v>
      </c>
      <c r="H265" s="5" t="s">
        <v>988</v>
      </c>
      <c r="I265" s="2"/>
      <c r="J265" s="2"/>
    </row>
    <row r="266" spans="1:10" ht="120" x14ac:dyDescent="0.25">
      <c r="A266" s="113">
        <v>264</v>
      </c>
      <c r="B266" s="113">
        <v>20</v>
      </c>
      <c r="C266" s="20" t="s">
        <v>1169</v>
      </c>
      <c r="D266" s="95" t="s">
        <v>985</v>
      </c>
      <c r="E266" s="2" t="s">
        <v>986</v>
      </c>
      <c r="F266" s="2" t="s">
        <v>989</v>
      </c>
      <c r="G266" s="7">
        <v>42045</v>
      </c>
      <c r="H266" s="5" t="s">
        <v>990</v>
      </c>
      <c r="I266" s="2"/>
      <c r="J266" s="2"/>
    </row>
    <row r="267" spans="1:10" ht="60" x14ac:dyDescent="0.25">
      <c r="A267" s="113">
        <v>265</v>
      </c>
      <c r="B267" s="113">
        <v>20</v>
      </c>
      <c r="C267" s="20" t="s">
        <v>1169</v>
      </c>
      <c r="D267" s="95" t="s">
        <v>985</v>
      </c>
      <c r="E267" s="2" t="s">
        <v>986</v>
      </c>
      <c r="F267" s="2" t="s">
        <v>991</v>
      </c>
      <c r="G267" s="7">
        <v>42055</v>
      </c>
      <c r="H267" s="5" t="s">
        <v>992</v>
      </c>
      <c r="I267" s="2"/>
      <c r="J267" s="2"/>
    </row>
    <row r="268" spans="1:10" ht="45" x14ac:dyDescent="0.25">
      <c r="A268" s="113">
        <v>266</v>
      </c>
      <c r="B268" s="113">
        <v>20</v>
      </c>
      <c r="C268" s="20" t="s">
        <v>1169</v>
      </c>
      <c r="D268" s="95" t="s">
        <v>985</v>
      </c>
      <c r="E268" s="2" t="s">
        <v>986</v>
      </c>
      <c r="F268" s="2" t="s">
        <v>993</v>
      </c>
      <c r="G268" s="7">
        <v>43004</v>
      </c>
      <c r="H268" s="5" t="s">
        <v>994</v>
      </c>
      <c r="I268" s="2"/>
      <c r="J268" s="2"/>
    </row>
    <row r="269" spans="1:10" ht="75" x14ac:dyDescent="0.25">
      <c r="A269" s="113">
        <v>267</v>
      </c>
      <c r="B269" s="113">
        <v>16</v>
      </c>
      <c r="C269" s="20" t="s">
        <v>429</v>
      </c>
      <c r="D269" s="98" t="s">
        <v>995</v>
      </c>
      <c r="E269" s="18" t="s">
        <v>996</v>
      </c>
      <c r="F269" s="2" t="s">
        <v>987</v>
      </c>
      <c r="G269" s="2"/>
      <c r="H269" s="5" t="s">
        <v>997</v>
      </c>
      <c r="I269" s="2"/>
      <c r="J269" s="2"/>
    </row>
    <row r="270" spans="1:10" x14ac:dyDescent="0.25">
      <c r="A270" s="113">
        <v>268</v>
      </c>
      <c r="B270" s="113">
        <v>16</v>
      </c>
      <c r="C270" s="20" t="s">
        <v>429</v>
      </c>
      <c r="D270" s="98" t="s">
        <v>995</v>
      </c>
      <c r="E270" s="18" t="s">
        <v>996</v>
      </c>
      <c r="F270" s="2" t="s">
        <v>989</v>
      </c>
      <c r="G270" s="2"/>
      <c r="H270" s="5" t="s">
        <v>998</v>
      </c>
      <c r="I270" s="2"/>
      <c r="J270" s="2"/>
    </row>
    <row r="271" spans="1:10" ht="90" x14ac:dyDescent="0.25">
      <c r="A271" s="113">
        <v>269</v>
      </c>
      <c r="B271" s="113">
        <v>16</v>
      </c>
      <c r="C271" s="20" t="s">
        <v>429</v>
      </c>
      <c r="D271" s="98" t="s">
        <v>995</v>
      </c>
      <c r="E271" s="18" t="s">
        <v>996</v>
      </c>
      <c r="F271" s="2" t="s">
        <v>991</v>
      </c>
      <c r="G271" s="2"/>
      <c r="H271" s="5" t="s">
        <v>999</v>
      </c>
      <c r="I271" s="2"/>
      <c r="J271" s="2"/>
    </row>
    <row r="272" spans="1:10" ht="60" x14ac:dyDescent="0.25">
      <c r="A272" s="113">
        <v>270</v>
      </c>
      <c r="B272" s="113">
        <v>16</v>
      </c>
      <c r="C272" s="20" t="s">
        <v>429</v>
      </c>
      <c r="D272" s="95" t="s">
        <v>431</v>
      </c>
      <c r="E272" s="2" t="s">
        <v>1000</v>
      </c>
      <c r="F272" s="2" t="s">
        <v>987</v>
      </c>
      <c r="G272" s="7">
        <v>39490</v>
      </c>
      <c r="H272" s="5" t="s">
        <v>1001</v>
      </c>
      <c r="I272" s="2"/>
      <c r="J272" s="2"/>
    </row>
    <row r="273" spans="1:10" ht="45" x14ac:dyDescent="0.25">
      <c r="A273" s="113">
        <v>271</v>
      </c>
      <c r="B273" s="113">
        <v>16</v>
      </c>
      <c r="C273" s="20" t="s">
        <v>429</v>
      </c>
      <c r="D273" s="95" t="s">
        <v>431</v>
      </c>
      <c r="E273" s="2" t="s">
        <v>1000</v>
      </c>
      <c r="F273" s="2" t="s">
        <v>989</v>
      </c>
      <c r="G273" s="7">
        <v>39671</v>
      </c>
      <c r="H273" s="5" t="s">
        <v>1002</v>
      </c>
      <c r="I273" s="2"/>
      <c r="J273" s="2"/>
    </row>
    <row r="274" spans="1:10" x14ac:dyDescent="0.25">
      <c r="A274" s="113">
        <v>272</v>
      </c>
      <c r="B274" s="113">
        <v>16</v>
      </c>
      <c r="C274" s="20" t="s">
        <v>429</v>
      </c>
      <c r="D274" s="95" t="s">
        <v>431</v>
      </c>
      <c r="E274" s="2" t="s">
        <v>1000</v>
      </c>
      <c r="F274" s="2" t="s">
        <v>991</v>
      </c>
      <c r="G274" s="2"/>
      <c r="H274" s="5"/>
      <c r="I274" s="2"/>
      <c r="J274" s="2"/>
    </row>
    <row r="275" spans="1:10" ht="60" x14ac:dyDescent="0.25">
      <c r="A275" s="113">
        <v>273</v>
      </c>
      <c r="B275" s="113">
        <v>16</v>
      </c>
      <c r="C275" s="20" t="s">
        <v>429</v>
      </c>
      <c r="D275" s="95" t="s">
        <v>431</v>
      </c>
      <c r="E275" s="2" t="s">
        <v>1000</v>
      </c>
      <c r="F275" s="2" t="s">
        <v>993</v>
      </c>
      <c r="G275" s="7">
        <v>40046</v>
      </c>
      <c r="H275" s="5" t="s">
        <v>1003</v>
      </c>
      <c r="I275" s="2"/>
      <c r="J275" s="2"/>
    </row>
    <row r="276" spans="1:10" ht="165" x14ac:dyDescent="0.25">
      <c r="A276" s="113">
        <v>274</v>
      </c>
      <c r="B276" s="113">
        <v>16</v>
      </c>
      <c r="C276" s="20" t="s">
        <v>429</v>
      </c>
      <c r="D276" s="95" t="s">
        <v>431</v>
      </c>
      <c r="E276" s="2" t="s">
        <v>1000</v>
      </c>
      <c r="F276" s="2" t="s">
        <v>881</v>
      </c>
      <c r="G276" s="7">
        <v>40396</v>
      </c>
      <c r="H276" s="5" t="s">
        <v>1004</v>
      </c>
      <c r="I276" s="2"/>
      <c r="J276" s="2"/>
    </row>
    <row r="277" spans="1:10" ht="255" x14ac:dyDescent="0.25">
      <c r="A277" s="113">
        <v>275</v>
      </c>
      <c r="B277" s="113">
        <v>16</v>
      </c>
      <c r="C277" s="20" t="s">
        <v>429</v>
      </c>
      <c r="D277" s="95" t="s">
        <v>431</v>
      </c>
      <c r="E277" s="2" t="s">
        <v>1000</v>
      </c>
      <c r="F277" s="2" t="s">
        <v>1005</v>
      </c>
      <c r="G277" s="7">
        <v>41465</v>
      </c>
      <c r="H277" s="5" t="s">
        <v>1006</v>
      </c>
      <c r="I277" s="2"/>
      <c r="J277" s="2"/>
    </row>
    <row r="278" spans="1:10" ht="60" x14ac:dyDescent="0.25">
      <c r="A278" s="113">
        <v>276</v>
      </c>
      <c r="B278" s="113">
        <v>17</v>
      </c>
      <c r="C278" s="20" t="s">
        <v>1152</v>
      </c>
      <c r="D278" s="95" t="s">
        <v>1009</v>
      </c>
      <c r="E278" s="5" t="s">
        <v>1010</v>
      </c>
      <c r="F278" s="5" t="s">
        <v>1011</v>
      </c>
      <c r="G278" s="7">
        <v>41432</v>
      </c>
      <c r="H278" s="5" t="s">
        <v>1012</v>
      </c>
      <c r="I278" s="2"/>
      <c r="J278" s="5" t="s">
        <v>1013</v>
      </c>
    </row>
    <row r="279" spans="1:10" ht="30" x14ac:dyDescent="0.25">
      <c r="A279" s="113">
        <v>277</v>
      </c>
      <c r="B279" s="113">
        <v>17</v>
      </c>
      <c r="C279" s="20" t="s">
        <v>1152</v>
      </c>
      <c r="D279" s="95" t="s">
        <v>1009</v>
      </c>
      <c r="E279" s="5" t="s">
        <v>1010</v>
      </c>
      <c r="F279" s="5" t="s">
        <v>1014</v>
      </c>
      <c r="G279" s="7">
        <v>41610</v>
      </c>
      <c r="H279" s="5" t="s">
        <v>1015</v>
      </c>
      <c r="I279" s="2"/>
      <c r="J279" s="2"/>
    </row>
    <row r="280" spans="1:10" ht="60" x14ac:dyDescent="0.25">
      <c r="A280" s="113">
        <v>278</v>
      </c>
      <c r="B280" s="113">
        <v>17</v>
      </c>
      <c r="C280" s="20" t="s">
        <v>1152</v>
      </c>
      <c r="D280" s="95" t="s">
        <v>1009</v>
      </c>
      <c r="E280" s="5" t="s">
        <v>1010</v>
      </c>
      <c r="F280" s="2" t="s">
        <v>991</v>
      </c>
      <c r="G280" s="7">
        <v>41628</v>
      </c>
      <c r="H280" s="5" t="s">
        <v>1017</v>
      </c>
      <c r="I280" s="2"/>
      <c r="J280" s="2"/>
    </row>
    <row r="281" spans="1:10" ht="30" x14ac:dyDescent="0.25">
      <c r="A281" s="113">
        <v>279</v>
      </c>
      <c r="B281" s="113">
        <v>17</v>
      </c>
      <c r="C281" s="20" t="s">
        <v>1152</v>
      </c>
      <c r="D281" s="95" t="s">
        <v>1009</v>
      </c>
      <c r="E281" s="5" t="s">
        <v>1010</v>
      </c>
      <c r="F281" s="2" t="s">
        <v>879</v>
      </c>
      <c r="G281" s="7">
        <v>41716</v>
      </c>
      <c r="H281" s="5" t="s">
        <v>1018</v>
      </c>
      <c r="I281" s="2"/>
      <c r="J281" s="2"/>
    </row>
    <row r="282" spans="1:10" ht="105" x14ac:dyDescent="0.25">
      <c r="A282" s="113">
        <v>280</v>
      </c>
      <c r="B282" s="113">
        <v>17</v>
      </c>
      <c r="C282" s="20" t="s">
        <v>1152</v>
      </c>
      <c r="D282" s="95" t="s">
        <v>1009</v>
      </c>
      <c r="E282" s="5" t="s">
        <v>1010</v>
      </c>
      <c r="F282" s="2" t="s">
        <v>1019</v>
      </c>
      <c r="G282" s="7">
        <v>41740</v>
      </c>
      <c r="H282" s="5" t="s">
        <v>1020</v>
      </c>
      <c r="I282" s="2"/>
      <c r="J282" s="5" t="s">
        <v>1021</v>
      </c>
    </row>
    <row r="283" spans="1:10" ht="45" x14ac:dyDescent="0.25">
      <c r="A283" s="113">
        <v>281</v>
      </c>
      <c r="B283" s="113">
        <v>17</v>
      </c>
      <c r="C283" s="20" t="s">
        <v>1152</v>
      </c>
      <c r="D283" s="95" t="s">
        <v>1009</v>
      </c>
      <c r="E283" s="5" t="s">
        <v>1010</v>
      </c>
      <c r="F283" s="2" t="s">
        <v>1022</v>
      </c>
      <c r="G283" s="7">
        <v>41974</v>
      </c>
      <c r="H283" s="5" t="s">
        <v>1023</v>
      </c>
      <c r="I283" s="2"/>
      <c r="J283" s="2"/>
    </row>
    <row r="284" spans="1:10" ht="90" x14ac:dyDescent="0.25">
      <c r="A284" s="113">
        <v>282</v>
      </c>
      <c r="B284" s="113">
        <v>17</v>
      </c>
      <c r="C284" s="20" t="s">
        <v>1152</v>
      </c>
      <c r="D284" s="95" t="s">
        <v>1009</v>
      </c>
      <c r="E284" s="5" t="s">
        <v>1010</v>
      </c>
      <c r="F284" s="2" t="s">
        <v>1007</v>
      </c>
      <c r="G284" s="7">
        <v>41996</v>
      </c>
      <c r="H284" s="5" t="s">
        <v>1024</v>
      </c>
      <c r="I284" s="2"/>
      <c r="J284" s="2"/>
    </row>
    <row r="285" spans="1:10" ht="120" x14ac:dyDescent="0.25">
      <c r="A285" s="113">
        <v>283</v>
      </c>
      <c r="B285" s="113">
        <v>17</v>
      </c>
      <c r="C285" s="20" t="s">
        <v>1152</v>
      </c>
      <c r="D285" s="95" t="s">
        <v>1009</v>
      </c>
      <c r="E285" s="5" t="s">
        <v>1010</v>
      </c>
      <c r="F285" s="2" t="s">
        <v>1025</v>
      </c>
      <c r="G285" s="7">
        <v>42347</v>
      </c>
      <c r="H285" s="5" t="s">
        <v>1272</v>
      </c>
      <c r="I285" s="2"/>
      <c r="J285" s="5" t="s">
        <v>1026</v>
      </c>
    </row>
    <row r="286" spans="1:10" ht="195" x14ac:dyDescent="0.25">
      <c r="A286" s="113">
        <v>284</v>
      </c>
      <c r="B286" s="113">
        <v>17</v>
      </c>
      <c r="C286" s="20" t="s">
        <v>1152</v>
      </c>
      <c r="D286" s="95" t="s">
        <v>1009</v>
      </c>
      <c r="E286" s="5" t="s">
        <v>1010</v>
      </c>
      <c r="F286" s="2" t="s">
        <v>1027</v>
      </c>
      <c r="G286" s="7">
        <v>42510</v>
      </c>
      <c r="H286" s="5" t="s">
        <v>1273</v>
      </c>
      <c r="I286" s="2"/>
      <c r="J286" s="2"/>
    </row>
    <row r="287" spans="1:10" ht="270" x14ac:dyDescent="0.25">
      <c r="A287" s="113">
        <v>285</v>
      </c>
      <c r="B287" s="113">
        <v>17</v>
      </c>
      <c r="C287" s="20" t="s">
        <v>1152</v>
      </c>
      <c r="D287" s="95" t="s">
        <v>1009</v>
      </c>
      <c r="E287" s="5" t="s">
        <v>1010</v>
      </c>
      <c r="F287" s="2" t="s">
        <v>1028</v>
      </c>
      <c r="G287" s="7">
        <v>42894</v>
      </c>
      <c r="H287" s="5" t="s">
        <v>1029</v>
      </c>
      <c r="I287" s="2"/>
      <c r="J287" s="2"/>
    </row>
    <row r="288" spans="1:10" ht="120" x14ac:dyDescent="0.25">
      <c r="A288" s="113">
        <v>286</v>
      </c>
      <c r="B288" s="113">
        <v>17</v>
      </c>
      <c r="C288" s="20" t="s">
        <v>1152</v>
      </c>
      <c r="D288" s="95" t="s">
        <v>1009</v>
      </c>
      <c r="E288" s="5" t="s">
        <v>1010</v>
      </c>
      <c r="F288" s="2" t="s">
        <v>1008</v>
      </c>
      <c r="G288" s="7">
        <v>43454</v>
      </c>
      <c r="H288" s="5" t="s">
        <v>1030</v>
      </c>
      <c r="I288" s="2"/>
      <c r="J288" s="2"/>
    </row>
    <row r="289" spans="1:10" ht="45" x14ac:dyDescent="0.25">
      <c r="A289" s="113">
        <v>287</v>
      </c>
      <c r="B289" s="113">
        <v>31</v>
      </c>
      <c r="C289" s="20" t="s">
        <v>1196</v>
      </c>
      <c r="D289" s="95" t="s">
        <v>1031</v>
      </c>
      <c r="E289" s="2" t="s">
        <v>1032</v>
      </c>
      <c r="F289" s="2" t="s">
        <v>1033</v>
      </c>
      <c r="G289" s="7">
        <v>42369</v>
      </c>
      <c r="H289" s="5" t="s">
        <v>1034</v>
      </c>
      <c r="I289" s="2"/>
      <c r="J289" s="2"/>
    </row>
    <row r="290" spans="1:10" ht="30" x14ac:dyDescent="0.25">
      <c r="A290" s="113">
        <v>288</v>
      </c>
      <c r="B290" s="113">
        <v>31</v>
      </c>
      <c r="C290" s="20" t="s">
        <v>1196</v>
      </c>
      <c r="D290" s="95" t="s">
        <v>1031</v>
      </c>
      <c r="E290" s="2" t="s">
        <v>1032</v>
      </c>
      <c r="F290" s="2" t="s">
        <v>1035</v>
      </c>
      <c r="G290" s="7">
        <v>42369</v>
      </c>
      <c r="H290" s="5" t="s">
        <v>1036</v>
      </c>
      <c r="I290" s="2"/>
      <c r="J290" s="2"/>
    </row>
    <row r="291" spans="1:10" ht="225" x14ac:dyDescent="0.25">
      <c r="A291" s="113">
        <v>289</v>
      </c>
      <c r="B291" s="113">
        <v>31</v>
      </c>
      <c r="C291" s="20" t="s">
        <v>1196</v>
      </c>
      <c r="D291" s="95" t="s">
        <v>1031</v>
      </c>
      <c r="E291" s="2" t="s">
        <v>1032</v>
      </c>
      <c r="F291" s="2" t="s">
        <v>1037</v>
      </c>
      <c r="G291" s="7">
        <v>42632</v>
      </c>
      <c r="H291" s="5" t="s">
        <v>1274</v>
      </c>
      <c r="I291" s="2"/>
      <c r="J291" s="5" t="s">
        <v>1038</v>
      </c>
    </row>
    <row r="292" spans="1:10" ht="105" x14ac:dyDescent="0.25">
      <c r="A292" s="113">
        <v>290</v>
      </c>
      <c r="B292" s="113">
        <v>31</v>
      </c>
      <c r="C292" s="20" t="s">
        <v>1196</v>
      </c>
      <c r="D292" s="95" t="s">
        <v>1031</v>
      </c>
      <c r="E292" s="2" t="s">
        <v>1032</v>
      </c>
      <c r="F292" s="2" t="s">
        <v>1039</v>
      </c>
      <c r="G292" s="7">
        <v>43206</v>
      </c>
      <c r="H292" s="5" t="s">
        <v>1275</v>
      </c>
      <c r="I292" s="2"/>
      <c r="J292" s="2"/>
    </row>
    <row r="293" spans="1:10" ht="60" x14ac:dyDescent="0.25">
      <c r="A293" s="113">
        <v>291</v>
      </c>
      <c r="B293" s="113">
        <v>31</v>
      </c>
      <c r="C293" s="20" t="s">
        <v>1196</v>
      </c>
      <c r="D293" s="95" t="s">
        <v>1031</v>
      </c>
      <c r="E293" s="2" t="s">
        <v>1032</v>
      </c>
      <c r="F293" s="2" t="s">
        <v>1040</v>
      </c>
      <c r="G293" s="7">
        <v>43267</v>
      </c>
      <c r="H293" s="5" t="s">
        <v>1276</v>
      </c>
      <c r="I293" s="2"/>
      <c r="J293" s="2"/>
    </row>
    <row r="294" spans="1:10" ht="135" x14ac:dyDescent="0.25">
      <c r="A294" s="113">
        <v>292</v>
      </c>
      <c r="B294" s="113">
        <v>31</v>
      </c>
      <c r="C294" s="20" t="s">
        <v>1196</v>
      </c>
      <c r="D294" s="95" t="s">
        <v>1031</v>
      </c>
      <c r="E294" s="2" t="s">
        <v>1032</v>
      </c>
      <c r="F294" s="2" t="s">
        <v>1041</v>
      </c>
      <c r="G294" s="7">
        <v>43311</v>
      </c>
      <c r="H294" s="5" t="s">
        <v>1277</v>
      </c>
      <c r="I294" s="2"/>
      <c r="J294" s="2"/>
    </row>
    <row r="295" spans="1:10" ht="45" x14ac:dyDescent="0.25">
      <c r="A295" s="113">
        <v>293</v>
      </c>
      <c r="B295" s="113">
        <v>31</v>
      </c>
      <c r="C295" s="20" t="s">
        <v>1196</v>
      </c>
      <c r="D295" s="95" t="s">
        <v>1031</v>
      </c>
      <c r="E295" s="2" t="s">
        <v>1032</v>
      </c>
      <c r="F295" s="2" t="s">
        <v>1042</v>
      </c>
      <c r="G295" s="7">
        <v>43462</v>
      </c>
      <c r="H295" s="5" t="s">
        <v>1278</v>
      </c>
      <c r="I295" s="2"/>
      <c r="J295" s="2"/>
    </row>
    <row r="296" spans="1:10" ht="120" x14ac:dyDescent="0.25">
      <c r="A296" s="113">
        <v>294</v>
      </c>
      <c r="B296" s="113">
        <v>42</v>
      </c>
      <c r="C296" s="20" t="s">
        <v>1232</v>
      </c>
      <c r="D296" s="97" t="s">
        <v>1043</v>
      </c>
      <c r="E296" s="2" t="s">
        <v>870</v>
      </c>
      <c r="F296" s="2" t="s">
        <v>863</v>
      </c>
      <c r="G296" s="7">
        <v>42878</v>
      </c>
      <c r="H296" s="5" t="s">
        <v>1044</v>
      </c>
      <c r="I296" s="2"/>
      <c r="J296" s="2"/>
    </row>
    <row r="297" spans="1:10" ht="105" x14ac:dyDescent="0.25">
      <c r="A297" s="113">
        <v>295</v>
      </c>
      <c r="B297" s="113">
        <v>42</v>
      </c>
      <c r="C297" s="20" t="s">
        <v>1232</v>
      </c>
      <c r="D297" s="97" t="s">
        <v>1043</v>
      </c>
      <c r="E297" s="2" t="s">
        <v>870</v>
      </c>
      <c r="F297" s="2" t="s">
        <v>865</v>
      </c>
      <c r="G297" s="7">
        <v>43690</v>
      </c>
      <c r="H297" s="5" t="s">
        <v>1045</v>
      </c>
      <c r="I297" s="2"/>
      <c r="J297" s="2"/>
    </row>
    <row r="298" spans="1:10" ht="135" x14ac:dyDescent="0.25">
      <c r="A298" s="113">
        <v>296</v>
      </c>
      <c r="B298" s="113">
        <v>42</v>
      </c>
      <c r="C298" s="20" t="s">
        <v>1232</v>
      </c>
      <c r="D298" s="97" t="s">
        <v>1043</v>
      </c>
      <c r="E298" s="2" t="s">
        <v>870</v>
      </c>
      <c r="F298" s="5" t="s">
        <v>1046</v>
      </c>
      <c r="G298" s="7">
        <v>43818</v>
      </c>
      <c r="H298" s="5" t="s">
        <v>1047</v>
      </c>
      <c r="I298" s="2"/>
      <c r="J298" s="2"/>
    </row>
    <row r="299" spans="1:10" ht="30" x14ac:dyDescent="0.25">
      <c r="A299" s="113">
        <v>297</v>
      </c>
      <c r="B299" s="113">
        <v>35</v>
      </c>
      <c r="C299" s="20" t="s">
        <v>1216</v>
      </c>
      <c r="D299" s="95" t="s">
        <v>1048</v>
      </c>
      <c r="E299" s="2" t="s">
        <v>1049</v>
      </c>
      <c r="F299" s="2" t="s">
        <v>863</v>
      </c>
      <c r="G299" s="7">
        <v>42279</v>
      </c>
      <c r="H299" s="5" t="s">
        <v>1050</v>
      </c>
      <c r="I299" s="2"/>
      <c r="J299" s="2"/>
    </row>
    <row r="300" spans="1:10" ht="30" x14ac:dyDescent="0.25">
      <c r="A300" s="113">
        <v>298</v>
      </c>
      <c r="B300" s="113">
        <v>35</v>
      </c>
      <c r="C300" s="20" t="s">
        <v>1216</v>
      </c>
      <c r="D300" s="95" t="s">
        <v>1048</v>
      </c>
      <c r="E300" s="2" t="s">
        <v>1049</v>
      </c>
      <c r="F300" s="2" t="s">
        <v>865</v>
      </c>
      <c r="G300" s="7">
        <v>42286</v>
      </c>
      <c r="H300" s="5" t="s">
        <v>1051</v>
      </c>
      <c r="I300" s="2"/>
      <c r="J300" s="2"/>
    </row>
    <row r="301" spans="1:10" ht="45" x14ac:dyDescent="0.25">
      <c r="A301" s="113">
        <v>299</v>
      </c>
      <c r="B301" s="113">
        <v>35</v>
      </c>
      <c r="C301" s="20" t="s">
        <v>1216</v>
      </c>
      <c r="D301" s="95" t="s">
        <v>1048</v>
      </c>
      <c r="E301" s="2" t="s">
        <v>1049</v>
      </c>
      <c r="F301" s="115" t="s">
        <v>867</v>
      </c>
      <c r="G301" s="116">
        <v>42374</v>
      </c>
      <c r="H301" s="5" t="s">
        <v>1052</v>
      </c>
      <c r="I301" s="115"/>
      <c r="J301" s="115"/>
    </row>
    <row r="302" spans="1:10" ht="30" x14ac:dyDescent="0.25">
      <c r="A302" s="113">
        <v>300</v>
      </c>
      <c r="B302" s="113">
        <v>35</v>
      </c>
      <c r="C302" s="20" t="s">
        <v>1216</v>
      </c>
      <c r="D302" s="95" t="s">
        <v>1048</v>
      </c>
      <c r="E302" s="2" t="s">
        <v>1049</v>
      </c>
      <c r="F302" s="115"/>
      <c r="G302" s="116"/>
      <c r="H302" s="5" t="s">
        <v>1053</v>
      </c>
      <c r="I302" s="115"/>
      <c r="J302" s="115"/>
    </row>
    <row r="303" spans="1:10" ht="30" x14ac:dyDescent="0.25">
      <c r="A303" s="113">
        <v>301</v>
      </c>
      <c r="B303" s="113">
        <v>35</v>
      </c>
      <c r="C303" s="20" t="s">
        <v>1216</v>
      </c>
      <c r="D303" s="95" t="s">
        <v>1048</v>
      </c>
      <c r="E303" s="2" t="s">
        <v>1049</v>
      </c>
      <c r="F303" s="2" t="s">
        <v>879</v>
      </c>
      <c r="G303" s="7">
        <v>42381</v>
      </c>
      <c r="H303" s="5" t="s">
        <v>1054</v>
      </c>
      <c r="I303" s="2"/>
      <c r="J303" s="2"/>
    </row>
    <row r="304" spans="1:10" ht="30" x14ac:dyDescent="0.25">
      <c r="A304" s="113">
        <v>302</v>
      </c>
      <c r="B304" s="113">
        <v>35</v>
      </c>
      <c r="C304" s="20" t="s">
        <v>1216</v>
      </c>
      <c r="D304" s="95" t="s">
        <v>1048</v>
      </c>
      <c r="E304" s="2" t="s">
        <v>1049</v>
      </c>
      <c r="F304" s="2" t="s">
        <v>881</v>
      </c>
      <c r="G304" s="7">
        <v>42440</v>
      </c>
      <c r="H304" s="5" t="s">
        <v>1054</v>
      </c>
      <c r="I304" s="2"/>
      <c r="J304" s="2"/>
    </row>
    <row r="305" spans="1:10" ht="45" x14ac:dyDescent="0.25">
      <c r="A305" s="113">
        <v>303</v>
      </c>
      <c r="B305" s="113">
        <v>35</v>
      </c>
      <c r="C305" s="20" t="s">
        <v>1216</v>
      </c>
      <c r="D305" s="95" t="s">
        <v>1048</v>
      </c>
      <c r="E305" s="2" t="s">
        <v>1049</v>
      </c>
      <c r="F305" s="2" t="s">
        <v>884</v>
      </c>
      <c r="G305" s="7">
        <v>42503</v>
      </c>
      <c r="H305" s="5" t="s">
        <v>1055</v>
      </c>
      <c r="I305" s="2"/>
      <c r="J305" s="2"/>
    </row>
    <row r="306" spans="1:10" ht="30" x14ac:dyDescent="0.25">
      <c r="A306" s="113">
        <v>304</v>
      </c>
      <c r="B306" s="113">
        <v>35</v>
      </c>
      <c r="C306" s="20" t="s">
        <v>1216</v>
      </c>
      <c r="D306" s="95" t="s">
        <v>1048</v>
      </c>
      <c r="E306" s="2" t="s">
        <v>1049</v>
      </c>
      <c r="F306" s="2" t="s">
        <v>886</v>
      </c>
      <c r="G306" s="7">
        <v>42863</v>
      </c>
      <c r="H306" s="5" t="s">
        <v>1056</v>
      </c>
      <c r="I306" s="2"/>
      <c r="J306" s="2"/>
    </row>
    <row r="307" spans="1:10" ht="30" x14ac:dyDescent="0.25">
      <c r="A307" s="113">
        <v>305</v>
      </c>
      <c r="B307" s="113">
        <v>35</v>
      </c>
      <c r="C307" s="20" t="s">
        <v>1216</v>
      </c>
      <c r="D307" s="95" t="s">
        <v>1048</v>
      </c>
      <c r="E307" s="2" t="s">
        <v>1049</v>
      </c>
      <c r="F307" s="2" t="s">
        <v>888</v>
      </c>
      <c r="G307" s="7">
        <v>43150</v>
      </c>
      <c r="H307" s="5" t="s">
        <v>1057</v>
      </c>
      <c r="I307" s="2"/>
      <c r="J307" s="2"/>
    </row>
    <row r="308" spans="1:10" ht="30" x14ac:dyDescent="0.25">
      <c r="A308" s="113">
        <v>306</v>
      </c>
      <c r="B308" s="113">
        <v>35</v>
      </c>
      <c r="C308" s="20" t="s">
        <v>1216</v>
      </c>
      <c r="D308" s="95" t="s">
        <v>1048</v>
      </c>
      <c r="E308" s="2" t="s">
        <v>1049</v>
      </c>
      <c r="F308" s="2" t="s">
        <v>889</v>
      </c>
      <c r="G308" s="7">
        <v>43249</v>
      </c>
      <c r="H308" s="5" t="s">
        <v>1058</v>
      </c>
      <c r="I308" s="2"/>
      <c r="J308" s="2"/>
    </row>
    <row r="309" spans="1:10" ht="30" x14ac:dyDescent="0.25">
      <c r="A309" s="113">
        <v>307</v>
      </c>
      <c r="B309" s="113">
        <v>35</v>
      </c>
      <c r="C309" s="20" t="s">
        <v>1216</v>
      </c>
      <c r="D309" s="95" t="s">
        <v>1048</v>
      </c>
      <c r="E309" s="2" t="s">
        <v>1049</v>
      </c>
      <c r="F309" s="2" t="s">
        <v>1059</v>
      </c>
      <c r="G309" s="7">
        <v>43278</v>
      </c>
      <c r="H309" s="5" t="s">
        <v>1060</v>
      </c>
      <c r="I309" s="2"/>
      <c r="J309" s="2"/>
    </row>
    <row r="310" spans="1:10" x14ac:dyDescent="0.25">
      <c r="A310" s="113">
        <v>308</v>
      </c>
      <c r="B310" s="113">
        <v>32</v>
      </c>
      <c r="C310" s="20" t="s">
        <v>1201</v>
      </c>
      <c r="D310" s="95" t="s">
        <v>1061</v>
      </c>
      <c r="E310" s="2" t="s">
        <v>1062</v>
      </c>
      <c r="F310" s="2" t="s">
        <v>1063</v>
      </c>
      <c r="G310" s="2"/>
      <c r="H310" s="2" t="s">
        <v>1064</v>
      </c>
      <c r="I310" s="2"/>
      <c r="J310" s="2"/>
    </row>
    <row r="311" spans="1:10" ht="30" x14ac:dyDescent="0.25">
      <c r="A311" s="113">
        <v>309</v>
      </c>
      <c r="B311" s="113">
        <v>32</v>
      </c>
      <c r="C311" s="20" t="s">
        <v>1201</v>
      </c>
      <c r="D311" s="95" t="s">
        <v>1061</v>
      </c>
      <c r="E311" s="2" t="s">
        <v>1062</v>
      </c>
      <c r="F311" s="5" t="s">
        <v>850</v>
      </c>
      <c r="G311" s="2"/>
      <c r="H311" s="5" t="s">
        <v>1065</v>
      </c>
      <c r="I311" s="2"/>
      <c r="J311" s="2"/>
    </row>
    <row r="312" spans="1:10" ht="30" x14ac:dyDescent="0.25">
      <c r="A312" s="113">
        <v>310</v>
      </c>
      <c r="B312" s="113">
        <v>32</v>
      </c>
      <c r="C312" s="20" t="s">
        <v>1201</v>
      </c>
      <c r="D312" s="95" t="s">
        <v>1061</v>
      </c>
      <c r="E312" s="2" t="s">
        <v>1062</v>
      </c>
      <c r="F312" s="2" t="s">
        <v>852</v>
      </c>
      <c r="G312" s="2"/>
      <c r="H312" s="5" t="s">
        <v>1066</v>
      </c>
      <c r="I312" s="2"/>
      <c r="J312" s="2"/>
    </row>
    <row r="313" spans="1:10" ht="30" x14ac:dyDescent="0.25">
      <c r="A313" s="113">
        <v>311</v>
      </c>
      <c r="B313" s="113">
        <v>29</v>
      </c>
      <c r="C313" s="20" t="s">
        <v>1189</v>
      </c>
      <c r="D313" s="95" t="s">
        <v>1067</v>
      </c>
      <c r="E313" s="5" t="s">
        <v>1068</v>
      </c>
      <c r="F313" s="2" t="s">
        <v>987</v>
      </c>
      <c r="G313" s="7">
        <v>42230</v>
      </c>
      <c r="H313" s="5"/>
      <c r="I313" s="2"/>
      <c r="J313" s="2"/>
    </row>
    <row r="314" spans="1:10" ht="30" x14ac:dyDescent="0.25">
      <c r="A314" s="113">
        <v>312</v>
      </c>
      <c r="B314" s="113">
        <v>29</v>
      </c>
      <c r="C314" s="20" t="s">
        <v>1189</v>
      </c>
      <c r="D314" s="95" t="s">
        <v>1067</v>
      </c>
      <c r="E314" s="5" t="s">
        <v>1068</v>
      </c>
      <c r="F314" s="2" t="s">
        <v>865</v>
      </c>
      <c r="G314" s="7">
        <v>42940</v>
      </c>
      <c r="H314" s="5"/>
      <c r="I314" s="2"/>
      <c r="J314" s="2"/>
    </row>
    <row r="315" spans="1:10" ht="30" x14ac:dyDescent="0.25">
      <c r="A315" s="113">
        <v>313</v>
      </c>
      <c r="B315" s="113">
        <v>29</v>
      </c>
      <c r="C315" s="20" t="s">
        <v>1189</v>
      </c>
      <c r="D315" s="95" t="s">
        <v>1067</v>
      </c>
      <c r="E315" s="5" t="s">
        <v>1068</v>
      </c>
      <c r="F315" s="2" t="s">
        <v>867</v>
      </c>
      <c r="G315" s="7">
        <v>42940</v>
      </c>
      <c r="H315" s="5"/>
      <c r="I315" s="2"/>
      <c r="J315" s="2"/>
    </row>
    <row r="316" spans="1:10" ht="30" x14ac:dyDescent="0.25">
      <c r="A316" s="113">
        <v>314</v>
      </c>
      <c r="B316" s="113">
        <v>29</v>
      </c>
      <c r="C316" s="20" t="s">
        <v>1189</v>
      </c>
      <c r="D316" s="95" t="s">
        <v>1067</v>
      </c>
      <c r="E316" s="5" t="s">
        <v>1068</v>
      </c>
      <c r="F316" s="2" t="s">
        <v>879</v>
      </c>
      <c r="G316" s="7">
        <v>43207</v>
      </c>
      <c r="H316" s="5"/>
      <c r="I316" s="2"/>
      <c r="J316" s="2"/>
    </row>
    <row r="317" spans="1:10" ht="30" x14ac:dyDescent="0.25">
      <c r="A317" s="113">
        <v>315</v>
      </c>
      <c r="B317" s="113">
        <v>29</v>
      </c>
      <c r="C317" s="20" t="s">
        <v>1189</v>
      </c>
      <c r="D317" s="95" t="s">
        <v>1067</v>
      </c>
      <c r="E317" s="5" t="s">
        <v>1068</v>
      </c>
      <c r="F317" s="2" t="s">
        <v>881</v>
      </c>
      <c r="G317" s="7">
        <v>43584</v>
      </c>
      <c r="H317" s="5"/>
      <c r="I317" s="2"/>
      <c r="J317" s="2"/>
    </row>
    <row r="318" spans="1:10" ht="105" x14ac:dyDescent="0.25">
      <c r="A318" s="113">
        <v>316</v>
      </c>
      <c r="B318" s="113">
        <v>10</v>
      </c>
      <c r="C318" s="20" t="s">
        <v>306</v>
      </c>
      <c r="D318" s="97" t="s">
        <v>307</v>
      </c>
      <c r="E318" s="2" t="s">
        <v>1069</v>
      </c>
      <c r="F318" s="2" t="s">
        <v>1070</v>
      </c>
      <c r="G318" s="7">
        <v>34880</v>
      </c>
      <c r="H318" s="5" t="s">
        <v>1071</v>
      </c>
      <c r="I318" s="2"/>
      <c r="J318" s="2"/>
    </row>
    <row r="319" spans="1:10" ht="45" x14ac:dyDescent="0.25">
      <c r="A319" s="113">
        <v>317</v>
      </c>
      <c r="B319" s="113">
        <v>10</v>
      </c>
      <c r="C319" s="20" t="s">
        <v>306</v>
      </c>
      <c r="D319" s="97" t="s">
        <v>307</v>
      </c>
      <c r="E319" s="2" t="s">
        <v>1069</v>
      </c>
      <c r="F319" s="2" t="s">
        <v>1072</v>
      </c>
      <c r="G319" s="7">
        <v>34954</v>
      </c>
      <c r="H319" s="5" t="s">
        <v>1073</v>
      </c>
      <c r="I319" s="2"/>
      <c r="J319" s="2"/>
    </row>
    <row r="320" spans="1:10" ht="75" x14ac:dyDescent="0.25">
      <c r="A320" s="113">
        <v>318</v>
      </c>
      <c r="B320" s="113">
        <v>10</v>
      </c>
      <c r="C320" s="20" t="s">
        <v>306</v>
      </c>
      <c r="D320" s="97" t="s">
        <v>307</v>
      </c>
      <c r="E320" s="2" t="s">
        <v>1069</v>
      </c>
      <c r="F320" s="2" t="s">
        <v>1074</v>
      </c>
      <c r="G320" s="7">
        <v>35237</v>
      </c>
      <c r="H320" s="5" t="s">
        <v>1075</v>
      </c>
      <c r="I320" s="2"/>
      <c r="J320" s="2"/>
    </row>
    <row r="321" spans="1:10" ht="45" x14ac:dyDescent="0.25">
      <c r="A321" s="113">
        <v>319</v>
      </c>
      <c r="B321" s="113">
        <v>10</v>
      </c>
      <c r="C321" s="20" t="s">
        <v>306</v>
      </c>
      <c r="D321" s="97" t="s">
        <v>307</v>
      </c>
      <c r="E321" s="2" t="s">
        <v>1069</v>
      </c>
      <c r="F321" s="2" t="s">
        <v>1076</v>
      </c>
      <c r="G321" s="7">
        <v>36004</v>
      </c>
      <c r="H321" s="5" t="s">
        <v>1077</v>
      </c>
      <c r="I321" s="11">
        <v>17000000</v>
      </c>
      <c r="J321" s="2"/>
    </row>
    <row r="322" spans="1:10" ht="90" x14ac:dyDescent="0.25">
      <c r="A322" s="113">
        <v>320</v>
      </c>
      <c r="B322" s="113">
        <v>10</v>
      </c>
      <c r="C322" s="20" t="s">
        <v>306</v>
      </c>
      <c r="D322" s="97" t="s">
        <v>307</v>
      </c>
      <c r="E322" s="2" t="s">
        <v>1069</v>
      </c>
      <c r="F322" s="2" t="s">
        <v>1078</v>
      </c>
      <c r="G322" s="7">
        <v>36515</v>
      </c>
      <c r="H322" s="5" t="s">
        <v>1079</v>
      </c>
      <c r="I322" s="2"/>
      <c r="J322" s="2"/>
    </row>
    <row r="323" spans="1:10" x14ac:dyDescent="0.25">
      <c r="A323" s="113">
        <v>321</v>
      </c>
      <c r="B323" s="113">
        <v>10</v>
      </c>
      <c r="C323" s="20" t="s">
        <v>306</v>
      </c>
      <c r="D323" s="97" t="s">
        <v>307</v>
      </c>
      <c r="E323" s="2" t="s">
        <v>1069</v>
      </c>
      <c r="F323" s="2" t="s">
        <v>1080</v>
      </c>
      <c r="G323" s="7">
        <v>36761</v>
      </c>
      <c r="H323" s="5" t="s">
        <v>1081</v>
      </c>
      <c r="I323" s="2"/>
      <c r="J323" s="2"/>
    </row>
    <row r="324" spans="1:10" ht="30" x14ac:dyDescent="0.25">
      <c r="A324" s="113">
        <v>322</v>
      </c>
      <c r="B324" s="113">
        <v>10</v>
      </c>
      <c r="C324" s="20" t="s">
        <v>306</v>
      </c>
      <c r="D324" s="97" t="s">
        <v>307</v>
      </c>
      <c r="E324" s="2" t="s">
        <v>1069</v>
      </c>
      <c r="F324" s="2" t="s">
        <v>1082</v>
      </c>
      <c r="G324" s="7">
        <v>36802</v>
      </c>
      <c r="H324" s="5" t="s">
        <v>1083</v>
      </c>
      <c r="I324" s="2"/>
      <c r="J324" s="2"/>
    </row>
    <row r="325" spans="1:10" ht="45" x14ac:dyDescent="0.25">
      <c r="A325" s="113">
        <v>323</v>
      </c>
      <c r="B325" s="113">
        <v>10</v>
      </c>
      <c r="C325" s="20" t="s">
        <v>306</v>
      </c>
      <c r="D325" s="97" t="s">
        <v>307</v>
      </c>
      <c r="E325" s="2" t="s">
        <v>1069</v>
      </c>
      <c r="F325" s="2" t="s">
        <v>1084</v>
      </c>
      <c r="G325" s="7">
        <v>37196</v>
      </c>
      <c r="H325" s="5" t="s">
        <v>1085</v>
      </c>
      <c r="I325" s="2"/>
      <c r="J325" s="2"/>
    </row>
    <row r="326" spans="1:10" ht="30" x14ac:dyDescent="0.25">
      <c r="A326" s="113">
        <v>324</v>
      </c>
      <c r="B326" s="113">
        <v>10</v>
      </c>
      <c r="C326" s="20" t="s">
        <v>306</v>
      </c>
      <c r="D326" s="97" t="s">
        <v>307</v>
      </c>
      <c r="E326" s="2" t="s">
        <v>1069</v>
      </c>
      <c r="F326" s="2" t="s">
        <v>1086</v>
      </c>
      <c r="G326" s="7">
        <v>37918</v>
      </c>
      <c r="H326" s="5" t="s">
        <v>1087</v>
      </c>
      <c r="I326" s="2"/>
      <c r="J326" s="2"/>
    </row>
    <row r="327" spans="1:10" ht="120" x14ac:dyDescent="0.25">
      <c r="A327" s="113">
        <v>325</v>
      </c>
      <c r="B327" s="113">
        <v>10</v>
      </c>
      <c r="C327" s="20" t="s">
        <v>306</v>
      </c>
      <c r="D327" s="97" t="s">
        <v>307</v>
      </c>
      <c r="E327" s="2" t="s">
        <v>1069</v>
      </c>
      <c r="F327" s="2" t="s">
        <v>1088</v>
      </c>
      <c r="G327" s="7">
        <v>38343</v>
      </c>
      <c r="H327" s="5" t="s">
        <v>1089</v>
      </c>
      <c r="I327" s="2"/>
      <c r="J327" s="2"/>
    </row>
    <row r="328" spans="1:10" ht="60" x14ac:dyDescent="0.25">
      <c r="A328" s="113">
        <v>326</v>
      </c>
      <c r="B328" s="113">
        <v>10</v>
      </c>
      <c r="C328" s="20" t="s">
        <v>306</v>
      </c>
      <c r="D328" s="97" t="s">
        <v>307</v>
      </c>
      <c r="E328" s="2" t="s">
        <v>1069</v>
      </c>
      <c r="F328" s="5" t="s">
        <v>1090</v>
      </c>
      <c r="G328" s="7">
        <v>38343</v>
      </c>
      <c r="H328" s="5" t="s">
        <v>1091</v>
      </c>
      <c r="I328" s="2"/>
      <c r="J328" s="2"/>
    </row>
    <row r="329" spans="1:10" ht="75" x14ac:dyDescent="0.25">
      <c r="A329" s="113">
        <v>327</v>
      </c>
      <c r="B329" s="113">
        <v>10</v>
      </c>
      <c r="C329" s="20" t="s">
        <v>306</v>
      </c>
      <c r="D329" s="97" t="s">
        <v>307</v>
      </c>
      <c r="E329" s="2" t="s">
        <v>1069</v>
      </c>
      <c r="F329" s="2" t="s">
        <v>1092</v>
      </c>
      <c r="G329" s="7">
        <v>38415</v>
      </c>
      <c r="H329" s="5" t="s">
        <v>1093</v>
      </c>
      <c r="I329" s="11">
        <v>343238291</v>
      </c>
      <c r="J329" s="2"/>
    </row>
    <row r="330" spans="1:10" ht="30" x14ac:dyDescent="0.25">
      <c r="A330" s="113">
        <v>328</v>
      </c>
      <c r="B330" s="113">
        <v>10</v>
      </c>
      <c r="C330" s="20" t="s">
        <v>306</v>
      </c>
      <c r="D330" s="97" t="s">
        <v>307</v>
      </c>
      <c r="E330" s="2" t="s">
        <v>1069</v>
      </c>
      <c r="F330" s="2" t="s">
        <v>1094</v>
      </c>
      <c r="G330" s="7">
        <v>38454</v>
      </c>
      <c r="H330" s="5" t="s">
        <v>1095</v>
      </c>
      <c r="I330" s="2"/>
      <c r="J330" s="2"/>
    </row>
    <row r="331" spans="1:10" ht="30" x14ac:dyDescent="0.25">
      <c r="A331" s="113">
        <v>329</v>
      </c>
      <c r="B331" s="113">
        <v>10</v>
      </c>
      <c r="C331" s="20" t="s">
        <v>306</v>
      </c>
      <c r="D331" s="97" t="s">
        <v>307</v>
      </c>
      <c r="E331" s="2" t="s">
        <v>1069</v>
      </c>
      <c r="F331" s="2" t="s">
        <v>1094</v>
      </c>
      <c r="G331" s="7">
        <v>38470</v>
      </c>
      <c r="H331" s="5" t="s">
        <v>1096</v>
      </c>
      <c r="I331" s="2"/>
      <c r="J331" s="2"/>
    </row>
    <row r="332" spans="1:10" ht="75" x14ac:dyDescent="0.25">
      <c r="A332" s="113">
        <v>330</v>
      </c>
      <c r="B332" s="113">
        <v>10</v>
      </c>
      <c r="C332" s="20" t="s">
        <v>306</v>
      </c>
      <c r="D332" s="97" t="s">
        <v>307</v>
      </c>
      <c r="E332" s="2" t="s">
        <v>1069</v>
      </c>
      <c r="F332" s="2" t="s">
        <v>1097</v>
      </c>
      <c r="G332" s="7">
        <v>38524</v>
      </c>
      <c r="H332" s="5" t="s">
        <v>1098</v>
      </c>
      <c r="I332" s="11">
        <v>1817565502</v>
      </c>
      <c r="J332" s="2"/>
    </row>
    <row r="333" spans="1:10" x14ac:dyDescent="0.25">
      <c r="A333" s="113">
        <v>331</v>
      </c>
      <c r="B333" s="113">
        <v>10</v>
      </c>
      <c r="C333" s="20" t="s">
        <v>306</v>
      </c>
      <c r="D333" s="97" t="s">
        <v>307</v>
      </c>
      <c r="E333" s="2" t="s">
        <v>1069</v>
      </c>
      <c r="F333" s="2" t="s">
        <v>1099</v>
      </c>
      <c r="G333" s="7">
        <v>39759</v>
      </c>
      <c r="H333" s="5" t="s">
        <v>1100</v>
      </c>
      <c r="I333" s="2"/>
      <c r="J333" s="2"/>
    </row>
    <row r="334" spans="1:10" x14ac:dyDescent="0.25">
      <c r="A334" s="113">
        <v>332</v>
      </c>
      <c r="B334" s="113">
        <v>10</v>
      </c>
      <c r="C334" s="20" t="s">
        <v>306</v>
      </c>
      <c r="D334" s="97" t="s">
        <v>307</v>
      </c>
      <c r="E334" s="2" t="s">
        <v>1069</v>
      </c>
      <c r="F334" s="2" t="s">
        <v>1101</v>
      </c>
      <c r="G334" s="7">
        <v>39780</v>
      </c>
      <c r="H334" s="5" t="s">
        <v>1102</v>
      </c>
      <c r="I334" s="2"/>
      <c r="J334" s="2"/>
    </row>
    <row r="335" spans="1:10" x14ac:dyDescent="0.25">
      <c r="A335" s="113">
        <v>333</v>
      </c>
      <c r="B335" s="113">
        <v>10</v>
      </c>
      <c r="C335" s="20" t="s">
        <v>306</v>
      </c>
      <c r="D335" s="97" t="s">
        <v>307</v>
      </c>
      <c r="E335" s="2" t="s">
        <v>1069</v>
      </c>
      <c r="F335" s="2" t="s">
        <v>1103</v>
      </c>
      <c r="G335" s="7">
        <v>40008</v>
      </c>
      <c r="H335" s="5" t="s">
        <v>1104</v>
      </c>
      <c r="I335" s="2"/>
      <c r="J335" s="2"/>
    </row>
    <row r="336" spans="1:10" ht="45" x14ac:dyDescent="0.25">
      <c r="A336" s="113">
        <v>334</v>
      </c>
      <c r="B336" s="113">
        <v>10</v>
      </c>
      <c r="C336" s="20" t="s">
        <v>306</v>
      </c>
      <c r="D336" s="97" t="s">
        <v>307</v>
      </c>
      <c r="E336" s="2" t="s">
        <v>1069</v>
      </c>
      <c r="F336" s="5" t="s">
        <v>1105</v>
      </c>
      <c r="G336" s="7">
        <v>40102</v>
      </c>
      <c r="H336" s="5" t="s">
        <v>1105</v>
      </c>
      <c r="I336" s="2"/>
      <c r="J336" s="2"/>
    </row>
    <row r="337" spans="1:10" ht="90" x14ac:dyDescent="0.25">
      <c r="A337" s="113">
        <v>335</v>
      </c>
      <c r="B337" s="113">
        <v>10</v>
      </c>
      <c r="C337" s="20" t="s">
        <v>306</v>
      </c>
      <c r="D337" s="97" t="s">
        <v>307</v>
      </c>
      <c r="E337" s="2" t="s">
        <v>1069</v>
      </c>
      <c r="F337" s="5" t="s">
        <v>1106</v>
      </c>
      <c r="G337" s="7">
        <v>40190</v>
      </c>
      <c r="H337" s="5" t="s">
        <v>1107</v>
      </c>
      <c r="I337" s="2"/>
      <c r="J337" s="2"/>
    </row>
    <row r="338" spans="1:10" ht="60" x14ac:dyDescent="0.25">
      <c r="A338" s="113">
        <v>336</v>
      </c>
      <c r="B338" s="113">
        <v>10</v>
      </c>
      <c r="C338" s="20" t="s">
        <v>306</v>
      </c>
      <c r="D338" s="97" t="s">
        <v>307</v>
      </c>
      <c r="E338" s="2" t="s">
        <v>1069</v>
      </c>
      <c r="F338" s="2" t="s">
        <v>1108</v>
      </c>
      <c r="G338" s="7">
        <v>40312</v>
      </c>
      <c r="H338" s="5" t="s">
        <v>1109</v>
      </c>
      <c r="I338" s="2"/>
      <c r="J338" s="2"/>
    </row>
    <row r="339" spans="1:10" ht="45" x14ac:dyDescent="0.25">
      <c r="A339" s="113">
        <v>337</v>
      </c>
      <c r="B339" s="113">
        <v>10</v>
      </c>
      <c r="C339" s="20" t="s">
        <v>306</v>
      </c>
      <c r="D339" s="97" t="s">
        <v>307</v>
      </c>
      <c r="E339" s="2" t="s">
        <v>1069</v>
      </c>
      <c r="F339" s="5" t="s">
        <v>1110</v>
      </c>
      <c r="G339" s="7">
        <v>40323</v>
      </c>
      <c r="H339" s="5" t="s">
        <v>1111</v>
      </c>
      <c r="I339" s="2"/>
      <c r="J339" s="2"/>
    </row>
    <row r="340" spans="1:10" ht="120" x14ac:dyDescent="0.25">
      <c r="A340" s="113">
        <v>338</v>
      </c>
      <c r="B340" s="113">
        <v>10</v>
      </c>
      <c r="C340" s="20" t="s">
        <v>306</v>
      </c>
      <c r="D340" s="97" t="s">
        <v>307</v>
      </c>
      <c r="E340" s="2" t="s">
        <v>1069</v>
      </c>
      <c r="F340" s="2" t="s">
        <v>1112</v>
      </c>
      <c r="G340" s="7">
        <v>40334</v>
      </c>
      <c r="H340" s="5" t="s">
        <v>1113</v>
      </c>
      <c r="I340" s="2"/>
      <c r="J340" s="2"/>
    </row>
    <row r="341" spans="1:10" ht="90" x14ac:dyDescent="0.25">
      <c r="A341" s="113">
        <v>339</v>
      </c>
      <c r="B341" s="113">
        <v>10</v>
      </c>
      <c r="C341" s="20" t="s">
        <v>306</v>
      </c>
      <c r="D341" s="97" t="s">
        <v>307</v>
      </c>
      <c r="E341" s="2" t="s">
        <v>1069</v>
      </c>
      <c r="F341" s="2" t="s">
        <v>1114</v>
      </c>
      <c r="G341" s="7">
        <v>40385</v>
      </c>
      <c r="H341" s="5" t="s">
        <v>1115</v>
      </c>
      <c r="I341" s="2"/>
      <c r="J341" s="2"/>
    </row>
    <row r="342" spans="1:10" ht="120" x14ac:dyDescent="0.25">
      <c r="A342" s="113">
        <v>340</v>
      </c>
      <c r="B342" s="113">
        <v>10</v>
      </c>
      <c r="C342" s="20" t="s">
        <v>306</v>
      </c>
      <c r="D342" s="97" t="s">
        <v>307</v>
      </c>
      <c r="E342" s="2" t="s">
        <v>1069</v>
      </c>
      <c r="F342" s="2" t="s">
        <v>1108</v>
      </c>
      <c r="G342" s="2"/>
      <c r="H342" s="5" t="s">
        <v>1116</v>
      </c>
      <c r="I342" s="2"/>
      <c r="J342" s="2" t="s">
        <v>1117</v>
      </c>
    </row>
    <row r="343" spans="1:10" ht="105" x14ac:dyDescent="0.25">
      <c r="A343" s="113">
        <v>341</v>
      </c>
      <c r="B343" s="113">
        <v>10</v>
      </c>
      <c r="C343" s="20" t="s">
        <v>306</v>
      </c>
      <c r="D343" s="97" t="s">
        <v>307</v>
      </c>
      <c r="E343" s="2" t="s">
        <v>1069</v>
      </c>
      <c r="F343" s="2" t="s">
        <v>1118</v>
      </c>
      <c r="G343" s="7">
        <v>41507</v>
      </c>
      <c r="H343" s="5" t="s">
        <v>1119</v>
      </c>
      <c r="I343" s="2"/>
      <c r="J343" s="2"/>
    </row>
    <row r="344" spans="1:10" ht="45" x14ac:dyDescent="0.25">
      <c r="A344" s="113">
        <v>342</v>
      </c>
      <c r="B344" s="113">
        <v>10</v>
      </c>
      <c r="C344" s="20" t="s">
        <v>306</v>
      </c>
      <c r="D344" s="97" t="s">
        <v>307</v>
      </c>
      <c r="E344" s="2" t="s">
        <v>1069</v>
      </c>
      <c r="F344" s="2" t="s">
        <v>1120</v>
      </c>
      <c r="G344" s="7">
        <v>41597</v>
      </c>
      <c r="H344" s="5" t="s">
        <v>1121</v>
      </c>
      <c r="I344" s="2"/>
      <c r="J344" s="2"/>
    </row>
    <row r="345" spans="1:10" ht="75" x14ac:dyDescent="0.25">
      <c r="A345" s="113">
        <v>343</v>
      </c>
      <c r="B345" s="113">
        <v>10</v>
      </c>
      <c r="C345" s="20" t="s">
        <v>306</v>
      </c>
      <c r="D345" s="97" t="s">
        <v>307</v>
      </c>
      <c r="E345" s="2" t="s">
        <v>1069</v>
      </c>
      <c r="F345" s="2" t="s">
        <v>1122</v>
      </c>
      <c r="G345" s="7">
        <v>41883</v>
      </c>
      <c r="H345" s="5" t="s">
        <v>1123</v>
      </c>
      <c r="I345" s="2"/>
      <c r="J345" s="2"/>
    </row>
    <row r="346" spans="1:10" ht="135" x14ac:dyDescent="0.25">
      <c r="A346" s="113">
        <v>344</v>
      </c>
      <c r="B346" s="113">
        <v>10</v>
      </c>
      <c r="C346" s="20" t="s">
        <v>306</v>
      </c>
      <c r="D346" s="97" t="s">
        <v>307</v>
      </c>
      <c r="E346" s="2" t="s">
        <v>1069</v>
      </c>
      <c r="F346" s="2" t="s">
        <v>1124</v>
      </c>
      <c r="G346" s="9">
        <v>41933</v>
      </c>
      <c r="H346" s="5" t="s">
        <v>1279</v>
      </c>
      <c r="I346" s="2"/>
      <c r="J346" s="2" t="s">
        <v>1125</v>
      </c>
    </row>
    <row r="347" spans="1:10" ht="75" x14ac:dyDescent="0.25">
      <c r="A347" s="113">
        <v>345</v>
      </c>
      <c r="B347" s="113">
        <v>10</v>
      </c>
      <c r="C347" s="20" t="s">
        <v>306</v>
      </c>
      <c r="D347" s="97" t="s">
        <v>307</v>
      </c>
      <c r="E347" s="2" t="s">
        <v>1069</v>
      </c>
      <c r="F347" s="5" t="s">
        <v>1126</v>
      </c>
      <c r="G347" s="7">
        <v>41979</v>
      </c>
      <c r="H347" s="5" t="s">
        <v>1127</v>
      </c>
      <c r="I347" s="2"/>
      <c r="J347" s="2"/>
    </row>
    <row r="348" spans="1:10" ht="120" x14ac:dyDescent="0.25">
      <c r="A348" s="113">
        <v>346</v>
      </c>
      <c r="B348" s="113">
        <v>10</v>
      </c>
      <c r="C348" s="20" t="s">
        <v>306</v>
      </c>
      <c r="D348" s="97" t="s">
        <v>307</v>
      </c>
      <c r="E348" s="2" t="s">
        <v>1069</v>
      </c>
      <c r="F348" s="5" t="s">
        <v>1128</v>
      </c>
      <c r="G348" s="2" t="s">
        <v>1129</v>
      </c>
      <c r="H348" s="5" t="s">
        <v>1130</v>
      </c>
      <c r="I348" s="2"/>
      <c r="J348" s="2"/>
    </row>
    <row r="349" spans="1:10" ht="135" x14ac:dyDescent="0.25">
      <c r="A349" s="113">
        <v>347</v>
      </c>
      <c r="B349" s="113">
        <v>10</v>
      </c>
      <c r="C349" s="20" t="s">
        <v>306</v>
      </c>
      <c r="D349" s="97" t="s">
        <v>307</v>
      </c>
      <c r="E349" s="2" t="s">
        <v>1069</v>
      </c>
      <c r="F349" s="2" t="s">
        <v>1131</v>
      </c>
      <c r="G349" s="2"/>
      <c r="H349" s="5" t="s">
        <v>1132</v>
      </c>
      <c r="I349" s="2"/>
      <c r="J349" s="2"/>
    </row>
    <row r="350" spans="1:10" ht="120" x14ac:dyDescent="0.25">
      <c r="A350" s="113">
        <v>348</v>
      </c>
      <c r="B350" s="113">
        <v>10</v>
      </c>
      <c r="C350" s="20" t="s">
        <v>306</v>
      </c>
      <c r="D350" s="97" t="s">
        <v>307</v>
      </c>
      <c r="E350" s="2" t="s">
        <v>1069</v>
      </c>
      <c r="F350" s="2" t="s">
        <v>1133</v>
      </c>
      <c r="G350" s="7">
        <v>42216</v>
      </c>
      <c r="H350" s="5" t="s">
        <v>1134</v>
      </c>
      <c r="I350" s="2"/>
      <c r="J350" s="2"/>
    </row>
    <row r="351" spans="1:10" ht="135" x14ac:dyDescent="0.25">
      <c r="A351" s="113">
        <v>349</v>
      </c>
      <c r="B351" s="113">
        <v>10</v>
      </c>
      <c r="C351" s="20" t="s">
        <v>306</v>
      </c>
      <c r="D351" s="97" t="s">
        <v>307</v>
      </c>
      <c r="E351" s="2" t="s">
        <v>1069</v>
      </c>
      <c r="F351" s="5" t="s">
        <v>1135</v>
      </c>
      <c r="G351" s="7">
        <v>42332</v>
      </c>
      <c r="H351" s="5" t="s">
        <v>1136</v>
      </c>
      <c r="I351" s="2"/>
      <c r="J351" s="2"/>
    </row>
    <row r="352" spans="1:10" x14ac:dyDescent="0.25">
      <c r="A352" s="113">
        <v>350</v>
      </c>
      <c r="B352" s="113">
        <v>10</v>
      </c>
      <c r="C352" s="20" t="s">
        <v>306</v>
      </c>
      <c r="D352" s="97" t="s">
        <v>307</v>
      </c>
      <c r="E352" s="2" t="s">
        <v>1069</v>
      </c>
      <c r="F352" s="2" t="s">
        <v>1137</v>
      </c>
      <c r="G352" s="7">
        <v>42723</v>
      </c>
      <c r="H352" s="5" t="s">
        <v>1138</v>
      </c>
      <c r="I352" s="2"/>
      <c r="J352" s="2"/>
    </row>
    <row r="353" spans="1:10" ht="60" x14ac:dyDescent="0.25">
      <c r="A353" s="113">
        <v>351</v>
      </c>
      <c r="B353" s="113">
        <v>10</v>
      </c>
      <c r="C353" s="20" t="s">
        <v>306</v>
      </c>
      <c r="D353" s="97" t="s">
        <v>307</v>
      </c>
      <c r="E353" s="2" t="s">
        <v>1069</v>
      </c>
      <c r="F353" s="2" t="s">
        <v>1139</v>
      </c>
      <c r="G353" s="7">
        <v>43290</v>
      </c>
      <c r="H353" s="5" t="s">
        <v>1140</v>
      </c>
      <c r="I353" s="2"/>
      <c r="J353" s="2"/>
    </row>
    <row r="354" spans="1:10" ht="255" x14ac:dyDescent="0.25">
      <c r="A354" s="113">
        <v>352</v>
      </c>
      <c r="B354" s="113">
        <v>10</v>
      </c>
      <c r="C354" s="20" t="s">
        <v>306</v>
      </c>
      <c r="D354" s="97" t="s">
        <v>307</v>
      </c>
      <c r="E354" s="2" t="s">
        <v>1069</v>
      </c>
      <c r="F354" s="2" t="s">
        <v>1141</v>
      </c>
      <c r="G354" s="7">
        <v>43556</v>
      </c>
      <c r="H354" s="5" t="s">
        <v>1142</v>
      </c>
      <c r="I354" s="2"/>
      <c r="J354" s="2"/>
    </row>
    <row r="355" spans="1:10" ht="45" x14ac:dyDescent="0.25">
      <c r="A355" s="113">
        <v>353</v>
      </c>
      <c r="B355" s="113">
        <v>10</v>
      </c>
      <c r="C355" s="20" t="s">
        <v>306</v>
      </c>
      <c r="D355" s="97" t="s">
        <v>307</v>
      </c>
      <c r="E355" s="2" t="s">
        <v>1069</v>
      </c>
      <c r="F355" s="2" t="s">
        <v>1124</v>
      </c>
      <c r="G355" s="7">
        <v>43713</v>
      </c>
      <c r="H355" s="5" t="s">
        <v>1143</v>
      </c>
      <c r="I355" s="2"/>
      <c r="J355" s="2"/>
    </row>
    <row r="356" spans="1:10" ht="255" x14ac:dyDescent="0.25">
      <c r="A356" s="113">
        <v>354</v>
      </c>
      <c r="B356" s="113">
        <v>10</v>
      </c>
      <c r="C356" s="20" t="s">
        <v>306</v>
      </c>
      <c r="D356" s="97" t="s">
        <v>307</v>
      </c>
      <c r="E356" s="2" t="s">
        <v>1069</v>
      </c>
      <c r="F356" s="5" t="s">
        <v>1144</v>
      </c>
      <c r="G356" s="7">
        <v>43776</v>
      </c>
      <c r="H356" s="5" t="s">
        <v>1145</v>
      </c>
      <c r="I356" s="2"/>
      <c r="J356" s="2"/>
    </row>
    <row r="357" spans="1:10" ht="105" x14ac:dyDescent="0.25">
      <c r="A357" s="113">
        <v>355</v>
      </c>
      <c r="B357" s="113">
        <v>44</v>
      </c>
      <c r="C357" s="20" t="s">
        <v>1241</v>
      </c>
      <c r="D357" s="95" t="s">
        <v>1146</v>
      </c>
      <c r="E357" s="5" t="s">
        <v>1147</v>
      </c>
      <c r="F357" s="2" t="s">
        <v>1148</v>
      </c>
      <c r="G357" s="2" t="s">
        <v>1149</v>
      </c>
      <c r="H357" s="5" t="s">
        <v>1280</v>
      </c>
      <c r="I357" s="2"/>
      <c r="J357" s="2"/>
    </row>
  </sheetData>
  <sheetProtection algorithmName="SHA-512" hashValue="Q6SRwovhpzBdOedhNw6OXRdne2vYKVxakQ4WhmhlwoBN7ncJHlt5NPc4bbGLQoGwm1NTgo/FYAkxKYUjgKRcVA==" saltValue="c/2UlZAVT1+N6X4Ij62CyQ==" spinCount="100000" sheet="1" objects="1" scenarios="1"/>
  <mergeCells count="12">
    <mergeCell ref="I140:I141"/>
    <mergeCell ref="J140:J141"/>
    <mergeCell ref="I142:I145"/>
    <mergeCell ref="J142:J145"/>
    <mergeCell ref="I146:I147"/>
    <mergeCell ref="J146:J147"/>
    <mergeCell ref="I187:I188"/>
    <mergeCell ref="J187:J188"/>
    <mergeCell ref="F301:F302"/>
    <mergeCell ref="G301:G302"/>
    <mergeCell ref="I301:I302"/>
    <mergeCell ref="J301:J3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proyectos</vt:lpstr>
      <vt:lpstr>hitos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Efrain Arias Sierra (CGR)</dc:creator>
  <cp:lastModifiedBy>Monica Alexandra Sanchez Giraldo (CGR)</cp:lastModifiedBy>
  <dcterms:created xsi:type="dcterms:W3CDTF">2020-04-29T15:01:07Z</dcterms:created>
  <dcterms:modified xsi:type="dcterms:W3CDTF">2020-05-06T18:25:40Z</dcterms:modified>
</cp:coreProperties>
</file>