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jpg" ContentType="image/jpeg"/>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71528e4f44743bf" /></Relationships>
</file>

<file path=xl/workbook.xml><?xml version="1.0" encoding="utf-8"?>
<x:workbook xmlns:x="http://schemas.openxmlformats.org/spreadsheetml/2006/main">
  <x:sheets>
    <x:sheet xmlns:r="http://schemas.openxmlformats.org/officeDocument/2006/relationships" name="Start &amp; beheer" sheetId="1" r:id="Re86206570f384bc8"/>
    <x:sheet xmlns:r="http://schemas.openxmlformats.org/officeDocument/2006/relationships" name="Dataclassificatie" sheetId="2" r:id="Rbac3270d41714930"/>
    <x:sheet xmlns:r="http://schemas.openxmlformats.org/officeDocument/2006/relationships" name="Productcategorieen" sheetId="3" r:id="R9ec34fc581dc4417"/>
    <x:sheet xmlns:r="http://schemas.openxmlformats.org/officeDocument/2006/relationships" name="Producten" sheetId="4" r:id="Rdea86fa6041e4366"/>
    <x:sheet xmlns:r="http://schemas.openxmlformats.org/officeDocument/2006/relationships" name="Materialen" sheetId="5" r:id="R4babee1df933448b"/>
    <x:sheet xmlns:r="http://schemas.openxmlformats.org/officeDocument/2006/relationships" name="Componenten" sheetId="6" r:id="R1cf842e924bf4e99"/>
    <x:sheet xmlns:r="http://schemas.openxmlformats.org/officeDocument/2006/relationships" name="Verbindingsrecepten" sheetId="7" r:id="Rd7f6aa9fb1f6426e"/>
    <x:sheet xmlns:r="http://schemas.openxmlformats.org/officeDocument/2006/relationships" name="Categorie-regels" sheetId="8" r:id="Rde659b58769c42aa"/>
    <x:sheet xmlns:r="http://schemas.openxmlformats.org/officeDocument/2006/relationships" name="Product-regels" sheetId="9" r:id="Re00fac309c964762"/>
    <x:sheet xmlns:r="http://schemas.openxmlformats.org/officeDocument/2006/relationships" name="Controles" sheetId="10" r:id="R980c879d80a4465d"/>
    <x:sheet xmlns:r="http://schemas.openxmlformats.org/officeDocument/2006/relationships" name="Open punten" sheetId="11" r:id="R693046ef7dd14c27"/>
    <x:sheet xmlns:r="http://schemas.openxmlformats.org/officeDocument/2006/relationships" name="Wijzigingslog" sheetId="12" r:id="Rc3a8a232210f4371"/>
    <x:sheet xmlns:r="http://schemas.openxmlformats.org/officeDocument/2006/relationships" name="Keuzelijsten" sheetId="13" r:id="Ra46d2c4841be46f7"/>
    <x:sheet xmlns:r="http://schemas.openxmlformats.org/officeDocument/2006/relationships" name="Prijs &amp; inkoop" sheetId="14" r:id="R7941502811ea4f3a"/>
    <x:sheet xmlns:r="http://schemas.openxmlformats.org/officeDocument/2006/relationships" name="Gereedschappen" sheetId="15" r:id="R23e13f5962c94a7f"/>
    <x:sheet xmlns:r="http://schemas.openxmlformats.org/officeDocument/2006/relationships" name="CAM-parameters" sheetId="16" r:id="R494c13b72c004572"/>
    <x:sheet xmlns:r="http://schemas.openxmlformats.org/officeDocument/2006/relationships" name="Leveranciers" sheetId="17" r:id="R4fb6efa6b6564310"/>
    <x:sheet xmlns:r="http://schemas.openxmlformats.org/officeDocument/2006/relationships" name="Product-invoer" sheetId="19" r:id="R7433ab9c9c964f83"/>
  </x:sheets>
</x:workbook>
</file>

<file path=xl/comments1.xml><?xml version="1.0" encoding="utf-8"?>
<x:comments xmlns:x="http://schemas.openxmlformats.org/spreadsheetml/2006/main">
  <x:authors>
    <x:author>tc={3E59E486-0D64-9B39-FBF0-EAF7F0514440}</x:author>
    <x:author>tc={F7676146-764A-46E0-3A19-6C3D9CD70773}</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Materiaal-ID beschrijft het materiaalrecord. De keuze welk product dit gebruikt hoort in Product-regels.</x:t>
        </x:r>
      </x:text>
    </x:comment>
    <x:comment ref="D20" authorId="1">
      <x:text>
        <x:r>
          <x:t>[Threaded comment]
Your version of Excel allows you to read this threaded comment; however, any edits to it will get removed if the file is opened in a newer version of Excel. Learn more: https://go.microsoft.com/fwlink/?linkid=870924
Comment:
    Serie 8 gekozen omdat de gedetecteerde zwarte 160x40-afdekkap TIN 100199 uitsluitend voor groef 8 / I-type is opgegeven.</x:t>
        </x:r>
      </x:text>
    </x:comment>
  </x:commentList>
</x:comments>
</file>

<file path=xl/comments2.xml><?xml version="1.0" encoding="utf-8"?>
<x:comments xmlns:x="http://schemas.openxmlformats.org/spreadsheetml/2006/main">
  <x:authors>
    <x:author>tc={47D89DD4-6F0B-0311-72DC-EE39CDD9F80C}</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Een recept is herbruikbare verbindingslogica en mag door meerdere categorieën/producten worden aangeroepen.</x:t>
        </x:r>
      </x:text>
    </x:comment>
  </x:commentList>
</x:comments>
</file>

<file path=xl/comments3.xml><?xml version="1.0" encoding="utf-8"?>
<x:comments xmlns:x="http://schemas.openxmlformats.org/spreadsheetml/2006/main">
  <x:authors>
    <x:author>tc={7E09DE35-7009-A466-1DDC-F4753AE754D4}</x:author>
    <x:author>tc={77F0B780-DCD2-8E66-DB3B-81340D8028B8}</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Stabiel regel-ID: wijzig een bestaande betekenis niet; maak bij een incompatibele wijziging een nieuwe regel/revisie.</x:t>
        </x:r>
      </x:text>
    </x:comment>
    <x:comment ref="J29" authorId="1">
      <x:text>
        <x:r>
          <x:t>[Threaded comment]
Your version of Excel allows you to read this threaded comment; however, any edits to it will get removed if the file is opened in a newer version of Excel. Learn more: https://go.microsoft.com/fwlink/?linkid=870924
Comment:
    Oriëntatie gecorrigeerd: de onderste 40x80-profielen staan, dus 80 mm verticaal en 40 mm dwars. Dit geldt voor vier omtrekliggers en exact één dwarsligger.</x:t>
        </x:r>
      </x:text>
    </x:comment>
  </x:commentList>
</x:comments>
</file>

<file path=xl/comments4.xml><?xml version="1.0" encoding="utf-8"?>
<x:comments xmlns:x="http://schemas.openxmlformats.org/spreadsheetml/2006/main">
  <x:authors>
    <x:author>tc={0C38FEB9-2138-A3AE-F19F-8E70BD328EB7}</x:author>
    <x:author>tc={FF608F07-C774-3F7B-C3BE-F61A909B8484}</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Interne stabiele sleutel waarmee calculatie en BOM aan deze prijsregel koppelen. Niet wijzigen zonder migratie van de codekoppeling.</x:t>
        </x:r>
      </x:text>
    </x:comment>
    <x:comment ref="H5" authorId="1">
      <x:text>
        <x:r>
          <x:t>[Threaded comment]
Your version of Excel allows you to read this threaded comment; however, any edits to it will get removed if the file is opened in a newer version of Excel. Learn more: https://go.microsoft.com/fwlink/?linkid=870924
Comment:
    Artikelcode van de leverancier. Dit is iets anders dan de interne Sleutel en hoort op de inkoop-BOM.</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yyyy-mm-dd"/>
    <x:numFmt numFmtId="201" formatCode="0"/>
    <x:numFmt numFmtId="202" formatCode="€ #,##0.00"/>
    <x:numFmt numFmtId="203" formatCode="0.0"/>
    <x:numFmt numFmtId="204" formatCode="0.0#"/>
    <x:numFmt numFmtId="205" formatCode="#,##0"/>
    <x:numFmt numFmtId="206" formatCode="General"/>
    <x:numFmt numFmtId="207" formatCode="0.0###"/>
    <x:numFmt numFmtId="208" formatCode="0.0##"/>
    <x:numFmt numFmtId="209" formatCode="0.000"/>
  </x:numFmts>
  <x:fonts count="30">
    <x:font>
      <x:sz val="11"/>
      <x:name val="Carlito"/>
    </x:font>
    <x:font>
      <x:b/>
      <x:sz val="16"/>
      <x:color rgb="FFFFFFFF"/>
      <x:name val="Carlito"/>
    </x:font>
    <x:font>
      <x:i/>
      <x:sz val="11"/>
      <x:color rgb="FF23313D"/>
      <x:name val="Carlito"/>
    </x:font>
    <x:font>
      <x:b/>
      <x:sz val="11"/>
      <x:color rgb="FFFFFFFF"/>
      <x:name val="Carlito"/>
    </x:font>
    <x:font>
      <x:b/>
      <x:sz val="18"/>
      <x:color rgb="FFFFFFFF"/>
      <x:name val="Carlito"/>
    </x:font>
    <x:font>
      <x:sz val="11"/>
      <x:color rgb="FF23313D"/>
      <x:name val="Carlito"/>
    </x:font>
    <x:font>
      <x:sz val="11"/>
      <x:color rgb="FF111111"/>
      <x:name val="Carlito"/>
    </x:font>
    <x:font>
      <x:b/>
      <x:sz val="10"/>
      <x:color rgb="FFFFFFFF"/>
      <x:name val="Carlito"/>
    </x:font>
    <x:font>
      <x:sz val="10"/>
      <x:color rgb="FF111111"/>
      <x:name val="Carlito"/>
    </x:font>
    <x:font>
      <x:b/>
      <x:sz val="10"/>
      <x:color rgb="FF9C1C1C"/>
      <x:name val="Carlito"/>
    </x:font>
    <x:font>
      <x:b/>
      <x:sz val="12"/>
      <x:color rgb="FFFFFFFF"/>
      <x:name val="Carlito"/>
    </x:font>
    <x:font>
      <x:b/>
      <x:sz val="10"/>
      <x:color rgb="FF7F6000"/>
      <x:name val="Carlito"/>
    </x:font>
    <x:font>
      <x:b/>
      <x:sz val="10"/>
      <x:color rgb="FF375623"/>
      <x:name val="Carlito"/>
    </x:font>
    <x:font>
      <x:i/>
      <x:sz val="11"/>
      <x:color rgb="FF536675"/>
      <x:name val="Carlito"/>
    </x:font>
    <x:font>
      <x:sz val="11"/>
      <x:color rgb="FF17324D"/>
      <x:name val="Carlito"/>
    </x:font>
    <x:font>
      <x:b/>
      <x:sz val="11"/>
      <x:color rgb="FF548235"/>
      <x:name val="Carlito"/>
    </x:font>
    <x:font>
      <x:i/>
      <x:sz val="11"/>
      <x:color rgb="FF4D5D6C"/>
      <x:name val="Carlito"/>
    </x:font>
    <x:font>
      <x:sz val="11"/>
      <x:color rgb="FF1F2937"/>
      <x:name val="Carlito"/>
    </x:font>
    <x:font>
      <x:sz val="16"/>
      <x:color rgb="FF1F2937"/>
      <x:name val="Carlito"/>
    </x:font>
    <x:font>
      <x:b/>
      <x:sz val="16"/>
      <x:color rgb="FF1F2937"/>
      <x:name val="Carlito"/>
    </x:font>
    <x:font>
      <x:i/>
      <x:sz val="11"/>
      <x:color rgb="FF1F2937"/>
      <x:name val="Carlito"/>
    </x:font>
    <x:font>
      <x:i/>
      <x:sz val="11"/>
      <x:color rgb="FF1F2937"/>
      <x:name val="Carlito"/>
    </x:font>
    <x:font>
      <x:i/>
      <x:sz val="11"/>
      <x:color rgb="FF44546A"/>
      <x:name val="Carlito"/>
    </x:font>
    <x:font>
      <x:sz val="16"/>
      <x:color rgb="FF1F2937"/>
      <x:name val="Carlito"/>
    </x:font>
    <x:font>
      <x:i/>
      <x:sz val="11"/>
      <x:color rgb="FF1F2937"/>
      <x:name val="Carlito"/>
    </x:font>
    <x:font>
      <x:sz val="16"/>
      <x:color rgb="FF1F2937"/>
      <x:name val="Carlito"/>
    </x:font>
    <x:font>
      <x:i/>
      <x:sz val="11"/>
      <x:color rgb="FF1F2937"/>
      <x:name val="Carlito"/>
    </x:font>
    <x:font>
      <x:sz val="16"/>
      <x:color rgb="FF1F2937"/>
      <x:name val="Carlito"/>
    </x:font>
    <x:font>
      <x:i/>
      <x:sz val="11"/>
      <x:color rgb="FF1F2937"/>
      <x:name val="Carlito"/>
    </x:font>
    <x:font>
      <x:sz val="11"/>
      <x:color rgb="FF1F2937"/>
      <x:name val="Carlito"/>
    </x:font>
  </x:fonts>
  <x:fills count="101">
    <x:fill>
      <x:patternFill patternType="none"/>
    </x:fill>
    <x:fill>
      <x:patternFill patternType="gray125"/>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2A7F7F"/>
      </x:patternFill>
    </x:fill>
    <x:fill>
      <x:patternFill patternType="solid">
        <x:fgColor rgb="FFFFF2CC"/>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FFF"/>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2CC"/>
      </x:patternFill>
    </x:fill>
    <x:fill>
      <x:patternFill patternType="solid">
        <x:fgColor rgb="FFFCE8E6"/>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2CC"/>
      </x:patternFill>
    </x:fill>
    <x:fill>
      <x:patternFill patternType="solid">
        <x:fgColor rgb="FFFCE8E6"/>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2CC"/>
      </x:patternFill>
    </x:fill>
    <x:fill>
      <x:patternFill patternType="solid">
        <x:fgColor rgb="FFFCE8E6"/>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2CC"/>
      </x:patternFill>
    </x:fill>
    <x:fill>
      <x:patternFill patternType="solid">
        <x:fgColor rgb="FFFCE8E6"/>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FFF2CC"/>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E2F0D9"/>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FFFFFF"/>
      </x:patternFill>
    </x:fill>
    <x:fill>
      <x:patternFill patternType="solid">
        <x:fgColor rgb="FFE2F0D9"/>
      </x:patternFill>
    </x:fill>
    <x:fill>
      <x:patternFill patternType="solid">
        <x:fgColor rgb="FF17324D"/>
      </x:patternFill>
    </x:fill>
    <x:fill>
      <x:patternFill patternType="solid">
        <x:fgColor rgb="FFE8F1F6"/>
      </x:patternFill>
    </x:fill>
    <x:fill>
      <x:patternFill patternType="solid">
        <x:fgColor rgb="FF286782"/>
      </x:patternFill>
    </x:fill>
    <x:fill>
      <x:patternFill patternType="solid">
        <x:fgColor rgb="FF17324D"/>
      </x:patternFill>
    </x:fill>
    <x:fill>
      <x:patternFill patternType="solid">
        <x:fgColor rgb="FFEAF2F6"/>
      </x:patternFill>
    </x:fill>
    <x:fill>
      <x:patternFill patternType="solid">
        <x:fgColor rgb="FF245B78"/>
      </x:patternFill>
    </x:fill>
    <x:fill>
      <x:patternFill patternType="solid">
        <x:fgColor rgb="FFC0E6F5"/>
      </x:patternFill>
    </x:fill>
    <x:fill>
      <x:patternFill patternType="solid">
        <x:fgColor rgb="FFE2F0D9"/>
      </x:patternFill>
    </x:fill>
    <x:fill>
      <x:patternFill patternType="solid">
        <x:fgColor rgb="FFFFFFFF"/>
      </x:patternFill>
    </x:fill>
    <x:fill>
      <x:patternFill patternType="solid">
        <x:fgColor rgb="FF18354F"/>
      </x:patternFill>
    </x:fill>
    <x:fill>
      <x:patternFill patternType="solid">
        <x:fgColor rgb="FFEAF2F6"/>
      </x:patternFill>
    </x:fill>
    <x:fill>
      <x:patternFill patternType="solid">
        <x:fgColor rgb="FF246987"/>
      </x:patternFill>
    </x:fill>
    <x:fill>
      <x:patternFill patternType="solid">
        <x:fgColor rgb="FF18354F"/>
      </x:patternFill>
    </x:fill>
    <x:fill>
      <x:patternFill patternType="solid">
        <x:fgColor rgb="FFEAF2F6"/>
      </x:patternFill>
    </x:fill>
    <x:fill>
      <x:patternFill patternType="solid">
        <x:fgColor rgb="FF246987"/>
      </x:patternFill>
    </x:fill>
    <x:fill>
      <x:patternFill patternType="solid">
        <x:fgColor rgb="FF18354F"/>
      </x:patternFill>
    </x:fill>
    <x:fill>
      <x:patternFill patternType="solid">
        <x:fgColor rgb="FFEAF2F6"/>
      </x:patternFill>
    </x:fill>
    <x:fill>
      <x:patternFill patternType="solid">
        <x:fgColor rgb="FF246987"/>
      </x:patternFill>
    </x:fill>
    <x:fill>
      <x:patternFill patternType="solid">
        <x:fgColor rgb="FFFFFFFF"/>
      </x:patternFill>
    </x:fill>
    <x:fill>
      <x:patternFill patternType="solid">
        <x:fgColor rgb="FFD9EEF7"/>
      </x:patternFill>
    </x:fill>
    <x:fill>
      <x:patternFill patternType="solid">
        <x:fgColor rgb="FFFFFFFF"/>
      </x:patternFill>
    </x:fill>
    <x:fill>
      <x:patternFill patternType="solid">
        <x:fgColor rgb="FF17324D"/>
      </x:patternFill>
    </x:fill>
    <x:fill>
      <x:patternFill patternType="solid">
        <x:fgColor rgb="FFEAF2F6"/>
      </x:patternFill>
    </x:fill>
    <x:fill>
      <x:patternFill patternType="solid">
        <x:fgColor rgb="FFD9EEF7"/>
      </x:patternFill>
    </x:fill>
    <x:fill>
      <x:patternFill patternType="solid">
        <x:fgColor rgb="FFFFFFFF"/>
      </x:patternFill>
    </x:fill>
    <x:fill>
      <x:patternFill patternType="solid">
        <x:fgColor rgb="FF17324D"/>
      </x:patternFill>
    </x:fill>
    <x:fill>
      <x:patternFill patternType="solid">
        <x:fgColor rgb="FFEAF2F6"/>
      </x:patternFill>
    </x:fill>
    <x:fill>
      <x:patternFill patternType="solid">
        <x:fgColor rgb="FFD9EEF7"/>
      </x:patternFill>
    </x:fill>
    <x:fill>
      <x:patternFill patternType="solid">
        <x:fgColor rgb="FFFFFFFF"/>
      </x:patternFill>
    </x:fill>
    <x:fill>
      <x:patternFill patternType="solid">
        <x:fgColor rgb="FF17324D"/>
      </x:patternFill>
    </x:fill>
    <x:fill>
      <x:patternFill patternType="solid">
        <x:fgColor rgb="FFEAF2F6"/>
      </x:patternFill>
    </x:fill>
    <x:fill>
      <x:patternFill patternType="solid">
        <x:fgColor rgb="FFD9EEF7"/>
      </x:patternFill>
    </x:fill>
    <x:fill>
      <x:patternFill patternType="solid">
        <x:fgColor rgb="FFFFFFFF"/>
      </x:patternFill>
    </x:fill>
    <x:fill>
      <x:patternFill patternType="solid">
        <x:fgColor rgb="FF17324D"/>
      </x:patternFill>
    </x:fill>
    <x:fill>
      <x:patternFill patternType="solid">
        <x:fgColor rgb="FFEAF2F6"/>
      </x:patternFill>
    </x:fill>
    <x:fill>
      <x:patternFill patternType="solid">
        <x:fgColor rgb="FFD9EEF7"/>
      </x:patternFill>
    </x:fill>
    <x:fill>
      <x:patternFill patternType="solid">
        <x:fgColor rgb="FFFFFFFF"/>
      </x:patternFill>
    </x:fill>
    <x:fill>
      <x:patternFill patternType="solid">
        <x:fgColor rgb="FF17324D"/>
      </x:patternFill>
    </x:fill>
    <x:fill>
      <x:patternFill patternType="solid">
        <x:fgColor rgb="FFEAF2F6"/>
      </x:patternFill>
    </x:fill>
  </x:fills>
  <x:borders count="35">
    <x:border/>
    <x:border>
      <x:left style="thin">
        <x:color rgb="FFCBD5DC"/>
      </x:left>
      <x:top style="thin">
        <x:color rgb="FFCBD5DC"/>
      </x:top>
      <x:bottom style="thin">
        <x:color rgb="FFCBD5DC"/>
      </x:bottom>
    </x:border>
    <x:border>
      <x:top style="thin">
        <x:color rgb="FFCBD5DC"/>
      </x:top>
      <x:bottom style="thin">
        <x:color rgb="FFCBD5DC"/>
      </x:bottom>
    </x:border>
    <x:border>
      <x:right style="thin">
        <x:color rgb="FFCBD5DC"/>
      </x:right>
      <x:top style="thin">
        <x:color rgb="FFCBD5DC"/>
      </x:top>
      <x:bottom style="thin">
        <x:color rgb="FFCBD5DC"/>
      </x:bottom>
    </x:border>
    <x:border>
      <x:bottom style="thin">
        <x:color rgb="FFCBD5DC"/>
      </x:bottom>
    </x:border>
    <x:border>
      <x:top style="thin">
        <x:color rgb="FFCBD5DC"/>
      </x:top>
    </x:border>
    <x:border>
      <x:left style="thin">
        <x:color rgb="FFCBD5DC"/>
      </x:left>
      <x:top style="thin">
        <x:color rgb="FFCBD5DC"/>
      </x:top>
    </x:border>
    <x:border>
      <x:right style="thin">
        <x:color rgb="FFCBD5DC"/>
      </x:right>
      <x:top style="thin">
        <x:color rgb="FFCBD5DC"/>
      </x:top>
    </x:border>
    <x:border>
      <x:left style="thin">
        <x:color rgb="FFCBD5DC"/>
      </x:left>
    </x:border>
    <x:border>
      <x:right style="thin">
        <x:color rgb="FFCBD5DC"/>
      </x:right>
    </x:border>
    <x:border>
      <x:left style="thin">
        <x:color rgb="FFCBD5DC"/>
      </x:left>
      <x:bottom style="thin">
        <x:color rgb="FFCBD5DC"/>
      </x:bottom>
    </x:border>
    <x:border>
      <x:right style="thin">
        <x:color rgb="FFCBD5DC"/>
      </x:right>
      <x:bottom style="thin">
        <x:color rgb="FFCBD5DC"/>
      </x:bottom>
    </x:border>
    <x:border>
      <x:left style="thin">
        <x:color rgb="FFD9D9D9"/>
      </x:left>
      <x:right style="thin">
        <x:color rgb="FFD9D9D9"/>
      </x:right>
      <x:top style="thin">
        <x:color rgb="FFD9D9D9"/>
      </x:top>
      <x:bottom style="thin">
        <x:color rgb="FFD9D9D9"/>
      </x:bottom>
    </x:border>
    <x:border>
      <x:left style="thin">
        <x:color rgb="FFCBD5DC"/>
      </x:left>
      <x:right style="thin">
        <x:color rgb="FFCBD5DC"/>
      </x:right>
      <x:top style="thin">
        <x:color rgb="FFCBD5DC"/>
      </x:top>
      <x:bottom style="thin">
        <x:color rgb="FFCBD5DC"/>
      </x:bottom>
    </x:border>
    <x:border>
      <x:left style="thin">
        <x:color rgb="FFA9BEC9"/>
      </x:left>
      <x:top style="thin">
        <x:color rgb="FFA9BEC9"/>
      </x:top>
    </x:border>
    <x:border>
      <x:right style="thin">
        <x:color rgb="FFA9BEC9"/>
      </x:right>
      <x:top style="thin">
        <x:color rgb="FFA9BEC9"/>
      </x:top>
    </x:border>
    <x:border>
      <x:left style="thin">
        <x:color rgb="FFA9BEC9"/>
      </x:left>
    </x:border>
    <x:border>
      <x:right style="thin">
        <x:color rgb="FFA9BEC9"/>
      </x:right>
    </x:border>
    <x:border>
      <x:left style="thin">
        <x:color rgb="FFA9BEC9"/>
      </x:left>
      <x:bottom style="thin">
        <x:color rgb="FFA9BEC9"/>
      </x:bottom>
    </x:border>
    <x:border>
      <x:right style="thin">
        <x:color rgb="FFA9BEC9"/>
      </x:right>
      <x:bottom style="thin">
        <x:color rgb="FFA9BEC9"/>
      </x:bottom>
    </x:border>
    <x:border>
      <x:right style="thin">
        <x:color rgb="FFD7E1E7"/>
      </x:right>
      <x:bottom style="thin">
        <x:color rgb="FFD7E1E7"/>
      </x:bottom>
    </x:border>
    <x:border>
      <x:left style="thin">
        <x:color rgb="FFD7E1E7"/>
      </x:left>
      <x:right style="thin">
        <x:color rgb="FFD7E1E7"/>
      </x:right>
      <x:bottom style="thin">
        <x:color rgb="FFD7E1E7"/>
      </x:bottom>
    </x:border>
    <x:border>
      <x:left style="thin">
        <x:color rgb="FFD7E1E7"/>
      </x:left>
      <x:bottom style="thin">
        <x:color rgb="FFD7E1E7"/>
      </x:bottom>
    </x:border>
    <x:border>
      <x:right style="thin">
        <x:color rgb="FFD7E1E7"/>
      </x:right>
      <x:top style="thin">
        <x:color rgb="FFD7E1E7"/>
      </x:top>
      <x:bottom style="thin">
        <x:color rgb="FFD7E1E7"/>
      </x:bottom>
    </x:border>
    <x:border>
      <x:left style="thin">
        <x:color rgb="FFD7E1E7"/>
      </x:left>
      <x:right style="thin">
        <x:color rgb="FFD7E1E7"/>
      </x:right>
      <x:top style="thin">
        <x:color rgb="FFD7E1E7"/>
      </x:top>
      <x:bottom style="thin">
        <x:color rgb="FFD7E1E7"/>
      </x:bottom>
    </x:border>
    <x:border>
      <x:left style="thin">
        <x:color rgb="FFD7E1E7"/>
      </x:left>
      <x:top style="thin">
        <x:color rgb="FFD7E1E7"/>
      </x:top>
      <x:bottom style="thin">
        <x:color rgb="FFD7E1E7"/>
      </x:bottom>
    </x:border>
    <x:border>
      <x:right style="thin">
        <x:color rgb="FFD7E1E7"/>
      </x:right>
      <x:top style="thin">
        <x:color rgb="FFD7E1E7"/>
      </x:top>
    </x:border>
    <x:border>
      <x:left style="thin">
        <x:color rgb="FFD7E1E7"/>
      </x:left>
      <x:right style="thin">
        <x:color rgb="FFD7E1E7"/>
      </x:right>
      <x:top style="thin">
        <x:color rgb="FFD7E1E7"/>
      </x:top>
    </x:border>
    <x:border>
      <x:left style="thin">
        <x:color rgb="FFD7E1E7"/>
      </x:left>
      <x:top style="thin">
        <x:color rgb="FFD7E1E7"/>
      </x:top>
    </x:border>
    <x:border>
      <x:right style="thin">
        <x:color rgb="FFD7E1E7"/>
      </x:right>
    </x:border>
    <x:border>
      <x:left style="thin">
        <x:color rgb="FFD7E1E7"/>
      </x:left>
      <x:right style="thin">
        <x:color rgb="FFD7E1E7"/>
      </x:right>
    </x:border>
    <x:border>
      <x:left style="thin">
        <x:color rgb="FFD7E1E7"/>
      </x:left>
    </x:border>
    <x:border>
      <x:right style="thin">
        <x:color rgb="FFB7D7E8"/>
      </x:right>
    </x:border>
    <x:border>
      <x:left style="thin">
        <x:color rgb="FFB7D7E8"/>
      </x:left>
      <x:right style="thin">
        <x:color rgb="FFB7D7E8"/>
      </x:right>
    </x:border>
    <x:border>
      <x:left style="thin">
        <x:color rgb="FFB7D7E8"/>
      </x:left>
    </x:border>
  </x:borders>
  <x:cellStyleXfs count="1">
    <x:xf numFmtId="0" fontId="0" fillId="0" borderId="0"/>
  </x:cellStyleXfs>
  <x:cellXfs count="6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4" fillId="2"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201" fontId="0" fillId="0" borderId="9" xfId="0" applyNumberFormat="1" applyFont="1" applyFill="1" applyBorder="1"/>
    <x:xf numFmtId="201" fontId="0" fillId="0" borderId="1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0" fillId="0" borderId="4" xfId="0" applyNumberFormat="1" applyFont="1" applyFill="1" applyBorder="1"/>
    <x:xf numFmtId="0" fontId="0" fillId="0" borderId="2" xfId="0" applyNumberFormat="1" applyFont="1" applyFill="1" applyBorder="1"/>
    <x:xf numFmtId="0" fontId="0" fillId="0" borderId="5" xfId="0" applyNumberFormat="1" applyFont="1" applyFill="1" applyBorder="1"/>
    <x:xf numFmtId="0" fontId="0" fillId="0" borderId="4"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5"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3" fillId="9" borderId="0" xfId="0" applyNumberFormat="1" applyFont="1" applyFill="1" applyBorder="1" applyAlignment="1">
      <x:alignment wrapText="1"/>
    </x:xf>
    <x:xf numFmtId="0" fontId="3" fillId="9" borderId="1" xfId="0" applyNumberFormat="1" applyFont="1" applyFill="1" applyBorder="1" applyAlignment="1">
      <x:alignment wrapText="1"/>
    </x:xf>
    <x:xf numFmtId="0" fontId="3" fillId="9" borderId="2" xfId="0" applyNumberFormat="1" applyFont="1" applyFill="1" applyBorder="1" applyAlignment="1">
      <x:alignment wrapText="1"/>
    </x:xf>
    <x:xf numFmtId="0" fontId="3" fillId="9" borderId="3" xfId="0" applyNumberFormat="1" applyFont="1" applyFill="1" applyBorder="1" applyAlignment="1">
      <x:alignment wrapText="1"/>
    </x:xf>
    <x:xf numFmtId="202" fontId="0" fillId="0" borderId="4" xfId="0" applyNumberFormat="1" applyFont="1" applyFill="1" applyBorder="1" applyAlignment="1">
      <x:alignment wrapText="1"/>
    </x:xf>
    <x:xf numFmtId="202" fontId="0" fillId="0" borderId="2" xfId="0" applyNumberFormat="1" applyFont="1" applyFill="1" applyBorder="1" applyAlignment="1">
      <x:alignment wrapText="1"/>
    </x:xf>
    <x:xf numFmtId="202" fontId="0" fillId="0" borderId="5" xfId="0" applyNumberFormat="1" applyFont="1" applyFill="1" applyBorder="1" applyAlignment="1">
      <x:alignment wrapText="1"/>
    </x:xf>
    <x:xf numFmtId="203" fontId="0" fillId="0" borderId="4" xfId="0" applyNumberFormat="1" applyFont="1" applyFill="1" applyBorder="1" applyAlignment="1">
      <x:alignment wrapText="1"/>
    </x:xf>
    <x:xf numFmtId="203" fontId="0" fillId="0" borderId="2" xfId="0" applyNumberFormat="1" applyFont="1" applyFill="1" applyBorder="1" applyAlignment="1">
      <x:alignment wrapText="1"/>
    </x:xf>
    <x:xf numFmtId="203" fontId="0" fillId="0" borderId="5" xfId="0" applyNumberFormat="1" applyFont="1" applyFill="1" applyBorder="1" applyAlignment="1">
      <x:alignment wrapText="1"/>
    </x:xf>
    <x:xf numFmtId="200" fontId="0" fillId="0" borderId="4" xfId="0" applyNumberFormat="1" applyFont="1" applyFill="1" applyBorder="1" applyAlignment="1">
      <x:alignment wrapText="1"/>
    </x:xf>
    <x:xf numFmtId="200" fontId="0" fillId="0" borderId="2" xfId="0" applyNumberFormat="1" applyFont="1" applyFill="1" applyBorder="1" applyAlignment="1">
      <x:alignment wrapText="1"/>
    </x:xf>
    <x:xf numFmtId="200" fontId="0" fillId="0" borderId="5" xfId="0" applyNumberFormat="1" applyFont="1" applyFill="1" applyBorder="1" applyAlignment="1">
      <x:alignment wrapText="1"/>
    </x:xf>
    <x:xf numFmtId="0" fontId="0" fillId="0" borderId="1" xfId="0" applyNumberFormat="1" applyFont="1" applyFill="1" applyBorder="1"/>
    <x:xf numFmtId="0" fontId="0" fillId="0" borderId="3" xfId="0" applyNumberFormat="1" applyFont="1" applyFill="1" applyBorder="1"/>
    <x:xf numFmtId="200" fontId="0" fillId="0" borderId="0" xfId="0" applyNumberFormat="1" applyFont="1" applyFill="1" applyBorder="1"/>
    <x:xf numFmtId="200" fontId="0" fillId="0" borderId="0" xfId="0" applyNumberFormat="1" applyFont="1" applyFill="1" applyBorder="1" applyAlignment="1">
      <x:alignment wrapText="1"/>
    </x:xf>
    <x:xf numFmtId="0" fontId="0" fillId="10" borderId="0" xfId="0" applyNumberFormat="1" applyFont="1" applyFill="1" applyBorder="1"/>
    <x:xf numFmtId="0" fontId="6" fillId="10" borderId="0" xfId="0" applyNumberFormat="1" applyFont="1" applyFill="1" applyBorder="1"/>
    <x:xf numFmtId="0" fontId="6" fillId="10" borderId="12" xfId="0" applyNumberFormat="1" applyFont="1" applyFill="1" applyBorder="1"/>
    <x:xf numFmtId="0" fontId="6" fillId="10" borderId="12" xfId="0" applyNumberFormat="1" applyFont="1" applyFill="1" applyBorder="1" applyAlignment="1">
      <x:alignment wrapText="1"/>
    </x:xf>
    <x:xf numFmtId="0" fontId="6" fillId="10" borderId="12" xfId="0" applyNumberFormat="1" applyFont="1" applyFill="1" applyBorder="1" applyAlignment="1">
      <x:alignment vertical="center" wrapText="1"/>
    </x:xf>
    <x:xf numFmtId="200" fontId="6" fillId="10" borderId="12" xfId="0" applyNumberFormat="1" applyFont="1" applyFill="1" applyBorder="1" applyAlignment="1">
      <x:alignment vertical="center" wrapText="1"/>
    </x:xf>
    <x:xf numFmtId="0" fontId="0" fillId="11" borderId="0" xfId="0" applyNumberFormat="1" applyFont="1" applyFill="1" applyBorder="1"/>
    <x:xf numFmtId="0" fontId="6" fillId="11" borderId="0" xfId="0" applyNumberFormat="1" applyFont="1" applyFill="1" applyBorder="1"/>
    <x:xf numFmtId="0" fontId="6" fillId="11" borderId="12" xfId="0" applyNumberFormat="1" applyFont="1" applyFill="1" applyBorder="1"/>
    <x:xf numFmtId="0" fontId="6" fillId="11" borderId="12" xfId="0" applyNumberFormat="1" applyFont="1" applyFill="1" applyBorder="1" applyAlignment="1">
      <x:alignment wrapText="1"/>
    </x:xf>
    <x:xf numFmtId="0" fontId="6" fillId="11" borderId="12" xfId="0" applyNumberFormat="1" applyFont="1" applyFill="1" applyBorder="1" applyAlignment="1">
      <x:alignment vertical="center" wrapText="1"/>
    </x:xf>
    <x:xf numFmtId="200" fontId="6" fillId="11" borderId="12" xfId="0" applyNumberFormat="1" applyFont="1" applyFill="1" applyBorder="1" applyAlignment="1">
      <x:alignment vertical="center" wrapText="1"/>
    </x:xf>
    <x:xf numFmtId="0" fontId="0" fillId="12" borderId="0" xfId="0" applyNumberFormat="1" applyFont="1" applyFill="1" applyBorder="1"/>
    <x:xf numFmtId="0" fontId="3" fillId="12" borderId="0" xfId="0" applyNumberFormat="1" applyFont="1" applyFill="1" applyBorder="1"/>
    <x:xf numFmtId="0" fontId="3" fillId="12" borderId="13" xfId="0" applyNumberFormat="1" applyFont="1" applyFill="1" applyBorder="1"/>
    <x:xf numFmtId="0" fontId="3" fillId="12" borderId="13" xfId="0" applyNumberFormat="1" applyFont="1" applyFill="1" applyBorder="1" applyAlignment="1">
      <x:alignment wrapText="1"/>
    </x:xf>
    <x:xf numFmtId="0" fontId="3" fillId="12" borderId="13" xfId="0" applyNumberFormat="1" applyFont="1" applyFill="1" applyBorder="1" applyAlignment="1">
      <x:alignment horizontal="center" wrapText="1"/>
    </x:xf>
    <x:xf numFmtId="0" fontId="3" fillId="12" borderId="13" xfId="0" applyNumberFormat="1" applyFont="1" applyFill="1" applyBorder="1" applyAlignment="1">
      <x:alignment horizontal="center" vertical="center" wrapText="1"/>
    </x:xf>
    <x:xf numFmtId="0" fontId="0" fillId="13" borderId="0" xfId="0" applyNumberFormat="1" applyFont="1" applyFill="1" applyBorder="1"/>
    <x:xf numFmtId="0" fontId="6" fillId="13" borderId="0" xfId="0" applyNumberFormat="1" applyFont="1" applyFill="1" applyBorder="1"/>
    <x:xf numFmtId="0" fontId="6" fillId="13" borderId="13" xfId="0" applyNumberFormat="1" applyFont="1" applyFill="1" applyBorder="1"/>
    <x:xf numFmtId="0" fontId="6" fillId="13" borderId="13" xfId="0" applyNumberFormat="1" applyFont="1" applyFill="1" applyBorder="1" applyAlignment="1">
      <x:alignment wrapText="1"/>
    </x:xf>
    <x:xf numFmtId="0" fontId="6" fillId="13" borderId="13" xfId="0" applyNumberFormat="1" applyFont="1" applyFill="1" applyBorder="1" applyAlignment="1">
      <x:alignment horizontal="center" wrapText="1"/>
    </x:xf>
    <x:xf numFmtId="0" fontId="6" fillId="13" borderId="13" xfId="0" applyNumberFormat="1" applyFont="1" applyFill="1" applyBorder="1" applyAlignment="1">
      <x:alignment horizontal="center" vertical="center" wrapText="1"/>
    </x:xf>
    <x:xf numFmtId="204" fontId="6" fillId="13" borderId="13" xfId="0" applyNumberFormat="1" applyFont="1" applyFill="1" applyBorder="1" applyAlignment="1">
      <x:alignment horizontal="center" vertical="center" wrapText="1"/>
    </x:xf>
    <x:xf numFmtId="0" fontId="0" fillId="14" borderId="0" xfId="0" applyNumberFormat="1" applyFont="1" applyFill="1" applyBorder="1"/>
    <x:xf numFmtId="0" fontId="6" fillId="14" borderId="0" xfId="0" applyNumberFormat="1" applyFont="1" applyFill="1" applyBorder="1"/>
    <x:xf numFmtId="0" fontId="6" fillId="14" borderId="13" xfId="0" applyNumberFormat="1" applyFont="1" applyFill="1" applyBorder="1"/>
    <x:xf numFmtId="0" fontId="6" fillId="14" borderId="13" xfId="0" applyNumberFormat="1" applyFont="1" applyFill="1" applyBorder="1" applyAlignment="1">
      <x:alignment wrapText="1"/>
    </x:xf>
    <x:xf numFmtId="0" fontId="6" fillId="14" borderId="13" xfId="0" applyNumberFormat="1" applyFont="1" applyFill="1" applyBorder="1" applyAlignment="1">
      <x:alignment horizontal="center" wrapText="1"/>
    </x:xf>
    <x:xf numFmtId="0" fontId="6" fillId="14" borderId="13" xfId="0" applyNumberFormat="1" applyFont="1" applyFill="1" applyBorder="1" applyAlignment="1">
      <x:alignment horizontal="center" vertical="center" wrapText="1"/>
    </x:xf>
    <x:xf numFmtId="204" fontId="6" fillId="14" borderId="13" xfId="0" applyNumberFormat="1" applyFont="1" applyFill="1" applyBorder="1" applyAlignment="1">
      <x:alignment horizontal="center" vertical="center" wrapText="1"/>
    </x:xf>
    <x:xf numFmtId="0" fontId="6" fillId="13" borderId="12" xfId="0" applyNumberFormat="1" applyFont="1" applyFill="1" applyBorder="1"/>
    <x:xf numFmtId="0" fontId="6" fillId="13" borderId="12" xfId="0" applyNumberFormat="1" applyFont="1" applyFill="1" applyBorder="1" applyAlignment="1">
      <x:alignment wrapText="1"/>
    </x:xf>
    <x:xf numFmtId="0" fontId="6" fillId="13" borderId="12" xfId="0" applyNumberFormat="1" applyFont="1" applyFill="1" applyBorder="1" applyAlignment="1">
      <x:alignment vertical="center" wrapText="1"/>
    </x:xf>
    <x:xf numFmtId="200" fontId="6" fillId="13" borderId="12" xfId="0" applyNumberFormat="1" applyFont="1" applyFill="1" applyBorder="1" applyAlignment="1">
      <x:alignment vertical="center" wrapText="1"/>
    </x:xf>
    <x:xf numFmtId="0" fontId="0" fillId="15" borderId="0" xfId="0" applyNumberFormat="1" applyFont="1" applyFill="1" applyBorder="1"/>
    <x:xf numFmtId="0" fontId="6" fillId="15" borderId="0" xfId="0" applyNumberFormat="1" applyFont="1" applyFill="1" applyBorder="1"/>
    <x:xf numFmtId="0" fontId="6" fillId="15" borderId="12" xfId="0" applyNumberFormat="1" applyFont="1" applyFill="1" applyBorder="1"/>
    <x:xf numFmtId="0" fontId="6" fillId="15" borderId="12" xfId="0" applyNumberFormat="1" applyFont="1" applyFill="1" applyBorder="1" applyAlignment="1">
      <x:alignment wrapText="1"/>
    </x:xf>
    <x:xf numFmtId="0" fontId="6" fillId="15" borderId="12" xfId="0" applyNumberFormat="1" applyFont="1" applyFill="1" applyBorder="1" applyAlignment="1">
      <x:alignment vertical="center" wrapText="1"/>
    </x:xf>
    <x:xf numFmtId="200" fontId="6" fillId="15" borderId="12"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13" xfId="0" applyNumberFormat="1" applyFont="1" applyFill="1" applyBorder="1"/>
    <x:xf numFmtId="0" fontId="7" fillId="18" borderId="13" xfId="0" applyNumberFormat="1" applyFont="1" applyFill="1" applyBorder="1" applyAlignment="1">
      <x:alignment wrapText="1"/>
    </x:xf>
    <x:xf numFmtId="0" fontId="7" fillId="18" borderId="13" xfId="0" applyNumberFormat="1" applyFont="1" applyFill="1" applyBorder="1" applyAlignment="1">
      <x:alignment horizontal="center" wrapText="1"/>
    </x:xf>
    <x:xf numFmtId="0" fontId="7" fillId="18" borderId="13" xfId="0" applyNumberFormat="1" applyFont="1" applyFill="1" applyBorder="1" applyAlignment="1">
      <x:alignment horizontal="center" vertical="center" wrapText="1"/>
    </x:xf>
    <x:xf numFmtId="0" fontId="0" fillId="19" borderId="0" xfId="0" applyNumberFormat="1" applyFont="1" applyFill="1" applyBorder="1"/>
    <x:xf numFmtId="0" fontId="8" fillId="19" borderId="0" xfId="0" applyNumberFormat="1" applyFont="1" applyFill="1" applyBorder="1"/>
    <x:xf numFmtId="0" fontId="8" fillId="19" borderId="13" xfId="0" applyNumberFormat="1" applyFont="1" applyFill="1" applyBorder="1"/>
    <x:xf numFmtId="0" fontId="8" fillId="19" borderId="13" xfId="0" applyNumberFormat="1" applyFont="1" applyFill="1" applyBorder="1" applyAlignment="1">
      <x:alignment wrapText="1"/>
    </x:xf>
    <x:xf numFmtId="0" fontId="8" fillId="19" borderId="13" xfId="0" applyNumberFormat="1" applyFont="1" applyFill="1" applyBorder="1" applyAlignment="1">
      <x:alignment vertical="center" wrapText="1"/>
    </x:xf>
    <x:xf numFmtId="0" fontId="0" fillId="20" borderId="0" xfId="0" applyNumberFormat="1" applyFont="1" applyFill="1" applyBorder="1"/>
    <x:xf numFmtId="0" fontId="8" fillId="20" borderId="0" xfId="0" applyNumberFormat="1" applyFont="1" applyFill="1" applyBorder="1"/>
    <x:xf numFmtId="0" fontId="8" fillId="20" borderId="13" xfId="0" applyNumberFormat="1" applyFont="1" applyFill="1" applyBorder="1"/>
    <x:xf numFmtId="0" fontId="8" fillId="20" borderId="13" xfId="0" applyNumberFormat="1" applyFont="1" applyFill="1" applyBorder="1" applyAlignment="1">
      <x:alignment wrapText="1"/>
    </x:xf>
    <x:xf numFmtId="0" fontId="8" fillId="20" borderId="13" xfId="0" applyNumberFormat="1" applyFont="1" applyFill="1" applyBorder="1" applyAlignment="1">
      <x:alignment vertical="center" wrapText="1"/>
    </x:xf>
    <x:xf numFmtId="0" fontId="8" fillId="21" borderId="13" xfId="0" applyNumberFormat="1" applyFont="1" applyFill="1" applyBorder="1" applyAlignment="1">
      <x:alignment vertical="center" wrapText="1"/>
    </x:xf>
    <x:xf numFmtId="0" fontId="8" fillId="22" borderId="13" xfId="0" applyNumberFormat="1" applyFont="1" applyFill="1" applyBorder="1" applyAlignment="1">
      <x:alignment vertical="center" wrapText="1"/>
    </x:xf>
    <x:xf numFmtId="0" fontId="9" fillId="22" borderId="13" xfId="0" applyNumberFormat="1" applyFont="1" applyFill="1" applyBorder="1" applyAlignment="1">
      <x:alignment vertical="center" wrapText="1"/>
    </x:xf>
    <x:xf numFmtId="204" fontId="8" fillId="19" borderId="13" xfId="0" applyNumberFormat="1" applyFont="1" applyFill="1" applyBorder="1" applyAlignment="1">
      <x:alignment vertical="center" wrapText="1"/>
    </x:xf>
    <x:xf numFmtId="204" fontId="8" fillId="20" borderId="13" xfId="0" applyNumberFormat="1" applyFont="1" applyFill="1" applyBorder="1" applyAlignment="1">
      <x:alignment vertical="center" wrapText="1"/>
    </x:xf>
    <x:xf numFmtId="205" fontId="8" fillId="19" borderId="13" xfId="0" applyNumberFormat="1" applyFont="1" applyFill="1" applyBorder="1" applyAlignment="1">
      <x:alignment vertical="center" wrapText="1"/>
    </x:xf>
    <x:xf numFmtId="205" fontId="8" fillId="20" borderId="13" xfId="0" applyNumberFormat="1" applyFont="1" applyFill="1" applyBorder="1" applyAlignment="1">
      <x:alignment vertical="center" wrapText="1"/>
    </x:xf>
    <x:xf numFmtId="0" fontId="10" fillId="16" borderId="0" xfId="0" applyNumberFormat="1" applyFont="1" applyFill="1" applyBorder="1"/>
    <x:xf numFmtId="0" fontId="10" fillId="16" borderId="0" xfId="0" applyNumberFormat="1" applyFont="1" applyFill="1" applyBorder="1" applyAlignment="1">
      <x:alignment vertical="center"/>
    </x:xf>
    <x:xf numFmtId="0" fontId="6" fillId="19" borderId="0" xfId="0" applyNumberFormat="1" applyFont="1" applyFill="1" applyBorder="1"/>
    <x:xf numFmtId="0" fontId="6" fillId="19" borderId="12" xfId="0" applyNumberFormat="1" applyFont="1" applyFill="1" applyBorder="1"/>
    <x:xf numFmtId="0" fontId="6" fillId="19" borderId="12" xfId="0" applyNumberFormat="1" applyFont="1" applyFill="1" applyBorder="1" applyAlignment="1">
      <x:alignment wrapText="1"/>
    </x:xf>
    <x:xf numFmtId="0" fontId="6" fillId="19" borderId="12" xfId="0" applyNumberFormat="1" applyFont="1" applyFill="1" applyBorder="1" applyAlignment="1">
      <x:alignment vertical="center" wrapText="1"/>
    </x:xf>
    <x:xf numFmtId="200" fontId="6" fillId="19" borderId="12" xfId="0" applyNumberFormat="1" applyFont="1" applyFill="1" applyBorder="1" applyAlignment="1">
      <x:alignment vertical="center"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2" fillId="24" borderId="0" xfId="0" applyNumberFormat="1" applyFont="1" applyFill="1" applyBorder="1"/>
    <x:xf numFmtId="0" fontId="2" fillId="24" borderId="0" xfId="0" applyNumberFormat="1" applyFont="1" applyFill="1" applyBorder="1" applyAlignment="1">
      <x:alignment wrapText="1"/>
    </x:xf>
    <x:xf numFmtId="0" fontId="2" fillId="24" borderId="0" xfId="0" applyNumberFormat="1" applyFont="1" applyFill="1" applyBorder="1" applyAlignment="1">
      <x:alignment vertical="center" wrapText="1"/>
    </x:xf>
    <x:xf numFmtId="0" fontId="0" fillId="25" borderId="0" xfId="0" applyNumberFormat="1" applyFont="1" applyFill="1" applyBorder="1"/>
    <x:xf numFmtId="0" fontId="7" fillId="25" borderId="0" xfId="0" applyNumberFormat="1" applyFont="1" applyFill="1" applyBorder="1"/>
    <x:xf numFmtId="0" fontId="7" fillId="25" borderId="13" xfId="0" applyNumberFormat="1" applyFont="1" applyFill="1" applyBorder="1"/>
    <x:xf numFmtId="0" fontId="7" fillId="25" borderId="13" xfId="0" applyNumberFormat="1" applyFont="1" applyFill="1" applyBorder="1" applyAlignment="1">
      <x:alignment wrapText="1"/>
    </x:xf>
    <x:xf numFmtId="0" fontId="7" fillId="25" borderId="13" xfId="0" applyNumberFormat="1" applyFont="1" applyFill="1" applyBorder="1" applyAlignment="1">
      <x:alignment horizontal="center" wrapText="1"/>
    </x:xf>
    <x:xf numFmtId="0" fontId="7" fillId="25" borderId="13" xfId="0" applyNumberFormat="1" applyFont="1" applyFill="1" applyBorder="1" applyAlignment="1">
      <x:alignment horizontal="center" vertical="center" wrapText="1"/>
    </x:xf>
    <x:xf numFmtId="0" fontId="0" fillId="26" borderId="0" xfId="0" applyNumberFormat="1" applyFont="1" applyFill="1" applyBorder="1"/>
    <x:xf numFmtId="0" fontId="8" fillId="26" borderId="0" xfId="0" applyNumberFormat="1" applyFont="1" applyFill="1" applyBorder="1"/>
    <x:xf numFmtId="0" fontId="8" fillId="26" borderId="13" xfId="0" applyNumberFormat="1" applyFont="1" applyFill="1" applyBorder="1"/>
    <x:xf numFmtId="0" fontId="8" fillId="26" borderId="13" xfId="0" applyNumberFormat="1" applyFont="1" applyFill="1" applyBorder="1" applyAlignment="1">
      <x:alignment wrapText="1"/>
    </x:xf>
    <x:xf numFmtId="0" fontId="8" fillId="26" borderId="13" xfId="0" applyNumberFormat="1" applyFont="1" applyFill="1" applyBorder="1" applyAlignment="1">
      <x:alignment vertical="center" wrapText="1"/>
    </x:xf>
    <x:xf numFmtId="0" fontId="0" fillId="27" borderId="0" xfId="0" applyNumberFormat="1" applyFont="1" applyFill="1" applyBorder="1"/>
    <x:xf numFmtId="0" fontId="8" fillId="27" borderId="0" xfId="0" applyNumberFormat="1" applyFont="1" applyFill="1" applyBorder="1"/>
    <x:xf numFmtId="0" fontId="8" fillId="27" borderId="13" xfId="0" applyNumberFormat="1" applyFont="1" applyFill="1" applyBorder="1"/>
    <x:xf numFmtId="0" fontId="8" fillId="27" borderId="13" xfId="0" applyNumberFormat="1" applyFont="1" applyFill="1" applyBorder="1" applyAlignment="1">
      <x:alignment wrapText="1"/>
    </x:xf>
    <x:xf numFmtId="0" fontId="8" fillId="27" borderId="13" xfId="0" applyNumberFormat="1" applyFont="1" applyFill="1" applyBorder="1" applyAlignment="1">
      <x:alignment vertical="center" wrapText="1"/>
    </x:xf>
    <x:xf numFmtId="0" fontId="8" fillId="28" borderId="13" xfId="0" applyNumberFormat="1" applyFont="1" applyFill="1" applyBorder="1" applyAlignment="1">
      <x:alignment vertical="center" wrapText="1"/>
    </x:xf>
    <x:xf numFmtId="0" fontId="8" fillId="29" borderId="13" xfId="0" applyNumberFormat="1" applyFont="1" applyFill="1" applyBorder="1" applyAlignment="1">
      <x:alignment vertical="center" wrapText="1"/>
    </x:xf>
    <x:xf numFmtId="0" fontId="9" fillId="29" borderId="13" xfId="0" applyNumberFormat="1" applyFont="1" applyFill="1" applyBorder="1" applyAlignment="1">
      <x:alignment vertical="center" wrapText="1"/>
    </x:xf>
    <x:xf numFmtId="204" fontId="8" fillId="26" borderId="13" xfId="0" applyNumberFormat="1" applyFont="1" applyFill="1" applyBorder="1" applyAlignment="1">
      <x:alignment vertical="center" wrapText="1"/>
    </x:xf>
    <x:xf numFmtId="204" fontId="8" fillId="27" borderId="13" xfId="0" applyNumberFormat="1" applyFont="1" applyFill="1" applyBorder="1" applyAlignment="1">
      <x:alignment vertical="center" wrapText="1"/>
    </x:xf>
    <x:xf numFmtId="205" fontId="8" fillId="26" borderId="13" xfId="0" applyNumberFormat="1" applyFont="1" applyFill="1" applyBorder="1" applyAlignment="1">
      <x:alignment vertical="center" wrapText="1"/>
    </x:xf>
    <x:xf numFmtId="205" fontId="8" fillId="27" borderId="13" xfId="0" applyNumberFormat="1" applyFont="1" applyFill="1" applyBorder="1" applyAlignment="1">
      <x:alignment vertical="center" wrapText="1"/>
    </x:xf>
    <x:xf numFmtId="0" fontId="10" fillId="23" borderId="0" xfId="0" applyNumberFormat="1" applyFont="1" applyFill="1" applyBorder="1"/>
    <x:xf numFmtId="0" fontId="10" fillId="23" borderId="0" xfId="0" applyNumberFormat="1" applyFont="1" applyFill="1" applyBorder="1" applyAlignment="1">
      <x:alignment vertical="center"/>
    </x:xf>
    <x:xf numFmtId="0" fontId="6" fillId="26" borderId="0" xfId="0" applyNumberFormat="1" applyFont="1" applyFill="1" applyBorder="1"/>
    <x:xf numFmtId="0" fontId="6" fillId="26" borderId="12" xfId="0" applyNumberFormat="1" applyFont="1" applyFill="1" applyBorder="1"/>
    <x:xf numFmtId="0" fontId="6" fillId="26" borderId="12" xfId="0" applyNumberFormat="1" applyFont="1" applyFill="1" applyBorder="1" applyAlignment="1">
      <x:alignment wrapText="1"/>
    </x:xf>
    <x:xf numFmtId="0" fontId="6" fillId="26" borderId="12" xfId="0" applyNumberFormat="1" applyFont="1" applyFill="1" applyBorder="1" applyAlignment="1">
      <x:alignment vertical="center" wrapText="1"/>
    </x:xf>
    <x:xf numFmtId="200" fontId="6" fillId="26" borderId="12" xfId="0" applyNumberFormat="1" applyFont="1" applyFill="1" applyBorder="1" applyAlignment="1">
      <x:alignment vertical="center"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vertical="center"/>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1"/>
    </x:xf>
    <x:xf numFmtId="0" fontId="2" fillId="31" borderId="0" xfId="0" applyNumberFormat="1" applyFont="1" applyFill="1" applyBorder="1" applyAlignment="1">
      <x:alignment vertical="center" wrapText="1"/>
    </x:xf>
    <x:xf numFmtId="0" fontId="0" fillId="32" borderId="0" xfId="0" applyNumberFormat="1" applyFont="1" applyFill="1" applyBorder="1"/>
    <x:xf numFmtId="0" fontId="7" fillId="32" borderId="0" xfId="0" applyNumberFormat="1" applyFont="1" applyFill="1" applyBorder="1"/>
    <x:xf numFmtId="0" fontId="7" fillId="32" borderId="13" xfId="0" applyNumberFormat="1" applyFont="1" applyFill="1" applyBorder="1"/>
    <x:xf numFmtId="0" fontId="7" fillId="32" borderId="13" xfId="0" applyNumberFormat="1" applyFont="1" applyFill="1" applyBorder="1" applyAlignment="1">
      <x:alignment wrapText="1"/>
    </x:xf>
    <x:xf numFmtId="0" fontId="7" fillId="32" borderId="13" xfId="0" applyNumberFormat="1" applyFont="1" applyFill="1" applyBorder="1" applyAlignment="1">
      <x:alignment horizontal="center" wrapText="1"/>
    </x:xf>
    <x:xf numFmtId="0" fontId="7" fillId="32" borderId="13" xfId="0" applyNumberFormat="1" applyFont="1" applyFill="1" applyBorder="1" applyAlignment="1">
      <x:alignment horizontal="center" vertical="center" wrapText="1"/>
    </x:xf>
    <x:xf numFmtId="0" fontId="0" fillId="33" borderId="0" xfId="0" applyNumberFormat="1" applyFont="1" applyFill="1" applyBorder="1"/>
    <x:xf numFmtId="0" fontId="8" fillId="33" borderId="0" xfId="0" applyNumberFormat="1" applyFont="1" applyFill="1" applyBorder="1"/>
    <x:xf numFmtId="0" fontId="8" fillId="33" borderId="13" xfId="0" applyNumberFormat="1" applyFont="1" applyFill="1" applyBorder="1"/>
    <x:xf numFmtId="0" fontId="8" fillId="33" borderId="13" xfId="0" applyNumberFormat="1" applyFont="1" applyFill="1" applyBorder="1" applyAlignment="1">
      <x:alignment wrapText="1"/>
    </x:xf>
    <x:xf numFmtId="0" fontId="8" fillId="33" borderId="13" xfId="0" applyNumberFormat="1" applyFont="1" applyFill="1" applyBorder="1" applyAlignment="1">
      <x:alignment vertical="center" wrapText="1"/>
    </x:xf>
    <x:xf numFmtId="0" fontId="0" fillId="34" borderId="0" xfId="0" applyNumberFormat="1" applyFont="1" applyFill="1" applyBorder="1"/>
    <x:xf numFmtId="0" fontId="8" fillId="34" borderId="0" xfId="0" applyNumberFormat="1" applyFont="1" applyFill="1" applyBorder="1"/>
    <x:xf numFmtId="0" fontId="8" fillId="34" borderId="13" xfId="0" applyNumberFormat="1" applyFont="1" applyFill="1" applyBorder="1"/>
    <x:xf numFmtId="0" fontId="8" fillId="34" borderId="13" xfId="0" applyNumberFormat="1" applyFont="1" applyFill="1" applyBorder="1" applyAlignment="1">
      <x:alignment wrapText="1"/>
    </x:xf>
    <x:xf numFmtId="0" fontId="8" fillId="34" borderId="13" xfId="0" applyNumberFormat="1" applyFont="1" applyFill="1" applyBorder="1" applyAlignment="1">
      <x:alignment vertical="center" wrapText="1"/>
    </x:xf>
    <x:xf numFmtId="0" fontId="8" fillId="35" borderId="13" xfId="0" applyNumberFormat="1" applyFont="1" applyFill="1" applyBorder="1" applyAlignment="1">
      <x:alignment vertical="center" wrapText="1"/>
    </x:xf>
    <x:xf numFmtId="0" fontId="8" fillId="36" borderId="13" xfId="0" applyNumberFormat="1" applyFont="1" applyFill="1" applyBorder="1" applyAlignment="1">
      <x:alignment vertical="center" wrapText="1"/>
    </x:xf>
    <x:xf numFmtId="0" fontId="9" fillId="36" borderId="13" xfId="0" applyNumberFormat="1" applyFont="1" applyFill="1" applyBorder="1" applyAlignment="1">
      <x:alignment vertical="center" wrapText="1"/>
    </x:xf>
    <x:xf numFmtId="204" fontId="8" fillId="33" borderId="13" xfId="0" applyNumberFormat="1" applyFont="1" applyFill="1" applyBorder="1" applyAlignment="1">
      <x:alignment vertical="center" wrapText="1"/>
    </x:xf>
    <x:xf numFmtId="204" fontId="8" fillId="34" borderId="13" xfId="0" applyNumberFormat="1" applyFont="1" applyFill="1" applyBorder="1" applyAlignment="1">
      <x:alignment vertical="center" wrapText="1"/>
    </x:xf>
    <x:xf numFmtId="205" fontId="8" fillId="33" borderId="13" xfId="0" applyNumberFormat="1" applyFont="1" applyFill="1" applyBorder="1" applyAlignment="1">
      <x:alignment vertical="center" wrapText="1"/>
    </x:xf>
    <x:xf numFmtId="205" fontId="8" fillId="34" borderId="13" xfId="0" applyNumberFormat="1" applyFont="1" applyFill="1" applyBorder="1" applyAlignment="1">
      <x:alignment vertical="center" wrapText="1"/>
    </x:xf>
    <x:xf numFmtId="0" fontId="10" fillId="30" borderId="0" xfId="0" applyNumberFormat="1" applyFont="1" applyFill="1" applyBorder="1"/>
    <x:xf numFmtId="0" fontId="10" fillId="30" borderId="0" xfId="0" applyNumberFormat="1" applyFont="1" applyFill="1" applyBorder="1" applyAlignment="1">
      <x:alignment vertical="center"/>
    </x:xf>
    <x:xf numFmtId="0" fontId="6" fillId="33" borderId="0" xfId="0" applyNumberFormat="1" applyFont="1" applyFill="1" applyBorder="1"/>
    <x:xf numFmtId="0" fontId="6" fillId="33" borderId="12" xfId="0" applyNumberFormat="1" applyFont="1" applyFill="1" applyBorder="1"/>
    <x:xf numFmtId="0" fontId="6" fillId="33" borderId="12" xfId="0" applyNumberFormat="1" applyFont="1" applyFill="1" applyBorder="1" applyAlignment="1">
      <x:alignment wrapText="1"/>
    </x:xf>
    <x:xf numFmtId="0" fontId="6" fillId="33" borderId="12" xfId="0" applyNumberFormat="1" applyFont="1" applyFill="1" applyBorder="1" applyAlignment="1">
      <x:alignment vertical="center" wrapText="1"/>
    </x:xf>
    <x:xf numFmtId="200" fontId="6" fillId="33" borderId="12" xfId="0" applyNumberFormat="1" applyFont="1" applyFill="1" applyBorder="1" applyAlignment="1">
      <x:alignment vertical="center" wrapText="1"/>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vertical="center"/>
    </x:xf>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wrapText="1"/>
    </x:xf>
    <x:xf numFmtId="0" fontId="2" fillId="38" borderId="0" xfId="0" applyNumberFormat="1" applyFont="1" applyFill="1" applyBorder="1" applyAlignment="1">
      <x:alignment vertical="center" wrapText="1"/>
    </x:xf>
    <x:xf numFmtId="0" fontId="0" fillId="39" borderId="0" xfId="0" applyNumberFormat="1" applyFont="1" applyFill="1" applyBorder="1"/>
    <x:xf numFmtId="0" fontId="7" fillId="39" borderId="0" xfId="0" applyNumberFormat="1" applyFont="1" applyFill="1" applyBorder="1"/>
    <x:xf numFmtId="0" fontId="7" fillId="39" borderId="13" xfId="0" applyNumberFormat="1" applyFont="1" applyFill="1" applyBorder="1"/>
    <x:xf numFmtId="0" fontId="7" fillId="39" borderId="13" xfId="0" applyNumberFormat="1" applyFont="1" applyFill="1" applyBorder="1" applyAlignment="1">
      <x:alignment wrapText="1"/>
    </x:xf>
    <x:xf numFmtId="0" fontId="7" fillId="39" borderId="13" xfId="0" applyNumberFormat="1" applyFont="1" applyFill="1" applyBorder="1" applyAlignment="1">
      <x:alignment horizontal="center" wrapText="1"/>
    </x:xf>
    <x:xf numFmtId="0" fontId="7" fillId="39" borderId="13" xfId="0" applyNumberFormat="1" applyFont="1" applyFill="1" applyBorder="1" applyAlignment="1">
      <x:alignment horizontal="center" vertical="center" wrapText="1"/>
    </x:xf>
    <x:xf numFmtId="0" fontId="0" fillId="40" borderId="0" xfId="0" applyNumberFormat="1" applyFont="1" applyFill="1" applyBorder="1"/>
    <x:xf numFmtId="0" fontId="8" fillId="40" borderId="0" xfId="0" applyNumberFormat="1" applyFont="1" applyFill="1" applyBorder="1"/>
    <x:xf numFmtId="0" fontId="8" fillId="40" borderId="13" xfId="0" applyNumberFormat="1" applyFont="1" applyFill="1" applyBorder="1"/>
    <x:xf numFmtId="0" fontId="8" fillId="40" borderId="13" xfId="0" applyNumberFormat="1" applyFont="1" applyFill="1" applyBorder="1" applyAlignment="1">
      <x:alignment wrapText="1"/>
    </x:xf>
    <x:xf numFmtId="0" fontId="8" fillId="40" borderId="13" xfId="0" applyNumberFormat="1" applyFont="1" applyFill="1" applyBorder="1" applyAlignment="1">
      <x:alignment vertical="center" wrapText="1"/>
    </x:xf>
    <x:xf numFmtId="0" fontId="0" fillId="41" borderId="0" xfId="0" applyNumberFormat="1" applyFont="1" applyFill="1" applyBorder="1"/>
    <x:xf numFmtId="0" fontId="8" fillId="41" borderId="0" xfId="0" applyNumberFormat="1" applyFont="1" applyFill="1" applyBorder="1"/>
    <x:xf numFmtId="0" fontId="8" fillId="41" borderId="13" xfId="0" applyNumberFormat="1" applyFont="1" applyFill="1" applyBorder="1"/>
    <x:xf numFmtId="0" fontId="8" fillId="41" borderId="13" xfId="0" applyNumberFormat="1" applyFont="1" applyFill="1" applyBorder="1" applyAlignment="1">
      <x:alignment wrapText="1"/>
    </x:xf>
    <x:xf numFmtId="0" fontId="8" fillId="41" borderId="13" xfId="0" applyNumberFormat="1" applyFont="1" applyFill="1" applyBorder="1" applyAlignment="1">
      <x:alignment vertical="center" wrapText="1"/>
    </x:xf>
    <x:xf numFmtId="0" fontId="8" fillId="42" borderId="13" xfId="0" applyNumberFormat="1" applyFont="1" applyFill="1" applyBorder="1" applyAlignment="1">
      <x:alignment vertical="center" wrapText="1"/>
    </x:xf>
    <x:xf numFmtId="0" fontId="8" fillId="43" borderId="13" xfId="0" applyNumberFormat="1" applyFont="1" applyFill="1" applyBorder="1" applyAlignment="1">
      <x:alignment vertical="center" wrapText="1"/>
    </x:xf>
    <x:xf numFmtId="0" fontId="9" fillId="43" borderId="13" xfId="0" applyNumberFormat="1" applyFont="1" applyFill="1" applyBorder="1" applyAlignment="1">
      <x:alignment vertical="center" wrapText="1"/>
    </x:xf>
    <x:xf numFmtId="204" fontId="8" fillId="40" borderId="13" xfId="0" applyNumberFormat="1" applyFont="1" applyFill="1" applyBorder="1" applyAlignment="1">
      <x:alignment vertical="center" wrapText="1"/>
    </x:xf>
    <x:xf numFmtId="204" fontId="8" fillId="41" borderId="13" xfId="0" applyNumberFormat="1" applyFont="1" applyFill="1" applyBorder="1" applyAlignment="1">
      <x:alignment vertical="center" wrapText="1"/>
    </x:xf>
    <x:xf numFmtId="205" fontId="8" fillId="40" borderId="13" xfId="0" applyNumberFormat="1" applyFont="1" applyFill="1" applyBorder="1" applyAlignment="1">
      <x:alignment vertical="center" wrapText="1"/>
    </x:xf>
    <x:xf numFmtId="205" fontId="8" fillId="41" borderId="13" xfId="0" applyNumberFormat="1" applyFont="1" applyFill="1" applyBorder="1" applyAlignment="1">
      <x:alignment vertical="center" wrapText="1"/>
    </x:xf>
    <x:xf numFmtId="0" fontId="10" fillId="37" borderId="0" xfId="0" applyNumberFormat="1" applyFont="1" applyFill="1" applyBorder="1"/>
    <x:xf numFmtId="0" fontId="10" fillId="37" borderId="0" xfId="0" applyNumberFormat="1" applyFont="1" applyFill="1" applyBorder="1" applyAlignment="1">
      <x:alignment vertical="center"/>
    </x:xf>
    <x:xf numFmtId="0" fontId="6" fillId="40" borderId="0" xfId="0" applyNumberFormat="1" applyFont="1" applyFill="1" applyBorder="1"/>
    <x:xf numFmtId="0" fontId="6" fillId="40" borderId="12" xfId="0" applyNumberFormat="1" applyFont="1" applyFill="1" applyBorder="1"/>
    <x:xf numFmtId="0" fontId="6" fillId="40" borderId="12" xfId="0" applyNumberFormat="1" applyFont="1" applyFill="1" applyBorder="1" applyAlignment="1">
      <x:alignment wrapText="1"/>
    </x:xf>
    <x:xf numFmtId="0" fontId="6" fillId="40" borderId="12" xfId="0" applyNumberFormat="1" applyFont="1" applyFill="1" applyBorder="1" applyAlignment="1">
      <x:alignment vertical="center" wrapText="1"/>
    </x:xf>
    <x:xf numFmtId="200" fontId="6" fillId="40" borderId="12" xfId="0" applyNumberFormat="1" applyFont="1" applyFill="1" applyBorder="1" applyAlignment="1">
      <x:alignment vertical="center" wrapText="1"/>
    </x:xf>
    <x:xf numFmtId="200" fontId="0" fillId="41" borderId="0" xfId="0" applyNumberFormat="1" applyFont="1" applyFill="1" applyBorder="1"/>
    <x:xf numFmtId="0" fontId="6" fillId="41" borderId="0" xfId="0" applyNumberFormat="1" applyFont="1" applyFill="1" applyBorder="1"/>
    <x:xf numFmtId="200" fontId="6" fillId="41" borderId="0" xfId="0" applyNumberFormat="1" applyFont="1" applyFill="1" applyBorder="1"/>
    <x:xf numFmtId="0" fontId="6" fillId="41" borderId="12" xfId="0" applyNumberFormat="1" applyFont="1" applyFill="1" applyBorder="1"/>
    <x:xf numFmtId="200" fontId="6" fillId="41" borderId="12" xfId="0" applyNumberFormat="1" applyFont="1" applyFill="1" applyBorder="1"/>
    <x:xf numFmtId="0" fontId="6" fillId="41" borderId="12" xfId="0" applyNumberFormat="1" applyFont="1" applyFill="1" applyBorder="1" applyAlignment="1">
      <x:alignment wrapText="1"/>
    </x:xf>
    <x:xf numFmtId="200" fontId="6" fillId="41" borderId="12" xfId="0" applyNumberFormat="1" applyFont="1" applyFill="1" applyBorder="1" applyAlignment="1">
      <x:alignment wrapText="1"/>
    </x:xf>
    <x:xf numFmtId="0" fontId="6" fillId="41" borderId="12" xfId="0" applyNumberFormat="1" applyFont="1" applyFill="1" applyBorder="1" applyAlignment="1">
      <x:alignment vertical="center" wrapText="1"/>
    </x:xf>
    <x:xf numFmtId="200" fontId="6" fillId="41" borderId="12" xfId="0" applyNumberFormat="1" applyFont="1" applyFill="1" applyBorder="1" applyAlignment="1">
      <x:alignment vertical="center" wrapText="1"/>
    </x:xf>
    <x:xf numFmtId="0" fontId="0" fillId="44" borderId="0" xfId="0" applyNumberFormat="1" applyFont="1" applyFill="1" applyBorder="1"/>
    <x:xf numFmtId="0" fontId="1" fillId="44" borderId="0" xfId="0" applyNumberFormat="1" applyFont="1" applyFill="1" applyBorder="1"/>
    <x:xf numFmtId="0" fontId="1" fillId="44" borderId="0" xfId="0" applyNumberFormat="1" applyFont="1" applyFill="1" applyBorder="1" applyAlignment="1">
      <x:alignment vertical="center"/>
    </x:xf>
    <x:xf numFmtId="0" fontId="0" fillId="45" borderId="0" xfId="0" applyNumberFormat="1" applyFont="1" applyFill="1" applyBorder="1"/>
    <x:xf numFmtId="0" fontId="2" fillId="45" borderId="0" xfId="0" applyNumberFormat="1" applyFont="1" applyFill="1" applyBorder="1"/>
    <x:xf numFmtId="0" fontId="2" fillId="45" borderId="0" xfId="0" applyNumberFormat="1" applyFont="1" applyFill="1" applyBorder="1" applyAlignment="1">
      <x:alignment wrapText="1"/>
    </x:xf>
    <x:xf numFmtId="0" fontId="2" fillId="45" borderId="0" xfId="0" applyNumberFormat="1" applyFont="1" applyFill="1" applyBorder="1" applyAlignment="1">
      <x:alignment vertical="center" wrapText="1"/>
    </x:xf>
    <x:xf numFmtId="0" fontId="0" fillId="46" borderId="0" xfId="0" applyNumberFormat="1" applyFont="1" applyFill="1" applyBorder="1"/>
    <x:xf numFmtId="0" fontId="7" fillId="46" borderId="0" xfId="0" applyNumberFormat="1" applyFont="1" applyFill="1" applyBorder="1"/>
    <x:xf numFmtId="0" fontId="7" fillId="46" borderId="13" xfId="0" applyNumberFormat="1" applyFont="1" applyFill="1" applyBorder="1"/>
    <x:xf numFmtId="0" fontId="7" fillId="46" borderId="13" xfId="0" applyNumberFormat="1" applyFont="1" applyFill="1" applyBorder="1" applyAlignment="1">
      <x:alignment wrapText="1"/>
    </x:xf>
    <x:xf numFmtId="0" fontId="7" fillId="46" borderId="13" xfId="0" applyNumberFormat="1" applyFont="1" applyFill="1" applyBorder="1" applyAlignment="1">
      <x:alignment horizontal="center" wrapText="1"/>
    </x:xf>
    <x:xf numFmtId="0" fontId="7" fillId="46" borderId="13" xfId="0" applyNumberFormat="1" applyFont="1" applyFill="1" applyBorder="1" applyAlignment="1">
      <x:alignment horizontal="center" vertical="center" wrapText="1"/>
    </x:xf>
    <x:xf numFmtId="0" fontId="0" fillId="47" borderId="0" xfId="0" applyNumberFormat="1" applyFont="1" applyFill="1" applyBorder="1"/>
    <x:xf numFmtId="0" fontId="8" fillId="47" borderId="0" xfId="0" applyNumberFormat="1" applyFont="1" applyFill="1" applyBorder="1"/>
    <x:xf numFmtId="0" fontId="8" fillId="47" borderId="13" xfId="0" applyNumberFormat="1" applyFont="1" applyFill="1" applyBorder="1"/>
    <x:xf numFmtId="0" fontId="8" fillId="47" borderId="13" xfId="0" applyNumberFormat="1" applyFont="1" applyFill="1" applyBorder="1" applyAlignment="1">
      <x:alignment wrapText="1"/>
    </x:xf>
    <x:xf numFmtId="0" fontId="8" fillId="47" borderId="13" xfId="0" applyNumberFormat="1" applyFont="1" applyFill="1" applyBorder="1" applyAlignment="1">
      <x:alignment vertical="center" wrapText="1"/>
    </x:xf>
    <x:xf numFmtId="0" fontId="0" fillId="48" borderId="0" xfId="0" applyNumberFormat="1" applyFont="1" applyFill="1" applyBorder="1"/>
    <x:xf numFmtId="0" fontId="8" fillId="48" borderId="0" xfId="0" applyNumberFormat="1" applyFont="1" applyFill="1" applyBorder="1"/>
    <x:xf numFmtId="0" fontId="8" fillId="48" borderId="13" xfId="0" applyNumberFormat="1" applyFont="1" applyFill="1" applyBorder="1"/>
    <x:xf numFmtId="0" fontId="8" fillId="48" borderId="13" xfId="0" applyNumberFormat="1" applyFont="1" applyFill="1" applyBorder="1" applyAlignment="1">
      <x:alignment wrapText="1"/>
    </x:xf>
    <x:xf numFmtId="0" fontId="8" fillId="48" borderId="13" xfId="0" applyNumberFormat="1" applyFont="1" applyFill="1" applyBorder="1" applyAlignment="1">
      <x:alignment vertical="center" wrapText="1"/>
    </x:xf>
    <x:xf numFmtId="0" fontId="8" fillId="49" borderId="13" xfId="0" applyNumberFormat="1" applyFont="1" applyFill="1" applyBorder="1" applyAlignment="1">
      <x:alignment vertical="center" wrapText="1"/>
    </x:xf>
    <x:xf numFmtId="0" fontId="11" fillId="49" borderId="13" xfId="0" applyNumberFormat="1" applyFont="1" applyFill="1" applyBorder="1" applyAlignment="1">
      <x:alignment vertical="center" wrapText="1"/>
    </x:xf>
    <x:xf numFmtId="204" fontId="8" fillId="47" borderId="13" xfId="0" applyNumberFormat="1" applyFont="1" applyFill="1" applyBorder="1" applyAlignment="1">
      <x:alignment vertical="center" wrapText="1"/>
    </x:xf>
    <x:xf numFmtId="204" fontId="8" fillId="48" borderId="13" xfId="0" applyNumberFormat="1" applyFont="1" applyFill="1" applyBorder="1" applyAlignment="1">
      <x:alignment vertical="center" wrapText="1"/>
    </x:xf>
    <x:xf numFmtId="205" fontId="8" fillId="47" borderId="13" xfId="0" applyNumberFormat="1" applyFont="1" applyFill="1" applyBorder="1" applyAlignment="1">
      <x:alignment vertical="center" wrapText="1"/>
    </x:xf>
    <x:xf numFmtId="205" fontId="8" fillId="48" borderId="13" xfId="0" applyNumberFormat="1" applyFont="1" applyFill="1" applyBorder="1" applyAlignment="1">
      <x:alignment vertical="center" wrapText="1"/>
    </x:xf>
    <x:xf numFmtId="0" fontId="10" fillId="44" borderId="0" xfId="0" applyNumberFormat="1" applyFont="1" applyFill="1" applyBorder="1"/>
    <x:xf numFmtId="0" fontId="10" fillId="44" borderId="0" xfId="0" applyNumberFormat="1" applyFont="1" applyFill="1" applyBorder="1" applyAlignment="1">
      <x:alignment vertical="center"/>
    </x:xf>
    <x:xf numFmtId="0" fontId="6" fillId="47" borderId="0" xfId="0" applyNumberFormat="1" applyFont="1" applyFill="1" applyBorder="1"/>
    <x:xf numFmtId="0" fontId="6" fillId="47" borderId="12" xfId="0" applyNumberFormat="1" applyFont="1" applyFill="1" applyBorder="1"/>
    <x:xf numFmtId="0" fontId="6" fillId="47" borderId="12" xfId="0" applyNumberFormat="1" applyFont="1" applyFill="1" applyBorder="1" applyAlignment="1">
      <x:alignment wrapText="1"/>
    </x:xf>
    <x:xf numFmtId="0" fontId="6" fillId="47" borderId="12" xfId="0" applyNumberFormat="1" applyFont="1" applyFill="1" applyBorder="1" applyAlignment="1">
      <x:alignment vertical="center" wrapText="1"/>
    </x:xf>
    <x:xf numFmtId="200" fontId="6" fillId="47" borderId="12" xfId="0" applyNumberFormat="1" applyFont="1" applyFill="1" applyBorder="1" applyAlignment="1">
      <x:alignment vertical="center" wrapText="1"/>
    </x:xf>
    <x:xf numFmtId="0" fontId="6" fillId="48" borderId="12" xfId="0" applyNumberFormat="1" applyFont="1" applyFill="1" applyBorder="1" applyAlignment="1">
      <x:alignment vertical="center" wrapText="1"/>
    </x:xf>
    <x:xf numFmtId="200" fontId="6" fillId="48" borderId="12" xfId="0" applyNumberFormat="1" applyFont="1" applyFill="1" applyBorder="1" applyAlignment="1">
      <x:alignment vertical="center" wrapText="1"/>
    </x:xf>
    <x:xf numFmtId="200" fontId="0" fillId="47" borderId="0" xfId="0" applyNumberFormat="1" applyFont="1" applyFill="1" applyBorder="1"/>
    <x:xf numFmtId="200" fontId="6" fillId="47" borderId="0" xfId="0" applyNumberFormat="1" applyFont="1" applyFill="1" applyBorder="1"/>
    <x:xf numFmtId="200" fontId="6" fillId="47" borderId="12" xfId="0" applyNumberFormat="1" applyFont="1" applyFill="1" applyBorder="1"/>
    <x:xf numFmtId="200" fontId="6" fillId="47" borderId="12" xfId="0" applyNumberFormat="1" applyFont="1" applyFill="1" applyBorder="1" applyAlignment="1">
      <x:alignment wrapText="1"/>
    </x:xf>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vertical="center"/>
    </x:xf>
    <x:xf numFmtId="0" fontId="0" fillId="51" borderId="0" xfId="0" applyNumberFormat="1" applyFont="1" applyFill="1" applyBorder="1"/>
    <x:xf numFmtId="0" fontId="2" fillId="51" borderId="0" xfId="0" applyNumberFormat="1" applyFont="1" applyFill="1" applyBorder="1"/>
    <x:xf numFmtId="0" fontId="2" fillId="51" borderId="0" xfId="0" applyNumberFormat="1" applyFont="1" applyFill="1" applyBorder="1" applyAlignment="1">
      <x:alignment wrapText="1"/>
    </x:xf>
    <x:xf numFmtId="0" fontId="2" fillId="51" borderId="0" xfId="0" applyNumberFormat="1" applyFont="1" applyFill="1" applyBorder="1" applyAlignment="1">
      <x:alignment vertical="center" wrapText="1"/>
    </x:xf>
    <x:xf numFmtId="0" fontId="0" fillId="52" borderId="0" xfId="0" applyNumberFormat="1" applyFont="1" applyFill="1" applyBorder="1"/>
    <x:xf numFmtId="0" fontId="7" fillId="52" borderId="0" xfId="0" applyNumberFormat="1" applyFont="1" applyFill="1" applyBorder="1"/>
    <x:xf numFmtId="0" fontId="7" fillId="52" borderId="13" xfId="0" applyNumberFormat="1" applyFont="1" applyFill="1" applyBorder="1"/>
    <x:xf numFmtId="0" fontId="7" fillId="52" borderId="13" xfId="0" applyNumberFormat="1" applyFont="1" applyFill="1" applyBorder="1" applyAlignment="1">
      <x:alignment wrapText="1"/>
    </x:xf>
    <x:xf numFmtId="0" fontId="7" fillId="52" borderId="13" xfId="0" applyNumberFormat="1" applyFont="1" applyFill="1" applyBorder="1" applyAlignment="1">
      <x:alignment horizontal="center" wrapText="1"/>
    </x:xf>
    <x:xf numFmtId="0" fontId="7" fillId="52" borderId="13" xfId="0" applyNumberFormat="1" applyFont="1" applyFill="1" applyBorder="1" applyAlignment="1">
      <x:alignment horizontal="center" vertical="center" wrapText="1"/>
    </x:xf>
    <x:xf numFmtId="0" fontId="0" fillId="53" borderId="0" xfId="0" applyNumberFormat="1" applyFont="1" applyFill="1" applyBorder="1"/>
    <x:xf numFmtId="0" fontId="8" fillId="53" borderId="0" xfId="0" applyNumberFormat="1" applyFont="1" applyFill="1" applyBorder="1"/>
    <x:xf numFmtId="0" fontId="8" fillId="53" borderId="13" xfId="0" applyNumberFormat="1" applyFont="1" applyFill="1" applyBorder="1"/>
    <x:xf numFmtId="0" fontId="8" fillId="53" borderId="13" xfId="0" applyNumberFormat="1" applyFont="1" applyFill="1" applyBorder="1" applyAlignment="1">
      <x:alignment wrapText="1"/>
    </x:xf>
    <x:xf numFmtId="0" fontId="8" fillId="53" borderId="13" xfId="0" applyNumberFormat="1" applyFont="1" applyFill="1" applyBorder="1" applyAlignment="1">
      <x:alignment vertical="center" wrapText="1"/>
    </x:xf>
    <x:xf numFmtId="0" fontId="0" fillId="54" borderId="0" xfId="0" applyNumberFormat="1" applyFont="1" applyFill="1" applyBorder="1"/>
    <x:xf numFmtId="0" fontId="8" fillId="54" borderId="0" xfId="0" applyNumberFormat="1" applyFont="1" applyFill="1" applyBorder="1"/>
    <x:xf numFmtId="0" fontId="8" fillId="54" borderId="13" xfId="0" applyNumberFormat="1" applyFont="1" applyFill="1" applyBorder="1"/>
    <x:xf numFmtId="0" fontId="8" fillId="54" borderId="13" xfId="0" applyNumberFormat="1" applyFont="1" applyFill="1" applyBorder="1" applyAlignment="1">
      <x:alignment wrapText="1"/>
    </x:xf>
    <x:xf numFmtId="0" fontId="8" fillId="54" borderId="13" xfId="0" applyNumberFormat="1" applyFont="1" applyFill="1" applyBorder="1" applyAlignment="1">
      <x:alignment vertical="center" wrapText="1"/>
    </x:xf>
    <x:xf numFmtId="203" fontId="8" fillId="53" borderId="13" xfId="0" applyNumberFormat="1" applyFont="1" applyFill="1" applyBorder="1" applyAlignment="1">
      <x:alignment vertical="center" wrapText="1"/>
    </x:xf>
    <x:xf numFmtId="203" fontId="8" fillId="54" borderId="13" xfId="0" applyNumberFormat="1" applyFont="1" applyFill="1" applyBorder="1" applyAlignment="1">
      <x:alignment vertical="center" wrapText="1"/>
    </x:xf>
    <x:xf numFmtId="0" fontId="8" fillId="55" borderId="13" xfId="0" applyNumberFormat="1" applyFont="1" applyFill="1" applyBorder="1" applyAlignment="1">
      <x:alignment vertical="center" wrapText="1"/>
    </x:xf>
    <x:xf numFmtId="0" fontId="12" fillId="55" borderId="13" xfId="0" applyNumberFormat="1" applyFont="1" applyFill="1" applyBorder="1" applyAlignment="1">
      <x:alignment vertical="center" wrapText="1"/>
    </x:xf>
    <x:xf numFmtId="0" fontId="0" fillId="53" borderId="2" xfId="0" applyNumberFormat="1" applyFont="1" applyFill="1" applyBorder="1" applyAlignment="1">
      <x:alignment wrapText="1"/>
    </x:xf>
    <x:xf numFmtId="0" fontId="8" fillId="53" borderId="2" xfId="0" applyNumberFormat="1" applyFont="1" applyFill="1" applyBorder="1" applyAlignment="1">
      <x:alignment wrapText="1"/>
    </x:xf>
    <x:xf numFmtId="200" fontId="0" fillId="54" borderId="0" xfId="0" applyNumberFormat="1" applyFont="1" applyFill="1" applyBorder="1"/>
    <x:xf numFmtId="0" fontId="6" fillId="54" borderId="0" xfId="0" applyNumberFormat="1" applyFont="1" applyFill="1" applyBorder="1"/>
    <x:xf numFmtId="200" fontId="6" fillId="54" borderId="0" xfId="0" applyNumberFormat="1" applyFont="1" applyFill="1" applyBorder="1"/>
    <x:xf numFmtId="0" fontId="6" fillId="54" borderId="12" xfId="0" applyNumberFormat="1" applyFont="1" applyFill="1" applyBorder="1"/>
    <x:xf numFmtId="200" fontId="6" fillId="54" borderId="12" xfId="0" applyNumberFormat="1" applyFont="1" applyFill="1" applyBorder="1"/>
    <x:xf numFmtId="0" fontId="6" fillId="54" borderId="12" xfId="0" applyNumberFormat="1" applyFont="1" applyFill="1" applyBorder="1" applyAlignment="1">
      <x:alignment wrapText="1"/>
    </x:xf>
    <x:xf numFmtId="200" fontId="6" fillId="54" borderId="12" xfId="0" applyNumberFormat="1" applyFont="1" applyFill="1" applyBorder="1" applyAlignment="1">
      <x:alignment wrapText="1"/>
    </x:xf>
    <x:xf numFmtId="0" fontId="6" fillId="54" borderId="12" xfId="0" applyNumberFormat="1" applyFont="1" applyFill="1" applyBorder="1" applyAlignment="1">
      <x:alignment vertical="center" wrapText="1"/>
    </x:xf>
    <x:xf numFmtId="200" fontId="6" fillId="54" borderId="12" xfId="0" applyNumberFormat="1" applyFont="1" applyFill="1" applyBorder="1" applyAlignment="1">
      <x:alignment vertical="center" wrapText="1"/>
    </x:xf>
    <x:xf numFmtId="0" fontId="0" fillId="56" borderId="0" xfId="0" applyNumberFormat="1" applyFont="1" applyFill="1" applyBorder="1"/>
    <x:xf numFmtId="0" fontId="1" fillId="56" borderId="0" xfId="0" applyNumberFormat="1" applyFont="1" applyFill="1" applyBorder="1"/>
    <x:xf numFmtId="0" fontId="1" fillId="56" borderId="0" xfId="0" applyNumberFormat="1" applyFont="1" applyFill="1" applyBorder="1" applyAlignment="1">
      <x:alignment vertical="center"/>
    </x:xf>
    <x:xf numFmtId="0" fontId="0" fillId="57" borderId="0" xfId="0" applyNumberFormat="1" applyFont="1" applyFill="1" applyBorder="1"/>
    <x:xf numFmtId="0" fontId="2" fillId="57" borderId="0" xfId="0" applyNumberFormat="1" applyFont="1" applyFill="1" applyBorder="1"/>
    <x:xf numFmtId="0" fontId="2" fillId="57" borderId="0" xfId="0" applyNumberFormat="1" applyFont="1" applyFill="1" applyBorder="1" applyAlignment="1">
      <x:alignment wrapText="1"/>
    </x:xf>
    <x:xf numFmtId="0" fontId="2" fillId="57" borderId="0" xfId="0" applyNumberFormat="1" applyFont="1" applyFill="1" applyBorder="1" applyAlignment="1">
      <x:alignment vertical="center" wrapText="1"/>
    </x:xf>
    <x:xf numFmtId="0" fontId="0" fillId="58" borderId="0" xfId="0" applyNumberFormat="1" applyFont="1" applyFill="1" applyBorder="1"/>
    <x:xf numFmtId="0" fontId="7" fillId="58" borderId="0" xfId="0" applyNumberFormat="1" applyFont="1" applyFill="1" applyBorder="1"/>
    <x:xf numFmtId="0" fontId="7" fillId="58" borderId="13" xfId="0" applyNumberFormat="1" applyFont="1" applyFill="1" applyBorder="1"/>
    <x:xf numFmtId="0" fontId="7" fillId="58" borderId="13" xfId="0" applyNumberFormat="1" applyFont="1" applyFill="1" applyBorder="1" applyAlignment="1">
      <x:alignment wrapText="1"/>
    </x:xf>
    <x:xf numFmtId="0" fontId="7" fillId="58" borderId="13" xfId="0" applyNumberFormat="1" applyFont="1" applyFill="1" applyBorder="1" applyAlignment="1">
      <x:alignment horizontal="center" wrapText="1"/>
    </x:xf>
    <x:xf numFmtId="0" fontId="7" fillId="58" borderId="13" xfId="0" applyNumberFormat="1" applyFont="1" applyFill="1" applyBorder="1" applyAlignment="1">
      <x:alignment horizontal="center" vertical="center" wrapText="1"/>
    </x:xf>
    <x:xf numFmtId="0" fontId="0" fillId="59" borderId="0" xfId="0" applyNumberFormat="1" applyFont="1" applyFill="1" applyBorder="1"/>
    <x:xf numFmtId="0" fontId="8" fillId="59" borderId="0" xfId="0" applyNumberFormat="1" applyFont="1" applyFill="1" applyBorder="1"/>
    <x:xf numFmtId="0" fontId="8" fillId="59" borderId="13" xfId="0" applyNumberFormat="1" applyFont="1" applyFill="1" applyBorder="1"/>
    <x:xf numFmtId="0" fontId="8" fillId="59" borderId="13" xfId="0" applyNumberFormat="1" applyFont="1" applyFill="1" applyBorder="1" applyAlignment="1">
      <x:alignment wrapText="1"/>
    </x:xf>
    <x:xf numFmtId="0" fontId="8" fillId="59" borderId="13" xfId="0" applyNumberFormat="1" applyFont="1" applyFill="1" applyBorder="1" applyAlignment="1">
      <x:alignment vertical="center" wrapText="1"/>
    </x:xf>
    <x:xf numFmtId="0" fontId="0" fillId="60" borderId="0" xfId="0" applyNumberFormat="1" applyFont="1" applyFill="1" applyBorder="1"/>
    <x:xf numFmtId="0" fontId="8" fillId="60" borderId="0" xfId="0" applyNumberFormat="1" applyFont="1" applyFill="1" applyBorder="1"/>
    <x:xf numFmtId="0" fontId="8" fillId="60" borderId="13" xfId="0" applyNumberFormat="1" applyFont="1" applyFill="1" applyBorder="1"/>
    <x:xf numFmtId="0" fontId="8" fillId="60" borderId="13" xfId="0" applyNumberFormat="1" applyFont="1" applyFill="1" applyBorder="1" applyAlignment="1">
      <x:alignment wrapText="1"/>
    </x:xf>
    <x:xf numFmtId="0" fontId="8" fillId="60" borderId="13" xfId="0" applyNumberFormat="1" applyFont="1" applyFill="1" applyBorder="1" applyAlignment="1">
      <x:alignment vertical="center" wrapText="1"/>
    </x:xf>
    <x:xf numFmtId="203" fontId="8" fillId="59" borderId="13" xfId="0" applyNumberFormat="1" applyFont="1" applyFill="1" applyBorder="1" applyAlignment="1">
      <x:alignment vertical="center" wrapText="1"/>
    </x:xf>
    <x:xf numFmtId="203" fontId="8" fillId="60" borderId="13" xfId="0" applyNumberFormat="1" applyFont="1" applyFill="1" applyBorder="1" applyAlignment="1">
      <x:alignment vertical="center" wrapText="1"/>
    </x:xf>
    <x:xf numFmtId="0" fontId="8" fillId="61" borderId="13" xfId="0" applyNumberFormat="1" applyFont="1" applyFill="1" applyBorder="1" applyAlignment="1">
      <x:alignment vertical="center" wrapText="1"/>
    </x:xf>
    <x:xf numFmtId="0" fontId="12" fillId="61" borderId="13" xfId="0" applyNumberFormat="1" applyFont="1" applyFill="1" applyBorder="1" applyAlignment="1">
      <x:alignment vertical="center" wrapText="1"/>
    </x:xf>
    <x:xf numFmtId="0" fontId="6" fillId="60" borderId="12" xfId="0" applyNumberFormat="1" applyFont="1" applyFill="1" applyBorder="1" applyAlignment="1">
      <x:alignment vertical="center" wrapText="1"/>
    </x:xf>
    <x:xf numFmtId="200" fontId="6" fillId="60" borderId="12" xfId="0" applyNumberFormat="1" applyFont="1" applyFill="1" applyBorder="1" applyAlignment="1">
      <x:alignment vertical="center" wrapText="1"/>
    </x:xf>
    <x:xf numFmtId="0" fontId="0" fillId="62" borderId="0" xfId="0" applyNumberFormat="1" applyFont="1" applyFill="1" applyBorder="1"/>
    <x:xf numFmtId="0" fontId="1" fillId="62" borderId="0" xfId="0" applyNumberFormat="1" applyFont="1" applyFill="1" applyBorder="1"/>
    <x:xf numFmtId="0" fontId="0" fillId="63" borderId="0" xfId="0" applyNumberFormat="1" applyFont="1" applyFill="1" applyBorder="1"/>
    <x:xf numFmtId="0" fontId="13" fillId="63" borderId="0" xfId="0" applyNumberFormat="1" applyFont="1" applyFill="1" applyBorder="1"/>
    <x:xf numFmtId="0" fontId="13" fillId="63" borderId="0" xfId="0" applyNumberFormat="1" applyFont="1" applyFill="1" applyBorder="1" applyAlignment="1">
      <x:alignment wrapText="1"/>
    </x:xf>
    <x:xf numFmtId="0" fontId="0" fillId="64" borderId="0" xfId="0" applyNumberFormat="1" applyFont="1" applyFill="1" applyBorder="1"/>
    <x:xf numFmtId="0" fontId="3" fillId="64" borderId="0" xfId="0" applyNumberFormat="1" applyFont="1" applyFill="1" applyBorder="1"/>
    <x:xf numFmtId="0" fontId="3" fillId="64" borderId="0" xfId="0" applyNumberFormat="1" applyFont="1" applyFill="1" applyBorder="1" applyAlignment="1">
      <x:alignment wrapText="1"/>
    </x:xf>
    <x:xf numFmtId="0" fontId="3" fillId="64"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0" fillId="63" borderId="0" xfId="0" applyNumberFormat="1" applyFont="1" applyFill="1" applyBorder="1" applyAlignment="1">
      <x:alignment vertical="top" wrapText="1"/>
    </x:xf>
    <x:xf numFmtId="0" fontId="14" fillId="63" borderId="0" xfId="0" applyNumberFormat="1" applyFont="1" applyFill="1" applyBorder="1" applyAlignment="1">
      <x:alignment vertical="top" wrapText="1"/>
    </x:xf>
    <x:xf numFmtId="0" fontId="14" fillId="63" borderId="14" xfId="0" applyNumberFormat="1" applyFont="1" applyFill="1" applyBorder="1" applyAlignment="1">
      <x:alignment vertical="top" wrapText="1"/>
    </x:xf>
    <x:xf numFmtId="0" fontId="14" fillId="63" borderId="15" xfId="0" applyNumberFormat="1" applyFont="1" applyFill="1" applyBorder="1" applyAlignment="1">
      <x:alignment vertical="top" wrapText="1"/>
    </x:xf>
    <x:xf numFmtId="0" fontId="14" fillId="63" borderId="16" xfId="0" applyNumberFormat="1" applyFont="1" applyFill="1" applyBorder="1" applyAlignment="1">
      <x:alignment vertical="top" wrapText="1"/>
    </x:xf>
    <x:xf numFmtId="0" fontId="14" fillId="63" borderId="17" xfId="0" applyNumberFormat="1" applyFont="1" applyFill="1" applyBorder="1" applyAlignment="1">
      <x:alignment vertical="top" wrapText="1"/>
    </x:xf>
    <x:xf numFmtId="0" fontId="14" fillId="63" borderId="18" xfId="0" applyNumberFormat="1" applyFont="1" applyFill="1" applyBorder="1" applyAlignment="1">
      <x:alignment vertical="top" wrapText="1"/>
    </x:xf>
    <x:xf numFmtId="0" fontId="14" fillId="63" borderId="19" xfId="0" applyNumberFormat="1" applyFont="1" applyFill="1" applyBorder="1" applyAlignment="1">
      <x:alignment vertical="top" wrapText="1"/>
    </x:xf>
    <x:xf numFmtId="200" fontId="0" fillId="0" borderId="0" xfId="0" applyNumberFormat="1" applyFont="1" applyFill="1" applyBorder="1" applyAlignment="1">
      <x:alignment vertical="center" wrapText="1"/>
    </x:xf>
    <x:xf numFmtId="202" fontId="0" fillId="0" borderId="0" xfId="0" applyNumberFormat="1" applyFont="1" applyFill="1" applyBorder="1"/>
    <x:xf numFmtId="0" fontId="0" fillId="65" borderId="0" xfId="0" applyNumberFormat="1" applyFont="1" applyFill="1" applyBorder="1"/>
    <x:xf numFmtId="0" fontId="1" fillId="65" borderId="0" xfId="0" applyNumberFormat="1" applyFont="1" applyFill="1" applyBorder="1"/>
    <x:xf numFmtId="0" fontId="0" fillId="66" borderId="0" xfId="0" applyNumberFormat="1" applyFont="1" applyFill="1" applyBorder="1"/>
    <x:xf numFmtId="0" fontId="2" fillId="66" borderId="0" xfId="0" applyNumberFormat="1" applyFont="1" applyFill="1" applyBorder="1"/>
    <x:xf numFmtId="0" fontId="2" fillId="66" borderId="0" xfId="0" applyNumberFormat="1" applyFont="1" applyFill="1" applyBorder="1" applyAlignment="1">
      <x:alignment wrapText="1"/>
    </x:xf>
    <x:xf numFmtId="0" fontId="1" fillId="65" borderId="0" xfId="0" applyNumberFormat="1" applyFont="1" applyFill="1" applyBorder="1" applyAlignment="1">
      <x:alignment wrapText="1"/>
    </x:xf>
    <x:xf numFmtId="203" fontId="0" fillId="0" borderId="0" xfId="0" applyNumberFormat="1" applyFont="1" applyFill="1" applyBorder="1"/>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65" borderId="0" xfId="0" applyNumberFormat="1" applyFont="1" applyFill="1" applyBorder="1" applyAlignment="1">
      <x:alignment wrapText="1"/>
    </x:xf>
    <x:xf numFmtId="0" fontId="0" fillId="66" borderId="0" xfId="0" applyNumberFormat="1" applyFont="1" applyFill="1" applyBorder="1" applyAlignment="1">
      <x:alignment wrapText="1"/>
    </x:xf>
    <x:xf numFmtId="0" fontId="0" fillId="67" borderId="0" xfId="0" applyNumberFormat="1" applyFont="1" applyFill="1" applyBorder="1"/>
    <x:xf numFmtId="0" fontId="3" fillId="67" borderId="0" xfId="0" applyNumberFormat="1" applyFont="1" applyFill="1" applyBorder="1"/>
    <x:xf numFmtId="206" fontId="0" fillId="0" borderId="0" xfId="0" applyNumberFormat="1" applyFont="1" applyFill="1" applyBorder="1"/>
    <x:xf numFmtId="0" fontId="0" fillId="68" borderId="0" xfId="0" applyNumberFormat="1" applyFont="1" applyFill="1" applyBorder="1"/>
    <x:xf numFmtId="206" fontId="0" fillId="68" borderId="0" xfId="0" applyNumberFormat="1" applyFont="1" applyFill="1" applyBorder="1"/>
    <x:xf numFmtId="0" fontId="6" fillId="68" borderId="0" xfId="0" applyNumberFormat="1" applyFont="1" applyFill="1" applyBorder="1"/>
    <x:xf numFmtId="206" fontId="6" fillId="68" borderId="0" xfId="0" applyNumberFormat="1" applyFont="1" applyFill="1" applyBorder="1"/>
    <x:xf numFmtId="0" fontId="6" fillId="68" borderId="0" xfId="0" applyNumberFormat="1" applyFont="1" applyFill="1" applyBorder="1" applyAlignment="1">
      <x:alignment wrapText="1"/>
    </x:xf>
    <x:xf numFmtId="206" fontId="6" fillId="68" borderId="0" xfId="0" applyNumberFormat="1" applyFont="1" applyFill="1" applyBorder="1" applyAlignment="1">
      <x:alignment wrapText="1"/>
    </x:xf>
    <x:xf numFmtId="0" fontId="6" fillId="68" borderId="0" xfId="0" applyNumberFormat="1" applyFont="1" applyFill="1" applyBorder="1" applyAlignment="1">
      <x:alignment vertical="center" wrapText="1"/>
    </x:xf>
    <x:xf numFmtId="206" fontId="6" fillId="68" borderId="0" xfId="0" applyNumberFormat="1" applyFont="1" applyFill="1" applyBorder="1" applyAlignment="1">
      <x:alignment vertical="center" wrapText="1"/>
    </x:xf>
    <x:xf numFmtId="0" fontId="6" fillId="68" borderId="13" xfId="0" applyNumberFormat="1" applyFont="1" applyFill="1" applyBorder="1" applyAlignment="1">
      <x:alignment vertical="center" wrapText="1"/>
    </x:xf>
    <x:xf numFmtId="206" fontId="6" fillId="68" borderId="13" xfId="0" applyNumberFormat="1" applyFont="1" applyFill="1" applyBorder="1" applyAlignment="1">
      <x:alignment vertical="center" wrapText="1"/>
    </x:xf>
    <x:xf numFmtId="0" fontId="6" fillId="69" borderId="13" xfId="0" applyNumberFormat="1" applyFont="1" applyFill="1" applyBorder="1" applyAlignment="1">
      <x:alignment vertical="center" wrapText="1"/>
    </x:xf>
    <x:xf numFmtId="0" fontId="15" fillId="69" borderId="13" xfId="0" applyNumberFormat="1" applyFont="1" applyFill="1" applyBorder="1" applyAlignment="1">
      <x:alignment vertical="center" wrapText="1"/>
    </x:xf>
    <x:xf numFmtId="0" fontId="0" fillId="70" borderId="0" xfId="0" applyNumberFormat="1" applyFont="1" applyFill="1" applyBorder="1"/>
    <x:xf numFmtId="206" fontId="0" fillId="70" borderId="0" xfId="0" applyNumberFormat="1" applyFont="1" applyFill="1" applyBorder="1"/>
    <x:xf numFmtId="0" fontId="6" fillId="70" borderId="0" xfId="0" applyNumberFormat="1" applyFont="1" applyFill="1" applyBorder="1"/>
    <x:xf numFmtId="206" fontId="6" fillId="70" borderId="0" xfId="0" applyNumberFormat="1" applyFont="1" applyFill="1" applyBorder="1"/>
    <x:xf numFmtId="0" fontId="6" fillId="70" borderId="0" xfId="0" applyNumberFormat="1" applyFont="1" applyFill="1" applyBorder="1" applyAlignment="1">
      <x:alignment wrapText="1"/>
    </x:xf>
    <x:xf numFmtId="206" fontId="6" fillId="70" borderId="0" xfId="0" applyNumberFormat="1" applyFont="1" applyFill="1" applyBorder="1" applyAlignment="1">
      <x:alignment wrapText="1"/>
    </x:xf>
    <x:xf numFmtId="0" fontId="6" fillId="70" borderId="0" xfId="0" applyNumberFormat="1" applyFont="1" applyFill="1" applyBorder="1" applyAlignment="1">
      <x:alignment vertical="center" wrapText="1"/>
    </x:xf>
    <x:xf numFmtId="206" fontId="6" fillId="70" borderId="0" xfId="0" applyNumberFormat="1" applyFont="1" applyFill="1" applyBorder="1" applyAlignment="1">
      <x:alignment vertical="center" wrapText="1"/>
    </x:xf>
    <x:xf numFmtId="0" fontId="6" fillId="70" borderId="13" xfId="0" applyNumberFormat="1" applyFont="1" applyFill="1" applyBorder="1" applyAlignment="1">
      <x:alignment vertical="center" wrapText="1"/>
    </x:xf>
    <x:xf numFmtId="206" fontId="6" fillId="70" borderId="13" xfId="0" applyNumberFormat="1" applyFont="1" applyFill="1" applyBorder="1" applyAlignment="1">
      <x:alignment vertical="center" wrapText="1"/>
    </x:xf>
    <x:xf numFmtId="0" fontId="0" fillId="71" borderId="0" xfId="0" applyNumberFormat="1" applyFont="1" applyFill="1" applyBorder="1"/>
    <x:xf numFmtId="0" fontId="1" fillId="71" borderId="0" xfId="0" applyNumberFormat="1" applyFont="1" applyFill="1" applyBorder="1"/>
    <x:xf numFmtId="0" fontId="0" fillId="72" borderId="0" xfId="0" applyNumberFormat="1" applyFont="1" applyFill="1" applyBorder="1"/>
    <x:xf numFmtId="0" fontId="16" fillId="72" borderId="0" xfId="0" applyNumberFormat="1" applyFont="1" applyFill="1" applyBorder="1"/>
    <x:xf numFmtId="0" fontId="16" fillId="72" borderId="0" xfId="0" applyNumberFormat="1" applyFont="1" applyFill="1" applyBorder="1" applyAlignment="1">
      <x:alignment wrapText="1"/>
    </x:xf>
    <x:xf numFmtId="0" fontId="0" fillId="73" borderId="0" xfId="0" applyNumberFormat="1" applyFont="1" applyFill="1" applyBorder="1"/>
    <x:xf numFmtId="0" fontId="3" fillId="73" borderId="0" xfId="0" applyNumberFormat="1" applyFont="1" applyFill="1" applyBorder="1"/>
    <x:xf numFmtId="0" fontId="3" fillId="73" borderId="0" xfId="0" applyNumberFormat="1" applyFont="1" applyFill="1" applyBorder="1" applyAlignment="1">
      <x:alignment wrapText="1"/>
    </x:xf>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201" fontId="0" fillId="0" borderId="21" xfId="0" applyNumberFormat="1" applyFont="1" applyFill="1" applyBorder="1" applyAlignment="1">
      <x:alignment wrapText="1"/>
    </x:xf>
    <x:xf numFmtId="201" fontId="0" fillId="0" borderId="24" xfId="0" applyNumberFormat="1" applyFont="1" applyFill="1" applyBorder="1" applyAlignment="1">
      <x:alignment wrapText="1"/>
    </x:xf>
    <x:xf numFmtId="201" fontId="0" fillId="0" borderId="27" xfId="0" applyNumberFormat="1" applyFont="1" applyFill="1" applyBorder="1" applyAlignment="1">
      <x:alignment wrapText="1"/>
    </x:xf>
    <x:xf numFmtId="207" fontId="0" fillId="0" borderId="21" xfId="0" applyNumberFormat="1" applyFont="1" applyFill="1" applyBorder="1" applyAlignment="1">
      <x:alignment wrapText="1"/>
    </x:xf>
    <x:xf numFmtId="207" fontId="0" fillId="0" borderId="24" xfId="0" applyNumberFormat="1" applyFont="1" applyFill="1" applyBorder="1" applyAlignment="1">
      <x:alignment wrapText="1"/>
    </x:xf>
    <x:xf numFmtId="207" fontId="0" fillId="0" borderId="27" xfId="0" applyNumberFormat="1" applyFont="1" applyFill="1" applyBorder="1" applyAlignment="1">
      <x:alignment wrapText="1"/>
    </x:xf>
    <x:xf numFmtId="0" fontId="0" fillId="74" borderId="0" xfId="0" applyNumberFormat="1" applyFont="1" applyFill="1" applyBorder="1"/>
    <x:xf numFmtId="0" fontId="1" fillId="74" borderId="0" xfId="0" applyNumberFormat="1" applyFont="1" applyFill="1" applyBorder="1"/>
    <x:xf numFmtId="0" fontId="0" fillId="75" borderId="0" xfId="0" applyNumberFormat="1" applyFont="1" applyFill="1" applyBorder="1"/>
    <x:xf numFmtId="0" fontId="16" fillId="75" borderId="0" xfId="0" applyNumberFormat="1" applyFont="1" applyFill="1" applyBorder="1"/>
    <x:xf numFmtId="0" fontId="16" fillId="75" borderId="0" xfId="0" applyNumberFormat="1" applyFont="1" applyFill="1" applyBorder="1" applyAlignment="1">
      <x:alignment wrapText="1"/>
    </x:xf>
    <x:xf numFmtId="0" fontId="0" fillId="76" borderId="0" xfId="0" applyNumberFormat="1" applyFont="1" applyFill="1" applyBorder="1"/>
    <x:xf numFmtId="0" fontId="3" fillId="76" borderId="0" xfId="0" applyNumberFormat="1" applyFont="1" applyFill="1" applyBorder="1"/>
    <x:xf numFmtId="0" fontId="3" fillId="76" borderId="0" xfId="0" applyNumberFormat="1" applyFont="1" applyFill="1" applyBorder="1" applyAlignment="1">
      <x:alignment wrapText="1"/>
    </x:xf>
    <x:xf numFmtId="0" fontId="0" fillId="77" borderId="0" xfId="0" applyNumberFormat="1" applyFont="1" applyFill="1" applyBorder="1"/>
    <x:xf numFmtId="0" fontId="1" fillId="77" borderId="0" xfId="0" applyNumberFormat="1" applyFont="1" applyFill="1" applyBorder="1"/>
    <x:xf numFmtId="0" fontId="0" fillId="78" borderId="0" xfId="0" applyNumberFormat="1" applyFont="1" applyFill="1" applyBorder="1"/>
    <x:xf numFmtId="0" fontId="16" fillId="78" borderId="0" xfId="0" applyNumberFormat="1" applyFont="1" applyFill="1" applyBorder="1"/>
    <x:xf numFmtId="0" fontId="16" fillId="78" borderId="0" xfId="0" applyNumberFormat="1" applyFont="1" applyFill="1" applyBorder="1" applyAlignment="1">
      <x:alignment wrapText="1"/>
    </x:xf>
    <x:xf numFmtId="0" fontId="0" fillId="79" borderId="0" xfId="0" applyNumberFormat="1" applyFont="1" applyFill="1" applyBorder="1"/>
    <x:xf numFmtId="0" fontId="3" fillId="79" borderId="0" xfId="0" applyNumberFormat="1" applyFont="1" applyFill="1" applyBorder="1"/>
    <x:xf numFmtId="0" fontId="3" fillId="79" borderId="0"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208" fontId="0" fillId="0" borderId="0" xfId="0" applyNumberFormat="1" applyFont="1" applyFill="1" applyBorder="1"/>
    <x:xf numFmtId="0" fontId="1" fillId="71" borderId="0" xfId="0" applyNumberFormat="1" applyFont="1" applyFill="1" applyBorder="1" applyAlignment="1">
      <x:alignment wrapText="1"/>
    </x:xf>
    <x:xf numFmtId="0" fontId="16" fillId="3" borderId="0" xfId="0" applyNumberFormat="1" applyFont="1" applyFill="1" applyBorder="1" applyAlignment="1">
      <x:alignment wrapText="1"/>
    </x:xf>
    <x:xf numFmtId="0" fontId="1" fillId="71" borderId="0" xfId="0" applyNumberFormat="1" applyFont="1" applyFill="1" applyBorder="1" applyAlignment="1">
      <x:alignment vertical="center" wrapText="1"/>
    </x:xf>
    <x:xf numFmtId="0" fontId="16" fillId="3" borderId="0" xfId="0" applyNumberFormat="1" applyFont="1" applyFill="1" applyBorder="1" applyAlignment="1">
      <x:alignment vertical="center" wrapText="1"/>
    </x:xf>
    <x:xf numFmtId="0" fontId="3" fillId="73" borderId="0" xfId="0" applyNumberFormat="1" applyFont="1" applyFill="1" applyBorder="1" applyAlignment="1">
      <x:alignment vertical="center" wrapText="1"/>
    </x:xf>
    <x:xf numFmtId="0" fontId="0" fillId="0" borderId="20"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201" fontId="0" fillId="0" borderId="21" xfId="0" applyNumberFormat="1" applyFont="1" applyFill="1" applyBorder="1" applyAlignment="1">
      <x:alignment vertical="center" wrapText="1"/>
    </x:xf>
    <x:xf numFmtId="207" fontId="0" fillId="0" borderId="21" xfId="0" applyNumberFormat="1" applyFont="1" applyFill="1" applyBorder="1" applyAlignment="1">
      <x:alignment vertical="center"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0" fillId="0" borderId="0" xfId="0" applyNumberFormat="1" applyFont="1" applyFill="1" applyBorder="1" applyAlignment="1">
      <x:alignment wrapText="0"/>
    </x:xf>
    <x:xf numFmtId="0" fontId="0" fillId="80" borderId="0" xfId="0" applyNumberFormat="1" applyFont="1" applyFill="1" applyBorder="1" applyAlignment="1">
      <x:alignment wrapText="1"/>
    </x:xf>
    <x:xf numFmtId="0" fontId="17" fillId="80" borderId="0" xfId="0" applyNumberFormat="1" applyFont="1" applyFill="1" applyBorder="1" applyAlignment="1">
      <x:alignment wrapText="1"/>
    </x:xf>
    <x:xf numFmtId="200" fontId="17" fillId="80" borderId="0" xfId="0" applyNumberFormat="1" applyFont="1" applyFill="1" applyBorder="1" applyAlignment="1">
      <x:alignment wrapText="1"/>
    </x:xf>
    <x:xf numFmtId="0" fontId="1" fillId="81" borderId="0" xfId="0" applyNumberFormat="1" applyFont="1" applyFill="1" applyBorder="1" applyAlignment="1">
      <x:alignment wrapText="1"/>
    </x:xf>
    <x:xf numFmtId="0" fontId="18" fillId="81" borderId="0" xfId="0" applyNumberFormat="1" applyFont="1" applyFill="1" applyBorder="1" applyAlignment="1">
      <x:alignment wrapText="1"/>
    </x:xf>
    <x:xf numFmtId="0" fontId="18" fillId="81" borderId="32" xfId="0" applyNumberFormat="1" applyFont="1" applyFill="1" applyBorder="1" applyAlignment="1">
      <x:alignment wrapText="1"/>
    </x:xf>
    <x:xf numFmtId="0" fontId="18" fillId="81" borderId="33" xfId="0" applyNumberFormat="1" applyFont="1" applyFill="1" applyBorder="1" applyAlignment="1">
      <x:alignment wrapText="1"/>
    </x:xf>
    <x:xf numFmtId="0" fontId="18" fillId="81" borderId="34" xfId="0" applyNumberFormat="1" applyFont="1" applyFill="1" applyBorder="1" applyAlignment="1">
      <x:alignment wrapText="1"/>
    </x:xf>
    <x:xf numFmtId="0" fontId="18" fillId="81" borderId="32" xfId="0" applyNumberFormat="1" applyFont="1" applyFill="1" applyBorder="1" applyAlignment="1">
      <x:alignment vertical="center" wrapText="1"/>
    </x:xf>
    <x:xf numFmtId="0" fontId="18" fillId="81" borderId="33" xfId="0" applyNumberFormat="1" applyFont="1" applyFill="1" applyBorder="1" applyAlignment="1">
      <x:alignment vertical="center" wrapText="1"/>
    </x:xf>
    <x:xf numFmtId="0" fontId="18" fillId="81" borderId="34" xfId="0" applyNumberFormat="1" applyFont="1" applyFill="1" applyBorder="1" applyAlignment="1">
      <x:alignment vertical="center" wrapText="1"/>
    </x:xf>
    <x:xf numFmtId="0" fontId="1" fillId="82" borderId="0" xfId="0" applyNumberFormat="1" applyFont="1" applyFill="1" applyBorder="1" applyAlignment="1">
      <x:alignment wrapText="1"/>
    </x:xf>
    <x:xf numFmtId="0" fontId="19" fillId="82" borderId="0" xfId="0" applyNumberFormat="1" applyFont="1" applyFill="1" applyBorder="1" applyAlignment="1">
      <x:alignment wrapText="1"/>
    </x:xf>
    <x:xf numFmtId="0" fontId="2" fillId="82" borderId="0" xfId="0" applyNumberFormat="1" applyFont="1" applyFill="1" applyBorder="1" applyAlignment="1">
      <x:alignment wrapText="1"/>
    </x:xf>
    <x:xf numFmtId="0" fontId="20" fillId="82" borderId="0" xfId="0" applyNumberFormat="1" applyFont="1" applyFill="1" applyBorder="1" applyAlignment="1">
      <x:alignment wrapText="1"/>
    </x:xf>
    <x:xf numFmtId="0" fontId="20" fillId="82" borderId="32" xfId="0" applyNumberFormat="1" applyFont="1" applyFill="1" applyBorder="1" applyAlignment="1">
      <x:alignment wrapText="1"/>
    </x:xf>
    <x:xf numFmtId="0" fontId="20" fillId="82" borderId="33" xfId="0" applyNumberFormat="1" applyFont="1" applyFill="1" applyBorder="1" applyAlignment="1">
      <x:alignment wrapText="1"/>
    </x:xf>
    <x:xf numFmtId="0" fontId="20" fillId="82" borderId="34" xfId="0" applyNumberFormat="1" applyFont="1" applyFill="1" applyBorder="1" applyAlignment="1">
      <x:alignment wrapText="1"/>
    </x:xf>
    <x:xf numFmtId="0" fontId="20" fillId="82" borderId="32" xfId="0" applyNumberFormat="1" applyFont="1" applyFill="1" applyBorder="1" applyAlignment="1">
      <x:alignment vertical="center" wrapText="1"/>
    </x:xf>
    <x:xf numFmtId="0" fontId="20" fillId="82" borderId="33" xfId="0" applyNumberFormat="1" applyFont="1" applyFill="1" applyBorder="1" applyAlignment="1">
      <x:alignment vertical="center" wrapText="1"/>
    </x:xf>
    <x:xf numFmtId="0" fontId="20" fillId="82" borderId="34" xfId="0" applyNumberFormat="1" applyFont="1" applyFill="1" applyBorder="1" applyAlignment="1">
      <x:alignment vertical="center" wrapText="1"/>
    </x:xf>
    <x:xf numFmtId="0" fontId="21" fillId="82" borderId="0" xfId="0" applyNumberFormat="1" applyFont="1" applyFill="1" applyBorder="1" applyAlignment="1">
      <x:alignment wrapText="1"/>
    </x:xf>
    <x:xf numFmtId="0" fontId="0" fillId="83" borderId="0" xfId="0" applyNumberFormat="1" applyFont="1" applyFill="1" applyBorder="1" applyAlignment="1">
      <x:alignment wrapText="1"/>
    </x:xf>
    <x:xf numFmtId="200" fontId="0" fillId="83" borderId="0" xfId="0" applyNumberFormat="1" applyFont="1" applyFill="1" applyBorder="1" applyAlignment="1">
      <x:alignment wrapText="1"/>
    </x:xf>
    <x:xf numFmtId="0" fontId="3" fillId="83" borderId="0" xfId="0" applyNumberFormat="1" applyFont="1" applyFill="1" applyBorder="1" applyAlignment="1">
      <x:alignment wrapText="1"/>
    </x:xf>
    <x:xf numFmtId="200" fontId="3" fillId="83" borderId="0" xfId="0" applyNumberFormat="1" applyFont="1" applyFill="1" applyBorder="1" applyAlignment="1">
      <x:alignment wrapText="1"/>
    </x:xf>
    <x:xf numFmtId="0" fontId="3" fillId="83" borderId="0" xfId="0" applyNumberFormat="1" applyFont="1" applyFill="1" applyBorder="1" applyAlignment="1">
      <x:alignment wrapText="0"/>
    </x:xf>
    <x:xf numFmtId="200" fontId="3" fillId="83" borderId="0" xfId="0" applyNumberFormat="1" applyFont="1" applyFill="1" applyBorder="1" applyAlignment="1">
      <x:alignment wrapText="0"/>
    </x:xf>
    <x:xf numFmtId="0" fontId="3" fillId="83" borderId="0" xfId="0" applyNumberFormat="1" applyFont="1" applyFill="1" applyBorder="1" applyAlignment="1">
      <x:alignment vertical="center" wrapText="0"/>
    </x:xf>
    <x:xf numFmtId="200" fontId="3" fillId="83" borderId="0" xfId="0" applyNumberFormat="1" applyFont="1" applyFill="1" applyBorder="1" applyAlignment="1">
      <x:alignment vertical="center" wrapText="0"/>
    </x:xf>
    <x:xf numFmtId="0" fontId="0" fillId="84" borderId="0" xfId="0" applyNumberFormat="1" applyFont="1" applyFill="1" applyBorder="1" applyAlignment="1">
      <x:alignment wrapText="1"/>
    </x:xf>
    <x:xf numFmtId="200" fontId="0" fillId="84" borderId="0" xfId="0" applyNumberFormat="1" applyFont="1" applyFill="1" applyBorder="1" applyAlignment="1">
      <x:alignment wrapText="1"/>
    </x:xf>
    <x:xf numFmtId="0" fontId="22" fillId="84" borderId="0" xfId="0" applyNumberFormat="1" applyFont="1" applyFill="1" applyBorder="1" applyAlignment="1">
      <x:alignment wrapText="1"/>
    </x:xf>
    <x:xf numFmtId="200" fontId="22" fillId="84" borderId="0" xfId="0" applyNumberFormat="1" applyFont="1" applyFill="1" applyBorder="1" applyAlignment="1">
      <x:alignment wrapText="1"/>
    </x:xf>
    <x:xf numFmtId="0" fontId="22" fillId="84" borderId="0" xfId="0" applyNumberFormat="1" applyFont="1" applyFill="1" applyBorder="1" applyAlignment="1">
      <x:alignment vertical="center" wrapText="1"/>
    </x:xf>
    <x:xf numFmtId="200" fontId="22" fillId="84" borderId="0" xfId="0" applyNumberFormat="1" applyFont="1" applyFill="1" applyBorder="1" applyAlignment="1">
      <x:alignment vertical="center" wrapText="1"/>
    </x:xf>
    <x:xf numFmtId="0" fontId="18" fillId="85" borderId="32" xfId="0" applyNumberFormat="1" applyFont="1" applyFill="1" applyBorder="1" applyAlignment="1">
      <x:alignment vertical="center" wrapText="1"/>
    </x:xf>
    <x:xf numFmtId="0" fontId="18" fillId="85" borderId="33" xfId="0" applyNumberFormat="1" applyFont="1" applyFill="1" applyBorder="1" applyAlignment="1">
      <x:alignment vertical="center" wrapText="1"/>
    </x:xf>
    <x:xf numFmtId="0" fontId="18" fillId="85" borderId="34" xfId="0" applyNumberFormat="1" applyFont="1" applyFill="1" applyBorder="1" applyAlignment="1">
      <x:alignment vertical="center" wrapText="1"/>
    </x:xf>
    <x:xf numFmtId="0" fontId="23" fillId="85" borderId="32" xfId="0" applyNumberFormat="1" applyFont="1" applyFill="1" applyBorder="1" applyAlignment="1">
      <x:alignment vertical="center" wrapText="1"/>
    </x:xf>
    <x:xf numFmtId="0" fontId="23" fillId="85" borderId="33" xfId="0" applyNumberFormat="1" applyFont="1" applyFill="1" applyBorder="1" applyAlignment="1">
      <x:alignment vertical="center" wrapText="1"/>
    </x:xf>
    <x:xf numFmtId="0" fontId="23" fillId="85" borderId="34" xfId="0" applyNumberFormat="1" applyFont="1" applyFill="1" applyBorder="1" applyAlignment="1">
      <x:alignment vertical="center" wrapText="1"/>
    </x:xf>
    <x:xf numFmtId="0" fontId="19" fillId="86" borderId="0" xfId="0" applyNumberFormat="1" applyFont="1" applyFill="1" applyBorder="1" applyAlignment="1">
      <x:alignment wrapText="1"/>
    </x:xf>
    <x:xf numFmtId="0" fontId="20" fillId="86" borderId="32" xfId="0" applyNumberFormat="1" applyFont="1" applyFill="1" applyBorder="1" applyAlignment="1">
      <x:alignment vertical="center" wrapText="1"/>
    </x:xf>
    <x:xf numFmtId="0" fontId="20" fillId="86" borderId="33" xfId="0" applyNumberFormat="1" applyFont="1" applyFill="1" applyBorder="1" applyAlignment="1">
      <x:alignment vertical="center" wrapText="1"/>
    </x:xf>
    <x:xf numFmtId="0" fontId="20" fillId="86" borderId="34" xfId="0" applyNumberFormat="1" applyFont="1" applyFill="1" applyBorder="1" applyAlignment="1">
      <x:alignment vertical="center" wrapText="1"/>
    </x:xf>
    <x:xf numFmtId="0" fontId="24" fillId="86" borderId="32" xfId="0" applyNumberFormat="1" applyFont="1" applyFill="1" applyBorder="1" applyAlignment="1">
      <x:alignment vertical="center" wrapText="1"/>
    </x:xf>
    <x:xf numFmtId="0" fontId="24" fillId="86" borderId="33" xfId="0" applyNumberFormat="1" applyFont="1" applyFill="1" applyBorder="1" applyAlignment="1">
      <x:alignment vertical="center" wrapText="1"/>
    </x:xf>
    <x:xf numFmtId="0" fontId="24" fillId="86" borderId="34" xfId="0" applyNumberFormat="1" applyFont="1" applyFill="1" applyBorder="1" applyAlignment="1">
      <x:alignment vertical="center" wrapText="1"/>
    </x:xf>
    <x:xf numFmtId="0" fontId="20" fillId="86" borderId="0" xfId="0" applyNumberFormat="1" applyFont="1" applyFill="1" applyBorder="1" applyAlignment="1">
      <x:alignment wrapText="1"/>
    </x:xf>
    <x:xf numFmtId="0" fontId="3" fillId="87" borderId="0" xfId="0" applyNumberFormat="1" applyFont="1" applyFill="1" applyBorder="1" applyAlignment="1">
      <x:alignment vertical="center" wrapText="0"/>
    </x:xf>
    <x:xf numFmtId="200" fontId="3" fillId="87" borderId="0" xfId="0" applyNumberFormat="1" applyFont="1" applyFill="1" applyBorder="1" applyAlignment="1">
      <x:alignment vertical="center" wrapText="0"/>
    </x:xf>
    <x:xf numFmtId="0" fontId="22" fillId="88" borderId="0" xfId="0" applyNumberFormat="1" applyFont="1" applyFill="1" applyBorder="1" applyAlignment="1">
      <x:alignment vertical="center" wrapText="1"/>
    </x:xf>
    <x:xf numFmtId="200" fontId="22" fillId="88" borderId="0" xfId="0" applyNumberFormat="1" applyFont="1" applyFill="1" applyBorder="1" applyAlignment="1">
      <x:alignment vertical="center" wrapText="1"/>
    </x:xf>
    <x:xf numFmtId="0" fontId="18" fillId="89" borderId="32" xfId="0" applyNumberFormat="1" applyFont="1" applyFill="1" applyBorder="1" applyAlignment="1">
      <x:alignment vertical="center" wrapText="1"/>
    </x:xf>
    <x:xf numFmtId="0" fontId="18" fillId="89" borderId="33" xfId="0" applyNumberFormat="1" applyFont="1" applyFill="1" applyBorder="1" applyAlignment="1">
      <x:alignment vertical="center" wrapText="1"/>
    </x:xf>
    <x:xf numFmtId="0" fontId="25" fillId="89" borderId="32" xfId="0" applyNumberFormat="1" applyFont="1" applyFill="1" applyBorder="1" applyAlignment="1">
      <x:alignment vertical="center" wrapText="1"/>
    </x:xf>
    <x:xf numFmtId="0" fontId="25" fillId="89" borderId="33" xfId="0" applyNumberFormat="1" applyFont="1" applyFill="1" applyBorder="1" applyAlignment="1">
      <x:alignment vertical="center" wrapText="1"/>
    </x:xf>
    <x:xf numFmtId="0" fontId="19" fillId="90" borderId="0" xfId="0" applyNumberFormat="1" applyFont="1" applyFill="1" applyBorder="1" applyAlignment="1">
      <x:alignment wrapText="1"/>
    </x:xf>
    <x:xf numFmtId="0" fontId="20" fillId="90" borderId="32" xfId="0" applyNumberFormat="1" applyFont="1" applyFill="1" applyBorder="1" applyAlignment="1">
      <x:alignment vertical="center" wrapText="1"/>
    </x:xf>
    <x:xf numFmtId="0" fontId="20" fillId="90" borderId="33" xfId="0" applyNumberFormat="1" applyFont="1" applyFill="1" applyBorder="1" applyAlignment="1">
      <x:alignment vertical="center" wrapText="1"/>
    </x:xf>
    <x:xf numFmtId="0" fontId="26" fillId="90" borderId="32" xfId="0" applyNumberFormat="1" applyFont="1" applyFill="1" applyBorder="1" applyAlignment="1">
      <x:alignment vertical="center" wrapText="1"/>
    </x:xf>
    <x:xf numFmtId="0" fontId="26" fillId="90" borderId="33" xfId="0" applyNumberFormat="1" applyFont="1" applyFill="1" applyBorder="1" applyAlignment="1">
      <x:alignment vertical="center" wrapText="1"/>
    </x:xf>
    <x:xf numFmtId="0" fontId="20" fillId="90" borderId="0" xfId="0" applyNumberFormat="1" applyFont="1" applyFill="1" applyBorder="1" applyAlignment="1">
      <x:alignment wrapText="1"/>
    </x:xf>
    <x:xf numFmtId="0" fontId="3" fillId="91" borderId="0" xfId="0" applyNumberFormat="1" applyFont="1" applyFill="1" applyBorder="1" applyAlignment="1">
      <x:alignment vertical="center" wrapText="0"/>
    </x:xf>
    <x:xf numFmtId="200" fontId="3" fillId="91" borderId="0" xfId="0" applyNumberFormat="1" applyFont="1" applyFill="1" applyBorder="1" applyAlignment="1">
      <x:alignment vertical="center" wrapText="0"/>
    </x:xf>
    <x:xf numFmtId="0" fontId="22" fillId="92" borderId="0" xfId="0" applyNumberFormat="1" applyFont="1" applyFill="1" applyBorder="1" applyAlignment="1">
      <x:alignment vertical="center" wrapText="1"/>
    </x:xf>
    <x:xf numFmtId="200" fontId="22" fillId="92" borderId="0" xfId="0" applyNumberFormat="1" applyFont="1" applyFill="1" applyBorder="1" applyAlignment="1">
      <x:alignment vertical="center" wrapText="1"/>
    </x:xf>
    <x:xf numFmtId="0" fontId="18" fillId="93" borderId="32" xfId="0" applyNumberFormat="1" applyFont="1" applyFill="1" applyBorder="1" applyAlignment="1">
      <x:alignment vertical="center" wrapText="1"/>
    </x:xf>
    <x:xf numFmtId="0" fontId="18" fillId="93" borderId="33" xfId="0" applyNumberFormat="1" applyFont="1" applyFill="1" applyBorder="1" applyAlignment="1">
      <x:alignment vertical="center" wrapText="1"/>
    </x:xf>
    <x:xf numFmtId="0" fontId="27" fillId="93" borderId="32" xfId="0" applyNumberFormat="1" applyFont="1" applyFill="1" applyBorder="1" applyAlignment="1">
      <x:alignment vertical="center" wrapText="1"/>
    </x:xf>
    <x:xf numFmtId="0" fontId="27" fillId="93" borderId="33" xfId="0" applyNumberFormat="1" applyFont="1" applyFill="1" applyBorder="1" applyAlignment="1">
      <x:alignment vertical="center" wrapText="1"/>
    </x:xf>
    <x:xf numFmtId="0" fontId="19" fillId="94" borderId="0" xfId="0" applyNumberFormat="1" applyFont="1" applyFill="1" applyBorder="1" applyAlignment="1">
      <x:alignment wrapText="1"/>
    </x:xf>
    <x:xf numFmtId="0" fontId="20" fillId="94" borderId="32" xfId="0" applyNumberFormat="1" applyFont="1" applyFill="1" applyBorder="1" applyAlignment="1">
      <x:alignment vertical="center" wrapText="1"/>
    </x:xf>
    <x:xf numFmtId="0" fontId="20" fillId="94" borderId="33" xfId="0" applyNumberFormat="1" applyFont="1" applyFill="1" applyBorder="1" applyAlignment="1">
      <x:alignment vertical="center" wrapText="1"/>
    </x:xf>
    <x:xf numFmtId="0" fontId="28" fillId="94" borderId="32" xfId="0" applyNumberFormat="1" applyFont="1" applyFill="1" applyBorder="1" applyAlignment="1">
      <x:alignment vertical="center" wrapText="1"/>
    </x:xf>
    <x:xf numFmtId="0" fontId="28" fillId="94" borderId="33" xfId="0" applyNumberFormat="1" applyFont="1" applyFill="1" applyBorder="1" applyAlignment="1">
      <x:alignment vertical="center" wrapText="1"/>
    </x:xf>
    <x:xf numFmtId="0" fontId="20" fillId="94" borderId="0" xfId="0" applyNumberFormat="1" applyFont="1" applyFill="1" applyBorder="1" applyAlignment="1">
      <x:alignment wrapText="1"/>
    </x:xf>
    <x:xf numFmtId="0" fontId="3" fillId="95" borderId="0" xfId="0" applyNumberFormat="1" applyFont="1" applyFill="1" applyBorder="1" applyAlignment="1">
      <x:alignment vertical="center" wrapText="0"/>
    </x:xf>
    <x:xf numFmtId="200" fontId="3" fillId="95" borderId="0" xfId="0" applyNumberFormat="1" applyFont="1" applyFill="1" applyBorder="1" applyAlignment="1">
      <x:alignment vertical="center" wrapText="0"/>
    </x:xf>
    <x:xf numFmtId="0" fontId="22" fillId="96" borderId="0" xfId="0" applyNumberFormat="1" applyFont="1" applyFill="1" applyBorder="1" applyAlignment="1">
      <x:alignment vertical="center" wrapText="1"/>
    </x:xf>
    <x:xf numFmtId="200" fontId="22" fillId="96" borderId="0" xfId="0" applyNumberFormat="1" applyFont="1" applyFill="1" applyBorder="1" applyAlignment="1">
      <x:alignment vertical="center" wrapText="1"/>
    </x:xf>
    <x:xf numFmtId="0" fontId="0" fillId="97" borderId="0" xfId="0" applyNumberFormat="1" applyFont="1" applyFill="1" applyBorder="1"/>
    <x:xf numFmtId="0" fontId="29" fillId="97" borderId="0" xfId="0" applyNumberFormat="1" applyFont="1" applyFill="1" applyBorder="1"/>
    <x:xf numFmtId="0" fontId="29" fillId="97" borderId="32" xfId="0" applyNumberFormat="1" applyFont="1" applyFill="1" applyBorder="1"/>
    <x:xf numFmtId="0" fontId="29" fillId="97" borderId="33" xfId="0" applyNumberFormat="1" applyFont="1" applyFill="1" applyBorder="1"/>
    <x:xf numFmtId="0" fontId="29" fillId="97" borderId="34" xfId="0" applyNumberFormat="1" applyFont="1" applyFill="1" applyBorder="1"/>
    <x:xf numFmtId="0" fontId="29" fillId="97" borderId="32" xfId="0" applyNumberFormat="1" applyFont="1" applyFill="1" applyBorder="1" applyAlignment="1">
      <x:alignment wrapText="1"/>
    </x:xf>
    <x:xf numFmtId="0" fontId="29" fillId="97" borderId="33" xfId="0" applyNumberFormat="1" applyFont="1" applyFill="1" applyBorder="1" applyAlignment="1">
      <x:alignment wrapText="1"/>
    </x:xf>
    <x:xf numFmtId="0" fontId="29" fillId="97" borderId="34" xfId="0" applyNumberFormat="1" applyFont="1" applyFill="1" applyBorder="1" applyAlignment="1">
      <x:alignment wrapText="1"/>
    </x:xf>
    <x:xf numFmtId="0" fontId="29" fillId="97" borderId="32" xfId="0" applyNumberFormat="1" applyFont="1" applyFill="1" applyBorder="1" applyAlignment="1">
      <x:alignment vertical="center" wrapText="1"/>
    </x:xf>
    <x:xf numFmtId="0" fontId="29" fillId="97" borderId="33" xfId="0" applyNumberFormat="1" applyFont="1" applyFill="1" applyBorder="1" applyAlignment="1">
      <x:alignment vertical="center" wrapText="1"/>
    </x:xf>
    <x:xf numFmtId="0" fontId="29" fillId="97" borderId="34" xfId="0" applyNumberFormat="1" applyFont="1" applyFill="1" applyBorder="1" applyAlignment="1">
      <x:alignment vertical="center" wrapText="1"/>
    </x:xf>
    <x:xf numFmtId="0" fontId="0" fillId="98" borderId="0" xfId="0" applyNumberFormat="1" applyFont="1" applyFill="1" applyBorder="1"/>
    <x:xf numFmtId="0" fontId="17" fillId="98" borderId="0" xfId="0" applyNumberFormat="1" applyFont="1" applyFill="1" applyBorder="1"/>
    <x:xf numFmtId="0" fontId="29" fillId="98" borderId="0" xfId="0" applyNumberFormat="1" applyFont="1" applyFill="1" applyBorder="1"/>
    <x:xf numFmtId="0" fontId="29" fillId="98" borderId="32" xfId="0" applyNumberFormat="1" applyFont="1" applyFill="1" applyBorder="1"/>
    <x:xf numFmtId="0" fontId="29" fillId="98" borderId="33" xfId="0" applyNumberFormat="1" applyFont="1" applyFill="1" applyBorder="1"/>
    <x:xf numFmtId="0" fontId="29" fillId="98" borderId="34" xfId="0" applyNumberFormat="1" applyFont="1" applyFill="1" applyBorder="1"/>
    <x:xf numFmtId="0" fontId="29" fillId="98" borderId="32" xfId="0" applyNumberFormat="1" applyFont="1" applyFill="1" applyBorder="1" applyAlignment="1">
      <x:alignment wrapText="1"/>
    </x:xf>
    <x:xf numFmtId="0" fontId="29" fillId="98" borderId="33" xfId="0" applyNumberFormat="1" applyFont="1" applyFill="1" applyBorder="1" applyAlignment="1">
      <x:alignment wrapText="1"/>
    </x:xf>
    <x:xf numFmtId="0" fontId="29" fillId="98" borderId="34" xfId="0" applyNumberFormat="1" applyFont="1" applyFill="1" applyBorder="1" applyAlignment="1">
      <x:alignment wrapText="1"/>
    </x:xf>
    <x:xf numFmtId="0" fontId="29" fillId="98" borderId="32" xfId="0" applyNumberFormat="1" applyFont="1" applyFill="1" applyBorder="1" applyAlignment="1">
      <x:alignment vertical="center" wrapText="1"/>
    </x:xf>
    <x:xf numFmtId="0" fontId="29" fillId="98" borderId="33" xfId="0" applyNumberFormat="1" applyFont="1" applyFill="1" applyBorder="1" applyAlignment="1">
      <x:alignment vertical="center" wrapText="1"/>
    </x:xf>
    <x:xf numFmtId="0" fontId="29" fillId="98" borderId="34" xfId="0" applyNumberFormat="1" applyFont="1" applyFill="1" applyBorder="1" applyAlignment="1">
      <x:alignment vertical="center" wrapText="1"/>
    </x:xf>
    <x:xf numFmtId="0" fontId="3" fillId="99" borderId="0" xfId="0" applyNumberFormat="1" applyFont="1" applyFill="1" applyBorder="1" applyAlignment="1">
      <x:alignment vertical="center" wrapText="0"/>
    </x:xf>
    <x:xf numFmtId="200" fontId="3" fillId="99" borderId="0" xfId="0" applyNumberFormat="1" applyFont="1" applyFill="1" applyBorder="1" applyAlignment="1">
      <x:alignment vertical="center" wrapText="0"/>
    </x:xf>
    <x:xf numFmtId="0" fontId="22" fillId="100" borderId="0" xfId="0" applyNumberFormat="1" applyFont="1" applyFill="1" applyBorder="1" applyAlignment="1">
      <x:alignment vertical="center" wrapText="1"/>
    </x:xf>
    <x:xf numFmtId="200" fontId="22" fillId="100" borderId="0" xfId="0" applyNumberFormat="1" applyFont="1" applyFill="1" applyBorder="1" applyAlignment="1">
      <x:alignment vertical="center" wrapText="1"/>
    </x:xf>
  </x:cellXfs>
  <x:cellStyles count="1">
    <x:cellStyle name="Normal" xfId="0"/>
  </x:cellStyles>
  <x:dxfs count="43">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b/>
        <x:color rgb="FF8A1C1C"/>
      </x:font>
      <x:fill>
        <x:patternFill>
          <x:bgColor rgb="FFFCE4E4"/>
        </x:patternFill>
      </x:fill>
    </x:dxf>
    <x:dxf>
      <x:fill>
        <x:patternFill>
          <x:bgColor rgb="FFDDEFE2"/>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color rgb="FF20552E"/>
      </x:font>
      <x:fill>
        <x:patternFill>
          <x:bgColor rgb="FFDDEFE2"/>
        </x:patternFill>
      </x:fill>
    </x:dxf>
    <x:dxf>
      <x:fill>
        <x:patternFill>
          <x:bgColor rgb="FFFFF2CC"/>
        </x:patternFill>
      </x:fill>
    </x:dxf>
    <x:dxf>
      <x:font>
        <x:b/>
        <x:color rgb="FF8A1C1C"/>
      </x:font>
      <x:fill>
        <x:patternFill>
          <x:bgColor rgb="FFFCE4E4"/>
        </x:patternFill>
      </x:fill>
    </x:dxf>
    <x:dxf>
      <x:fill>
        <x:patternFill>
          <x:bgColor rgb="FFFFF2CC"/>
        </x:patternFill>
      </x:fill>
    </x:dxf>
    <x:dxf>
      <x:font>
        <x:b/>
        <x:color rgb="FF8A1C1C"/>
      </x:font>
      <x:fill>
        <x:patternFill>
          <x:bgColor rgb="FFFCE4E4"/>
        </x:patternFill>
      </x:fill>
    </x:dxf>
    <x:dxf>
      <x:fill>
        <x:patternFill>
          <x:bgColor rgb="FFDDEFE2"/>
        </x:patternFill>
      </x:fill>
    </x:dxf>
    <x:dxf>
      <x:fill>
        <x:patternFill>
          <x:bgColor rgb="FFFFF2CC"/>
        </x:patternFill>
      </x:fill>
    </x:dxf>
    <x:dxf>
      <x:fill>
        <x:patternFill>
          <x:bgColor rgb="FFFFF2CC"/>
        </x:patternFill>
      </x:fill>
    </x:dxf>
    <x:dxf>
      <x:fill>
        <x:patternFill>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6c7eeb1e0e4ebb" /><Relationship Type="http://schemas.openxmlformats.org/officeDocument/2006/relationships/theme" Target="/xl/theme/theme1.xml" Id="R1184af262a4d481e" /><Relationship Type="http://schemas.openxmlformats.org/officeDocument/2006/relationships/sharedStrings" Target="/xl/sharedStrings.xml" Id="R448f88d324eb4131" /><Relationship Type="http://schemas.openxmlformats.org/officeDocument/2006/relationships/worksheet" Target="/xl/worksheets/sheet1.xml" Id="Re86206570f384bc8" /><Relationship Type="http://schemas.openxmlformats.org/officeDocument/2006/relationships/worksheet" Target="/xl/worksheets/sheet2.xml" Id="Rbac3270d41714930" /><Relationship Type="http://schemas.openxmlformats.org/officeDocument/2006/relationships/worksheet" Target="/xl/worksheets/sheet3.xml" Id="R9ec34fc581dc4417" /><Relationship Type="http://schemas.openxmlformats.org/officeDocument/2006/relationships/worksheet" Target="/xl/worksheets/sheet4.xml" Id="Rdea86fa6041e4366" /><Relationship Type="http://schemas.openxmlformats.org/officeDocument/2006/relationships/worksheet" Target="/xl/worksheets/sheet5.xml" Id="R4babee1df933448b" /><Relationship Type="http://schemas.openxmlformats.org/officeDocument/2006/relationships/worksheet" Target="/xl/worksheets/sheet6.xml" Id="R1cf842e924bf4e99" /><Relationship Type="http://schemas.openxmlformats.org/officeDocument/2006/relationships/worksheet" Target="/xl/worksheets/sheet7.xml" Id="Rd7f6aa9fb1f6426e" /><Relationship Type="http://schemas.openxmlformats.org/officeDocument/2006/relationships/worksheet" Target="/xl/worksheets/sheet8.xml" Id="Rde659b58769c42aa" /><Relationship Type="http://schemas.openxmlformats.org/officeDocument/2006/relationships/worksheet" Target="/xl/worksheets/sheet9.xml" Id="Re00fac309c964762" /><Relationship Type="http://schemas.openxmlformats.org/officeDocument/2006/relationships/worksheet" Target="/xl/worksheets/sheet10.xml" Id="R980c879d80a4465d" /><Relationship Type="http://schemas.openxmlformats.org/officeDocument/2006/relationships/worksheet" Target="/xl/worksheets/sheet11.xml" Id="R693046ef7dd14c27" /><Relationship Type="http://schemas.openxmlformats.org/officeDocument/2006/relationships/worksheet" Target="/xl/worksheets/sheet12.xml" Id="Rc3a8a232210f4371" /><Relationship Type="http://schemas.openxmlformats.org/officeDocument/2006/relationships/worksheet" Target="/xl/worksheets/sheet13.xml" Id="Ra46d2c4841be46f7" /><Relationship Type="http://schemas.openxmlformats.org/officeDocument/2006/relationships/worksheet" Target="/xl/worksheets/sheet14.xml" Id="R7941502811ea4f3a" /><Relationship Type="http://schemas.openxmlformats.org/officeDocument/2006/relationships/worksheet" Target="/xl/worksheets/sheet15.xml" Id="R23e13f5962c94a7f" /><Relationship Type="http://schemas.openxmlformats.org/officeDocument/2006/relationships/worksheet" Target="/xl/worksheets/sheet16.xml" Id="R494c13b72c004572" /><Relationship Type="http://schemas.openxmlformats.org/officeDocument/2006/relationships/worksheet" Target="/xl/worksheets/sheet17.xml" Id="R4fb6efa6b6564310" /><Relationship Type="http://schemas.openxmlformats.org/officeDocument/2006/relationships/worksheet" Target="/xl/worksheets/sheet18.xml" Id="R7433ab9c9c964f83" /><Relationship Type="http://schemas.microsoft.com/office/2017/10/relationships/person" Target="/xl/persons/person.xml" Id="Rf18755c5db844c94" /></Relationships>
</file>

<file path=xl/drawings/_rels/drawing1.xml.rels>&#65279;<?xml version="1.0" encoding="utf-8"?><Relationships xmlns="http://schemas.openxmlformats.org/package/2006/relationships"><Relationship Type="http://schemas.openxmlformats.org/officeDocument/2006/relationships/image" Target="/xl/media/image.jpg" Id="R7bc8b0566c504e1c" /><Relationship Type="http://schemas.openxmlformats.org/officeDocument/2006/relationships/image" Target="/xl/media/image2.jpg" Id="Rc920915e595a4f34" /><Relationship Type="http://schemas.openxmlformats.org/officeDocument/2006/relationships/image" Target="/xl/media/image3.jpg" Id="Re8be620382704114" /><Relationship Type="http://schemas.openxmlformats.org/officeDocument/2006/relationships/image" Target="/xl/media/image4.jpg" Id="R949f4d99ceff4f8c" /><Relationship Type="http://schemas.openxmlformats.org/officeDocument/2006/relationships/image" Target="/xl/media/image5.jpg" Id="R3ac59f17d9aa41e3" /><Relationship Type="http://schemas.openxmlformats.org/officeDocument/2006/relationships/image" Target="/xl/media/image6.jpg" Id="Rab61268e3a5d4e5b" /><Relationship Type="http://schemas.openxmlformats.org/officeDocument/2006/relationships/image" Target="/xl/media/image7.jpg" Id="R3e0097d79eb34ac8" /><Relationship Type="http://schemas.openxmlformats.org/officeDocument/2006/relationships/image" Target="/xl/media/image8.jpg" Id="R42fdb9a42e3c48f9" /><Relationship Type="http://schemas.openxmlformats.org/officeDocument/2006/relationships/image" Target="/xl/media/image9.jpg" Id="Ra16b12ba44664210" /><Relationship Type="http://schemas.openxmlformats.org/officeDocument/2006/relationships/image" Target="/xl/media/image10.jpg" Id="Rf8da65620165458e" /><Relationship Type="http://schemas.openxmlformats.org/officeDocument/2006/relationships/image" Target="/xl/media/image11.jpg" Id="R1232f9d59f054f18" /><Relationship Type="http://schemas.openxmlformats.org/officeDocument/2006/relationships/image" Target="/xl/media/image12.jpg" Id="R30d91e7945424737" /><Relationship Type="http://schemas.openxmlformats.org/officeDocument/2006/relationships/image" Target="/xl/media/image13.jpg" Id="R5531f8ae670b429a" /><Relationship Type="http://schemas.openxmlformats.org/officeDocument/2006/relationships/image" Target="/xl/media/image14.jpg" Id="R26c5577ea29a4939" /><Relationship Type="http://schemas.openxmlformats.org/officeDocument/2006/relationships/image" Target="/xl/media/image15.jpg" Id="R872699ea4cb343d0" /><Relationship Type="http://schemas.openxmlformats.org/officeDocument/2006/relationships/image" Target="/xl/media/image16.jpg" Id="R3ef99c07934c4406" /><Relationship Type="http://schemas.openxmlformats.org/officeDocument/2006/relationships/image" Target="/xl/media/image17.jpg" Id="R17062da2166b41a9" /><Relationship Type="http://schemas.openxmlformats.org/officeDocument/2006/relationships/image" Target="/xl/media/image18.jpg" Id="Ra9497021aacb4bf1" /><Relationship Type="http://schemas.openxmlformats.org/officeDocument/2006/relationships/image" Target="/xl/media/image19.jpg" Id="R470be335151d4af6" /><Relationship Type="http://schemas.openxmlformats.org/officeDocument/2006/relationships/image" Target="/xl/media/image20.jpg" Id="R749d79d74ccc42b3" /><Relationship Type="http://schemas.openxmlformats.org/officeDocument/2006/relationships/image" Target="/xl/media/image21.jpg" Id="R1bb4263d147f4261" /><Relationship Type="http://schemas.openxmlformats.org/officeDocument/2006/relationships/image" Target="/xl/media/image22.jpg" Id="Ra8c51fe83c984228" /><Relationship Type="http://schemas.openxmlformats.org/officeDocument/2006/relationships/image" Target="/xl/media/image23.jpg" Id="R909072e33d2a4cc2" /><Relationship Type="http://schemas.openxmlformats.org/officeDocument/2006/relationships/image" Target="/xl/media/image.png" Id="R83c4c0cbf84145ad" /><Relationship Type="http://schemas.openxmlformats.org/officeDocument/2006/relationships/image" Target="/xl/media/image2.png" Id="R62951a618655401c" /><Relationship Type="http://schemas.openxmlformats.org/officeDocument/2006/relationships/image" Target="/xl/media/image3.png" Id="R8ebc8db871f1417b" /><Relationship Type="http://schemas.openxmlformats.org/officeDocument/2006/relationships/image" Target="/xl/media/image24.jpg" Id="R83f8b0f5df424d27" /><Relationship Type="http://schemas.openxmlformats.org/officeDocument/2006/relationships/image" Target="/xl/media/image25.jpg" Id="R777739a73d3e4e41" /><Relationship Type="http://schemas.openxmlformats.org/officeDocument/2006/relationships/image" Target="/xl/media/image26.jpg" Id="R0590215860bc43b0" /><Relationship Type="http://schemas.openxmlformats.org/officeDocument/2006/relationships/image" Target="/xl/media/image27.jpg" Id="R9dcf4e0235d0419c" /><Relationship Type="http://schemas.openxmlformats.org/officeDocument/2006/relationships/image" Target="/xl/media/image28.jpg" Id="R4792ca4570c24a9f" /><Relationship Type="http://schemas.openxmlformats.org/officeDocument/2006/relationships/image" Target="/xl/media/image29.jpg" Id="R5a74e1d29c394043" /><Relationship Type="http://schemas.openxmlformats.org/officeDocument/2006/relationships/image" Target="/xl/media/image30.jpg" Id="R380e71d0fc9447a8" /><Relationship Type="http://schemas.openxmlformats.org/officeDocument/2006/relationships/image" Target="/xl/media/image31.jpg" Id="R6427786783c94959" /><Relationship Type="http://schemas.openxmlformats.org/officeDocument/2006/relationships/image" Target="/xl/media/image32.jpg" Id="R77e47ba8435e4820" /><Relationship Type="http://schemas.openxmlformats.org/officeDocument/2006/relationships/image" Target="/xl/media/image33.jpg" Id="R4b1bb3af71fd4b6c" /></Relationships>
</file>

<file path=xl/drawings/drawing1.xml><?xml version="1.0" encoding="utf-8"?>
<xdr:wsDr xmlns:xdr="http://schemas.openxmlformats.org/drawingml/2006/spreadsheetDrawing">
  <xdr:oneCellAnchor>
    <xdr:from>
      <xdr:col>24</xdr:col>
      <xdr:colOff>0</xdr:colOff>
      <xdr:row>26</xdr:row>
      <xdr:rowOff>0</xdr:rowOff>
    </xdr:from>
    <xdr:ext cx="1714500" cy="112395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7bc8b0566c504e1c"/>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27</xdr:row>
      <xdr:rowOff>0</xdr:rowOff>
    </xdr:from>
    <xdr:ext cx="1714500" cy="1123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c920915e595a4f34"/>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28</xdr:row>
      <xdr:rowOff>0</xdr:rowOff>
    </xdr:from>
    <xdr:ext cx="1714500" cy="1123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e8be620382704114"/>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29</xdr:row>
      <xdr:rowOff>0</xdr:rowOff>
    </xdr:from>
    <xdr:ext cx="1714500" cy="1123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949f4d99ceff4f8c"/>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30</xdr:row>
      <xdr:rowOff>0</xdr:rowOff>
    </xdr:from>
    <xdr:ext cx="1714500" cy="1123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3ac59f17d9aa41e3"/>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31</xdr:row>
      <xdr:rowOff>0</xdr:rowOff>
    </xdr:from>
    <xdr:ext cx="1714500" cy="1123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ab61268e3a5d4e5b"/>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32</xdr:row>
      <xdr:rowOff>0</xdr:rowOff>
    </xdr:from>
    <xdr:ext cx="1714500" cy="1123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3e0097d79eb34ac8"/>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11</xdr:row>
      <xdr:rowOff>0</xdr:rowOff>
    </xdr:from>
    <xdr:ext cx="1066800" cy="742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42fdb9a42e3c48f9"/>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12</xdr:row>
      <xdr:rowOff>0</xdr:rowOff>
    </xdr:from>
    <xdr:ext cx="1066800" cy="742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a16b12ba44664210"/>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13</xdr:row>
      <xdr:rowOff>0</xdr:rowOff>
    </xdr:from>
    <xdr:ext cx="1066800" cy="742950"/>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f8da65620165458e"/>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19</xdr:row>
      <xdr:rowOff>0</xdr:rowOff>
    </xdr:from>
    <xdr:ext cx="1066800" cy="742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1232f9d59f054f18"/>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20</xdr:row>
      <xdr:rowOff>0</xdr:rowOff>
    </xdr:from>
    <xdr:ext cx="1066800" cy="742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30d91e7945424737"/>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34</xdr:row>
      <xdr:rowOff>0</xdr:rowOff>
    </xdr:from>
    <xdr:ext cx="1066800" cy="742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5531f8ae670b429a"/>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35</xdr:row>
      <xdr:rowOff>0</xdr:rowOff>
    </xdr:from>
    <xdr:ext cx="1066800" cy="742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26c5577ea29a4939"/>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36</xdr:row>
      <xdr:rowOff>0</xdr:rowOff>
    </xdr:from>
    <xdr:ext cx="1066800" cy="742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872699ea4cb343d0"/>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37</xdr:row>
      <xdr:rowOff>0</xdr:rowOff>
    </xdr:from>
    <xdr:ext cx="1066800" cy="742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3ef99c07934c4406"/>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38</xdr:row>
      <xdr:rowOff>0</xdr:rowOff>
    </xdr:from>
    <xdr:ext cx="1066800" cy="742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17062da2166b41a9"/>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26</xdr:row>
      <xdr:rowOff>0</xdr:rowOff>
    </xdr:from>
    <xdr:ext cx="1123950" cy="742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a9497021aacb4bf1"/>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27</xdr:row>
      <xdr:rowOff>0</xdr:rowOff>
    </xdr:from>
    <xdr:ext cx="1123950" cy="742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470be335151d4af6"/>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43</xdr:row>
      <xdr:rowOff>0</xdr:rowOff>
    </xdr:from>
    <xdr:ext cx="1123950" cy="742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749d79d74ccc42b3"/>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44</xdr:row>
      <xdr:rowOff>0</xdr:rowOff>
    </xdr:from>
    <xdr:ext cx="1123950" cy="742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1bb4263d147f4261"/>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45</xdr:row>
      <xdr:rowOff>0</xdr:rowOff>
    </xdr:from>
    <xdr:ext cx="1123950" cy="742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a8c51fe83c984228"/>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46</xdr:row>
      <xdr:rowOff>0</xdr:rowOff>
    </xdr:from>
    <xdr:ext cx="1123950" cy="742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909072e33d2a4cc2"/>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47</xdr:row>
      <xdr:rowOff>0</xdr:rowOff>
    </xdr:from>
    <xdr:ext cx="1123950" cy="742950"/>
    <xdr:pic>
      <xdr:nvPicPr>
        <xdr:cNvPr id="24" name="/xl/media/image.png"/>
        <xdr:cNvPicPr>
          <a:picLocks xmlns:a="http://schemas.openxmlformats.org/drawingml/2006/main" noChangeAspect="1"/>
        </xdr:cNvPicPr>
      </xdr:nvPicPr>
      <xdr:blipFill>
        <a:blip xmlns:r="http://schemas.openxmlformats.org/officeDocument/2006/relationships" xmlns:a="http://schemas.openxmlformats.org/drawingml/2006/main" r:embed="R83c4c0cbf84145ad"/>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48</xdr:row>
      <xdr:rowOff>0</xdr:rowOff>
    </xdr:from>
    <xdr:ext cx="1123950" cy="742950"/>
    <xdr:pic>
      <xdr:nvPicPr>
        <xdr:cNvPr id="25" name="/xl/media/image2.png"/>
        <xdr:cNvPicPr>
          <a:picLocks xmlns:a="http://schemas.openxmlformats.org/drawingml/2006/main" noChangeAspect="1"/>
        </xdr:cNvPicPr>
      </xdr:nvPicPr>
      <xdr:blipFill>
        <a:blip xmlns:r="http://schemas.openxmlformats.org/officeDocument/2006/relationships" xmlns:a="http://schemas.openxmlformats.org/drawingml/2006/main" r:embed="R62951a618655401c"/>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49</xdr:row>
      <xdr:rowOff>0</xdr:rowOff>
    </xdr:from>
    <xdr:ext cx="1123950" cy="742950"/>
    <xdr:pic>
      <xdr:nvPicPr>
        <xdr:cNvPr id="26" name="/xl/media/image3.png"/>
        <xdr:cNvPicPr>
          <a:picLocks xmlns:a="http://schemas.openxmlformats.org/drawingml/2006/main" noChangeAspect="1"/>
        </xdr:cNvPicPr>
      </xdr:nvPicPr>
      <xdr:blipFill>
        <a:blip xmlns:r="http://schemas.openxmlformats.org/officeDocument/2006/relationships" xmlns:a="http://schemas.openxmlformats.org/drawingml/2006/main" r:embed="R8ebc8db871f1417b"/>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60</xdr:row>
      <xdr:rowOff>0</xdr:rowOff>
    </xdr:from>
    <xdr:ext cx="1066800" cy="742950"/>
    <xdr:pic>
      <xdr:nvPicPr>
        <xdr:cNvPr id="27" name="/xl/media/image24.jpg"/>
        <xdr:cNvPicPr>
          <a:picLocks xmlns:a="http://schemas.openxmlformats.org/drawingml/2006/main" noChangeAspect="1"/>
        </xdr:cNvPicPr>
      </xdr:nvPicPr>
      <xdr:blipFill>
        <a:blip xmlns:r="http://schemas.openxmlformats.org/officeDocument/2006/relationships" xmlns:a="http://schemas.openxmlformats.org/drawingml/2006/main" r:embed="R83f8b0f5df424d27"/>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61</xdr:row>
      <xdr:rowOff>0</xdr:rowOff>
    </xdr:from>
    <xdr:ext cx="1066800" cy="742950"/>
    <xdr:pic>
      <xdr:nvPicPr>
        <xdr:cNvPr id="28" name="/xl/media/image25.jpg"/>
        <xdr:cNvPicPr>
          <a:picLocks xmlns:a="http://schemas.openxmlformats.org/drawingml/2006/main" noChangeAspect="1"/>
        </xdr:cNvPicPr>
      </xdr:nvPicPr>
      <xdr:blipFill>
        <a:blip xmlns:r="http://schemas.openxmlformats.org/officeDocument/2006/relationships" xmlns:a="http://schemas.openxmlformats.org/drawingml/2006/main" r:embed="R777739a73d3e4e41"/>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62</xdr:row>
      <xdr:rowOff>0</xdr:rowOff>
    </xdr:from>
    <xdr:ext cx="1066800" cy="742950"/>
    <xdr:pic>
      <xdr:nvPicPr>
        <xdr:cNvPr id="29" name="/xl/media/image26.jpg"/>
        <xdr:cNvPicPr>
          <a:picLocks xmlns:a="http://schemas.openxmlformats.org/drawingml/2006/main" noChangeAspect="1"/>
        </xdr:cNvPicPr>
      </xdr:nvPicPr>
      <xdr:blipFill>
        <a:blip xmlns:r="http://schemas.openxmlformats.org/officeDocument/2006/relationships" xmlns:a="http://schemas.openxmlformats.org/drawingml/2006/main" r:embed="R0590215860bc43b0"/>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63</xdr:row>
      <xdr:rowOff>0</xdr:rowOff>
    </xdr:from>
    <xdr:ext cx="1066800" cy="742950"/>
    <xdr:pic>
      <xdr:nvPicPr>
        <xdr:cNvPr id="30" name="/xl/media/image27.jpg"/>
        <xdr:cNvPicPr>
          <a:picLocks xmlns:a="http://schemas.openxmlformats.org/drawingml/2006/main" noChangeAspect="1"/>
        </xdr:cNvPicPr>
      </xdr:nvPicPr>
      <xdr:blipFill>
        <a:blip xmlns:r="http://schemas.openxmlformats.org/officeDocument/2006/relationships" xmlns:a="http://schemas.openxmlformats.org/drawingml/2006/main" r:embed="R9dcf4e0235d0419c"/>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64</xdr:row>
      <xdr:rowOff>0</xdr:rowOff>
    </xdr:from>
    <xdr:ext cx="1066800" cy="742950"/>
    <xdr:pic>
      <xdr:nvPicPr>
        <xdr:cNvPr id="31" name="/xl/media/image28.jpg"/>
        <xdr:cNvPicPr>
          <a:picLocks xmlns:a="http://schemas.openxmlformats.org/drawingml/2006/main" noChangeAspect="1"/>
        </xdr:cNvPicPr>
      </xdr:nvPicPr>
      <xdr:blipFill>
        <a:blip xmlns:r="http://schemas.openxmlformats.org/officeDocument/2006/relationships" xmlns:a="http://schemas.openxmlformats.org/drawingml/2006/main" r:embed="R4792ca4570c24a9f"/>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65</xdr:row>
      <xdr:rowOff>0</xdr:rowOff>
    </xdr:from>
    <xdr:ext cx="1066800" cy="742950"/>
    <xdr:pic>
      <xdr:nvPicPr>
        <xdr:cNvPr id="32" name="/xl/media/image29.jpg"/>
        <xdr:cNvPicPr>
          <a:picLocks xmlns:a="http://schemas.openxmlformats.org/drawingml/2006/main" noChangeAspect="1"/>
        </xdr:cNvPicPr>
      </xdr:nvPicPr>
      <xdr:blipFill>
        <a:blip xmlns:r="http://schemas.openxmlformats.org/officeDocument/2006/relationships" xmlns:a="http://schemas.openxmlformats.org/drawingml/2006/main" r:embed="R5a74e1d29c394043"/>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66</xdr:row>
      <xdr:rowOff>0</xdr:rowOff>
    </xdr:from>
    <xdr:ext cx="1066800" cy="742950"/>
    <xdr:pic>
      <xdr:nvPicPr>
        <xdr:cNvPr id="33" name="/xl/media/image30.jpg"/>
        <xdr:cNvPicPr>
          <a:picLocks xmlns:a="http://schemas.openxmlformats.org/drawingml/2006/main" noChangeAspect="1"/>
        </xdr:cNvPicPr>
      </xdr:nvPicPr>
      <xdr:blipFill>
        <a:blip xmlns:r="http://schemas.openxmlformats.org/officeDocument/2006/relationships" xmlns:a="http://schemas.openxmlformats.org/drawingml/2006/main" r:embed="R380e71d0fc9447a8"/>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67</xdr:row>
      <xdr:rowOff>0</xdr:rowOff>
    </xdr:from>
    <xdr:ext cx="1066800" cy="742950"/>
    <xdr:pic>
      <xdr:nvPicPr>
        <xdr:cNvPr id="34" name="/xl/media/image31.jpg"/>
        <xdr:cNvPicPr>
          <a:picLocks xmlns:a="http://schemas.openxmlformats.org/drawingml/2006/main" noChangeAspect="1"/>
        </xdr:cNvPicPr>
      </xdr:nvPicPr>
      <xdr:blipFill>
        <a:blip xmlns:r="http://schemas.openxmlformats.org/officeDocument/2006/relationships" xmlns:a="http://schemas.openxmlformats.org/drawingml/2006/main" r:embed="R6427786783c94959"/>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68</xdr:row>
      <xdr:rowOff>0</xdr:rowOff>
    </xdr:from>
    <xdr:ext cx="1066800" cy="742950"/>
    <xdr:pic>
      <xdr:nvPicPr>
        <xdr:cNvPr id="35" name="/xl/media/image32.jpg"/>
        <xdr:cNvPicPr>
          <a:picLocks xmlns:a="http://schemas.openxmlformats.org/drawingml/2006/main" noChangeAspect="1"/>
        </xdr:cNvPicPr>
      </xdr:nvPicPr>
      <xdr:blipFill>
        <a:blip xmlns:r="http://schemas.openxmlformats.org/officeDocument/2006/relationships" xmlns:a="http://schemas.openxmlformats.org/drawingml/2006/main" r:embed="R77e47ba8435e4820"/>
        <a:stretch xmlns:a="http://schemas.openxmlformats.org/drawingml/2006/main">
          <a:fillRect/>
        </a:stretch>
      </xdr:blipFill>
      <xdr:spPr>
        <a:prstGeom xmlns:a="http://schemas.openxmlformats.org/drawingml/2006/main" prst="rect"/>
      </xdr:spPr>
    </xdr:pic>
    <xdr:clientData/>
  </xdr:oneCellAnchor>
  <xdr:oneCellAnchor>
    <xdr:from>
      <xdr:col>24</xdr:col>
      <xdr:colOff>0</xdr:colOff>
      <xdr:row>69</xdr:row>
      <xdr:rowOff>0</xdr:rowOff>
    </xdr:from>
    <xdr:ext cx="1066800" cy="742950"/>
    <xdr:pic>
      <xdr:nvPicPr>
        <xdr:cNvPr id="36" name="/xl/media/image33.jpg"/>
        <xdr:cNvPicPr>
          <a:picLocks xmlns:a="http://schemas.openxmlformats.org/drawingml/2006/main" noChangeAspect="1"/>
        </xdr:cNvPicPr>
      </xdr:nvPicPr>
      <xdr:blipFill>
        <a:blip xmlns:r="http://schemas.openxmlformats.org/officeDocument/2006/relationships" xmlns:a="http://schemas.openxmlformats.org/drawingml/2006/main" r:embed="R4b1bb3af71fd4b6c"/>
        <a:stretch xmlns:a="http://schemas.openxmlformats.org/drawingml/2006/main">
          <a:fillRect/>
        </a:stretch>
      </xdr:blipFill>
      <xdr:spPr>
        <a:prstGeom xmlns:a="http://schemas.openxmlformats.org/drawingml/2006/main" prst="rect"/>
      </xdr:spPr>
    </xdr:pic>
    <xdr:clientData/>
  </xdr:oneCellAnchor>
</xdr:wsDr>
</file>

<file path=xl/persons/person.xml><?xml version="1.0" encoding="utf-8"?>
<xltc:personList xmlns:xltc="http://schemas.microsoft.com/office/spreadsheetml/2018/threadedcomments">
  <xltc:person displayName="Dylan" id="{067AC15E-67E7-47BB-9275-CBED9FAD6DB7}"/>
  <xltc:person displayName="Dylan / Codex" id="{295EB597-3E5F-4458-80DE-1761F59539D7}"/>
  <xltc:person displayName="Dylan / Codex" id="{EF0C0E8D-9D1A-4B54-8BAC-C78E8E63D8D7}"/>
  <xltc:person displayName="Dylan" id="{1343E44D-3911-466C-A002-D6C4464B8592}"/>
  <xltc:person displayName="Dylan / Codex" id="{36C8D1A7-4F18-46CD-B6A3-4F96CC8B6CE2}"/>
</xltc:personList>
</file>

<file path=xl/tables/table1.xml><?xml version="1.0" encoding="utf-8"?>
<x:table xmlns:x="http://schemas.openxmlformats.org/spreadsheetml/2006/main" id="21" name="DataClassificationTable" displayName="DataClassificationTable" ref="A5:F16" headerRowCount="1" totalsRowCount="0" totalsRowShown="0">
  <x:tableColumns count="6">
    <x:tableColumn id="1" name="Code"/>
    <x:tableColumn id="2" name="Register"/>
    <x:tableColumn id="3" name="Hier hoort in"/>
    <x:tableColumn id="4" name="Voorbeelden"/>
    <x:tableColumn id="5" name="Hier hoort niet in"/>
    <x:tableColumn id="6" name="Ontwerpreden"/>
  </x:tableColumns>
  <x:tableStyleInfo name="TableStyleMedium2" showFirstColumn="0" showLastColumn="0" showRowStripes="1" showColumnStripes="0"/>
</x:table>
</file>

<file path=xl/tables/table2.xml><?xml version="1.0" encoding="utf-8"?>
<x:table xmlns:x="http://schemas.openxmlformats.org/spreadsheetml/2006/main" id="2" name="ProductCategoriesTable" displayName="ProductCategoriesTable" ref="A5:I9" headerRowCount="1" totalsRowCount="0" totalsRowShown="0">
  <x:autoFilter ref="A5:I9"/>
  <x:tableColumns count="9">
    <x:tableColumn id="1" name="Categorie-ID"/>
    <x:tableColumn id="2" name="Naam"/>
    <x:tableColumn id="3" name="Bovenliggende categorie"/>
    <x:tableColumn id="4" name="Definitie"/>
    <x:tableColumn id="5" name="Standaard verbindingsrecept"/>
    <x:tableColumn id="6" name="Beperkingen"/>
    <x:tableColumn id="7" name="Status"/>
    <x:tableColumn id="8" name="Versie"/>
    <x:tableColumn id="9" name="Geldig vanaf"/>
  </x:tableColumns>
  <x:tableStyleInfo name="TableStyleMedium2" showFirstColumn="0" showLastColumn="0" showRowStripes="1" showColumnStripes="0"/>
</x:table>
</file>

<file path=xl/tables/table3.xml><?xml version="1.0" encoding="utf-8"?>
<x:table xmlns:x="http://schemas.openxmlformats.org/spreadsheetml/2006/main" id="70" name="ProductsTable" displayName="ProductsTable" ref="A5:X18" headerRowCount="1" totalsRowCount="0" totalsRowShown="0">
  <x:tableColumns count="24">
    <x:tableColumn id="1" name="Product-ID"/>
    <x:tableColumn id="2" name="Naam"/>
    <x:tableColumn id="3" name="Categorie-ID"/>
    <x:tableColumn id="4" name="Basisproduct-ID"/>
    <x:tableColumn id="5" name="Breedte default mm"/>
    <x:tableColumn id="6" name="Diepte default mm"/>
    <x:tableColumn id="7" name="Hoogte default mm"/>
    <x:tableColumn id="8" name="Units"/>
    <x:tableColumn id="9" name="Legplanken"/>
    <x:tableColumn id="10" name="Laden"/>
    <x:tableColumn id="11" name="Startmodus"/>
    <x:tableColumn id="12" name="Profielen"/>
    <x:tableColumn id="13" name="Laden ondersteund"/>
    <x:tableColumn id="14" name="Deuren"/>
    <x:tableColumn id="15" name="Achterwand"/>
    <x:tableColumn id="16" name="Status"/>
    <x:tableColumn id="17" name="Categoriecontrole"/>
    <x:tableColumn id="18" name="Overervingscontrole"/>
    <x:tableColumn id="19" name="Aantal stuks default"/>
    <x:tableColumn id="20" name="Kaartafbeelding-pad"/>
    <x:tableColumn id="21" name="Kaartafbeelding-alt"/>
    <x:tableColumn id="22" name="Kaartafbeelding-bron"/>
    <x:tableColumn id="23" name="Kaartafbeelding-revisie"/>
    <x:tableColumn id="24" name="Kaartafbeelding-status"/>
  </x:tableColumns>
  <x:tableStyleInfo name="TableStyleMedium2" showFirstColumn="0" showLastColumn="0" showRowStripes="1" showColumnStripes="0"/>
</x:table>
</file>

<file path=xl/tables/table4.xml><?xml version="1.0" encoding="utf-8"?>
<x:table xmlns:x="http://schemas.openxmlformats.org/spreadsheetml/2006/main" id="68" name="MaterialsTable" displayName="MaterialsTable" ref="A5:AG24" headerRowCount="1" totalsRowCount="0" totalsRowShown="0">
  <x:tableColumns count="33">
    <x:tableColumn id="1" name="Materiaal-ID"/>
    <x:tableColumn id="2" name="Familie"/>
    <x:tableColumn id="3" name="Vorm"/>
    <x:tableColumn id="4" name="Kwaliteit/type"/>
    <x:tableColumn id="5" name="Dikte mm"/>
    <x:tableColumn id="6" name="Breedte mm"/>
    <x:tableColumn id="7" name="Hoogte mm"/>
    <x:tableColumn id="8" name="Handelslengte mm"/>
    <x:tableColumn id="9" name="Handelsbreedte mm"/>
    <x:tableColumn id="10" name="Materiaalgroep"/>
    <x:tableColumn id="11" name="Toegestane processen"/>
    <x:tableColumn id="12" name="Algemene aandachtspunten"/>
    <x:tableColumn id="13" name="Status"/>
    <x:tableColumn id="14" name="Bron"/>
    <x:tableColumn id="15" name="Profielserie"/>
    <x:tableColumn id="16" name="Sleufmaat mm"/>
    <x:tableColumn id="17" name="Sleufas-randafstand mm"/>
    <x:tableColumn id="18" name="Sleufas-raster mm"/>
    <x:tableColumn id="19" name="Sleufassen rondom"/>
    <x:tableColumn id="20" name="Profielgeometrie-status"/>
    <x:tableColumn id="21" name="Kernboringen per kop"/>
    <x:tableColumn id="22" name="Kopse tapdraad"/>
    <x:tableColumn id="23" name="Sleufmondbreedte mm"/>
    <x:tableColumn id="24" name="Sleufmond-diepte mm"/>
    <x:tableColumn id="25" name="Sleufkamerbreedte mm"/>
    <x:tableColumn id="26" name="Sleufkamerdiepte mm"/>
    <x:tableColumn id="27" name="Buitenradius mm"/>
    <x:tableColumn id="28" name="Kernboringdiameter mm"/>
    <x:tableColumn id="29" name="Kernboringcontour"/>
    <x:tableColumn id="30" name="Profielgeometrie-bron"/>
    <x:tableColumn id="31" name="Open profielgeometrie"/>
    <x:tableColumn id="32" name="Renderweergave"/>
    <x:tableColumn id="33" name="Klantnaam"/>
  </x:tableColumns>
  <x:tableStyleInfo name="TableStyleMedium2" showFirstColumn="0" showLastColumn="0" showRowStripes="1" showColumnStripes="0"/>
</x:table>
</file>

<file path=xl/tables/table5.xml><?xml version="1.0" encoding="utf-8"?>
<x:table xmlns:x="http://schemas.openxmlformats.org/spreadsheetml/2006/main" id="63" name="ComponentsTable" displayName="ComponentsTable" ref="A5:AX80" headerRowCount="1" totalsRowCount="0" totalsRowShown="0">
  <x:tableColumns count="50">
    <x:tableColumn id="1" name="Component-ID"/>
    <x:tableColumn id="2" name="Type"/>
    <x:tableColumn id="3" name="Naam"/>
    <x:tableColumn id="4" name="Norm/artikel"/>
    <x:tableColumn id="5" name="Nominale maat"/>
    <x:tableColumn id="6" name="Lengten/maten"/>
    <x:tableColumn id="7" name="Geometrie/patroon"/>
    <x:tableColumn id="8" name="Toepassingsgebied"/>
    <x:tableColumn id="9" name="Verificatie-opmerking"/>
    <x:tableColumn id="10" name="Status"/>
    <x:tableColumn id="11" name="Bron"/>
    <x:tableColumn id="12" name="Gewenst ontvangend pilotgat Ø mm"/>
    <x:tableColumn id="13" name="Pilotgat-toepassing"/>
    <x:tableColumn id="14" name="Renderlengte mm"/>
    <x:tableColumn id="15" name="Renderbreedte mm"/>
    <x:tableColumn id="16" name="Renderprojectie mm"/>
    <x:tableColumn id="17" name="Montagevoet Ø mm"/>
    <x:tableColumn id="18" name="Basisprojectie mm"/>
    <x:tableColumn id="19" name="Draad Ø mm"/>
    <x:tableColumn id="20" name="Draaistap °"/>
    <x:tableColumn id="21" name="Inbus SW mm"/>
    <x:tableColumn id="22" name="Gewicht g"/>
    <x:tableColumn id="23" name="Renderstatus"/>
    <x:tableColumn id="24" name="Open renderdata"/>
    <x:tableColumn id="25" name="Hardwarefamilie"/>
    <x:tableColumn id="26" name="Connectorplaatdikte mm"/>
    <x:tableColumn id="27" name="Connectorplaatbreedte mm"/>
    <x:tableColumn id="28" name="Connectorplaathoogte mm"/>
    <x:tableColumn id="29" name="Klauwlengte mm"/>
    <x:tableColumn id="30" name="Klauwbreedte mm"/>
    <x:tableColumn id="31" name="Klauwhoogte mm"/>
    <x:tableColumn id="32" name="Klauwhartafstand mm"/>
    <x:tableColumn id="33" name="Connectorhart vanaf profieleinde mm"/>
    <x:tableColumn id="34" name="Schachthart vanaf profieleinde mm"/>
    <x:tableColumn id="35" name="Kophart vanaf profieleinde mm"/>
    <x:tableColumn id="36" name="Insteekweg mm"/>
    <x:tableColumn id="37" name="Boutschachtlengte mm"/>
    <x:tableColumn id="38" name="Boutkopdiameter mm"/>
    <x:tableColumn id="39" name="Boutkophoogte mm"/>
    <x:tableColumn id="40" name="Toegangsgatdiameter mm"/>
    <x:tableColumn id="41" name="Hardwaregeometrie-bron"/>
    <x:tableColumn id="42" name="Open hardwaregeometrie"/>
    <x:tableColumn id="43" name="Primitieve renderstatus"/>
    <x:tableColumn id="44" name="Primitieve renderbron"/>
    <x:tableColumn id="45" name="Open primitieve renderdata"/>
    <x:tableColumn id="46" name="Renderprimitieven JSON"/>
    <x:tableColumn id="47" name="Bruikbare draadzone mm"/>
    <x:tableColumn id="48" name="Draadzone-bron"/>
    <x:tableColumn id="49" name="Draadinlaat vanaf profielvlak mm"/>
    <x:tableColumn id="50" name="Draadgat doorlopend"/>
  </x:tableColumns>
  <x:tableStyleInfo name="TableStyleMedium2" showFirstColumn="0" showLastColumn="0" showRowStripes="1" showColumnStripes="0"/>
</x:table>
</file>

<file path=xl/tables/table6.xml><?xml version="1.0" encoding="utf-8"?>
<x:table xmlns:x="http://schemas.openxmlformats.org/spreadsheetml/2006/main" id="6" name="ConnectionRecipesTable" displayName="ConnectionRecipesTable" ref="A5:J15" headerRowCount="1" totalsRowCount="0" totalsRowShown="0">
  <x:autoFilter ref="A5:J15"/>
  <x:tableColumns count="10">
    <x:tableColumn id="1" name="Recept-ID"/>
    <x:tableColumn id="2" name="Van"/>
    <x:tableColumn id="3" name="Naar"/>
    <x:tableColumn id="4" name="Verbindingstype"/>
    <x:tableColumn id="5" name="Standaard component"/>
    <x:tableColumn id="6" name="Selectie-/maatregel"/>
    <x:tableColumn id="7" name="Uitvoering/bewerkingen"/>
    <x:tableColumn id="8" name="Benodigdheden"/>
    <x:tableColumn id="9" name="Vrijgavecontrole"/>
    <x:tableColumn id="10" name="Status"/>
  </x:tableColumns>
  <x:tableStyleInfo name="TableStyleMedium2" showFirstColumn="0" showLastColumn="0" showRowStripes="1" showColumnStripes="0"/>
</x:table>
</file>

<file path=xl/tables/table7.xml><?xml version="1.0" encoding="utf-8"?>
<x:table xmlns:x="http://schemas.openxmlformats.org/spreadsheetml/2006/main" id="7" name="CategoryRulesTable" displayName="CategoryRulesTable" ref="A5:K10" headerRowCount="1" totalsRowCount="0" totalsRowShown="0">
  <x:autoFilter ref="A5:K10"/>
  <x:tableColumns count="11">
    <x:tableColumn id="1" name="Regel-ID"/>
    <x:tableColumn id="2" name="Categorie-ID"/>
    <x:tableColumn id="3" name="Domein"/>
    <x:tableColumn id="4" name="Scope/toepassing"/>
    <x:tableColumn id="5" name="Actie"/>
    <x:tableColumn id="6" name="Recept-ID"/>
    <x:tableColumn id="7" name="Component-ID"/>
    <x:tableColumn id="8" name="Voorwaarde/opmerking"/>
    <x:tableColumn id="9" name="Prioriteit"/>
    <x:tableColumn id="10" name="Status"/>
    <x:tableColumn id="11" name="Bron"/>
  </x:tableColumns>
  <x:tableStyleInfo name="TableStyleMedium2" showFirstColumn="0" showLastColumn="0" showRowStripes="1" showColumnStripes="0"/>
</x:table>
</file>

<file path=xl/tables/table8.xml><?xml version="1.0" encoding="utf-8"?>
<x:table xmlns:x="http://schemas.openxmlformats.org/spreadsheetml/2006/main" id="59" name="ProductRulesTable" displayName="ProductRulesTable" ref="A5:O113" headerRowCount="1" totalsRowCount="0" totalsRowShown="0">
  <x:tableColumns count="15">
    <x:tableColumn id="1" name="Regel-ID"/>
    <x:tableColumn id="2" name="Product-ID"/>
    <x:tableColumn id="3" name="Domein"/>
    <x:tableColumn id="4" name="Scope/toepassing"/>
    <x:tableColumn id="5" name="Parametertype"/>
    <x:tableColumn id="6" name="Referentietype"/>
    <x:tableColumn id="7" name="Recept-ID"/>
    <x:tableColumn id="8" name="Referentie-ID(s)"/>
    <x:tableColumn id="9" name="Waarde"/>
    <x:tableColumn id="10" name="Eenheid"/>
    <x:tableColumn id="11" name="Voorwaarde/uitleg"/>
    <x:tableColumn id="12" name="Prioriteit"/>
    <x:tableColumn id="13" name="Status"/>
    <x:tableColumn id="14" name="Blokkeert export"/>
    <x:tableColumn id="15" name="Bron"/>
  </x:tableColumns>
  <x:tableStyleInfo name="TableStyleMedium2" showFirstColumn="0" showLastColumn="0" showRowStripes="1" showColumnStripes="0"/>
</x:table>
</file>

<file path=xl/tables/table9.xml><?xml version="1.0" encoding="utf-8"?>
<x:table xmlns:x="http://schemas.openxmlformats.org/spreadsheetml/2006/main" id="9" name="ValidationRulesTable" displayName="ValidationRulesTable" ref="A5:I26" headerRowCount="1" totalsRowCount="0" totalsRowShown="0">
  <x:autoFilter ref="A5:I26"/>
  <x:tableColumns count="9">
    <x:tableColumn id="1" name="Controle-ID"/>
    <x:tableColumn id="2" name="Scope"/>
    <x:tableColumn id="3" name="Type"/>
    <x:tableColumn id="4" name="Voorwaarde"/>
    <x:tableColumn id="5" name="Ernst"/>
    <x:tableColumn id="6" name="Blokkeert"/>
    <x:tableColumn id="7" name="Foutmelding/doel"/>
    <x:tableColumn id="8" name="Status"/>
    <x:tableColumn id="9" name="Implementatie"/>
  </x:tableColumns>
  <x:tableStyleInfo name="TableStyleMedium2" showFirstColumn="0" showLastColumn="0" showRowStripes="1" showColumnStripes="0"/>
</x:table>
</file>

<file path=xl/tables/table10.xml><?xml version="1.0" encoding="utf-8"?>
<x:table xmlns:x="http://schemas.openxmlformats.org/spreadsheetml/2006/main" id="48" name="OpenItemsTable" displayName="OpenItemsTable" ref="A5:I23" headerRowCount="1" totalsRowCount="0" totalsRowShown="0">
  <x:autoFilter ref="A5:I23"/>
  <x:tableColumns count="9">
    <x:tableColumn id="1" name="Punt-ID"/>
    <x:tableColumn id="2" name="Domein"/>
    <x:tableColumn id="3" name="Onderwerp"/>
    <x:tableColumn id="4" name="Benodigde actie"/>
    <x:tableColumn id="5" name="Prioriteit"/>
    <x:tableColumn id="6" name="Status"/>
    <x:tableColumn id="7" name="Scope"/>
    <x:tableColumn id="8" name="Mijlpaal"/>
    <x:tableColumn id="9" name="Benodigde bron/proef"/>
  </x:tableColumns>
  <x:tableStyleInfo name="TableStyleMedium2" showFirstColumn="0" showLastColumn="0" showRowStripes="1" showColumnStripes="0"/>
</x:table>
</file>

<file path=xl/tables/table11.xml><?xml version="1.0" encoding="utf-8"?>
<x:table xmlns:x="http://schemas.openxmlformats.org/spreadsheetml/2006/main" id="69" name="ChangeLogTable" displayName="ChangeLogTable" ref="A4:H68" headerRowCount="1" totalsRowCount="0" totalsRowShown="0">
  <x:tableColumns count="8">
    <x:tableColumn id="1" name="Column1"/>
    <x:tableColumn id="2" name="Column2"/>
    <x:tableColumn id="3" name="Column3"/>
    <x:tableColumn id="4" name="Column4"/>
    <x:tableColumn id="5" name="Column5"/>
    <x:tableColumn id="6" name="Column6"/>
    <x:tableColumn id="7" name="Column7"/>
    <x:tableColumn id="8" name="Column8"/>
  </x:tableColumns>
  <x:tableStyleInfo name="TableStyleMedium2" showFirstColumn="0" showLastColumn="0" showRowStripes="1" showColumnStripes="0"/>
</x:table>
</file>

<file path=xl/tables/table12.xml><?xml version="1.0" encoding="utf-8"?>
<x:table xmlns:x="http://schemas.openxmlformats.org/spreadsheetml/2006/main" id="12" name="ChoiceListsTable" displayName="ChoiceListsTable" ref="A5:B23" headerRowCount="1" totalsRowCount="0" totalsRowShown="0">
  <x:autoFilter ref="A5:B23"/>
  <x:tableColumns count="2">
    <x:tableColumn id="1" name="Lijst"/>
    <x:tableColumn id="2" name="Waarde"/>
  </x:tableColumns>
  <x:tableStyleInfo name="TableStyleMedium2" showFirstColumn="0" showLastColumn="0" showRowStripes="1" showColumnStripes="0"/>
</x:table>
</file>

<file path=xl/tables/table13.xml><?xml version="1.0" encoding="utf-8"?>
<x:table xmlns:x="http://schemas.openxmlformats.org/spreadsheetml/2006/main" id="61" name="PricingProcurementTable" displayName="PricingProcurementTable" ref="A5:AC70" headerRowCount="1" totalsRowCount="0" totalsRowShown="0">
  <x:tableColumns count="29">
    <x:tableColumn id="1" name="Aanbieding-ID"/>
    <x:tableColumn id="2" name="Recordtype"/>
    <x:tableColumn id="3" name="Interne-ID"/>
    <x:tableColumn id="4" name="Categorie"/>
    <x:tableColumn id="5" name="Subcategorie"/>
    <x:tableColumn id="6" name="Omschrijving"/>
    <x:tableColumn id="7" name="Eenheid"/>
    <x:tableColumn id="8" name="Inkoopprijs excl. btw"/>
    <x:tableColumn id="9" name="Valuta"/>
    <x:tableColumn id="10" name="Opslag %"/>
    <x:tableColumn id="11" name="Leverancier-ID"/>
    <x:tableColumn id="12" name="Leveranciers-artikelcode"/>
    <x:tableColumn id="13" name="Serie"/>
    <x:tableColumn id="14" name="Maten"/>
    <x:tableColumn id="15" name="Materiaal"/>
    <x:tableColumn id="16" name="Bestel-URL"/>
    <x:tableColumn id="17" name="Prijsdatum"/>
    <x:tableColumn id="18" name="Prijsstatus"/>
    <x:tableColumn id="19" name="Afbeelding-ID"/>
    <x:tableColumn id="20" name="Afbeelding-bron-URL"/>
    <x:tableColumn id="21" name="Lokale afbeelding"/>
    <x:tableColumn id="22" name="Afbeeldingstatus"/>
    <x:tableColumn id="23" name="Notitie"/>
    <x:tableColumn id="24" name="Effectieve rang"/>
    <x:tableColumn id="25" name="Afbeelding preview"/>
    <x:tableColumn id="26" name="Product-ID"/>
    <x:tableColumn id="27" name="Lengte mm"/>
    <x:tableColumn id="28" name="Breedte mm"/>
    <x:tableColumn id="29" name="Dikte mm"/>
  </x:tableColumns>
  <x:tableStyleInfo name="TableStyleMedium2" showFirstColumn="0" showLastColumn="0" showRowStripes="1" showColumnStripes="0"/>
</x:table>
</file>

<file path=xl/tables/table14.xml><?xml version="1.0" encoding="utf-8"?>
<x:table xmlns:x="http://schemas.openxmlformats.org/spreadsheetml/2006/main" id="14" name="ToolsTable" displayName="ToolsTable" ref="A5:U10" headerRowCount="1" totalsRowCount="0" totalsRowShown="0">
  <x:tableColumns count="21">
    <x:tableColumn id="1" name="Gereedschap-ID"/>
    <x:tableColumn id="2" name="Naam"/>
    <x:tableColumn id="3" name="Type"/>
    <x:tableColumn id="4" name="Snijdiameter mm"/>
    <x:tableColumn id="5" name="Punthoek °"/>
    <x:tableColumn id="6" name="Puntdiameter mm"/>
    <x:tableColumn id="7" name="Schacht Ø mm"/>
    <x:tableColumn id="8" name="Snijkanten"/>
    <x:tableColumn id="9" name="Voeding mm/min"/>
    <x:tableColumn id="10" name="Plunge mm/min"/>
    <x:tableColumn id="11" name="Toerental rpm"/>
    <x:tableColumn id="12" name="Stapdiepte mm"/>
    <x:tableColumn id="13" name="Conuslengte mm"/>
    <x:tableColumn id="14" name="Cilindrische snijlengte mm"/>
    <x:tableColumn id="15" name="Max. veilige diepte mm"/>
    <x:tableColumn id="16" name="Toepassing"/>
    <x:tableColumn id="17" name="Materiaal"/>
    <x:tableColumn id="18" name="Z-referentie"/>
    <x:tableColumn id="19" name="Rotatie"/>
    <x:tableColumn id="20" name="Status"/>
    <x:tableColumn id="21" name="Bron/opmerking"/>
  </x:tableColumns>
  <x:tableStyleInfo name="TableStyleMedium2" showFirstColumn="0" showLastColumn="0" showRowStripes="1" showColumnStripes="0"/>
</x:table>
</file>

<file path=xl/tables/table15.xml><?xml version="1.0" encoding="utf-8"?>
<x:table xmlns:x="http://schemas.openxmlformats.org/spreadsheetml/2006/main" id="15" name="ToolOperationRulesTable" displayName="ToolOperationRulesTable" ref="A14:L16" headerRowCount="1" totalsRowCount="0" totalsRowShown="0">
  <x:tableColumns count="12">
    <x:tableColumn id="1" name="Regel-ID"/>
    <x:tableColumn id="2" name="Product"/>
    <x:tableColumn id="3" name="Optie"/>
    <x:tableColumn id="4" name="Bewerking"/>
    <x:tableColumn id="5" name="Gereedschap-ID"/>
    <x:tableColumn id="6" name="Inclusie"/>
    <x:tableColumn id="7" name="Uitsluitingen"/>
    <x:tableColumn id="8" name="Doelmaat"/>
    <x:tableColumn id="9" name="Bewerkingszijde"/>
    <x:tableColumn id="10" name="Volgorde"/>
    <x:tableColumn id="11" name="Status"/>
    <x:tableColumn id="12" name="Nog ontbrekende data"/>
  </x:tableColumns>
  <x:tableStyleInfo name="TableStyleMedium2" showFirstColumn="0" showLastColumn="0" showRowStripes="1" showColumnStripes="0"/>
</x:table>
</file>

<file path=xl/tables/table16.xml><?xml version="1.0" encoding="utf-8"?>
<x:table xmlns:x="http://schemas.openxmlformats.org/spreadsheetml/2006/main" id="20" name="CamParametersTable" displayName="CamParametersTable" ref="A5:I16" headerRowCount="1" totalsRowCount="0" totalsRowShown="0">
  <x:tableColumns count="9">
    <x:tableColumn id="1" name="Parameter-ID"/>
    <x:tableColumn id="2" name="Sleutel"/>
    <x:tableColumn id="3" name="Parameter"/>
    <x:tableColumn id="4" name="Waarde"/>
    <x:tableColumn id="5" name="Eenheid"/>
    <x:tableColumn id="6" name="Toepassen op"/>
    <x:tableColumn id="7" name="Niet toepassen op"/>
    <x:tableColumn id="8" name="Status"/>
    <x:tableColumn id="9" name="Toelichting"/>
  </x:tableColumns>
  <x:tableStyleInfo name="TableStyleMedium2" showFirstColumn="0" showLastColumn="0" showRowStripes="1" showColumnStripes="0"/>
</x:table>
</file>

<file path=xl/tables/table17.xml><?xml version="1.0" encoding="utf-8"?>
<x:table xmlns:x="http://schemas.openxmlformats.org/spreadsheetml/2006/main" id="44" name="SuppliersTable" displayName="SuppliersTable" ref="A5:I17" headerRowCount="1" totalsRowCount="0" totalsRowShown="0">
  <x:tableColumns count="9">
    <x:tableColumn id="1" name="Leverancier-ID"/>
    <x:tableColumn id="2" name="Naam"/>
    <x:tableColumn id="3" name="Korte naam"/>
    <x:tableColumn id="4" name="Website"/>
    <x:tableColumn id="5" name="Land/regio"/>
    <x:tableColumn id="6" name="Assortiment"/>
    <x:tableColumn id="7" name="Status"/>
    <x:tableColumn id="8" name="Laatst gecontroleerd"/>
    <x:tableColumn id="9" name="Opmerking"/>
  </x:tableColumns>
  <x:tableStyleInfo name="TableStyleMedium2" showFirstColumn="0" showLastColumn="0" showRowStripes="1" showColumnStripes="0"/>
</x:table>
</file>

<file path=xl/tables/table18.xml><?xml version="1.0" encoding="utf-8"?>
<x:table xmlns:x="http://schemas.openxmlformats.org/spreadsheetml/2006/main" id="65" name="SupplierPreferencesTable" displayName="SupplierPreferencesTable" ref="A20:K27" headerRowCount="1" totalsRowCount="0" totalsRowShown="0">
  <x:tableColumns count="11">
    <x:tableColumn id="1" name="Voorkeur-ID"/>
    <x:tableColumn id="2" name="Categorie"/>
    <x:tableColumn id="3" name="Subcategorie"/>
    <x:tableColumn id="4" name="Leverancier-ID"/>
    <x:tableColumn id="5" name="Rang"/>
    <x:tableColumn id="6" name="Scope-type"/>
    <x:tableColumn id="7" name="Scope-ID"/>
    <x:tableColumn id="8" name="Status"/>
    <x:tableColumn id="9" name="Geldig vanaf"/>
    <x:tableColumn id="10" name="Geldig tot"/>
    <x:tableColumn id="11" name="Opmerking"/>
  </x:tableColumns>
  <x:tableStyleInfo name="TableStyleMedium2" showFirstColumn="0" showLastColumn="0" showRowStripes="1" showColumnStripes="0"/>
</x:table>
</file>

<file path=xl/tables/table19.xml><?xml version="1.0" encoding="utf-8"?>
<x:table xmlns:x="http://schemas.openxmlformats.org/spreadsheetml/2006/main" id="34" name="ProductInputContractsTable" displayName="ProductInputContractsTable" ref="A5:V85" headerRowCount="1" totalsRowCount="0" totalsRowShown="0">
  <x:tableColumns count="22">
    <x:tableColumn id="1" name="Invoercontract-ID"/>
    <x:tableColumn id="2" name="Product-ID"/>
    <x:tableColumn id="3" name="Sectie"/>
    <x:tableColumn id="4" name="Volgorde"/>
    <x:tableColumn id="5" name="Invoer-ID"/>
    <x:tableColumn id="6" name="Request-veld"/>
    <x:tableColumn id="7" name="Label"/>
    <x:tableColumn id="8" name="Invoertype"/>
    <x:tableColumn id="9" name="Standaardbron"/>
    <x:tableColumn id="10" name="Standaardwaarde"/>
    <x:tableColumn id="11" name="Minimum"/>
    <x:tableColumn id="12" name="Maximum"/>
    <x:tableColumn id="13" name="Stap"/>
    <x:tableColumn id="14" name="Eenheid"/>
    <x:tableColumn id="15" name="Opties"/>
    <x:tableColumn id="16" name="Optiebron"/>
    <x:tableColumn id="17" name="Vereist"/>
    <x:tableColumn id="18" name="Status"/>
    <x:tableColumn id="19" name="Blokkeert configuratie"/>
    <x:tableColumn id="20" name="Bron"/>
    <x:tableColumn id="21" name="Toelichting"/>
    <x:tableColumn id="22" name="Actie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5" dT="2026-08-18T07:29:03.378" personId="{067AC15E-67E7-47BB-9275-CBED9FAD6DB7}" id="{3E59E486-0D64-9B39-FBF0-EAF7F0514440}">
    <xltc:text>Materiaal-ID beschrijft het materiaalrecord. De keuze welk product dit gebruikt hoort in Product-regels.</xltc:text>
  </xltc:threadedComment>
  <xltc:threadedComment ref="D20" dT="2026-08-22T15:48:18.851" personId="{295EB597-3E5F-4458-80DE-1761F59539D7}" id="{F7676146-764A-46E0-3A19-6C3D9CD70773}">
    <xltc:text>Serie 8 gekozen omdat de gedetecteerde zwarte 160x40-afdekkap TIN 100199 uitsluitend voor groef 8 / I-type is opgegeven.</xltc:text>
  </xltc:threadedComment>
</xltc:ThreadedComments>
</file>

<file path=xl/threadedcomments/threadedcomment2.xml><?xml version="1.0" encoding="utf-8"?>
<xltc:ThreadedComments xmlns:xltc="http://schemas.microsoft.com/office/spreadsheetml/2018/threadedcomments">
  <xltc:threadedComment ref="A5" dT="2026-08-18T07:29:03.378" personId="{067AC15E-67E7-47BB-9275-CBED9FAD6DB7}" id="{47D89DD4-6F0B-0311-72DC-EE39CDD9F80C}">
    <xltc:text>Een recept is herbruikbare verbindingslogica en mag door meerdere categorieën/producten worden aangeroepen.</xltc:text>
  </xltc:threadedComment>
</xltc:ThreadedComments>
</file>

<file path=xl/threadedcomments/threadedcomment3.xml><?xml version="1.0" encoding="utf-8"?>
<xltc:ThreadedComments xmlns:xltc="http://schemas.microsoft.com/office/spreadsheetml/2018/threadedcomments">
  <xltc:threadedComment ref="A5" dT="2026-08-18T07:29:03.377" personId="{067AC15E-67E7-47BB-9275-CBED9FAD6DB7}" id="{7E09DE35-7009-A466-1DDC-F4753AE754D4}">
    <xltc:text>Stabiel regel-ID: wijzig een bestaande betekenis niet; maak bij een incompatibele wijziging een nieuwe regel/revisie.</xltc:text>
  </xltc:threadedComment>
  <xltc:threadedComment ref="J29" dT="2026-08-22T16:09:18.933" personId="{EF0C0E8D-9D1A-4B54-8BAC-C78E8E63D8D7}" id="{77F0B780-DCD2-8E66-DB3B-81340D8028B8}">
    <xltc:text>Oriëntatie gecorrigeerd: de onderste 40x80-profielen staan, dus 80 mm verticaal en 40 mm dwars. Dit geldt voor vier omtrekliggers en exact één dwarsligger.</xltc:text>
  </xltc:threadedComment>
</xltc:ThreadedComments>
</file>

<file path=xl/threadedcomments/threadedcomment4.xml><?xml version="1.0" encoding="utf-8"?>
<xltc:ThreadedComments xmlns:xltc="http://schemas.microsoft.com/office/spreadsheetml/2018/threadedcomments">
  <xltc:threadedComment ref="B5" dT="2026-08-18T08:06:29.039" personId="{1343E44D-3911-466C-A002-D6C4464B8592}" id="{0C38FEB9-2138-A3AE-F19F-8E70BD328EB7}">
    <xltc:text>Interne stabiele sleutel waarmee calculatie en BOM aan deze prijsregel koppelen. Niet wijzigen zonder migratie van de codekoppeling.</xltc:text>
  </xltc:threadedComment>
  <xltc:threadedComment ref="H5" dT="2026-08-18T08:06:29.039" personId="{1343E44D-3911-466C-A002-D6C4464B8592}" id="{FF608F07-C774-3F7B-C3BE-F61A909B8484}">
    <xltc:text>Artikelcode van de leverancier. Dit is iets anders dan de interne Sleutel en hoort op de inkoop-BOM.</xltc:text>
  </xltc:threadedComment>
</xltc:ThreadedComments>
</file>

<file path=xl/worksheets/_rels/sheet2.xml.rels>&#65279;<?xml version="1.0" encoding="utf-8"?><Relationships xmlns="http://schemas.openxmlformats.org/package/2006/relationships"><Relationship Type="http://schemas.openxmlformats.org/officeDocument/2006/relationships/table" Target="/xl/tables/table1.xml" Id="R53ba34e739b84dd3" /></Relationships>
</file>

<file path=xl/worksheets/_rels/sheet3.xml.rels>&#65279;<?xml version="1.0" encoding="utf-8"?><Relationships xmlns="http://schemas.openxmlformats.org/package/2006/relationships"><Relationship Type="http://schemas.openxmlformats.org/officeDocument/2006/relationships/table" Target="/xl/tables/table2.xml" Id="Rf8597285ded048fb" /></Relationships>
</file>

<file path=xl/worksheets/_rels/sheet4.xml.rels>&#65279;<?xml version="1.0" encoding="utf-8"?><Relationships xmlns="http://schemas.openxmlformats.org/package/2006/relationships"><Relationship Type="http://schemas.openxmlformats.org/officeDocument/2006/relationships/table" Target="/xl/tables/table3.xml" Id="R8c804a9c82894b7e" /></Relationships>
</file>

<file path=xl/worksheets/_rels/sheet5.xml.rels>&#65279;<?xml version="1.0" encoding="utf-8"?><Relationships xmlns="http://schemas.openxmlformats.org/package/2006/relationships"><Relationship Type="http://schemas.openxmlformats.org/officeDocument/2006/relationships/comments" Target="/xl/comments1.xml" Id="R67704452a49445fd" /><Relationship Type="http://schemas.openxmlformats.org/officeDocument/2006/relationships/vmlDrawing" Target="/xl/drawings/vmldrawing.vml" Id="R6d64afe772104be1" /><Relationship Type="http://schemas.microsoft.com/office/2017/10/relationships/threadedComment" Target="/xl/threadedcomments/threadedcomment.xml" Id="R07efb791356e41d6" /><Relationship Type="http://schemas.openxmlformats.org/officeDocument/2006/relationships/table" Target="/xl/tables/table4.xml" Id="R26c2cf265b014641" /></Relationships>
</file>

<file path=xl/worksheets/_rels/sheet6.xml.rels>&#65279;<?xml version="1.0" encoding="utf-8"?><Relationships xmlns="http://schemas.openxmlformats.org/package/2006/relationships"><Relationship Type="http://schemas.openxmlformats.org/officeDocument/2006/relationships/table" Target="/xl/tables/table5.xml" Id="R462dd4938db64ba9" /></Relationships>
</file>

<file path=xl/worksheets/_rels/sheet7.xml.rels>&#65279;<?xml version="1.0" encoding="utf-8"?><Relationships xmlns="http://schemas.openxmlformats.org/package/2006/relationships"><Relationship Type="http://schemas.openxmlformats.org/officeDocument/2006/relationships/comments" Target="/xl/comments2.xml" Id="R6cd3484b3f7d4ef2" /><Relationship Type="http://schemas.openxmlformats.org/officeDocument/2006/relationships/vmlDrawing" Target="/xl/drawings/vmldrawing2.vml" Id="R0badde44a34f41c3" /><Relationship Type="http://schemas.microsoft.com/office/2017/10/relationships/threadedComment" Target="/xl/threadedcomments/threadedcomment2.xml" Id="R393d256288534a7b" /><Relationship Type="http://schemas.openxmlformats.org/officeDocument/2006/relationships/table" Target="/xl/tables/table6.xml" Id="Rad59a9d07e7c45b1" /></Relationships>
</file>

<file path=xl/worksheets/_rels/sheet8.xml.rels>&#65279;<?xml version="1.0" encoding="utf-8"?><Relationships xmlns="http://schemas.openxmlformats.org/package/2006/relationships"><Relationship Type="http://schemas.openxmlformats.org/officeDocument/2006/relationships/table" Target="/xl/tables/table7.xml" Id="Rf3ce2c9062614d87" /></Relationships>
</file>

<file path=xl/worksheets/_rels/sheet9.xml.rels>&#65279;<?xml version="1.0" encoding="utf-8"?><Relationships xmlns="http://schemas.openxmlformats.org/package/2006/relationships"><Relationship Type="http://schemas.openxmlformats.org/officeDocument/2006/relationships/comments" Target="/xl/comments3.xml" Id="Rbe9d95b06a354a73" /><Relationship Type="http://schemas.openxmlformats.org/officeDocument/2006/relationships/vmlDrawing" Target="/xl/drawings/vmldrawing3.vml" Id="Rddb75441bc294572" /><Relationship Type="http://schemas.microsoft.com/office/2017/10/relationships/threadedComment" Target="/xl/threadedcomments/threadedcomment3.xml" Id="R0960de0bdb714f52" /><Relationship Type="http://schemas.openxmlformats.org/officeDocument/2006/relationships/table" Target="/xl/tables/table8.xml" Id="Rc8599710fa06448f" /></Relationships>
</file>

<file path=xl/worksheets/_rels/sheet10.xml.rels>&#65279;<?xml version="1.0" encoding="utf-8"?><Relationships xmlns="http://schemas.openxmlformats.org/package/2006/relationships"><Relationship Type="http://schemas.openxmlformats.org/officeDocument/2006/relationships/table" Target="/xl/tables/table9.xml" Id="R2754e938dc3e4a60" /></Relationships>
</file>

<file path=xl/worksheets/_rels/sheet11.xml.rels>&#65279;<?xml version="1.0" encoding="utf-8"?><Relationships xmlns="http://schemas.openxmlformats.org/package/2006/relationships"><Relationship Type="http://schemas.openxmlformats.org/officeDocument/2006/relationships/table" Target="/xl/tables/table10.xml" Id="Rbddfd5d0df774dee" /></Relationships>
</file>

<file path=xl/worksheets/_rels/sheet12.xml.rels>&#65279;<?xml version="1.0" encoding="utf-8"?><Relationships xmlns="http://schemas.openxmlformats.org/package/2006/relationships"><Relationship Type="http://schemas.openxmlformats.org/officeDocument/2006/relationships/table" Target="/xl/tables/table11.xml" Id="R014036c9939a4ea9" /></Relationships>
</file>

<file path=xl/worksheets/_rels/sheet13.xml.rels>&#65279;<?xml version="1.0" encoding="utf-8"?><Relationships xmlns="http://schemas.openxmlformats.org/package/2006/relationships"><Relationship Type="http://schemas.openxmlformats.org/officeDocument/2006/relationships/table" Target="/xl/tables/table12.xml" Id="R2a1f270748e14e6e" /></Relationships>
</file>

<file path=xl/worksheets/_rels/sheet14.xml.rels>&#65279;<?xml version="1.0" encoding="utf-8"?><Relationships xmlns="http://schemas.openxmlformats.org/package/2006/relationships"><Relationship Type="http://schemas.openxmlformats.org/officeDocument/2006/relationships/comments" Target="/xl/comments4.xml" Id="Rf0aabdefc8eb46a1" /><Relationship Type="http://schemas.openxmlformats.org/officeDocument/2006/relationships/vmlDrawing" Target="/xl/drawings/vmldrawing4.vml" Id="Rc83a1a78a80d445c" /><Relationship Type="http://schemas.microsoft.com/office/2017/10/relationships/threadedComment" Target="/xl/threadedcomments/threadedcomment4.xml" Id="Rc9a0636b9095421f" /><Relationship Type="http://schemas.openxmlformats.org/officeDocument/2006/relationships/drawing" Target="/xl/drawings/drawing1.xml" Id="R74076ff0b9454528" /><Relationship Type="http://schemas.openxmlformats.org/officeDocument/2006/relationships/table" Target="/xl/tables/table13.xml" Id="Re2cfb33500214076" /></Relationships>
</file>

<file path=xl/worksheets/_rels/sheet15.xml.rels>&#65279;<?xml version="1.0" encoding="utf-8"?><Relationships xmlns="http://schemas.openxmlformats.org/package/2006/relationships"><Relationship Type="http://schemas.openxmlformats.org/officeDocument/2006/relationships/table" Target="/xl/tables/table14.xml" Id="Rb7b512481fb2404c" /><Relationship Type="http://schemas.openxmlformats.org/officeDocument/2006/relationships/table" Target="/xl/tables/table15.xml" Id="R7cfe6592bd6c4e45" /></Relationships>
</file>

<file path=xl/worksheets/_rels/sheet16.xml.rels>&#65279;<?xml version="1.0" encoding="utf-8"?><Relationships xmlns="http://schemas.openxmlformats.org/package/2006/relationships"><Relationship Type="http://schemas.openxmlformats.org/officeDocument/2006/relationships/table" Target="/xl/tables/table16.xml" Id="Raa259c8a734d4cb9" /></Relationships>
</file>

<file path=xl/worksheets/_rels/sheet17.xml.rels>&#65279;<?xml version="1.0" encoding="utf-8"?><Relationships xmlns="http://schemas.openxmlformats.org/package/2006/relationships"><Relationship Type="http://schemas.openxmlformats.org/officeDocument/2006/relationships/table" Target="/xl/tables/table17.xml" Id="R20916be63ffb4107" /><Relationship Type="http://schemas.openxmlformats.org/officeDocument/2006/relationships/table" Target="/xl/tables/table18.xml" Id="Rbf416b34d5bc4c46" /></Relationships>
</file>

<file path=xl/worksheets/_rels/sheet18.xml.rels>&#65279;<?xml version="1.0" encoding="utf-8"?><Relationships xmlns="http://schemas.openxmlformats.org/package/2006/relationships"><Relationship Type="http://schemas.openxmlformats.org/officeDocument/2006/relationships/table" Target="/xl/tables/table19.xml" Id="Ra9c00185bd0b4b36" /></Relationships>
</file>

<file path=xl/worksheets/sheet1.xml><?xml version="1.0" encoding="utf-8"?>
<x:worksheet xmlns:x="http://schemas.openxmlformats.org/spreadsheetml/2006/main">
  <x:sheetViews>
    <x:sheetView showGridLines="0" workbookViewId="0"/>
  </x:sheetViews>
  <x:sheetFormatPr defaultRowHeight="15"/>
  <x:cols>
    <x:col min="1" max="1" width="32.5" hidden="0" customWidth="1"/>
    <x:col min="2" max="2" width="11.25" hidden="0" customWidth="1"/>
    <x:col min="3" max="3" width="26" hidden="0" customWidth="1"/>
    <x:col min="4" max="4" width="24" hidden="0" customWidth="1"/>
    <x:col min="5" max="5" width="30" hidden="0" customWidth="1"/>
    <x:col min="6" max="6" width="22" hidden="0" customWidth="1"/>
    <x:col min="7" max="7" width="22" hidden="0" customWidth="1"/>
    <x:col min="8" max="8" width="20" hidden="0" customWidth="1"/>
  </x:cols>
  <x:sheetData>
    <x:row r="1" ht="32" customHeight="1">
      <x:c r="A1" s="19" t="str">
        <x:v>Productregels, materialen, gereedschappen, prijzen en verbindingen — beheerfundering v2.1</x:v>
      </x:c>
      <x:c r="B1" s="19"/>
      <x:c r="C1" s="19"/>
      <x:c r="D1" s="19"/>
      <x:c r="E1" s="19"/>
      <x:c r="F1" s="19"/>
      <x:c r="G1" s="19"/>
      <x:c r="H1" s="19"/>
    </x:row>
    <x:row r="3" ht="28" customHeight="1">
      <x:c r="A3" s="21" t="str">
        <x:v>Doel: één controleerbare bron voor productovererving, materiaal- en componentdata, verbindingsrecepten, uitvoeringsregels en productieblokkades. De tabellen zijn bewust database-achtig opgezet zodat ze later naar een beheeromgeving kunnen migreren.</x:v>
      </x:c>
      <x:c r="B3" s="21"/>
      <x:c r="C3" s="21"/>
      <x:c r="D3" s="21"/>
      <x:c r="E3" s="21"/>
      <x:c r="F3" s="21"/>
      <x:c r="G3" s="21"/>
      <x:c r="H3" s="21"/>
    </x:row>
    <x:row r="4" ht="28" customHeight="1">
      <x:c r="A4" s="21"/>
      <x:c r="B4" s="21"/>
      <x:c r="C4" s="21"/>
      <x:c r="D4" s="21"/>
      <x:c r="E4" s="21"/>
      <x:c r="F4" s="21"/>
      <x:c r="G4" s="21"/>
      <x:c r="H4" s="21"/>
    </x:row>
    <x:row r="6">
      <x:c r="A6" s="24" t="str">
        <x:v>Register</x:v>
      </x:c>
      <x:c r="B6" s="25" t="str">
        <x:v>Aantal</x:v>
      </x:c>
      <x:c r="D6" s="24" t="str">
        <x:v>Kwaliteitsstatus</x:v>
      </x:c>
      <x:c r="E6" s="25" t="str">
        <x:v>Aantal</x:v>
      </x:c>
    </x:row>
    <x:row r="7">
      <x:c r="A7" s="26" t="str">
        <x:v>Productcategorieën</x:v>
      </x:c>
      <x:c r="B7" s="30" t="n">
        <x:f>COUNTA('Productcategorieen'!A6:A500)</x:f>
        <x:v>4</x:v>
      </x:c>
      <x:c r="D7" s="26" t="str">
        <x:v>Open punten</x:v>
      </x:c>
      <x:c r="E7" s="30" t="n">
        <x:f>COUNTA('Open punten'!$A$6:$A$200)</x:f>
        <x:v>18</x:v>
      </x:c>
    </x:row>
    <x:row r="8">
      <x:c r="A8" s="26" t="str">
        <x:v>Producten</x:v>
      </x:c>
      <x:c r="B8" s="30" t="n">
        <x:v>11</x:v>
      </x:c>
      <x:c r="D8" s="26" t="str">
        <x:v>Kritieke open/geblokkeerd</x:v>
      </x:c>
      <x:c r="E8" s="30" t="n">
        <x:f>COUNTIFS('Open punten'!$E$6:$E$200,"Kritiek",'Open punten'!$F$6:$F$200,"&lt;&gt;Goedgekeurd")</x:f>
        <x:v>6</x:v>
      </x:c>
    </x:row>
    <x:row r="9">
      <x:c r="A9" s="26" t="str">
        <x:v>Materialen</x:v>
      </x:c>
      <x:c r="B9" s="30" t="n">
        <x:v>16</x:v>
      </x:c>
      <x:c r="D9" s="26" t="str">
        <x:v>Geblokkeerde productregels</x:v>
      </x:c>
      <x:c r="E9" s="30" t="n">
        <x:f>COUNTIF('Product-regels'!$L$6:$L$300,"Geblokkeerd")</x:f>
        <x:v>0</x:v>
      </x:c>
    </x:row>
    <x:row r="10">
      <x:c r="A10" s="26" t="str">
        <x:v>Componenten</x:v>
      </x:c>
      <x:c r="B10" s="30" t="n">
        <x:v>30</x:v>
      </x:c>
      <x:c r="D10" s="28" t="str">
        <x:v>Productreferentiefouten</x:v>
      </x:c>
      <x:c r="E10" s="31" t="n">
        <x:f>COUNTIF('Producten'!$Q$6:$R$100,"FOUT*")</x:f>
        <x:v>0</x:v>
      </x:c>
    </x:row>
    <x:row r="11">
      <x:c r="A11" s="26" t="str">
        <x:v>Verbindingsrecepten</x:v>
      </x:c>
      <x:c r="B11" s="30" t="n">
        <x:f>COUNTA('Verbindingsrecepten'!A6:A500)</x:f>
        <x:v>10</x:v>
      </x:c>
    </x:row>
    <x:row r="12">
      <x:c r="A12" s="26" t="str">
        <x:v>Categorie-regels</x:v>
      </x:c>
      <x:c r="B12" s="30" t="n">
        <x:f>COUNTA('Categorie-regels'!A6:A500)</x:f>
        <x:v>5</x:v>
      </x:c>
      <x:c r="D12" s="33" t="str">
        <x:v>Publicatie- en wijzigingsflow</x:v>
      </x:c>
      <x:c r="E12" s="33"/>
      <x:c r="F12" s="33"/>
      <x:c r="G12" s="33"/>
      <x:c r="H12" s="33"/>
    </x:row>
    <x:row r="13">
      <x:c r="A13" s="28" t="str">
        <x:v>Product-regels</x:v>
      </x:c>
      <x:c r="B13" s="31" t="n">
        <x:v>51</x:v>
      </x:c>
      <x:c r="D13" s="37" t="str">
        <x:v>1</x:v>
      </x:c>
      <x:c r="E13" s="37" t="str">
        <x:v>Concept</x:v>
      </x:c>
      <x:c r="F13" s="37" t="str">
        <x:v>Nieuwe regel/component aanmaken</x:v>
      </x:c>
      <x:c r="G13" s="37" t="str">
        <x:v>Technisch eigenaar</x:v>
      </x:c>
      <x:c r="H13" s="37" t="str">
        <x:v>Niet exporteerbaar</x:v>
      </x:c>
    </x:row>
    <x:row r="14">
      <x:c r="A14" s="62" t="str">
        <x:v>Prijs- en inkoopregels</x:v>
      </x:c>
      <x:c r="B14" s="63" t="n">
        <x:v>35</x:v>
      </x:c>
      <x:c r="D14" s="38" t="str">
        <x:v>2</x:v>
      </x:c>
      <x:c r="E14" s="38" t="str">
        <x:v>Technisch gecontroleerd</x:v>
      </x:c>
      <x:c r="F14" s="38" t="str">
        <x:v>Maten, normen en conflicten controleren</x:v>
      </x:c>
      <x:c r="G14" s="38" t="str">
        <x:v>Reviewer</x:v>
      </x:c>
      <x:c r="H14" s="38" t="str">
        <x:v>Alleen testexport</x:v>
      </x:c>
    </x:row>
    <x:row r="15">
      <x:c r="A15" t="str">
        <x:v>Gereedschappen</x:v>
      </x:c>
      <x:c r="B15" t="n">
        <x:f>COUNTA('Gereedschappen'!A6:A500)</x:f>
        <x:v>9</x:v>
      </x:c>
      <x:c r="D15" s="362" t="n">
        <x:v>3</x:v>
      </x:c>
      <x:c r="E15" s="362" t="str">
        <x:v>Proefstuk</x:v>
      </x:c>
      <x:c r="F15" s="38" t="str">
        <x:v>Fysieke passing/belasting vastleggen</x:v>
      </x:c>
      <x:c r="G15" s="38" t="str">
        <x:v>Werkplaats</x:v>
      </x:c>
      <x:c r="H15" s="38" t="str">
        <x:v>Productiepilot</x:v>
      </x:c>
    </x:row>
    <x:row r="16">
      <x:c r="A16" s="33" t="str">
        <x:v>Hoofdregel voor beheer</x:v>
      </x:c>
      <x:c r="B16" s="33"/>
      <x:c r="D16" s="38" t="str">
        <x:v>4</x:v>
      </x:c>
      <x:c r="E16" s="38" t="str">
        <x:v>Productie-goedgekeurd</x:v>
      </x:c>
      <x:c r="F16" s="38" t="str">
        <x:v>Controles groen en revisie bevroren</x:v>
      </x:c>
      <x:c r="G16" s="38" t="str">
        <x:v>Vrijgever</x:v>
      </x:c>
      <x:c r="H16" s="38" t="str">
        <x:v>Productie toegestaan</x:v>
      </x:c>
    </x:row>
    <x:row r="17">
      <x:c r="A17" s="42" t="str">
        <x:v>Wijzig nooit stilzwijgend een bestaande component- of regel-ID. Maak een nieuwe versie, leg de wijziging vast en laat bestaande projecten hun gebruikte versie behouden. Een nieuw product zonder geldige categorie, overerving en vrijgegeven verbindingsregels mag niet exporteren of online komen.</x:v>
      </x:c>
      <x:c r="B17" s="42"/>
      <x:c r="D17" s="39" t="str">
        <x:v>5</x:v>
      </x:c>
      <x:c r="E17" s="39" t="str">
        <x:v>Online</x:v>
      </x:c>
      <x:c r="F17" s="39" t="str">
        <x:v>Prijs, voorraad en documentatie compleet</x:v>
      </x:c>
      <x:c r="G17" s="39" t="str">
        <x:v>Productbeheer</x:v>
      </x:c>
      <x:c r="H17" s="39" t="str">
        <x:v>Verkoop toegestaan</x:v>
      </x:c>
    </x:row>
    <x:row r="18">
      <x:c r="A18" s="42"/>
      <x:c r="B18" s="42"/>
    </x:row>
    <x:row r="19">
      <x:c r="A19" s="390"/>
      <x:c r="B19" s="391"/>
    </x:row>
    <x:row r="20">
      <x:c r="A20" s="392"/>
      <x:c r="B20" s="393"/>
    </x:row>
    <x:row r="21">
      <x:c r="A21" s="394"/>
      <x:c r="B21" s="395"/>
    </x:row>
    <x:row r="23">
      <x:c r="A23" s="23" t="str">
        <x:v>Aanbevolen migratiepad</x:v>
      </x:c>
      <x:c r="B23" s="23"/>
      <x:c r="C23" s="23"/>
      <x:c r="D23" s="23"/>
      <x:c r="E23" s="23"/>
      <x:c r="F23" s="23"/>
      <x:c r="G23" s="23"/>
      <x:c r="H23" s="23"/>
    </x:row>
    <x:row r="24">
      <x:c r="A24" s="37" t="str">
        <x:v>Fase 1</x:v>
      </x:c>
      <x:c r="B24" s="37" t="str">
        <x:v>Excel als beheerregister</x:v>
      </x:c>
      <x:c r="C24" s="37" t="str">
        <x:v>Stabiele kolommen/ID's; handmatige review</x:v>
      </x:c>
      <x:c r="D24" s="37" t="str"/>
      <x:c r="E24" s="37" t="str"/>
      <x:c r="F24" s="37" t="str"/>
      <x:c r="G24" s="37" t="str"/>
      <x:c r="H24" s="37" t="str">
        <x:v>Nu</x:v>
      </x:c>
    </x:row>
    <x:row r="25">
      <x:c r="A25" s="38" t="str">
        <x:v>Fase 2</x:v>
      </x:c>
      <x:c r="B25" s="38" t="str">
        <x:v>Importvalidatie</x:v>
      </x:c>
      <x:c r="C25" s="38" t="str">
        <x:v>Excel inlezen, referenties en duplicaten automatisch controleren</x:v>
      </x:c>
      <x:c r="D25" s="38" t="str"/>
      <x:c r="E25" s="38" t="str"/>
      <x:c r="F25" s="38" t="str"/>
      <x:c r="G25" s="38" t="str"/>
      <x:c r="H25" s="38" t="str">
        <x:v>Na v0.1</x:v>
      </x:c>
    </x:row>
    <x:row r="26">
      <x:c r="A26" s="38" t="str">
        <x:v>Fase 3</x:v>
      </x:c>
      <x:c r="B26" s="38" t="str">
        <x:v>Beheeromgeving</x:v>
      </x:c>
      <x:c r="C26" s="38" t="str">
        <x:v>Zelfde entiteiten als formulieren/API met rollen en revisies</x:v>
      </x:c>
      <x:c r="D26" s="38" t="str"/>
      <x:c r="E26" s="38" t="str"/>
      <x:c r="F26" s="38" t="str"/>
      <x:c r="G26" s="38" t="str"/>
      <x:c r="H26" s="38" t="str">
        <x:v>Bij catalogusgroei</x:v>
      </x:c>
    </x:row>
    <x:row r="27">
      <x:c r="A27" s="39" t="str">
        <x:v>Fase 4</x:v>
      </x:c>
      <x:c r="B27" s="39" t="str">
        <x:v>Publicatie</x:v>
      </x:c>
      <x:c r="C27" s="39" t="str">
        <x:v>Goedgekeurde revisie genereert portalkeuzes, calculatie, BOM, CAM en documentatie</x:v>
      </x:c>
      <x:c r="D27" s="39" t="str"/>
      <x:c r="E27" s="39" t="str"/>
      <x:c r="F27" s="39" t="str"/>
      <x:c r="G27" s="39" t="str"/>
      <x:c r="H27" s="39" t="str">
        <x:v>Voor online verkoop</x:v>
      </x:c>
    </x:row>
    <x:row r="29">
      <x:c r="A29" s="410" t="str">
        <x:v>Inkoopregister</x:v>
      </x:c>
      <x:c r="B29" s="410"/>
    </x:row>
    <x:row r="30">
      <x:c r="A30" s="6" t="str">
        <x:v>Leveranciers</x:v>
      </x:c>
      <x:c r="B30" s="6" t="n">
        <x:f>COUNTA('Leveranciers'!A6:A9)</x:f>
        <x:v>4</x:v>
      </x:c>
    </x:row>
    <x:row r="31">
      <x:c r="A31" s="6" t="str">
        <x:v>Leveranciersvoorkeuren</x:v>
      </x:c>
      <x:c r="B31" s="6" t="n">
        <x:f>COUNTA('Leveranciers'!A17:A100)</x:f>
        <x:v>11</x:v>
      </x:c>
    </x:row>
    <x:row r="32">
      <x:c r="A32" s="6" t="str">
        <x:v>Aanbiedingen met lokale afbeelding</x:v>
      </x:c>
      <x:c r="B32" s="6" t="n">
        <x:v>17</x:v>
      </x:c>
    </x:row>
  </x:sheetData>
  <x:mergeCells>
    <x:mergeCell ref="A1:H1"/>
    <x:mergeCell ref="A3:H4"/>
    <x:mergeCell ref="D12:H12"/>
    <x:mergeCell ref="A16:B16"/>
    <x:mergeCell ref="A17:B21"/>
    <x:mergeCell ref="A23:H23"/>
    <x:mergeCell ref="A29:B29"/>
  </x:mergeCells>
  <x:conditionalFormatting sqref="E7:E10">
    <x:cfRule type="cellIs" dxfId="38" priority="1" operator="greater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2" hidden="0" customWidth="1"/>
    <x:col min="3" max="3" width="34" hidden="0" customWidth="1"/>
    <x:col min="4" max="4" width="48" hidden="0" customWidth="1"/>
    <x:col min="5" max="5" width="42" hidden="0" customWidth="1"/>
    <x:col min="6" max="6" width="48" hidden="0" customWidth="1"/>
  </x:cols>
  <x:sheetData>
    <x:row r="1" ht="28" customHeight="1">
      <x:c r="A1" s="2" t="str">
        <x:v>Dataclassificatie en scheiding</x:v>
      </x:c>
      <x:c r="B1" s="2"/>
      <x:c r="C1" s="2"/>
      <x:c r="D1" s="2"/>
      <x:c r="E1" s="2"/>
      <x:c r="F1" s="2"/>
    </x:row>
    <x:row r="2" ht="34" customHeight="1">
      <x:c r="A2" s="5" t="str">
        <x:v>Beslis hier waar nieuwe informatie thuishoort. Dit voorkomt dat materiaaleigenschappen, productkeuzes en controles later door elkaar lopen.</x:v>
      </x:c>
      <x:c r="B2" s="5"/>
      <x:c r="C2" s="5"/>
      <x:c r="D2" s="5"/>
      <x:c r="E2" s="5"/>
      <x:c r="F2" s="5"/>
    </x:row>
    <x:row r="5" ht="32" customHeight="1">
      <x:c r="A5" s="10" t="str">
        <x:v>Code</x:v>
      </x:c>
      <x:c r="B5" s="11" t="str">
        <x:v>Register</x:v>
      </x:c>
      <x:c r="C5" s="11" t="str">
        <x:v>Hier hoort in</x:v>
      </x:c>
      <x:c r="D5" s="11" t="str">
        <x:v>Voorbeelden</x:v>
      </x:c>
      <x:c r="E5" s="11" t="str">
        <x:v>Hier hoort niet in</x:v>
      </x:c>
      <x:c r="F5" s="12" t="str">
        <x:v>Ontwerpreden</x:v>
      </x:c>
    </x:row>
    <x:row r="6">
      <x:c r="A6" s="13" t="str">
        <x:v>MAT</x:v>
      </x:c>
      <x:c r="B6" s="13" t="str">
        <x:v>Materialen</x:v>
      </x:c>
      <x:c r="C6" s="13" t="str">
        <x:v>Intrinsieke, productonafhankelijke eigenschappen</x:v>
      </x:c>
      <x:c r="D6" s="13" t="str">
        <x:v>Materiaalsoort, handelsmaat, dikte, verspaanbaarheid, bron en verificatie</x:v>
      </x:c>
      <x:c r="E6" s="13" t="str">
        <x:v>Welk materiaal een specifiek product standaard kiest</x:v>
      </x:c>
      <x:c r="F6" s="13" t="str">
        <x:v>Eén materiaalrecord kan door veel producten worden gebruikt</x:v>
      </x:c>
    </x:row>
    <x:row r="7">
      <x:c r="A7" s="14" t="str">
        <x:v>CMP</x:v>
      </x:c>
      <x:c r="B7" s="14" t="str">
        <x:v>Componenten</x:v>
      </x:c>
      <x:c r="C7" s="14" t="str">
        <x:v>Inkoop-/maakdeel en zijn eigen geometrie of capaciteit</x:v>
      </x:c>
      <x:c r="D7" s="14" t="str">
        <x:v>Schroefmaten, railpatroon, profielverbinder, artikelnummer, leverancier</x:v>
      </x:c>
      <x:c r="E7" s="14" t="str">
        <x:v>Wanneer een product dit component moet kiezen</x:v>
      </x:c>
      <x:c r="F7" s="14" t="str">
        <x:v>Bibliotheek beschrijft wat bestaat; regels beschrijven de keuze</x:v>
      </x:c>
    </x:row>
    <x:row r="8">
      <x:c r="A8" s="14" t="str">
        <x:v>CON</x:v>
      </x:c>
      <x:c r="B8" s="14" t="str">
        <x:v>Verbindingsrecepten</x:v>
      </x:c>
      <x:c r="C8" s="14" t="str">
        <x:v>Herbruikbare uitvoeringswijze tussen materiaal- of componenttypen</x:v>
      </x:c>
      <x:c r="D8" s="14" t="str">
        <x:v>Verbindingstype, benodigdheden, bewerkingen, minimale grip, controle</x:v>
      </x:c>
      <x:c r="E8" s="14" t="str">
        <x:v>Productspecifieke maat of afwijking</x:v>
      </x:c>
      <x:c r="F8" s="14" t="str">
        <x:v>Recept is een herbruikbare technische bouwsteen</x:v>
      </x:c>
    </x:row>
    <x:row r="9">
      <x:c r="A9" s="14" t="str">
        <x:v>CAT</x:v>
      </x:c>
      <x:c r="B9" s="14" t="str">
        <x:v>Categorie-regels</x:v>
      </x:c>
      <x:c r="C9" s="14" t="str">
        <x:v>Default voor een hele productfamilie</x:v>
      </x:c>
      <x:c r="D9" s="14" t="str">
        <x:v>Kasten gebruiken hout-op-houtrecept; profielproducten vragen een expliciete profielverbinder</x:v>
      </x:c>
      <x:c r="E9" s="14" t="str">
        <x:v>Unieke uitzondering van één product</x:v>
      </x:c>
      <x:c r="F9" s="14" t="str">
        <x:v>Wordt geërfd tenzij een productregel overschrijft</x:v>
      </x:c>
    </x:row>
    <x:row r="10">
      <x:c r="A10" s="14" t="str">
        <x:v>PRD</x:v>
      </x:c>
      <x:c r="B10" s="14" t="str">
        <x:v>Product-regels</x:v>
      </x:c>
      <x:c r="C10" s="14" t="str">
        <x:v>Keuze, uitzondering of parameter van één producttype</x:v>
      </x:c>
      <x:c r="D10" s="14" t="str">
        <x:v>Werkbankkast gebruikt 4x40; plintclip voor gebruikt 4x16</x:v>
      </x:c>
      <x:c r="E10" s="14" t="str">
        <x:v>Algemene schroefafmetingen die voor alle producten gelijk zijn</x:v>
      </x:c>
      <x:c r="F10" s="14" t="str">
        <x:v>Hoogste functionele prioriteit; wijzigingen versieerbaar</x:v>
      </x:c>
    </x:row>
    <x:row r="11">
      <x:c r="A11" s="14" t="str">
        <x:v>VAL</x:v>
      </x:c>
      <x:c r="B11" s="14" t="str">
        <x:v>Controles</x:v>
      </x:c>
      <x:c r="C11" s="14" t="str">
        <x:v>Machineleesbare vrijgave- en veiligheidscontrole</x:v>
      </x:c>
      <x:c r="D11" s="14" t="str">
        <x:v>Geen doorsteek, geen schroefbotsing, component-ID bestaat</x:v>
      </x:c>
      <x:c r="E11" s="14" t="str">
        <x:v>Materiaalbeschrijving of montage-instructie</x:v>
      </x:c>
      <x:c r="F11" s="14" t="str">
        <x:v>Een kritieke fout blokkeert calculatie/export</x:v>
      </x:c>
    </x:row>
    <x:row r="12">
      <x:c r="A12" s="15" t="str">
        <x:v>CHG</x:v>
      </x:c>
      <x:c r="B12" s="15" t="str">
        <x:v>Wijzigingslog</x:v>
      </x:c>
      <x:c r="C12" s="15" t="str">
        <x:v>Historie en besluitvorming</x:v>
      </x:c>
      <x:c r="D12" s="15" t="str">
        <x:v>Wie, wanneer, waarom, oude en nieuwe waarde</x:v>
      </x:c>
      <x:c r="E12" s="15" t="str">
        <x:v>Actuele waarde als los tekstcommentaar</x:v>
      </x:c>
      <x:c r="F12" s="15" t="str">
        <x:v>Nodig voor reproduceerbare oude projecten</x:v>
      </x:c>
    </x:row>
    <x:row r="13">
      <x:c r="A13" t="str">
        <x:v>PRI</x:v>
      </x:c>
      <x:c r="B13" t="str">
        <x:v>Prijs &amp; inkoop</x:v>
      </x:c>
      <x:c r="C13" t="str">
        <x:v>Leveranciersaanbieding, prijs, artikelcode, serie, bestelbron en afbeelding-ID</x:v>
      </x:c>
      <x:c r="D13" t="str">
        <x:v>Aanbieding per materiaal/component; lokale afbeelding en preview</x:v>
      </x:c>
      <x:c r="E13" t="str">
        <x:v>Intrinsieke productgeometrie of leveranciersvoorkeursrang</x:v>
      </x:c>
      <x:c r="F13" t="str">
        <x:v>Eén leidende aanbiedingstabel voor calculatie, inkoop-BOM en cataloguspreview</x:v>
      </x:c>
    </x:row>
    <x:row r="14" ht="50" customHeight="1">
      <x:c r="A14" s="282" t="str">
        <x:v>TLS</x:v>
      </x:c>
      <x:c r="B14" s="282" t="str">
        <x:v>Gereedschappen</x:v>
      </x:c>
      <x:c r="C14" s="282" t="str">
        <x:v>Frees-/boorgeometrie, CAM-waarden, veilige dieptes en vrijgavestatus</x:v>
      </x:c>
      <x:c r="D14" s="282" t="str">
        <x:v>Diameter, V-hoek, puntdiameter, schacht, voeding, plunge, toerental en stapdiepte</x:v>
      </x:c>
      <x:c r="E14" s="282" t="str">
        <x:v>Welke gaten/contouren een product met dit gereedschap bewerkt</x:v>
      </x:c>
      <x:c r="F14" s="282" t="str">
        <x:v>Eén gereedschap kan door meerdere product- en CAM-regels veilig worden hergebruikt</x:v>
      </x:c>
    </x:row>
    <x:row r="15" ht="54" customHeight="1">
      <x:c r="A15" s="367" t="str">
        <x:v>CAM</x:v>
      </x:c>
      <x:c r="B15" s="367" t="str">
        <x:v>CAM-parameters</x:v>
      </x:c>
      <x:c r="C15" s="367" t="str">
        <x:v>Algemene machine- en procesinstellingen die productonafhankelijk in iedere CAM-export gelden</x:v>
      </x:c>
      <x:c r="D15" s="367" t="str">
        <x:v>Doorsteek door-en-doorbewerkingen, tabbreedte en resterende tabhoogte</x:v>
      </x:c>
      <x:c r="E15" s="367" t="str">
        <x:v>Productgeometrie, materiaaleigenschappen, gereedschapgeometrie of productspecifieke verbindingskeuzes</x:v>
      </x:c>
      <x:c r="F15" s="367" t="str">
        <x:v>Eén centrale waarde voorkomt verschillende freesdieptes tussen losse delen, nesten en producttypes</x:v>
      </x:c>
    </x:row>
    <x:row r="16">
      <x:c r="A16" t="str">
        <x:v>SUP</x:v>
      </x:c>
      <x:c r="B16" t="str">
        <x:v>Leveranciers</x:v>
      </x:c>
      <x:c r="C16" t="str">
        <x:v>Leveranciersidentiteit plus aparte categorietabel op hetzelfde werkblad</x:v>
      </x:c>
      <x:c r="D16" t="str">
        <x:v>TechXXL rang 1 voor Profiel / Aluminium systeemprofielen</x:v>
      </x:c>
      <x:c r="E16" t="str">
        <x:v>Artikelprijs, productgeometrie of afbeeldingbinary</x:v>
      </x:c>
      <x:c r="F16" t="str">
        <x:v>Voorkeur is een relatie op Leverancier-ID, categorie, subcategorie en scope</x:v>
      </x:c>
    </x:row>
  </x:sheetData>
  <x:mergeCells>
    <x:mergeCell ref="A1:F1"/>
    <x:mergeCell ref="A2:F2"/>
  </x:mergeCells>
  <x:pageMargins left="0.7" right="0.7" top="0.75" bottom="0.75" header="0.3" footer="0.3"/>
  <x:tableParts count="1">
    <x:tablePart xmlns:r="http://schemas.openxmlformats.org/officeDocument/2006/relationships" r:id="R53ba34e739b84d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2" hidden="0" customWidth="1"/>
    <x:col min="4" max="4" width="56" hidden="0" customWidth="1"/>
    <x:col min="5" max="5" width="26" hidden="0" customWidth="1"/>
    <x:col min="6" max="6" width="46" hidden="0" customWidth="1"/>
    <x:col min="7" max="7" width="18" hidden="0" customWidth="1"/>
    <x:col min="8" max="8" width="10" hidden="0" customWidth="1"/>
    <x:col min="9" max="9" width="14" hidden="0" customWidth="1"/>
  </x:cols>
  <x:sheetData>
    <x:row r="1" ht="28" customHeight="1">
      <x:c r="A1" s="2" t="str">
        <x:v>Productcategorieën</x:v>
      </x:c>
      <x:c r="B1" s="2"/>
      <x:c r="C1" s="2"/>
      <x:c r="D1" s="2"/>
      <x:c r="E1" s="2"/>
      <x:c r="F1" s="2"/>
      <x:c r="G1" s="2"/>
      <x:c r="H1" s="2"/>
      <x:c r="I1" s="2"/>
    </x:row>
    <x:row r="2" ht="34" customHeight="1">
      <x:c r="A2" s="5" t="str">
        <x:v>Categorieën leveren defaults. Zij mogen nooit productspecifieke uitzonderingen of leveranciersmaten verbergen.</x:v>
      </x:c>
      <x:c r="B2" s="5"/>
      <x:c r="C2" s="5"/>
      <x:c r="D2" s="5"/>
      <x:c r="E2" s="5"/>
      <x:c r="F2" s="5"/>
      <x:c r="G2" s="5"/>
      <x:c r="H2" s="5"/>
      <x:c r="I2" s="5"/>
    </x:row>
    <x:row r="5" ht="32" customHeight="1">
      <x:c r="A5" s="10" t="str">
        <x:v>Categorie-ID</x:v>
      </x:c>
      <x:c r="B5" s="11" t="str">
        <x:v>Naam</x:v>
      </x:c>
      <x:c r="C5" s="11" t="str">
        <x:v>Bovenliggende categorie</x:v>
      </x:c>
      <x:c r="D5" s="11" t="str">
        <x:v>Definitie</x:v>
      </x:c>
      <x:c r="E5" s="11" t="str">
        <x:v>Standaard verbindingsrecept</x:v>
      </x:c>
      <x:c r="F5" s="11" t="str">
        <x:v>Beperkingen</x:v>
      </x:c>
      <x:c r="G5" s="11" t="str">
        <x:v>Status</x:v>
      </x:c>
      <x:c r="H5" s="11" t="str">
        <x:v>Versie</x:v>
      </x:c>
      <x:c r="I5" s="12" t="str">
        <x:v>Geldig vanaf</x:v>
      </x:c>
    </x:row>
    <x:row r="6">
      <x:c r="A6" s="13" t="str">
        <x:v>kast</x:v>
      </x:c>
      <x:c r="B6" s="13" t="str">
        <x:v>Kasten en plaatmeubilair</x:v>
      </x:c>
      <x:c r="C6" s="13" t="str"/>
      <x:c r="D6" s="13" t="str">
        <x:v>Dragende constructie hoofdzakelijk uit plaatmateriaal; deuren, laden en legplanken optioneel</x:v>
      </x:c>
      <x:c r="E6" s="13" t="str">
        <x:v>CON_WOOD_EDGE</x:v>
      </x:c>
      <x:c r="F6" s="13" t="str">
        <x:v>Materiaal- en beslagkeuze blijft productspecifiek</x:v>
      </x:c>
      <x:c r="G6" s="13" t="str">
        <x:v>Goedgekeurd</x:v>
      </x:c>
      <x:c r="H6" s="13" t="str">
        <x:v>0.1</x:v>
      </x:c>
      <x:c r="I6" s="13" t="str">
        <x:v>2026-08-18</x:v>
      </x:c>
    </x:row>
    <x:row r="7">
      <x:c r="A7" s="15" t="str">
        <x:v>werkbank</x:v>
      </x:c>
      <x:c r="B7" s="15" t="str">
        <x:v>Werkbanken en werktafels</x:v>
      </x:c>
      <x:c r="C7" s="15" t="str"/>
      <x:c r="D7" s="15" t="str">
        <x:v>Werkoppervlak met kastonderbouw of profielconstructie; constructiewijze moet expliciet per product worden gekozen</x:v>
      </x:c>
      <x:c r="E7" s="15" t="str"/>
      <x:c r="F7" s="15" t="str">
        <x:v>Geen algemene M8-keuze zonder gekozen constructiesysteem</x:v>
      </x:c>
      <x:c r="G7" s="15" t="str">
        <x:v>Voorlopig</x:v>
      </x:c>
      <x:c r="H7" s="15" t="str">
        <x:v>0.1</x:v>
      </x:c>
      <x:c r="I7" s="15" t="str">
        <x:v>2026-08-18</x:v>
      </x:c>
    </x:row>
    <x:row r="8">
      <x:c r="A8" t="str">
        <x:v>profielconstructie</x:v>
      </x:c>
      <x:c r="B8" t="str">
        <x:v>Modulaire profielconstructies</x:v>
      </x:c>
      <x:c r="C8" t="str">
        <x:v>werkbank</x:v>
      </x:c>
      <x:c r="D8" t="str">
        <x:v>Dragende producten uit T-slot systeemprofielen; centrale leverancierscatalogus geldt voor ieder bestaand en nieuw product</x:v>
      </x:c>
      <x:c r="E8"/>
      <x:c r="F8" t="str">
        <x:v>Profielserie en verbindingstechniek moeten onderling compatibel zijn</x:v>
      </x:c>
      <x:c r="G8" t="str">
        <x:v>Voorlopig</x:v>
      </x:c>
      <x:c r="H8" t="str">
        <x:v>1.4</x:v>
      </x:c>
      <x:c r="I8" t="str">
        <x:v>2026-08-22</x:v>
      </x:c>
    </x:row>
    <x:row r="9">
      <x:c r="A9" t="str">
        <x:v>transportverpakking</x:v>
      </x:c>
      <x:c r="B9" t="str">
        <x:v>Transportverpakkingen en demontabele kisten</x:v>
      </x:c>
      <x:c r="C9"/>
      <x:c r="D9" t="str">
        <x:v>Plaatconstructies voor transport waarvan binnenmaten, sluiting, draagvermogen en handling productbepalend zijn</x:v>
      </x:c>
      <x:c r="E9"/>
      <x:c r="F9" t="str">
        <x:v>Clip- en sleufgeometrie moet per clipvariant als proefstuk worden vrijgegeven</x:v>
      </x:c>
      <x:c r="G9" t="str">
        <x:v>Voorlopig</x:v>
      </x:c>
      <x:c r="H9" t="str">
        <x:v>0.1</x:v>
      </x:c>
      <x:c r="I9" s="64" t="n">
        <x:v>46256</x:v>
      </x:c>
    </x:row>
  </x:sheetData>
  <x:mergeCells>
    <x:mergeCell ref="A1:I1"/>
    <x:mergeCell ref="A2:I2"/>
  </x:mergeCells>
  <x:conditionalFormatting sqref="G6:G100">
    <x:cfRule type="containsText" dxfId="0" priority="1" operator="containsText" text="Goedgekeurd"/>
    <x:cfRule type="containsText" dxfId="1" priority="2" operator="containsText" text="Voorlopig"/>
    <x:cfRule type="containsText" dxfId="2" priority="3" operator="containsText" text="Geblokkeerd"/>
    <x:cfRule type="containsText" dxfId="3" priority="4" operator="containsText" text="Open"/>
  </x:conditionalFormatting>
  <x:dataValidations count="1">
    <x:dataValidation type="list" sqref="G6:G100">
      <x:formula1>"Goedgekeurd,Voorlopig,Te controleren,Open,Geblokkeerd,Vervallen"</x:formula1>
    </x:dataValidation>
  </x:dataValidations>
  <x:pageMargins left="0.7" right="0.7" top="0.75" bottom="0.75" header="0.3" footer="0.3"/>
  <x:tableParts count="1">
    <x:tablePart xmlns:r="http://schemas.openxmlformats.org/officeDocument/2006/relationships" r:id="Rf8597285ded048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18" hidden="0" customWidth="1"/>
    <x:col min="4" max="4" width="28" hidden="0" customWidth="1"/>
    <x:col min="5" max="5" width="16" hidden="0" customWidth="1"/>
    <x:col min="6" max="6" width="16" hidden="0" customWidth="1"/>
    <x:col min="7" max="7" width="16" hidden="0" customWidth="1"/>
    <x:col min="8" max="8" width="10" hidden="0" customWidth="1"/>
    <x:col min="9" max="9" width="12" hidden="0" customWidth="1"/>
    <x:col min="10" max="10" width="10" hidden="0" customWidth="1"/>
    <x:col min="11" max="11" width="14" hidden="0" customWidth="1"/>
    <x:col min="12" max="12" width="12" hidden="0" customWidth="1"/>
    <x:col min="13" max="13" width="18" hidden="0" customWidth="1"/>
    <x:col min="14" max="14" width="12" hidden="0" customWidth="1"/>
    <x:col min="15" max="15" width="14" hidden="0" customWidth="1"/>
    <x:col min="16" max="16" width="18" hidden="0" customWidth="1"/>
    <x:col min="17" max="17" width="20" hidden="0" customWidth="1"/>
    <x:col min="18" max="18" width="22" hidden="0" customWidth="1"/>
    <x:col min="19" max="19" width="21" hidden="0" customWidth="1"/>
    <x:col min="20" max="20" width="30" hidden="0" customWidth="1"/>
    <x:col min="21" max="21" width="34" hidden="0" customWidth="1"/>
    <x:col min="22" max="22" width="48" hidden="0" customWidth="1"/>
    <x:col min="23" max="23" width="16" hidden="0" customWidth="1"/>
    <x:col min="24" max="24" width="16" hidden="0" customWidth="1"/>
  </x:cols>
  <x:sheetData>
    <x:row r="1" ht="28" customHeight="1">
      <x:c r="A1" s="2" t="str">
        <x:v>Productregister en overerving</x:v>
      </x:c>
      <x:c r="B1" s="2"/>
      <x:c r="C1" s="2"/>
      <x:c r="D1" s="2"/>
      <x:c r="E1" s="2"/>
      <x:c r="F1" s="2"/>
      <x:c r="G1" s="2"/>
      <x:c r="H1" s="2"/>
      <x:c r="I1" s="2"/>
      <x:c r="J1" s="2"/>
      <x:c r="K1" s="2"/>
      <x:c r="L1" s="2"/>
      <x:c r="M1" s="2"/>
      <x:c r="N1" s="2"/>
      <x:c r="O1" s="2"/>
      <x:c r="P1" s="2"/>
      <x:c r="Q1" s="2"/>
      <x:c r="R1" s="2"/>
    </x:row>
    <x:row r="2" ht="34" customHeight="1">
      <x:c r="A2" s="5" t="str">
        <x:v>Een nieuw product krijgt een stabiel Product-ID, categorie en eventueel basisproduct. Lege productspecifieke waarden worden alleen via expliciete overerving ingevuld.</x:v>
      </x:c>
      <x:c r="B2" s="5"/>
      <x:c r="C2" s="5"/>
      <x:c r="D2" s="5"/>
      <x:c r="E2" s="5"/>
      <x:c r="F2" s="5"/>
      <x:c r="G2" s="5"/>
      <x:c r="H2" s="5"/>
      <x:c r="I2" s="5"/>
      <x:c r="J2" s="5"/>
      <x:c r="K2" s="5"/>
      <x:c r="L2" s="5"/>
      <x:c r="M2" s="5"/>
      <x:c r="N2" s="5"/>
      <x:c r="O2" s="5"/>
      <x:c r="P2" s="5"/>
      <x:c r="Q2" s="5"/>
      <x:c r="R2" s="5"/>
    </x:row>
    <x:row r="5" ht="32" customHeight="1">
      <x:c r="A5" s="10" t="str">
        <x:v>Product-ID</x:v>
      </x:c>
      <x:c r="B5" s="11" t="str">
        <x:v>Naam</x:v>
      </x:c>
      <x:c r="C5" s="11" t="str">
        <x:v>Categorie-ID</x:v>
      </x:c>
      <x:c r="D5" s="11" t="str">
        <x:v>Basisproduct-ID</x:v>
      </x:c>
      <x:c r="E5" s="11" t="str">
        <x:v>Breedte default mm</x:v>
      </x:c>
      <x:c r="F5" s="11" t="str">
        <x:v>Diepte default mm</x:v>
      </x:c>
      <x:c r="G5" s="11" t="str">
        <x:v>Hoogte default mm</x:v>
      </x:c>
      <x:c r="H5" s="11" t="str">
        <x:v>Units</x:v>
      </x:c>
      <x:c r="I5" s="11" t="str">
        <x:v>Legplanken</x:v>
      </x:c>
      <x:c r="J5" s="11" t="str">
        <x:v>Laden</x:v>
      </x:c>
      <x:c r="K5" s="11" t="str">
        <x:v>Startmodus</x:v>
      </x:c>
      <x:c r="L5" s="11" t="str">
        <x:v>Profielen</x:v>
      </x:c>
      <x:c r="M5" s="11" t="str">
        <x:v>Laden ondersteund</x:v>
      </x:c>
      <x:c r="N5" s="11" t="str">
        <x:v>Deuren</x:v>
      </x:c>
      <x:c r="O5" s="11" t="str">
        <x:v>Achterwand</x:v>
      </x:c>
      <x:c r="P5" s="11" t="str">
        <x:v>Status</x:v>
      </x:c>
      <x:c r="Q5" s="11" t="str">
        <x:v>Categoriecontrole</x:v>
      </x:c>
      <x:c r="R5" s="12" t="str">
        <x:v>Overervingscontrole</x:v>
      </x:c>
      <x:c r="S5" t="str">
        <x:v>Aantal stuks default</x:v>
      </x:c>
      <x:c r="T5" s="6" t="str">
        <x:v>Kaartafbeelding-pad</x:v>
      </x:c>
      <x:c r="U5" s="6" t="str">
        <x:v>Kaartafbeelding-alt</x:v>
      </x:c>
      <x:c r="V5" s="6" t="str">
        <x:v>Kaartafbeelding-bron</x:v>
      </x:c>
      <x:c r="W5" s="6" t="str">
        <x:v>Kaartafbeelding-revisie</x:v>
      </x:c>
      <x:c r="X5" s="6" t="str">
        <x:v>Kaartafbeelding-status</x:v>
      </x:c>
    </x:row>
    <x:row r="6">
      <x:c r="A6" s="13" t="str">
        <x:v>cabinet</x:v>
      </x:c>
      <x:c r="B6" s="13" t="str">
        <x:v>Cabinet / kast</x:v>
      </x:c>
      <x:c r="C6" s="13" t="str">
        <x:v>kast</x:v>
      </x:c>
      <x:c r="D6" s="13" t="str"/>
      <x:c r="E6" s="13" t="n">
        <x:v>2400</x:v>
      </x:c>
      <x:c r="F6" s="13" t="n">
        <x:v>600</x:v>
      </x:c>
      <x:c r="G6" s="13" t="n">
        <x:v>900</x:v>
      </x:c>
      <x:c r="H6" s="13" t="n">
        <x:v>4</x:v>
      </x:c>
      <x:c r="I6" s="13" t="n">
        <x:v>3</x:v>
      </x:c>
      <x:c r="J6" s="13" t="n">
        <x:v>1</x:v>
      </x:c>
      <x:c r="K6" s="13" t="str">
        <x:v>top</x:v>
      </x:c>
      <x:c r="L6" s="13" t="str">
        <x:v>Nee</x:v>
      </x:c>
      <x:c r="M6" s="13" t="str">
        <x:v>Ja</x:v>
      </x:c>
      <x:c r="N6" s="13" t="str">
        <x:v>Ja</x:v>
      </x:c>
      <x:c r="O6" s="13" t="str">
        <x:v>Ja</x:v>
      </x:c>
      <x:c r="P6" s="13" t="str">
        <x:v>Goedgekeurd</x:v>
      </x:c>
      <x:c r="Q6" s="13" t="str">
        <x:f>IF(C6="","ONTBREEKT",IF(COUNTIF('Productcategorieen'!$A$6:$A$100,C6)=1,"OK","FOUT categorie"))</x:f>
        <x:v>OK</x:v>
      </x:c>
      <x:c r="R6" s="13" t="str">
        <x:f>IF(D6="","n.v.t.",IF(COUNTIF('Producten'!$A$6:$A$100,D6)=1,"OK","FOUT basisproduct"))</x:f>
        <x:v>n.v.t.</x:v>
      </x:c>
      <x:c r="S6" t="n">
        <x:v>1</x:v>
      </x:c>
      <x:c r="T6" s="6" t="str">
        <x:v>/images/product-cabinet.png</x:v>
      </x:c>
      <x:c r="U6" s="6" t="str">
        <x:v>3/4-render van de cabinet / kast</x:v>
      </x:c>
      <x:c r="V6" s="6" t="str">
        <x:v>Beheerde bestaande portalrender</x:v>
      </x:c>
      <x:c r="W6" s="6" t="str">
        <x:v>2026-08-28</x:v>
      </x:c>
      <x:c r="X6" t="str">
        <x:v>Beschikbaar</x:v>
      </x:c>
    </x:row>
    <x:row r="7">
      <x:c r="A7" s="14" t="str">
        <x:v>vakjeskast</x:v>
      </x:c>
      <x:c r="B7" s="14" t="str">
        <x:v>Vakjeskast</x:v>
      </x:c>
      <x:c r="C7" s="14" t="str">
        <x:v>kast</x:v>
      </x:c>
      <x:c r="D7" s="14" t="str">
        <x:v>cabinet</x:v>
      </x:c>
      <x:c r="E7" s="14" t="n">
        <x:v>1272</x:v>
      </x:c>
      <x:c r="F7" s="14" t="n">
        <x:v>388</x:v>
      </x:c>
      <x:c r="G7" s="14" t="n">
        <x:v>1490</x:v>
      </x:c>
      <x:c r="H7" s="14" t="n">
        <x:v>3</x:v>
      </x:c>
      <x:c r="I7" s="14" t="n">
        <x:v>4</x:v>
      </x:c>
      <x:c r="J7" s="14" t="n">
        <x:v>0</x:v>
      </x:c>
      <x:c r="K7" s="14" t="str">
        <x:v>grid</x:v>
      </x:c>
      <x:c r="L7" s="14" t="str">
        <x:v>Nee</x:v>
      </x:c>
      <x:c r="M7" s="14" t="str">
        <x:v>Nee</x:v>
      </x:c>
      <x:c r="N7" s="14" t="str">
        <x:v>Nee</x:v>
      </x:c>
      <x:c r="O7" s="14" t="str">
        <x:v>Ja</x:v>
      </x:c>
      <x:c r="P7" s="14" t="str">
        <x:v>Goedgekeurd</x:v>
      </x:c>
      <x:c r="Q7" s="14" t="str">
        <x:f>IF(C7="","ONTBREEKT",IF(COUNTIF('Productcategorieen'!$A$6:$A$100,C7)=1,"OK","FOUT categorie"))</x:f>
        <x:v>OK</x:v>
      </x:c>
      <x:c r="R7" s="14" t="str">
        <x:f>IF(D7="","n.v.t.",IF(COUNTIF('Producten'!$A$6:$A$100,D7)=1,"OK","FOUT basisproduct"))</x:f>
        <x:v>OK</x:v>
      </x:c>
      <x:c r="S7" t="n">
        <x:v>1</x:v>
      </x:c>
      <x:c r="T7" s="6" t="str">
        <x:v>/images/product-cubby.png</x:v>
      </x:c>
      <x:c r="U7" s="6" t="str">
        <x:v>3/4-render van de vakjeskast</x:v>
      </x:c>
      <x:c r="V7" s="6" t="str">
        <x:v>Beheerde bestaande portalrender</x:v>
      </x:c>
      <x:c r="W7" s="6" t="str">
        <x:v>2026-08-28</x:v>
      </x:c>
      <x:c r="X7" t="str">
        <x:v>Beschikbaar</x:v>
      </x:c>
    </x:row>
    <x:row r="8">
      <x:c r="A8" s="14" t="str">
        <x:v>werkbankkast</x:v>
      </x:c>
      <x:c r="B8" s="14" t="str">
        <x:v>Werkbank met kastonderbouw</x:v>
      </x:c>
      <x:c r="C8" s="14" t="str">
        <x:v>werkbank</x:v>
      </x:c>
      <x:c r="D8" s="14" t="str">
        <x:v>cabinet</x:v>
      </x:c>
      <x:c r="E8" s="14" t="n">
        <x:v>2400</x:v>
      </x:c>
      <x:c r="F8" s="14" t="n">
        <x:v>600</x:v>
      </x:c>
      <x:c r="G8" s="14" t="n">
        <x:v>900</x:v>
      </x:c>
      <x:c r="H8" s="14" t="n">
        <x:v>4</x:v>
      </x:c>
      <x:c r="I8" s="14" t="n">
        <x:v>3</x:v>
      </x:c>
      <x:c r="J8" s="14" t="n">
        <x:v>0</x:v>
      </x:c>
      <x:c r="K8" s="14" t="str">
        <x:v>bottom</x:v>
      </x:c>
      <x:c r="L8" s="14" t="str">
        <x:v>Nee</x:v>
      </x:c>
      <x:c r="M8" s="14" t="str">
        <x:v>Ja</x:v>
      </x:c>
      <x:c r="N8" s="14" t="str">
        <x:v>Ja</x:v>
      </x:c>
      <x:c r="O8" s="14" t="str">
        <x:v>Ja</x:v>
      </x:c>
      <x:c r="P8" s="14" t="str">
        <x:v>Voorlopig</x:v>
      </x:c>
      <x:c r="Q8" s="14" t="str">
        <x:f>IF(C8="","ONTBREEKT",IF(COUNTIF('Productcategorieen'!$A$6:$A$100,C8)=1,"OK","FOUT categorie"))</x:f>
        <x:v>OK</x:v>
      </x:c>
      <x:c r="R8" s="14" t="str">
        <x:f>IF(D8="","n.v.t.",IF(COUNTIF('Producten'!$A$6:$A$100,D8)=1,"OK","FOUT basisproduct"))</x:f>
        <x:v>OK</x:v>
      </x:c>
      <x:c r="S8" t="n">
        <x:v>1</x:v>
      </x:c>
      <x:c r="T8" s="6" t="str">
        <x:v>/images/product-workbench-cabinet.jpg</x:v>
      </x:c>
      <x:c r="U8" s="6" t="str">
        <x:v>3/4-render van de werkbank met kastonderbouw</x:v>
      </x:c>
      <x:c r="V8" s="6" t="str">
        <x:v>PortalData-projectexport Werkbankkast 2400x600x900, 2026-08-18</x:v>
      </x:c>
      <x:c r="W8" s="6" t="str">
        <x:v>2026-08-28</x:v>
      </x:c>
      <x:c r="X8" t="str">
        <x:v>Beschikbaar</x:v>
      </x:c>
    </x:row>
    <x:row r="9">
      <x:c r="A9" s="14" t="str">
        <x:v>werktafel</x:v>
      </x:c>
      <x:c r="B9" s="14" t="str">
        <x:v>Werktafel</x:v>
      </x:c>
      <x:c r="C9" s="14" t="str">
        <x:v>werkbank</x:v>
      </x:c>
      <x:c r="D9" s="14" t="str"/>
      <x:c r="E9" s="14" t="n">
        <x:v>1500</x:v>
      </x:c>
      <x:c r="F9" s="14" t="n">
        <x:v>750</x:v>
      </x:c>
      <x:c r="G9" s="14" t="n">
        <x:v>900</x:v>
      </x:c>
      <x:c r="H9" s="14" t="n">
        <x:v>1</x:v>
      </x:c>
      <x:c r="I9" s="14" t="n">
        <x:v>0</x:v>
      </x:c>
      <x:c r="J9" s="14" t="n">
        <x:v>0</x:v>
      </x:c>
      <x:c r="K9" s="14" t="str">
        <x:v>bottom</x:v>
      </x:c>
      <x:c r="L9" s="14" t="str">
        <x:v>Ja</x:v>
      </x:c>
      <x:c r="M9" s="14" t="str">
        <x:v>Nee</x:v>
      </x:c>
      <x:c r="N9" s="14" t="str">
        <x:v>Nee</x:v>
      </x:c>
      <x:c r="O9" s="14" t="str">
        <x:v>Nee</x:v>
      </x:c>
      <x:c r="P9" s="14" t="str">
        <x:v>Voorlopig</x:v>
      </x:c>
      <x:c r="Q9" s="14" t="str">
        <x:f>IF(C9="","ONTBREEKT",IF(COUNTIF('Productcategorieen'!$A$6:$A$100,C9)=1,"OK","FOUT categorie"))</x:f>
        <x:v>OK</x:v>
      </x:c>
      <x:c r="R9" s="14" t="str">
        <x:f>IF(D9="","n.v.t.",IF(COUNTIF('Producten'!$A$6:$A$100,D9)=1,"OK","FOUT basisproduct"))</x:f>
        <x:v>n.v.t.</x:v>
      </x:c>
      <x:c r="S9" t="n">
        <x:v>1</x:v>
      </x:c>
      <x:c r="T9" s="6" t="str">
        <x:v>/images/product-workbench.png</x:v>
      </x:c>
      <x:c r="U9" s="6" t="str">
        <x:v>3/4-render van de werktafel</x:v>
      </x:c>
      <x:c r="V9" s="6" t="str">
        <x:v>Beheerde bestaande portalrender</x:v>
      </x:c>
      <x:c r="W9" s="6" t="str">
        <x:v>2026-08-28</x:v>
      </x:c>
      <x:c r="X9" t="str">
        <x:v>Beschikbaar</x:v>
      </x:c>
    </x:row>
    <x:row r="10">
      <x:c r="A10" s="14" t="str">
        <x:v>werktafel_lex</x:v>
      </x:c>
      <x:c r="B10" s="14" t="str">
        <x:v>Workstation</x:v>
      </x:c>
      <x:c r="C10" s="14" t="str">
        <x:v>werkbank</x:v>
      </x:c>
      <x:c r="D10" s="14" t="str">
        <x:v>werktafel</x:v>
      </x:c>
      <x:c r="E10" s="14" t="n">
        <x:v>1650</x:v>
      </x:c>
      <x:c r="F10" s="14" t="n">
        <x:v>1000</x:v>
      </x:c>
      <x:c r="G10" s="14" t="n">
        <x:v>848</x:v>
      </x:c>
      <x:c r="H10" s="14" t="n">
        <x:v>1</x:v>
      </x:c>
      <x:c r="I10" s="14" t="n">
        <x:v>0</x:v>
      </x:c>
      <x:c r="J10" s="14" t="n">
        <x:v>0</x:v>
      </x:c>
      <x:c r="K10" s="14" t="str">
        <x:v>bottom</x:v>
      </x:c>
      <x:c r="L10" s="14" t="str">
        <x:v>Ja</x:v>
      </x:c>
      <x:c r="M10" s="14" t="str">
        <x:v>Nee</x:v>
      </x:c>
      <x:c r="N10" s="14" t="str">
        <x:v>Nee</x:v>
      </x:c>
      <x:c r="O10" s="14" t="str">
        <x:v>Nee</x:v>
      </x:c>
      <x:c r="P10" s="14" t="str">
        <x:v>Voorlopig</x:v>
      </x:c>
      <x:c r="Q10" s="14" t="str">
        <x:f>IF(C10="","ONTBREEKT",IF(COUNTIF('Productcategorieen'!$A$6:$A$100,C10)=1,"OK","FOUT categorie"))</x:f>
        <x:v>OK</x:v>
      </x:c>
      <x:c r="R10" s="14" t="str">
        <x:f>IF(D10="","n.v.t.",IF(COUNTIF('Producten'!$A$6:$A$100,D10)=1,"OK","FOUT basisproduct"))</x:f>
        <x:v>OK</x:v>
      </x:c>
      <x:c r="S10" t="n">
        <x:v>1</x:v>
      </x:c>
      <x:c r="T10" s="6" t="str">
        <x:v>/images/product-lex-workbench.jpg</x:v>
      </x:c>
      <x:c r="U10" s="6" t="str">
        <x:v>3/4-render van het LEX-workstation</x:v>
      </x:c>
      <x:c r="V10" s="6" t="str">
        <x:v>PortalData-projectexport WORKSTATION 1650x1000x848, 2026-08-26</x:v>
      </x:c>
      <x:c r="W10" s="6" t="str">
        <x:v>2026-08-28</x:v>
      </x:c>
      <x:c r="X10" t="str">
        <x:v>Beschikbaar</x:v>
      </x:c>
    </x:row>
    <x:row r="11">
      <x:c r="A11" s="15" t="str">
        <x:v>werktafel_lex_revolution</x:v>
      </x:c>
      <x:c r="B11" s="15" t="str">
        <x:v>Workstation ontwikkelvariant</x:v>
      </x:c>
      <x:c r="C11" s="15" t="str">
        <x:v>werkbank</x:v>
      </x:c>
      <x:c r="D11" s="15" t="str">
        <x:v>werktafel_lex</x:v>
      </x:c>
      <x:c r="E11" s="15" t="n">
        <x:v>1650</x:v>
      </x:c>
      <x:c r="F11" s="15" t="n">
        <x:v>1000</x:v>
      </x:c>
      <x:c r="G11" s="15" t="n">
        <x:v>848</x:v>
      </x:c>
      <x:c r="H11" s="15" t="n">
        <x:v>1</x:v>
      </x:c>
      <x:c r="I11" s="15" t="n">
        <x:v>0</x:v>
      </x:c>
      <x:c r="J11" s="15" t="n">
        <x:v>0</x:v>
      </x:c>
      <x:c r="K11" s="15" t="str">
        <x:v>bottom</x:v>
      </x:c>
      <x:c r="L11" s="15" t="str">
        <x:v>Ja</x:v>
      </x:c>
      <x:c r="M11" s="15" t="str">
        <x:v>Nee</x:v>
      </x:c>
      <x:c r="N11" s="15" t="str">
        <x:v>Nee</x:v>
      </x:c>
      <x:c r="O11" s="15" t="str">
        <x:v>Nee</x:v>
      </x:c>
      <x:c r="P11" s="15" t="str">
        <x:v>Voorlopig</x:v>
      </x:c>
      <x:c r="Q11" s="15" t="str">
        <x:f>IF(C11="","ONTBREEKT",IF(COUNTIF('Productcategorieen'!$A$6:$A$100,C11)=1,"OK","FOUT categorie"))</x:f>
        <x:v>OK</x:v>
      </x:c>
      <x:c r="R11" s="15" t="str">
        <x:f>IF(D11="","n.v.t.",IF(COUNTIF('Producten'!$A$6:$A$100,D11)=1,"OK","FOUT basisproduct"))</x:f>
        <x:v>OK</x:v>
      </x:c>
      <x:c r="S11" t="n">
        <x:v>1</x:v>
      </x:c>
      <x:c r="T11" s="6"/>
      <x:c r="U11" s="6"/>
      <x:c r="V11" s="6"/>
      <x:c r="W11" s="6"/>
      <x:c r="X11" t="str">
        <x:v>Ontbreekt</x:v>
      </x:c>
    </x:row>
    <x:row r="12">
      <x:c r="A12" t="str">
        <x:v>robotcel</x:v>
      </x:c>
      <x:c r="B12" t="str">
        <x:v>Robot cel</x:v>
      </x:c>
      <x:c r="C12" t="str">
        <x:v>profielconstructie</x:v>
      </x:c>
      <x:c r="D12" t="str">
        <x:v>machinebasis</x:v>
      </x:c>
      <x:c r="E12" t="n">
        <x:v>1200</x:v>
      </x:c>
      <x:c r="F12" t="n">
        <x:v>800</x:v>
      </x:c>
      <x:c r="G12" t="n">
        <x:v>900</x:v>
      </x:c>
      <x:c r="H12" t="n">
        <x:v>1</x:v>
      </x:c>
      <x:c r="I12" t="n">
        <x:v>0</x:v>
      </x:c>
      <x:c r="J12" t="n">
        <x:v>0</x:v>
      </x:c>
      <x:c r="K12" t="str">
        <x:v>bottom</x:v>
      </x:c>
      <x:c r="L12" t="str">
        <x:v>Ja</x:v>
      </x:c>
      <x:c r="M12" t="str">
        <x:v>Nee</x:v>
      </x:c>
      <x:c r="N12" t="str">
        <x:v>Nee</x:v>
      </x:c>
      <x:c r="O12" t="str">
        <x:v>Nee</x:v>
      </x:c>
      <x:c r="P12" t="str">
        <x:v>Voorlopig</x:v>
      </x:c>
      <x:c r="Q12" t="str">
        <x:v>OK</x:v>
      </x:c>
      <x:c r="R12" t="str">
        <x:v>OK</x:v>
      </x:c>
      <x:c r="S12" t="n">
        <x:v>1</x:v>
      </x:c>
      <x:c r="T12" s="6"/>
      <x:c r="U12" s="6"/>
      <x:c r="V12" s="6"/>
      <x:c r="W12" s="6"/>
      <x:c r="X12" t="str">
        <x:v>Ontbreekt</x:v>
      </x:c>
    </x:row>
    <x:row r="13">
      <x:c r="A13" t="str">
        <x:v>shipping_box</x:v>
      </x:c>
      <x:c r="B13" t="str">
        <x:v>Shipping box / clipkist</x:v>
      </x:c>
      <x:c r="C13" t="str">
        <x:v>transportverpakking</x:v>
      </x:c>
      <x:c r="D13"/>
      <x:c r="E13" t="n">
        <x:v>1200</x:v>
      </x:c>
      <x:c r="F13" t="n">
        <x:v>800</x:v>
      </x:c>
      <x:c r="G13" t="n">
        <x:v>800</x:v>
      </x:c>
      <x:c r="H13" t="n">
        <x:v>1</x:v>
      </x:c>
      <x:c r="I13" t="n">
        <x:v>0</x:v>
      </x:c>
      <x:c r="J13" t="n">
        <x:v>0</x:v>
      </x:c>
      <x:c r="K13" t="str">
        <x:v>none</x:v>
      </x:c>
      <x:c r="L13" t="str">
        <x:v>Nee</x:v>
      </x:c>
      <x:c r="M13" t="str">
        <x:v>Nee</x:v>
      </x:c>
      <x:c r="N13" t="str">
        <x:v>Nee</x:v>
      </x:c>
      <x:c r="O13" t="str">
        <x:v>Nee</x:v>
      </x:c>
      <x:c r="P13" t="str">
        <x:v>Proefstuk</x:v>
      </x:c>
      <x:c r="Q13" t="str">
        <x:f>IF(C13="","ONTBREEKT",IF(COUNTIF('Productcategorieen'!$A$6:$A$100,C13)=1,"OK","FOUT categorie"))</x:f>
        <x:v>OK</x:v>
      </x:c>
      <x:c r="R13" t="str">
        <x:f>IF(D13="","n.v.t.",IF(COUNTIF('Producten'!$A$6:$A$100,D13)=1,"OK","FOUT basisproduct"))</x:f>
        <x:v>n.v.t.</x:v>
      </x:c>
      <x:c r="S13" t="n">
        <x:v>1</x:v>
      </x:c>
      <x:c r="T13" s="6"/>
      <x:c r="U13" s="6"/>
      <x:c r="V13" s="6"/>
      <x:c r="W13" s="6"/>
      <x:c r="X13" t="str">
        <x:v>Ontbreekt</x:v>
      </x:c>
    </x:row>
    <x:row r="14">
      <x:c r="A14" t="str">
        <x:v>machinebasis</x:v>
      </x:c>
      <x:c r="B14" t="str">
        <x:v>Parametrische machinebasis</x:v>
      </x:c>
      <x:c r="C14" t="str">
        <x:v>profielconstructie</x:v>
      </x:c>
      <x:c r="D14"/>
      <x:c r="E14" t="n">
        <x:v>2000</x:v>
      </x:c>
      <x:c r="F14" t="n">
        <x:v>800</x:v>
      </x:c>
      <x:c r="G14" t="n">
        <x:v>2000</x:v>
      </x:c>
      <x:c r="H14" t="n">
        <x:v>1</x:v>
      </x:c>
      <x:c r="I14" t="n">
        <x:v>0</x:v>
      </x:c>
      <x:c r="J14" t="n">
        <x:v>0</x:v>
      </x:c>
      <x:c r="K14" t="str">
        <x:v>bottom</x:v>
      </x:c>
      <x:c r="L14" t="str">
        <x:v>Ja</x:v>
      </x:c>
      <x:c r="M14" t="str">
        <x:v>Nee</x:v>
      </x:c>
      <x:c r="N14" t="str">
        <x:v>Nee</x:v>
      </x:c>
      <x:c r="O14" t="str">
        <x:v>Nee</x:v>
      </x:c>
      <x:c r="P14" t="str">
        <x:v>Goedgekeurd</x:v>
      </x:c>
      <x:c r="Q14" t="str">
        <x:v>OK</x:v>
      </x:c>
      <x:c r="R14" t="str">
        <x:v>n.v.t.</x:v>
      </x:c>
      <x:c r="S14" t="n">
        <x:v>1</x:v>
      </x:c>
      <x:c r="T14" s="6" t="str">
        <x:v>/images/product-machinebase.png</x:v>
      </x:c>
      <x:c r="U14" s="6" t="str">
        <x:v>3/4-render van de parametrische machinebasis</x:v>
      </x:c>
      <x:c r="V14" s="6" t="str">
        <x:v>PortalData-projectexport MACHINEBASIS 2000x800x2000, 2026-08-21</x:v>
      </x:c>
      <x:c r="W14" s="6" t="str">
        <x:v>2026-08-28</x:v>
      </x:c>
      <x:c r="X14" t="str">
        <x:v>Beschikbaar</x:v>
      </x:c>
    </x:row>
    <x:row r="15">
      <x:c r="A15" t="str">
        <x:v>materiaalwagen</x:v>
      </x:c>
      <x:c r="B15" t="str">
        <x:v>Modulaire materiaal- en gereedschapswagen</x:v>
      </x:c>
      <x:c r="C15" t="str">
        <x:v>profielconstructie</x:v>
      </x:c>
      <x:c r="D15" t="str">
        <x:v>werktafel</x:v>
      </x:c>
      <x:c r="E15" t="n">
        <x:v>1000</x:v>
      </x:c>
      <x:c r="F15" t="n">
        <x:v>650</x:v>
      </x:c>
      <x:c r="G15" t="n">
        <x:v>950</x:v>
      </x:c>
      <x:c r="H15" t="n">
        <x:v>1</x:v>
      </x:c>
      <x:c r="I15" t="n">
        <x:v>3</x:v>
      </x:c>
      <x:c r="J15" t="n">
        <x:v>0</x:v>
      </x:c>
      <x:c r="K15" t="str">
        <x:v>bottom</x:v>
      </x:c>
      <x:c r="L15" t="str">
        <x:v>Ja</x:v>
      </x:c>
      <x:c r="M15" t="str">
        <x:v>Nee</x:v>
      </x:c>
      <x:c r="N15" t="str">
        <x:v>Nee</x:v>
      </x:c>
      <x:c r="O15" t="str">
        <x:v>Nee</x:v>
      </x:c>
      <x:c r="P15" t="str">
        <x:v>Voorlopig</x:v>
      </x:c>
      <x:c r="Q15" t="str">
        <x:v>OK</x:v>
      </x:c>
      <x:c r="R15" t="str">
        <x:v>OK</x:v>
      </x:c>
      <x:c r="S15" t="n">
        <x:v>1</x:v>
      </x:c>
      <x:c r="T15" s="6"/>
      <x:c r="U15" s="6"/>
      <x:c r="V15" s="6"/>
      <x:c r="W15" s="6"/>
      <x:c r="X15" t="str">
        <x:v>Ontbreekt</x:v>
      </x:c>
    </x:row>
    <x:row r="16">
      <x:c r="A16" t="str">
        <x:v>sim_rig_4080</x:v>
      </x:c>
      <x:c r="B16" t="str">
        <x:v>Modulaire sim-racing-rig 40x80</x:v>
      </x:c>
      <x:c r="C16" t="str">
        <x:v>profielconstructie</x:v>
      </x:c>
      <x:c r="D16" t="str">
        <x:v>werktafel</x:v>
      </x:c>
      <x:c r="E16" t="n">
        <x:v>680</x:v>
      </x:c>
      <x:c r="F16" t="n">
        <x:v>1350</x:v>
      </x:c>
      <x:c r="G16" t="n">
        <x:v>660</x:v>
      </x:c>
      <x:c r="H16" t="n">
        <x:v>1</x:v>
      </x:c>
      <x:c r="I16" t="n">
        <x:v>0</x:v>
      </x:c>
      <x:c r="J16" t="n">
        <x:v>0</x:v>
      </x:c>
      <x:c r="K16" t="str">
        <x:v>none</x:v>
      </x:c>
      <x:c r="L16" t="str">
        <x:v>Ja</x:v>
      </x:c>
      <x:c r="M16" t="str">
        <x:v>Nee</x:v>
      </x:c>
      <x:c r="N16" t="str">
        <x:v>Nee</x:v>
      </x:c>
      <x:c r="O16" t="str">
        <x:v>Nee</x:v>
      </x:c>
      <x:c r="P16" t="str">
        <x:v>Voorlopig</x:v>
      </x:c>
      <x:c r="Q16" t="str">
        <x:v>OK</x:v>
      </x:c>
      <x:c r="R16" t="str">
        <x:v>OK</x:v>
      </x:c>
      <x:c r="S16" t="n">
        <x:v>1</x:v>
      </x:c>
      <x:c r="T16" s="6"/>
      <x:c r="U16" s="6"/>
      <x:c r="V16" s="6"/>
      <x:c r="W16" s="6"/>
      <x:c r="X16" t="str">
        <x:v>Ontbreekt</x:v>
      </x:c>
    </x:row>
    <x:row r="17">
      <x:c r="A17" t="str">
        <x:v>lineaire_robotcel</x:v>
      </x:c>
      <x:c r="B17" t="str">
        <x:v>Lineaire robotcel</x:v>
      </x:c>
      <x:c r="C17" t="str">
        <x:v>profielconstructie</x:v>
      </x:c>
      <x:c r="D17"/>
      <x:c r="E17" t="n">
        <x:v>3000</x:v>
      </x:c>
      <x:c r="F17" t="n">
        <x:v>700</x:v>
      </x:c>
      <x:c r="G17" t="n">
        <x:v>900</x:v>
      </x:c>
      <x:c r="H17" t="n">
        <x:v>1</x:v>
      </x:c>
      <x:c r="I17" t="n">
        <x:v>0</x:v>
      </x:c>
      <x:c r="J17" t="n">
        <x:v>0</x:v>
      </x:c>
      <x:c r="K17" t="str">
        <x:v>bottom</x:v>
      </x:c>
      <x:c r="L17" t="str">
        <x:v>Ja</x:v>
      </x:c>
      <x:c r="M17" t="str">
        <x:v>Nee</x:v>
      </x:c>
      <x:c r="N17" t="str">
        <x:v>Nee</x:v>
      </x:c>
      <x:c r="O17" t="str">
        <x:v>Nee</x:v>
      </x:c>
      <x:c r="P17" t="str">
        <x:v>Voorlopig</x:v>
      </x:c>
      <x:c r="Q17" t="str">
        <x:v>OK</x:v>
      </x:c>
      <x:c r="R17" t="str">
        <x:v>n.v.t.</x:v>
      </x:c>
      <x:c r="S17" t="n">
        <x:v>1</x:v>
      </x:c>
      <x:c r="T17" s="6"/>
      <x:c r="U17" s="6"/>
      <x:c r="V17" s="6"/>
      <x:c r="W17" s="6"/>
      <x:c r="X17" t="str">
        <x:v>Ontbreekt</x:v>
      </x:c>
    </x:row>
    <x:row r="18">
      <x:c r="A18" t="str">
        <x:v>hoogteverstelbare_werktafel</x:v>
      </x:c>
      <x:c r="B18" t="str">
        <x:v>Hoogteverstelbare werktafel</x:v>
      </x:c>
      <x:c r="C18" t="str">
        <x:v>werkbank</x:v>
      </x:c>
      <x:c r="D18"/>
      <x:c r="E18" t="n">
        <x:v>1650</x:v>
      </x:c>
      <x:c r="F18" t="n">
        <x:v>1000</x:v>
      </x:c>
      <x:c r="G18" t="n">
        <x:v>850</x:v>
      </x:c>
      <x:c r="H18" t="n">
        <x:v>1</x:v>
      </x:c>
      <x:c r="I18" t="n">
        <x:v>0</x:v>
      </x:c>
      <x:c r="J18" t="n">
        <x:v>0</x:v>
      </x:c>
      <x:c r="K18" t="str">
        <x:v>bottom</x:v>
      </x:c>
      <x:c r="L18" t="str">
        <x:v>Ja</x:v>
      </x:c>
      <x:c r="M18" t="str">
        <x:v>Nee</x:v>
      </x:c>
      <x:c r="N18" t="str">
        <x:v>Nee</x:v>
      </x:c>
      <x:c r="O18" t="str">
        <x:v>Nee</x:v>
      </x:c>
      <x:c r="P18" t="str">
        <x:v>Voorlopig</x:v>
      </x:c>
      <x:c r="Q18" t="str">
        <x:v>OK</x:v>
      </x:c>
      <x:c r="R18" t="str">
        <x:v>n.v.t.</x:v>
      </x:c>
      <x:c r="S18" t="n">
        <x:v>1</x:v>
      </x:c>
      <x:c r="T18" s="6"/>
      <x:c r="U18" s="6"/>
      <x:c r="V18" s="6"/>
      <x:c r="W18" s="6"/>
      <x:c r="X18" t="str">
        <x:v>Ontbreekt</x:v>
      </x:c>
    </x:row>
  </x:sheetData>
  <x:mergeCells>
    <x:mergeCell ref="A1:R1"/>
    <x:mergeCell ref="A2:R2"/>
  </x:mergeCells>
  <x:conditionalFormatting sqref="P6:P100">
    <x:cfRule type="containsText" dxfId="4" priority="1" operator="containsText" text="Goedgekeurd"/>
    <x:cfRule type="containsText" dxfId="5" priority="2" operator="containsText" text="Voorlopig"/>
    <x:cfRule type="containsText" dxfId="6" priority="3" operator="containsText" text="Geblokkeerd"/>
    <x:cfRule type="containsText" dxfId="7" priority="4" operator="containsText" text="Open"/>
  </x:conditionalFormatting>
  <x:conditionalFormatting sqref="Q6:R11">
    <x:cfRule type="containsText" dxfId="8" priority="5" operator="containsText" text="FOUT"/>
    <x:cfRule type="containsText" dxfId="9" priority="6" operator="containsText" text="OK"/>
  </x:conditionalFormatting>
  <x:dataValidations count="5">
    <x:dataValidation type="list" sqref="P6:P100">
      <x:formula1>"Goedgekeurd,Voorlopig,Te controleren,Open,Geblokkeerd,Vervallen"</x:formula1>
    </x:dataValidation>
    <x:dataValidation type="list" sqref="L6:L100">
      <x:formula1>"Ja,Nee"</x:formula1>
    </x:dataValidation>
    <x:dataValidation type="list" sqref="M6:M100">
      <x:formula1>"Ja,Nee"</x:formula1>
    </x:dataValidation>
    <x:dataValidation type="list" sqref="N6:N100">
      <x:formula1>"Ja,Nee"</x:formula1>
    </x:dataValidation>
    <x:dataValidation type="list" sqref="O6:O100">
      <x:formula1>"Ja,Nee"</x:formula1>
    </x:dataValidation>
  </x:dataValidations>
  <x:pageMargins left="0.7" right="0.7" top="0.75" bottom="0.75" header="0.3" footer="0.3"/>
  <x:tableParts count="1">
    <x:tablePart xmlns:r="http://schemas.openxmlformats.org/officeDocument/2006/relationships" r:id="R8c804a9c82894b7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8" hidden="0" customWidth="1"/>
    <x:col min="4" max="4" width="24" hidden="0" customWidth="1"/>
    <x:col min="5" max="5" width="12" hidden="0" customWidth="1"/>
    <x:col min="6" max="6" width="13" hidden="0" customWidth="1"/>
    <x:col min="7" max="7" width="13" hidden="0" customWidth="1"/>
    <x:col min="8" max="8" width="17" hidden="0" customWidth="1"/>
    <x:col min="9" max="9" width="17" hidden="0" customWidth="1"/>
    <x:col min="10" max="10" width="28" hidden="0" customWidth="1"/>
    <x:col min="11" max="11" width="38" hidden="0" customWidth="1"/>
    <x:col min="12" max="12" width="48" hidden="0" customWidth="1"/>
    <x:col min="13" max="13" width="18" hidden="0" customWidth="1"/>
    <x:col min="14" max="14" width="28" hidden="0" customWidth="1"/>
    <x:col min="15" max="15" width="16" hidden="0" customWidth="1"/>
    <x:col min="16" max="16" width="14" hidden="0" customWidth="1"/>
    <x:col min="17" max="17" width="20" hidden="0" customWidth="1"/>
    <x:col min="18" max="18" width="20" hidden="0" customWidth="1"/>
    <x:col min="19" max="19" width="17" hidden="0" customWidth="1"/>
    <x:col min="20" max="20" width="28" hidden="0" customWidth="1"/>
    <x:col min="21" max="21" width="19" hidden="0" customWidth="1"/>
    <x:col min="22" max="22" width="19" hidden="0" customWidth="1"/>
    <x:col min="23" max="23" width="22" hidden="0" customWidth="1"/>
    <x:col min="24" max="24" width="21" hidden="0" customWidth="1"/>
    <x:col min="25" max="25" width="23" hidden="0" customWidth="1"/>
    <x:col min="26" max="26" width="22" hidden="0" customWidth="1"/>
    <x:col min="27" max="27" width="18" hidden="0" customWidth="1"/>
    <x:col min="28" max="28" width="23" hidden="0" customWidth="1"/>
    <x:col min="29" max="29" width="34" hidden="0" customWidth="1"/>
    <x:col min="30" max="30" width="44" hidden="0" customWidth="1"/>
    <x:col min="31" max="31" width="46" hidden="0" customWidth="1"/>
    <x:col min="32" max="32" width="22" hidden="0" customWidth="1"/>
  </x:cols>
  <x:sheetData>
    <x:row r="1" ht="28" customHeight="1">
      <x:c r="A1" s="2" t="str">
        <x:v>Algemene materiaalbibliotheek</x:v>
      </x:c>
      <x:c r="B1" s="2"/>
      <x:c r="C1" s="2"/>
      <x:c r="D1" s="2"/>
      <x:c r="E1" s="2"/>
      <x:c r="F1" s="2"/>
      <x:c r="G1" s="2"/>
      <x:c r="H1" s="2"/>
      <x:c r="I1" s="2"/>
      <x:c r="J1" s="2"/>
      <x:c r="K1" s="2"/>
      <x:c r="L1" s="2"/>
      <x:c r="M1" s="2"/>
      <x:c r="N1" s="2"/>
    </x:row>
    <x:row r="2" ht="34" customHeight="1">
      <x:c r="A2" s="5" t="str">
        <x:v>Alleen productonafhankelijke feiten en technische beperkingen. Productkeuzes horen in categorie- of productregels.</x:v>
      </x:c>
      <x:c r="B2" s="5"/>
      <x:c r="C2" s="5"/>
      <x:c r="D2" s="5"/>
      <x:c r="E2" s="5"/>
      <x:c r="F2" s="5"/>
      <x:c r="G2" s="5"/>
      <x:c r="H2" s="5"/>
      <x:c r="I2" s="5"/>
      <x:c r="J2" s="5"/>
      <x:c r="K2" s="5"/>
      <x:c r="L2" s="5"/>
      <x:c r="M2" s="5"/>
      <x:c r="N2" s="5"/>
    </x:row>
    <x:row r="5" ht="32" customHeight="1">
      <x:c r="A5" s="10" t="str">
        <x:v>Materiaal-ID</x:v>
      </x:c>
      <x:c r="B5" s="11" t="str">
        <x:v>Familie</x:v>
      </x:c>
      <x:c r="C5" s="11" t="str">
        <x:v>Vorm</x:v>
      </x:c>
      <x:c r="D5" s="11" t="str">
        <x:v>Kwaliteit/type</x:v>
      </x:c>
      <x:c r="E5" s="11" t="str">
        <x:v>Dikte mm</x:v>
      </x:c>
      <x:c r="F5" s="11" t="str">
        <x:v>Breedte mm</x:v>
      </x:c>
      <x:c r="G5" s="11" t="str">
        <x:v>Hoogte mm</x:v>
      </x:c>
      <x:c r="H5" s="11" t="str">
        <x:v>Handelslengte mm</x:v>
      </x:c>
      <x:c r="I5" s="11" t="str">
        <x:v>Handelsbreedte mm</x:v>
      </x:c>
      <x:c r="J5" s="11" t="str">
        <x:v>Materiaalgroep</x:v>
      </x:c>
      <x:c r="K5" s="11" t="str">
        <x:v>Toegestane processen</x:v>
      </x:c>
      <x:c r="L5" s="11" t="str">
        <x:v>Algemene aandachtspunten</x:v>
      </x:c>
      <x:c r="M5" s="11" t="str">
        <x:v>Status</x:v>
      </x:c>
      <x:c r="N5" s="12" t="str">
        <x:v>Bron</x:v>
      </x:c>
      <x:c r="O5" s="6" t="str">
        <x:v>Profielserie</x:v>
      </x:c>
      <x:c r="P5" s="6" t="str">
        <x:v>Sleufmaat mm</x:v>
      </x:c>
      <x:c r="Q5" s="6" t="str">
        <x:v>Sleufas-randafstand mm</x:v>
      </x:c>
      <x:c r="R5" s="6" t="str">
        <x:v>Sleufas-raster mm</x:v>
      </x:c>
      <x:c r="S5" s="6" t="str">
        <x:v>Sleufassen rondom</x:v>
      </x:c>
      <x:c r="T5" s="6" t="str">
        <x:v>Profielgeometrie-status</x:v>
      </x:c>
      <x:c r="U5" s="6" t="str">
        <x:v>Kernboringen per kop</x:v>
      </x:c>
      <x:c r="V5" s="6" t="str">
        <x:v>Kopse tapdraad</x:v>
      </x:c>
      <x:c r="W5" t="str">
        <x:v>Sleufmondbreedte mm</x:v>
      </x:c>
      <x:c r="X5" t="str">
        <x:v>Sleufmond-diepte mm</x:v>
      </x:c>
      <x:c r="Y5" t="str">
        <x:v>Sleufkamerbreedte mm</x:v>
      </x:c>
      <x:c r="Z5" t="str">
        <x:v>Sleufkamerdiepte mm</x:v>
      </x:c>
      <x:c r="AA5" t="str">
        <x:v>Buitenradius mm</x:v>
      </x:c>
      <x:c r="AB5" t="str">
        <x:v>Kernboringdiameter mm</x:v>
      </x:c>
      <x:c r="AC5" t="str">
        <x:v>Kernboringcontour</x:v>
      </x:c>
      <x:c r="AD5" t="str">
        <x:v>Profielgeometrie-bron</x:v>
      </x:c>
      <x:c r="AE5" t="str">
        <x:v>Open profielgeometrie</x:v>
      </x:c>
      <x:c r="AF5" t="str">
        <x:v>Renderweergave</x:v>
      </x:c>
      <x:c r="AG5" t="str">
        <x:v>Klantnaam</x:v>
      </x:c>
    </x:row>
    <x:row r="6">
      <x:c r="A6" s="13" t="str">
        <x:v>osb_18</x:v>
      </x:c>
      <x:c r="B6" s="13" t="str">
        <x:v>OSB</x:v>
      </x:c>
      <x:c r="C6" s="13" t="str">
        <x:v>Plaat</x:v>
      </x:c>
      <x:c r="D6" s="13" t="str">
        <x:v>OSB</x:v>
      </x:c>
      <x:c r="E6" s="13" t="n">
        <x:v>18</x:v>
      </x:c>
      <x:c r="F6" s="13" t="str"/>
      <x:c r="G6" s="13" t="str"/>
      <x:c r="H6" s="13" t="n">
        <x:v>2440</x:v>
      </x:c>
      <x:c r="I6" s="13" t="n">
        <x:v>1220</x:v>
      </x:c>
      <x:c r="J6" s="13" t="str">
        <x:v>Houtachtig plaatmateriaal</x:v>
      </x:c>
      <x:c r="K6" s="13" t="str">
        <x:v>CNC-frezen en boren na proefparameter</x:v>
      </x:c>
      <x:c r="L6" s="13" t="str">
        <x:v>Rand- en schroefregels nog fysiek valideren</x:v>
      </x:c>
      <x:c r="M6" s="13" t="str">
        <x:v>Te controleren</x:v>
      </x:c>
      <x:c r="N6" s="13" t="str">
        <x:v>LibraryCatalog.cs</x:v>
      </x:c>
      <x:c r="O6" s="6"/>
      <x:c r="P6" s="6"/>
      <x:c r="Q6" s="6"/>
      <x:c r="R6" s="6"/>
      <x:c r="S6" s="6"/>
      <x:c r="T6" s="6"/>
      <x:c r="U6" s="6"/>
      <x:c r="V6" s="6"/>
      <x:c r="W6" s="485"/>
      <x:c r="X6" s="485"/>
      <x:c r="Y6" s="485"/>
      <x:c r="Z6" s="485"/>
      <x:c r="AA6" s="485"/>
      <x:c r="AB6" s="485"/>
      <x:c r="AC6" s="6"/>
      <x:c r="AD6" s="6"/>
      <x:c r="AE6" s="6"/>
      <x:c r="AF6" s="6" t="str">
        <x:v>standaard</x:v>
      </x:c>
      <x:c r="AG6"/>
    </x:row>
    <x:row r="7">
      <x:c r="A7" s="14" t="str">
        <x:v>betonplex_12</x:v>
      </x:c>
      <x:c r="B7" s="14" t="str">
        <x:v>Betonplex</x:v>
      </x:c>
      <x:c r="C7" s="14" t="str">
        <x:v>Plaat</x:v>
      </x:c>
      <x:c r="D7" s="14" t="str">
        <x:v>Berken/film</x:v>
      </x:c>
      <x:c r="E7" s="14" t="n">
        <x:v>12</x:v>
      </x:c>
      <x:c r="F7" s="14" t="str"/>
      <x:c r="G7" s="14" t="str"/>
      <x:c r="H7" s="14" t="n">
        <x:v>2500</x:v>
      </x:c>
      <x:c r="I7" s="14" t="n">
        <x:v>1250</x:v>
      </x:c>
      <x:c r="J7" s="14" t="str">
        <x:v>Houtachtig plaatmateriaal</x:v>
      </x:c>
      <x:c r="K7" s="14" t="str">
        <x:v>CNC-frezen en boren</x:v>
      </x:c>
      <x:c r="L7" s="14" t="str">
        <x:v>Filmzijde en splintergedrag meenemen</x:v>
      </x:c>
      <x:c r="M7" s="14" t="str">
        <x:v>Voorlopig</x:v>
      </x:c>
      <x:c r="N7" s="14" t="str">
        <x:v>LibraryCatalog.cs</x:v>
      </x:c>
      <x:c r="O7" s="6"/>
      <x:c r="P7" s="6"/>
      <x:c r="Q7" s="6"/>
      <x:c r="R7" s="6"/>
      <x:c r="S7" s="6"/>
      <x:c r="T7" s="6"/>
      <x:c r="U7" s="6"/>
      <x:c r="V7" s="6"/>
      <x:c r="W7" s="485"/>
      <x:c r="X7" s="485"/>
      <x:c r="Y7" s="485"/>
      <x:c r="Z7" s="485"/>
      <x:c r="AA7" s="485"/>
      <x:c r="AB7" s="485"/>
      <x:c r="AC7" s="6"/>
      <x:c r="AD7" s="6"/>
      <x:c r="AE7" s="6"/>
      <x:c r="AF7" s="6" t="str">
        <x:v>standaard</x:v>
      </x:c>
      <x:c r="AG7"/>
    </x:row>
    <x:row r="8">
      <x:c r="A8" s="14" t="str">
        <x:v>betonplex_18</x:v>
      </x:c>
      <x:c r="B8" s="14" t="str">
        <x:v>Betonplex</x:v>
      </x:c>
      <x:c r="C8" s="14" t="str">
        <x:v>Plaat</x:v>
      </x:c>
      <x:c r="D8" s="14" t="str">
        <x:v>Berken/film</x:v>
      </x:c>
      <x:c r="E8" s="14" t="n">
        <x:v>18</x:v>
      </x:c>
      <x:c r="F8" s="14" t="str"/>
      <x:c r="G8" s="14" t="str"/>
      <x:c r="H8" s="14" t="n">
        <x:v>2500</x:v>
      </x:c>
      <x:c r="I8" s="14" t="n">
        <x:v>1250</x:v>
      </x:c>
      <x:c r="J8" s="14" t="str">
        <x:v>Houtachtig plaatmateriaal</x:v>
      </x:c>
      <x:c r="K8" s="14" t="str">
        <x:v>CNC-frezen en boren</x:v>
      </x:c>
      <x:c r="L8" s="14" t="str">
        <x:v>4x40/Ø4 hout-op-hout fysiek getest</x:v>
      </x:c>
      <x:c r="M8" s="14" t="str">
        <x:v>Goedgekeurd</x:v>
      </x:c>
      <x:c r="N8" s="14" t="str">
        <x:v>LibraryCatalog.cs</x:v>
      </x:c>
      <x:c r="O8" s="6"/>
      <x:c r="P8" s="6"/>
      <x:c r="Q8" s="6"/>
      <x:c r="R8" s="6"/>
      <x:c r="S8" s="6"/>
      <x:c r="T8" s="6"/>
      <x:c r="U8" s="6"/>
      <x:c r="V8" s="6"/>
      <x:c r="W8" s="485"/>
      <x:c r="X8" s="485"/>
      <x:c r="Y8" s="485"/>
      <x:c r="Z8" s="485"/>
      <x:c r="AA8" s="485"/>
      <x:c r="AB8" s="485"/>
      <x:c r="AC8" s="6"/>
      <x:c r="AD8" s="6"/>
      <x:c r="AE8" s="6"/>
      <x:c r="AF8" s="6" t="str">
        <x:v>standaard</x:v>
      </x:c>
      <x:c r="AG8"/>
    </x:row>
    <x:row r="9">
      <x:c r="A9" s="14" t="str">
        <x:v>multiplex_15</x:v>
      </x:c>
      <x:c r="B9" s="14" t="str">
        <x:v>Multiplex</x:v>
      </x:c>
      <x:c r="C9" s="14" t="str">
        <x:v>Plaat</x:v>
      </x:c>
      <x:c r="D9" s="14" t="str">
        <x:v>Onbekend</x:v>
      </x:c>
      <x:c r="E9" s="14" t="n">
        <x:v>15</x:v>
      </x:c>
      <x:c r="F9" s="14" t="str"/>
      <x:c r="G9" s="14" t="str"/>
      <x:c r="H9" s="14" t="n">
        <x:v>2500</x:v>
      </x:c>
      <x:c r="I9" s="14" t="n">
        <x:v>1250</x:v>
      </x:c>
      <x:c r="J9" s="14" t="str">
        <x:v>Houtachtig plaatmateriaal</x:v>
      </x:c>
      <x:c r="K9" s="14" t="str">
        <x:v>CNC-frezen en boren</x:v>
      </x:c>
      <x:c r="L9" s="14" t="str">
        <x:v>Soort en laagopbouw nog specificeren</x:v>
      </x:c>
      <x:c r="M9" s="14" t="str">
        <x:v>Te controleren</x:v>
      </x:c>
      <x:c r="N9" s="14" t="str">
        <x:v>LibraryCatalog.cs</x:v>
      </x:c>
      <x:c r="O9" s="6"/>
      <x:c r="P9" s="6"/>
      <x:c r="Q9" s="6"/>
      <x:c r="R9" s="6"/>
      <x:c r="S9" s="6"/>
      <x:c r="T9" s="6"/>
      <x:c r="U9" s="6"/>
      <x:c r="V9" s="6"/>
      <x:c r="W9" s="485"/>
      <x:c r="X9" s="485"/>
      <x:c r="Y9" s="485"/>
      <x:c r="Z9" s="485"/>
      <x:c r="AA9" s="485"/>
      <x:c r="AB9" s="485"/>
      <x:c r="AC9" s="6"/>
      <x:c r="AD9" s="6"/>
      <x:c r="AE9" s="6"/>
      <x:c r="AF9" s="6" t="str">
        <x:v>standaard</x:v>
      </x:c>
      <x:c r="AG9"/>
    </x:row>
    <x:row r="10">
      <x:c r="A10" s="14" t="str">
        <x:v>hpl_10_lex</x:v>
      </x:c>
      <x:c r="B10" s="14" t="str">
        <x:v>HPL</x:v>
      </x:c>
      <x:c r="C10" s="14" t="str">
        <x:v>Plaat</x:v>
      </x:c>
      <x:c r="D10" s="14" t="str">
        <x:v>HPL wit glad RAL 9016</x:v>
      </x:c>
      <x:c r="E10" s="14" t="n">
        <x:v>10</x:v>
      </x:c>
      <x:c r="F10" s="14"/>
      <x:c r="G10" s="14"/>
      <x:c r="H10" s="14" t="n">
        <x:v>3050</x:v>
      </x:c>
      <x:c r="I10" s="14" t="n">
        <x:v>1300</x:v>
      </x:c>
      <x:c r="J10" s="14" t="str">
        <x:v>Kunststof laminaatplaat</x:v>
      </x:c>
      <x:c r="K10" s="14" t="str">
        <x:v>Zagen, frezen en boren; maatwerk/cut-outs door leverancier mogelijk</x:v>
      </x:c>
      <x:c r="L10" s="14" t="str">
        <x:v>Maximaal enkel plaatdeel 3050×1300 mm; bewerkingsparameters per fysiek proefstuk vrijgeven</x:v>
      </x:c>
      <x:c r="M10" s="14" t="str">
        <x:v>Leveranciersdata</x:v>
      </x:c>
      <x:c r="N10" s="14" t="str">
        <x:v>https://kunststofplatenshop.nl/product/hpl-wit-glad-10-mm/</x:v>
      </x:c>
      <x:c r="O10" s="6"/>
      <x:c r="P10" s="6"/>
      <x:c r="Q10" s="6"/>
      <x:c r="R10" s="6"/>
      <x:c r="S10" s="6"/>
      <x:c r="T10" s="6"/>
      <x:c r="U10" s="6"/>
      <x:c r="V10" s="6"/>
      <x:c r="W10" s="485"/>
      <x:c r="X10" s="485"/>
      <x:c r="Y10" s="485"/>
      <x:c r="Z10" s="485"/>
      <x:c r="AA10" s="485"/>
      <x:c r="AB10" s="485"/>
      <x:c r="AC10" s="6"/>
      <x:c r="AD10" s="6"/>
      <x:c r="AE10" s="6"/>
      <x:c r="AF10" s="6" t="str">
        <x:v>standaard</x:v>
      </x:c>
      <x:c r="AG10"/>
    </x:row>
    <x:row r="11">
      <x:c r="A11" s="14" t="str">
        <x:v>hpl_6_lex_stabilizer</x:v>
      </x:c>
      <x:c r="B11" s="14" t="str">
        <x:v>HPL</x:v>
      </x:c>
      <x:c r="C11" s="14" t="str">
        <x:v>Plaat</x:v>
      </x:c>
      <x:c r="D11" s="14" t="str">
        <x:v>HPL wit glad RAL 9016</x:v>
      </x:c>
      <x:c r="E11" s="14" t="n">
        <x:v>6</x:v>
      </x:c>
      <x:c r="F11" s="14"/>
      <x:c r="G11" s="14"/>
      <x:c r="H11" s="14" t="n">
        <x:v>3050</x:v>
      </x:c>
      <x:c r="I11" s="14" t="n">
        <x:v>1300</x:v>
      </x:c>
      <x:c r="J11" s="14" t="str">
        <x:v>Kunststof laminaatplaat</x:v>
      </x:c>
      <x:c r="K11" s="14" t="str">
        <x:v>Zagen, frezen en boren; maatwerk/cut-outs door leverancier mogelijk</x:v>
      </x:c>
      <x:c r="L11" s="14" t="str">
        <x:v>Maximaal enkel plaatdeel 3050×1300 mm; dun paneel tijdens klemmen vlak ondersteunen</x:v>
      </x:c>
      <x:c r="M11" s="14" t="str">
        <x:v>Leveranciersdata</x:v>
      </x:c>
      <x:c r="N11" s="14" t="str">
        <x:v>https://kunststofplatenshop.nl/product/hpl-wit-glad-6-mm/</x:v>
      </x:c>
      <x:c r="O11" s="6"/>
      <x:c r="P11" s="6"/>
      <x:c r="Q11" s="6"/>
      <x:c r="R11" s="6"/>
      <x:c r="S11" s="6"/>
      <x:c r="T11" s="6"/>
      <x:c r="U11" s="6"/>
      <x:c r="V11" s="6"/>
      <x:c r="W11" s="485"/>
      <x:c r="X11" s="485"/>
      <x:c r="Y11" s="485"/>
      <x:c r="Z11" s="485"/>
      <x:c r="AA11" s="485"/>
      <x:c r="AB11" s="485"/>
      <x:c r="AC11" s="6"/>
      <x:c r="AD11" s="6"/>
      <x:c r="AE11" s="6"/>
      <x:c r="AF11" s="6" t="str">
        <x:v>standaard</x:v>
      </x:c>
      <x:c r="AG11"/>
    </x:row>
    <x:row r="12">
      <x:c r="A12" s="14" t="str">
        <x:v>alu_6082_10_adapter</x:v>
      </x:c>
      <x:c r="B12" s="14" t="str">
        <x:v>Aluminium</x:v>
      </x:c>
      <x:c r="C12" s="14" t="str">
        <x:v>Plaat</x:v>
      </x:c>
      <x:c r="D12" s="14" t="str">
        <x:v>EN AW-6082</x:v>
      </x:c>
      <x:c r="E12" s="14" t="n">
        <x:v>10</x:v>
      </x:c>
      <x:c r="F12" s="14" t="str"/>
      <x:c r="G12" s="14" t="str"/>
      <x:c r="H12" s="14" t="n">
        <x:v>2500</x:v>
      </x:c>
      <x:c r="I12" s="14" t="n">
        <x:v>1250</x:v>
      </x:c>
      <x:c r="J12" s="14" t="str">
        <x:v>Metaalplaat</x:v>
      </x:c>
      <x:c r="K12" s="14" t="str">
        <x:v>Metaalfrezen/boren met passende parameters</x:v>
      </x:c>
      <x:c r="L12" s="14" t="str">
        <x:v>Tappen, verzinken en corrosiecombinatie expliciet modelleren</x:v>
      </x:c>
      <x:c r="M12" s="14" t="str">
        <x:v>Voorlopig</x:v>
      </x:c>
      <x:c r="N12" s="14" t="str">
        <x:v>LibraryCatalog.cs</x:v>
      </x:c>
      <x:c r="O12" s="6"/>
      <x:c r="P12" s="6"/>
      <x:c r="Q12" s="6"/>
      <x:c r="R12" s="6"/>
      <x:c r="S12" s="6"/>
      <x:c r="T12" s="6"/>
      <x:c r="U12" s="6"/>
      <x:c r="V12" s="6"/>
      <x:c r="W12" s="485"/>
      <x:c r="X12" s="485"/>
      <x:c r="Y12" s="485"/>
      <x:c r="Z12" s="485"/>
      <x:c r="AA12" s="485"/>
      <x:c r="AB12" s="485"/>
      <x:c r="AC12" s="6"/>
      <x:c r="AD12" s="6"/>
      <x:c r="AE12" s="6"/>
      <x:c r="AF12" s="6" t="str">
        <x:v>standaard</x:v>
      </x:c>
      <x:c r="AG12"/>
    </x:row>
    <x:row r="13">
      <x:c r="A13" s="14" t="str">
        <x:v>alu_profile_30x30</x:v>
      </x:c>
      <x:c r="B13" s="14" t="str">
        <x:v>Aluminium</x:v>
      </x:c>
      <x:c r="C13" s="14" t="str">
        <x:v>Profiel</x:v>
      </x:c>
      <x:c r="D13" s="14" t="str">
        <x:v>Onbekend profiel</x:v>
      </x:c>
      <x:c r="E13" s="14" t="str"/>
      <x:c r="F13" s="14" t="n">
        <x:v>30</x:v>
      </x:c>
      <x:c r="G13" s="14" t="n">
        <x:v>30</x:v>
      </x:c>
      <x:c r="H13" s="14" t="n">
        <x:v>6000</x:v>
      </x:c>
      <x:c r="I13" s="14" t="str"/>
      <x:c r="J13" s="14" t="str">
        <x:v>Constructieprofiel</x:v>
      </x:c>
      <x:c r="K13" s="14" t="str">
        <x:v>Zagen/boren</x:v>
      </x:c>
      <x:c r="L13" s="14" t="str">
        <x:v>Geen verbindertype vastgelegd</x:v>
      </x:c>
      <x:c r="M13" s="14" t="str">
        <x:v>Open</x:v>
      </x:c>
      <x:c r="N13" s="14" t="str">
        <x:v>LibraryCatalog.cs</x:v>
      </x:c>
      <x:c r="O13" s="6"/>
      <x:c r="P13" s="6"/>
      <x:c r="Q13" s="6"/>
      <x:c r="R13" s="6"/>
      <x:c r="S13" s="6"/>
      <x:c r="T13" s="6"/>
      <x:c r="U13" s="6"/>
      <x:c r="V13" s="6"/>
      <x:c r="W13" s="485"/>
      <x:c r="X13" s="485"/>
      <x:c r="Y13" s="485"/>
      <x:c r="Z13" s="485"/>
      <x:c r="AA13" s="485"/>
      <x:c r="AB13" s="485"/>
      <x:c r="AC13" s="6"/>
      <x:c r="AD13" s="6"/>
      <x:c r="AE13" s="6"/>
      <x:c r="AF13" s="6" t="str">
        <x:v>standaard</x:v>
      </x:c>
      <x:c r="AG13"/>
    </x:row>
    <x:row r="14">
      <x:c r="A14" s="14" t="str">
        <x:v>alu_profile_40x40</x:v>
      </x:c>
      <x:c r="B14" s="14" t="str">
        <x:v>Aluminium</x:v>
      </x:c>
      <x:c r="C14" s="14" t="str">
        <x:v>Profiel</x:v>
      </x:c>
      <x:c r="D14" s="14" t="str">
        <x:v>Onbekend profiel</x:v>
      </x:c>
      <x:c r="E14" s="14" t="str"/>
      <x:c r="F14" s="14" t="n">
        <x:v>40</x:v>
      </x:c>
      <x:c r="G14" s="14" t="n">
        <x:v>40</x:v>
      </x:c>
      <x:c r="H14" s="14" t="n">
        <x:v>6000</x:v>
      </x:c>
      <x:c r="I14" s="14" t="str"/>
      <x:c r="J14" s="14" t="str">
        <x:v>Constructieprofiel</x:v>
      </x:c>
      <x:c r="K14" s="14" t="str">
        <x:v>Zagen/boren</x:v>
      </x:c>
      <x:c r="L14" s="14" t="str">
        <x:v>Geen verbindertype vastgelegd</x:v>
      </x:c>
      <x:c r="M14" s="14" t="str">
        <x:v>Open</x:v>
      </x:c>
      <x:c r="N14" s="14" t="str">
        <x:v>LibraryCatalog.cs</x:v>
      </x:c>
      <x:c r="O14" s="6"/>
      <x:c r="P14" s="6"/>
      <x:c r="Q14" s="6"/>
      <x:c r="R14" s="6"/>
      <x:c r="S14" s="6"/>
      <x:c r="T14" s="6"/>
      <x:c r="U14" s="6"/>
      <x:c r="V14" s="6"/>
      <x:c r="W14" s="485"/>
      <x:c r="X14" s="485"/>
      <x:c r="Y14" s="485"/>
      <x:c r="Z14" s="485"/>
      <x:c r="AA14" s="485"/>
      <x:c r="AB14" s="485"/>
      <x:c r="AC14" s="6"/>
      <x:c r="AD14" s="6"/>
      <x:c r="AE14" s="6"/>
      <x:c r="AF14" s="6" t="str">
        <x:v>standaard</x:v>
      </x:c>
      <x:c r="AG14"/>
    </x:row>
    <x:row r="15">
      <x:c r="A15" s="14" t="str">
        <x:v>alu_profile_45x45</x:v>
      </x:c>
      <x:c r="B15" s="14" t="str">
        <x:v>Aluminium</x:v>
      </x:c>
      <x:c r="C15" s="14" t="str">
        <x:v>Profiel</x:v>
      </x:c>
      <x:c r="D15" s="14" t="str">
        <x:v>Onbekend profiel</x:v>
      </x:c>
      <x:c r="E15" s="14" t="str"/>
      <x:c r="F15" s="14" t="n">
        <x:v>45</x:v>
      </x:c>
      <x:c r="G15" s="14" t="n">
        <x:v>45</x:v>
      </x:c>
      <x:c r="H15" s="14" t="n">
        <x:v>6000</x:v>
      </x:c>
      <x:c r="I15" s="14" t="str"/>
      <x:c r="J15" s="14" t="str">
        <x:v>Constructieprofiel</x:v>
      </x:c>
      <x:c r="K15" s="14" t="str">
        <x:v>Zagen/boren</x:v>
      </x:c>
      <x:c r="L15" s="14" t="str">
        <x:v>Geen verbindertype vastgelegd</x:v>
      </x:c>
      <x:c r="M15" s="14" t="str">
        <x:v>Open</x:v>
      </x:c>
      <x:c r="N15" s="14" t="str">
        <x:v>LibraryCatalog.cs</x:v>
      </x:c>
      <x:c r="O15" s="6"/>
      <x:c r="P15" s="6"/>
      <x:c r="Q15" s="6"/>
      <x:c r="R15" s="6"/>
      <x:c r="S15" s="6"/>
      <x:c r="T15" s="6"/>
      <x:c r="U15" s="6"/>
      <x:c r="V15" s="6"/>
      <x:c r="W15" s="485"/>
      <x:c r="X15" s="485"/>
      <x:c r="Y15" s="485"/>
      <x:c r="Z15" s="485"/>
      <x:c r="AA15" s="485"/>
      <x:c r="AB15" s="485"/>
      <x:c r="AC15" s="6"/>
      <x:c r="AD15" s="6"/>
      <x:c r="AE15" s="6"/>
      <x:c r="AF15" s="6" t="str">
        <x:v>standaard</x:v>
      </x:c>
      <x:c r="AG15"/>
    </x:row>
    <x:row r="16">
      <x:c r="A16" s="14" t="str">
        <x:v>alu_system_40x40</x:v>
      </x:c>
      <x:c r="B16" s="14" t="str">
        <x:v>Aluminium</x:v>
      </x:c>
      <x:c r="C16" s="14" t="str">
        <x:v>Systeemprofiel</x:v>
      </x:c>
      <x:c r="D16" s="14" t="str">
        <x:v>Serie 8, groef 8, I-type F14 licht</x:v>
      </x:c>
      <x:c r="E16" s="14"/>
      <x:c r="F16" s="14" t="n">
        <x:v>40</x:v>
      </x:c>
      <x:c r="G16" s="14" t="n">
        <x:v>40</x:v>
      </x:c>
      <x:c r="H16" s="14" t="n">
        <x:v>6040</x:v>
      </x:c>
      <x:c r="I16" s="14"/>
      <x:c r="J16" s="14" t="str">
        <x:v>T-slot systeemprofiel</x:v>
      </x:c>
      <x:c r="K16" s="14" t="str">
        <x:v>Zagen; groef-/kopbewerking met serie-8 toebehoren</x:v>
      </x:c>
      <x:c r="L16" s="14" t="str">
        <x:v>TechXXL TIN 102499 / S1084040LF14; AlMgSi0,5F25 naturel geanodiseerd; 1,73 kg/m</x:v>
      </x:c>
      <x:c r="M16" s="14" t="str">
        <x:v>Leveranciersdata</x:v>
      </x:c>
      <x:c r="N16" s="14" t="str">
        <x:v>https://www.techxxl.nl/part-102499.html</x:v>
      </x:c>
      <x:c r="O16" s="6" t="str">
        <x:v>40-mm raster</x:v>
      </x:c>
      <x:c r="P16" s="6" t="n">
        <x:v>8</x:v>
      </x:c>
      <x:c r="Q16" s="6" t="n">
        <x:v>20</x:v>
      </x:c>
      <x:c r="R16" s="6" t="n">
        <x:v>40</x:v>
      </x:c>
      <x:c r="S16" s="6" t="n">
        <x:v>4</x:v>
      </x:c>
      <x:c r="T16" s="6" t="str">
        <x:v>ExactSupplierGeometry</x:v>
      </x:c>
      <x:c r="U16" s="6" t="n">
        <x:v>1</x:v>
      </x:c>
      <x:c r="V16" s="6" t="str">
        <x:v>M8</x:v>
      </x:c>
      <x:c r="W16" s="485" t="n">
        <x:v>16</x:v>
      </x:c>
      <x:c r="X16" s="485" t="n">
        <x:v>4.5</x:v>
      </x:c>
      <x:c r="Y16" s="485" t="n">
        <x:v>20</x:v>
      </x:c>
      <x:c r="Z16" s="485" t="n">
        <x:v>12</x:v>
      </x:c>
      <x:c r="AA16" s="485" t="n">
        <x:v>4</x:v>
      </x:c>
      <x:c r="AB16" s="485" t="n">
        <x:v>6.8</x:v>
      </x:c>
      <x:c r="AC16" s="6" t="str">
        <x:v>Ronde kernboring Ø6,8 mm; één kern per kop op rastercentrum 20×20 mm; geschikt voor M8-tap.</x:v>
      </x:c>
      <x:c r="AD16" s="6" t="str">
        <x:v>TechXXL TIN 102499 / ID S1084040LF14; S1084040LF14.stp AP214; SHA256 9DDB9E9C232A9D2619829ECB140E5A9C7631CC2C3BAF072572C33788551AE7F2; fysieke STEP-envelop 40×40 mm; gecontroleerd 2026-08-25.</x:v>
      </x:c>
      <x:c r="AE16" s="6"/>
      <x:c r="AF16" s="6" t="str">
        <x:v>standaard</x:v>
      </x:c>
      <x:c r="AG16"/>
    </x:row>
    <x:row r="17">
      <x:c r="A17" s="14" t="str">
        <x:v>alu_system_80x40</x:v>
      </x:c>
      <x:c r="B17" s="14" t="str">
        <x:v>Aluminium</x:v>
      </x:c>
      <x:c r="C17" s="14" t="str">
        <x:v>Systeemprofiel</x:v>
      </x:c>
      <x:c r="D17" s="14" t="str">
        <x:v>Serie 8, groef 8, I-type licht</x:v>
      </x:c>
      <x:c r="E17" s="14"/>
      <x:c r="F17" s="14" t="n">
        <x:v>80</x:v>
      </x:c>
      <x:c r="G17" s="14" t="n">
        <x:v>40</x:v>
      </x:c>
      <x:c r="H17" s="14" t="n">
        <x:v>6040</x:v>
      </x:c>
      <x:c r="I17" s="14"/>
      <x:c r="J17" s="14" t="str">
        <x:v>T-slot systeemprofiel</x:v>
      </x:c>
      <x:c r="K17" s="14" t="str">
        <x:v>Zagen; groef-/kopbewerking met serie-8 toebehoren</x:v>
      </x:c>
      <x:c r="L17" s="14" t="str">
        <x:v>TechXXL TIN 100535; 3,090 kg/m; Ix 17,07 cm4; Iy 70,91 cm4</x:v>
      </x:c>
      <x:c r="M17" s="14" t="str">
        <x:v>Leveranciersdata</x:v>
      </x:c>
      <x:c r="N17" s="14" t="str">
        <x:v>https://www.techxxl.nl/part-100535.html</x:v>
      </x:c>
      <x:c r="O17" s="6" t="str">
        <x:v>40-mm raster</x:v>
      </x:c>
      <x:c r="P17" s="6" t="n">
        <x:v>8</x:v>
      </x:c>
      <x:c r="Q17" s="6" t="n">
        <x:v>20</x:v>
      </x:c>
      <x:c r="R17" s="6" t="n">
        <x:v>40</x:v>
      </x:c>
      <x:c r="S17" s="6" t="n">
        <x:v>6</x:v>
      </x:c>
      <x:c r="T17" s="6" t="str">
        <x:v>ExactSupplierGeometry</x:v>
      </x:c>
      <x:c r="U17" s="6" t="n">
        <x:v>2</x:v>
      </x:c>
      <x:c r="V17" s="6" t="str">
        <x:v>M8</x:v>
      </x:c>
      <x:c r="W17" s="485" t="n">
        <x:v>8</x:v>
      </x:c>
      <x:c r="X17" s="485" t="n">
        <x:v>4.5</x:v>
      </x:c>
      <x:c r="Y17" s="485" t="n">
        <x:v>20</x:v>
      </x:c>
      <x:c r="Z17" s="485" t="n">
        <x:v>12.25</x:v>
      </x:c>
      <x:c r="AA17" s="485" t="n">
        <x:v>4</x:v>
      </x:c>
      <x:c r="AB17" s="485" t="n">
        <x:v>6.8</x:v>
      </x:c>
      <x:c r="AC17" s="6" t="str">
        <x:v>Ronde kernboringen Ø6,8 mm; twee kernen per kop op rastercentra 20 en 60 mm.</x:v>
      </x:c>
      <x:c r="AD17" s="6" t="str">
        <x:v>TechXXL TIN 100535 / ID S1088040L; S1088040L.stp; AP214; SHA256 D07B9B9E7CB6CA17E7173411DB95AD93523308A117C43DC4655EED2E924150D1; gecontroleerd 2026-08-25.</x:v>
      </x:c>
      <x:c r="AE17" s="6"/>
      <x:c r="AF17" s="6" t="str">
        <x:v>standaard</x:v>
      </x:c>
      <x:c r="AG17"/>
    </x:row>
    <x:row r="18">
      <x:c r="A18" s="14" t="str">
        <x:v>alu_system_80x80</x:v>
      </x:c>
      <x:c r="B18" s="14" t="str">
        <x:v>Aluminium</x:v>
      </x:c>
      <x:c r="C18" s="14" t="str">
        <x:v>Systeemprofiel</x:v>
      </x:c>
      <x:c r="D18" s="14" t="str">
        <x:v>Serie 8, groef 8, I-type licht</x:v>
      </x:c>
      <x:c r="E18" s="14"/>
      <x:c r="F18" s="14" t="n">
        <x:v>80</x:v>
      </x:c>
      <x:c r="G18" s="14" t="n">
        <x:v>80</x:v>
      </x:c>
      <x:c r="H18" s="14" t="n">
        <x:v>6040</x:v>
      </x:c>
      <x:c r="I18" s="14"/>
      <x:c r="J18" s="14" t="str">
        <x:v>T-slot systeemprofiel</x:v>
      </x:c>
      <x:c r="K18" s="14" t="str">
        <x:v>Zagen; groef-/kopbewerking met serie-8 toebehoren</x:v>
      </x:c>
      <x:c r="L18" s="14" t="str">
        <x:v>TechXXL TIN 100545; 5,406 kg/m; Ix/Iy 136,17 cm4</x:v>
      </x:c>
      <x:c r="M18" s="14" t="str">
        <x:v>Leveranciersdata</x:v>
      </x:c>
      <x:c r="N18" s="14" t="str">
        <x:v>https://www.techxxl.nl/part-100545.html</x:v>
      </x:c>
      <x:c r="O18" s="6" t="str">
        <x:v>40-mm raster</x:v>
      </x:c>
      <x:c r="P18" s="6" t="n">
        <x:v>8</x:v>
      </x:c>
      <x:c r="Q18" s="6" t="n">
        <x:v>20</x:v>
      </x:c>
      <x:c r="R18" s="6" t="n">
        <x:v>40</x:v>
      </x:c>
      <x:c r="S18" s="6" t="n">
        <x:v>8</x:v>
      </x:c>
      <x:c r="T18" s="6" t="str">
        <x:v>ExactSupplierGeometry</x:v>
      </x:c>
      <x:c r="U18" s="6" t="n">
        <x:v>4</x:v>
      </x:c>
      <x:c r="V18" s="6" t="str">
        <x:v>M8</x:v>
      </x:c>
      <x:c r="W18" s="485" t="n">
        <x:v>8</x:v>
      </x:c>
      <x:c r="X18" s="485" t="n">
        <x:v>4.5</x:v>
      </x:c>
      <x:c r="Y18" s="485" t="n">
        <x:v>20</x:v>
      </x:c>
      <x:c r="Z18" s="485" t="n">
        <x:v>12.25</x:v>
      </x:c>
      <x:c r="AA18" s="485" t="n">
        <x:v>4</x:v>
      </x:c>
      <x:c r="AB18" s="485" t="n">
        <x:v>6.8</x:v>
      </x:c>
      <x:c r="AC18" s="6" t="str">
        <x:v>Ronde kernboringen Ø6,8 mm; vier kernen per kop op rastercentra 20/60 × 20/60 mm.</x:v>
      </x:c>
      <x:c r="AD18" s="6" t="str">
        <x:v>TechXXL TIN 100545 / ID S1088080L; S1088080L.stp; AP214; SHA256 C2BF2029C8A9AE0C9D6AD060A8A8A09FE52D6E142E7F149A282E01DE269205A5; gecontroleerd 2026-08-25.</x:v>
      </x:c>
      <x:c r="AE18" s="6"/>
      <x:c r="AF18" s="6" t="str">
        <x:v>standaard</x:v>
      </x:c>
      <x:c r="AG18"/>
    </x:row>
    <x:row r="19">
      <x:c r="A19" s="15" t="str">
        <x:v>steel_tube_40x40</x:v>
      </x:c>
      <x:c r="B19" s="15" t="str">
        <x:v>Staal</x:v>
      </x:c>
      <x:c r="C19" s="15" t="str">
        <x:v>Kokerprofiel</x:v>
      </x:c>
      <x:c r="D19" s="15" t="str">
        <x:v>Onbekend</x:v>
      </x:c>
      <x:c r="E19" s="15" t="str"/>
      <x:c r="F19" s="15" t="n">
        <x:v>40</x:v>
      </x:c>
      <x:c r="G19" s="15" t="n">
        <x:v>40</x:v>
      </x:c>
      <x:c r="H19" s="15" t="n">
        <x:v>6000</x:v>
      </x:c>
      <x:c r="I19" s="15" t="str"/>
      <x:c r="J19" s="15" t="str">
        <x:v>Gelast/koudgevormd profiel</x:v>
      </x:c>
      <x:c r="K19" s="15" t="str">
        <x:v>Zagen; lassen/boren alleen met procesregel</x:v>
      </x:c>
      <x:c r="L19" s="15" t="str">
        <x:v>Wanddikte en staalsoort ontbreken</x:v>
      </x:c>
      <x:c r="M19" s="15" t="str">
        <x:v>Open</x:v>
      </x:c>
      <x:c r="N19" s="15" t="str">
        <x:v>LibraryCatalog.cs</x:v>
      </x:c>
      <x:c r="O19" s="6"/>
      <x:c r="P19" s="6"/>
      <x:c r="Q19" s="6"/>
      <x:c r="R19" s="6"/>
      <x:c r="S19" s="6"/>
      <x:c r="T19" s="6"/>
      <x:c r="U19" s="6"/>
      <x:c r="V19" s="6"/>
      <x:c r="W19" s="485"/>
      <x:c r="X19" s="485"/>
      <x:c r="Y19" s="485"/>
      <x:c r="Z19" s="485"/>
      <x:c r="AA19" s="485"/>
      <x:c r="AB19" s="485"/>
      <x:c r="AC19" s="6"/>
      <x:c r="AD19" s="6"/>
      <x:c r="AE19" s="6"/>
      <x:c r="AF19" s="6" t="str">
        <x:v>standaard</x:v>
      </x:c>
      <x:c r="AG19"/>
    </x:row>
    <x:row r="20">
      <x:c r="A20" t="str">
        <x:v>alu_system_160x40</x:v>
      </x:c>
      <x:c r="B20" t="str">
        <x:v>Aluminium</x:v>
      </x:c>
      <x:c r="C20" t="str">
        <x:v>Systeemprofiel</x:v>
      </x:c>
      <x:c r="D20" t="str">
        <x:v>Serie 8, groef 8, I-type licht</x:v>
      </x:c>
      <x:c r="E20"/>
      <x:c r="F20" t="n">
        <x:v>160</x:v>
      </x:c>
      <x:c r="G20" t="n">
        <x:v>40</x:v>
      </x:c>
      <x:c r="H20" t="n">
        <x:v>6040</x:v>
      </x:c>
      <x:c r="I20"/>
      <x:c r="J20" t="str">
        <x:v>T-slot systeemprofiel</x:v>
      </x:c>
      <x:c r="K20" t="str">
        <x:v>Zagen; groef-/kopbewerking met serie-8 toebehoren</x:v>
      </x:c>
      <x:c r="L20" t="str">
        <x:v>TechXXL TIN 100559; 5,61 kg/m; Ix 32,69 cm4; Iy 507,97 cm4; passende zwarte eindkap TIN 100199</x:v>
      </x:c>
      <x:c r="M20" t="str">
        <x:v>Leveranciersdata</x:v>
      </x:c>
      <x:c r="N20" t="str">
        <x:v>https://www.techxxl.nl/part-100559.html</x:v>
      </x:c>
      <x:c r="O20" s="6" t="str">
        <x:v>40-mm raster</x:v>
      </x:c>
      <x:c r="P20" s="6" t="n">
        <x:v>8</x:v>
      </x:c>
      <x:c r="Q20" s="6" t="n">
        <x:v>20</x:v>
      </x:c>
      <x:c r="R20" s="6" t="n">
        <x:v>40</x:v>
      </x:c>
      <x:c r="S20" s="6" t="n">
        <x:v>10</x:v>
      </x:c>
      <x:c r="T20" s="6" t="str">
        <x:v>ProvisionalRenderEnvelope</x:v>
      </x:c>
      <x:c r="U20" s="6" t="n">
        <x:v>4</x:v>
      </x:c>
      <x:c r="V20" s="6" t="str">
        <x:v>M8</x:v>
      </x:c>
      <x:c r="W20" s="485"/>
      <x:c r="X20" s="485"/>
      <x:c r="Y20" s="485"/>
      <x:c r="Z20" s="485"/>
      <x:c r="AA20" s="485"/>
      <x:c r="AB20" s="485"/>
      <x:c r="AC20" s="6"/>
      <x:c r="AD20" s="6"/>
      <x:c r="AE20" s="6" t="str">
        <x:v>Exacte sleufmond-/kamergeometrie, buitenradius en kernboringdiameter ontbreken nog voor dit 160×40-record.</x:v>
      </x:c>
      <x:c r="AF20" s="6" t="str">
        <x:v>standaard</x:v>
      </x:c>
      <x:c r="AG20"/>
    </x:row>
    <x:row r="21">
      <x:c r="A21" t="str">
        <x:v>steel_s235_10_custom</x:v>
      </x:c>
      <x:c r="B21" t="str">
        <x:v>Staal</x:v>
      </x:c>
      <x:c r="C21" t="str">
        <x:v>Plaat</x:v>
      </x:c>
      <x:c r="D21" t="str">
        <x:v>S235JR custom adapterplaat</x:v>
      </x:c>
      <x:c r="E21" t="n">
        <x:v>10</x:v>
      </x:c>
      <x:c r="F21"/>
      <x:c r="G21"/>
      <x:c r="H21"/>
      <x:c r="I21" t="str">
        <x:v>2000x1000</x:v>
      </x:c>
      <x:c r="J21" t="str">
        <x:v>CNC-gesneden montage- en verstelplaat</x:v>
      </x:c>
      <x:c r="K21" t="str">
        <x:v>Frezen/boren of lasersnijden; ontbramen; zwart coaten optioneel</x:v>
      </x:c>
      <x:c r="L21" t="str">
        <x:v>Functionele contour en gaten uit productmanifest; materiaalcertificaat bij productie bevestigen</x:v>
      </x:c>
      <x:c r="M21" t="str">
        <x:v>Voorlopig</x:v>
      </x:c>
      <x:c r="N21" t="str">
        <x:v>config/sim-rig-4080-assembly-manifest.json</x:v>
      </x:c>
      <x:c r="O21" s="6"/>
      <x:c r="P21" s="6"/>
      <x:c r="Q21" s="6"/>
      <x:c r="R21" s="6"/>
      <x:c r="S21" s="6"/>
      <x:c r="T21" s="6"/>
      <x:c r="U21" s="6"/>
      <x:c r="V21" s="6"/>
      <x:c r="W21" s="485"/>
      <x:c r="X21" s="485"/>
      <x:c r="Y21" s="485"/>
      <x:c r="Z21" s="485"/>
      <x:c r="AA21" s="485"/>
      <x:c r="AB21" s="485"/>
      <x:c r="AC21" s="6"/>
      <x:c r="AD21" s="6"/>
      <x:c r="AE21" s="6"/>
      <x:c r="AF21" s="6" t="str">
        <x:v>standaard</x:v>
      </x:c>
      <x:c r="AG21"/>
    </x:row>
    <x:row r="22" ht="48" customHeight="1">
      <x:c r="A22" t="str">
        <x:v>pa_cf_print_10_adapter</x:v>
      </x:c>
      <x:c r="B22" t="str">
        <x:v>PA-CF</x:v>
      </x:c>
      <x:c r="C22" t="str">
        <x:v>3D-printdeel</x:v>
      </x:c>
      <x:c r="D22" t="str">
        <x:v>Koolstofvezelversterkt nylon, 100% infill</x:v>
      </x:c>
      <x:c r="E22" t="n">
        <x:v>10</x:v>
      </x:c>
      <x:c r="F22" t="n">
        <x:v>80</x:v>
      </x:c>
      <x:c r="G22" t="n">
        <x:v>80</x:v>
      </x:c>
      <x:c r="H22" t="str"/>
      <x:c r="I22" t="str"/>
      <x:c r="J22" t="str">
        <x:v>Additief vervaardigd constructiedeel</x:v>
      </x:c>
      <x:c r="K22" t="str">
        <x:v>FDM 3D-printen; 100% infill; nabewerken van functionele gaten indien nodig</x:v>
      </x:c>
      <x:c r="L22" t="str">
        <x:v>Vier HSR15R-adapterplaten; laagoriëntatie, wandopbouw, passing en proefbelasting vóór productievrijgave valideren</x:v>
      </x:c>
      <x:c r="M22" t="str">
        <x:v>Gebruikersbesluit</x:v>
      </x:c>
      <x:c r="N22" t="str">
        <x:v>Gebruikersinvoer 2026-08-27</x:v>
      </x:c>
      <x:c r="O22" t="str"/>
      <x:c r="P22" t="str"/>
      <x:c r="Q22" t="str"/>
      <x:c r="R22" t="str"/>
      <x:c r="S22" t="str"/>
      <x:c r="T22" t="str"/>
      <x:c r="U22" t="str"/>
      <x:c r="V22" t="str"/>
      <x:c r="W22" t="str"/>
      <x:c r="X22" t="str"/>
      <x:c r="Y22" t="str"/>
      <x:c r="Z22" t="str"/>
      <x:c r="AA22"/>
      <x:c r="AB22"/>
      <x:c r="AC22"/>
      <x:c r="AD22"/>
      <x:c r="AE22"/>
      <x:c r="AF22" s="6" t="str">
        <x:v>standaard</x:v>
      </x:c>
      <x:c r="AG22"/>
    </x:row>
    <x:row r="23">
      <x:c r="A23" t="str">
        <x:v>multiplex_okoume_grandplex_40</x:v>
      </x:c>
      <x:c r="B23" t="str">
        <x:v>Okoumé multiplex</x:v>
      </x:c>
      <x:c r="C23" t="str">
        <x:v>Plaat</x:v>
      </x:c>
      <x:c r="D23" t="str">
        <x:v>GrandPlex door-en-door Okoumé, FSC Mix 70%, 10 jaar garantie</x:v>
      </x:c>
      <x:c r="E23" t="n">
        <x:v>40</x:v>
      </x:c>
      <x:c r="F23"/>
      <x:c r="G23"/>
      <x:c r="H23" t="n">
        <x:v>2500</x:v>
      </x:c>
      <x:c r="I23" t="n">
        <x:v>1220</x:v>
      </x:c>
      <x:c r="J23" t="str">
        <x:v>Houtachtig plaatmateriaal</x:v>
      </x:c>
      <x:c r="K23" t="str">
        <x:v>Zagen, CNC-frezen en boren; bewerkingsparameters met proefstuk vrijgeven</x:v>
      </x:c>
      <x:c r="L23" t="str">
        <x:v>Watervast verlijmd exterieurmultiplex; plaatgewicht, toelaatbare belasting, schroefuittrekwaarde en afwerking per toepassing controleren</x:v>
      </x:c>
      <x:c r="M23" t="str">
        <x:v>Leveranciersdata</x:v>
      </x:c>
      <x:c r="N23" t="str">
        <x:v>https://ggoedkoop.nl/okoume-40x2500x1220-mm-grandplex-10-jaar-garantie-0000000732</x:v>
      </x:c>
      <x:c r="O23"/>
      <x:c r="P23"/>
      <x:c r="Q23"/>
      <x:c r="R23"/>
      <x:c r="S23"/>
      <x:c r="T23"/>
      <x:c r="U23"/>
      <x:c r="V23"/>
      <x:c r="W23"/>
      <x:c r="X23"/>
      <x:c r="Y23"/>
      <x:c r="Z23"/>
      <x:c r="AA23"/>
      <x:c r="AB23"/>
      <x:c r="AC23"/>
      <x:c r="AD23"/>
      <x:c r="AE23"/>
      <x:c r="AF23" s="6" t="str">
        <x:v>multiplex-gelaagd</x:v>
      </x:c>
      <x:c r="AG23" t="str">
        <x:v>Okoumé 40 mm</x:v>
      </x:c>
    </x:row>
    <x:row r="24">
      <x:c r="A24" t="str">
        <x:v>acrylic_clear_6</x:v>
      </x:c>
      <x:c r="B24" t="str">
        <x:v>PMMA</x:v>
      </x:c>
      <x:c r="C24" t="str">
        <x:v>Plaat</x:v>
      </x:c>
      <x:c r="D24" t="str">
        <x:v>Plexiglas GS helder gegoten</x:v>
      </x:c>
      <x:c r="E24" t="n">
        <x:v>6</x:v>
      </x:c>
      <x:c r="F24"/>
      <x:c r="G24"/>
      <x:c r="H24" t="n">
        <x:v>3050</x:v>
      </x:c>
      <x:c r="I24" t="n">
        <x:v>1550</x:v>
      </x:c>
      <x:c r="J24" t="str">
        <x:v>Transparante kunststofplaat</x:v>
      </x:c>
      <x:c r="K24" t="str">
        <x:v>Zagen, frezen en boren; GS is leverancierskeuze voor eigen verspaning</x:v>
      </x:c>
      <x:c r="L24" t="str">
        <x:v>Maximaal enkel plaatdeel 3050x1550 mm; beschermfolie laten zitten tijdens bewerking</x:v>
      </x:c>
      <x:c r="M24" t="str">
        <x:v>Leveranciersdata</x:v>
      </x:c>
      <x:c r="N24" t="str">
        <x:v>https://kunststofplatenshop.nl/product/plexiglas-gs-helder-6-mm/</x:v>
      </x:c>
      <x:c r="O24"/>
      <x:c r="P24"/>
      <x:c r="Q24"/>
      <x:c r="R24"/>
      <x:c r="S24"/>
      <x:c r="T24"/>
      <x:c r="U24"/>
      <x:c r="V24"/>
      <x:c r="W24"/>
      <x:c r="X24"/>
      <x:c r="Y24"/>
      <x:c r="Z24"/>
      <x:c r="AA24"/>
      <x:c r="AB24"/>
      <x:c r="AC24"/>
      <x:c r="AD24"/>
      <x:c r="AE24"/>
      <x:c r="AF24" s="6" t="str">
        <x:v>standaard</x:v>
      </x:c>
      <x:c r="AG24"/>
    </x:row>
  </x:sheetData>
  <x:mergeCells>
    <x:mergeCell ref="A1:V1"/>
    <x:mergeCell ref="A2:V2"/>
  </x:mergeCells>
  <x:conditionalFormatting sqref="M6:M100">
    <x:cfRule type="containsText" dxfId="10" priority="1" operator="containsText" text="Goedgekeurd"/>
    <x:cfRule type="containsText" dxfId="11" priority="2" operator="containsText" text="Voorlopig"/>
    <x:cfRule type="containsText" dxfId="12" priority="3" operator="containsText" text="Geblokkeerd"/>
    <x:cfRule type="containsText" dxfId="13" priority="4" operator="containsText" text="Open"/>
  </x:conditionalFormatting>
  <x:dataValidations count="2">
    <x:dataValidation type="list" sqref="M6:M100">
      <x:formula1>"Goedgekeurd,Voorlopig,Te controleren,Open,Geblokkeerd,Vervallen"</x:formula1>
    </x:dataValidation>
    <x:dataValidation type="list" sqref="AF6:AF24">
      <x:formula1>"standaard,multiplex-gelaagd"</x:formula1>
    </x:dataValidation>
  </x:dataValidations>
  <x:pageMargins left="0.7" right="0.7" top="0.75" bottom="0.75" header="0.3" footer="0.3"/>
  <x:legacyDrawing xmlns:r="http://schemas.openxmlformats.org/officeDocument/2006/relationships" r:id="R6d64afe772104be1"/>
  <x:tableParts count="1">
    <x:tablePart xmlns:r="http://schemas.openxmlformats.org/officeDocument/2006/relationships" r:id="R26c2cf265b01464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20" hidden="0" customWidth="1"/>
    <x:col min="3" max="3" width="42" hidden="0" customWidth="1"/>
    <x:col min="4" max="4" width="28" hidden="0" customWidth="1"/>
    <x:col min="5" max="5" width="18" hidden="0" customWidth="1"/>
    <x:col min="6" max="6" width="30" hidden="0" customWidth="1"/>
    <x:col min="7" max="7" width="50" hidden="0" customWidth="1"/>
    <x:col min="8" max="8" width="32" hidden="0" customWidth="1"/>
    <x:col min="9" max="9" width="46" hidden="0" customWidth="1"/>
    <x:col min="10" max="10" width="18" hidden="0" customWidth="1"/>
    <x:col min="11" max="11" width="30" hidden="0" customWidth="1"/>
    <x:col min="12" max="12" width="22" hidden="0" customWidth="1"/>
    <x:col min="13" max="13" width="22"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30" hidden="0" customWidth="1"/>
    <x:col min="24" max="24" width="30" hidden="0" customWidth="1"/>
    <x:col min="43" max="43" width="24" hidden="0" customWidth="1"/>
    <x:col min="44" max="44" width="24" hidden="0" customWidth="1"/>
    <x:col min="45" max="45" width="24" hidden="0" customWidth="1"/>
    <x:col min="46" max="46" width="38" hidden="0" customWidth="1"/>
    <x:col min="47" max="47" width="18" hidden="0" customWidth="1"/>
    <x:col min="48" max="48" width="52" hidden="0" customWidth="1"/>
    <x:col min="49" max="49" width="22" hidden="0" customWidth="1"/>
    <x:col min="50" max="50" width="18" hidden="0" customWidth="1"/>
  </x:cols>
  <x:sheetData>
    <x:row r="1" ht="28" customHeight="1">
      <x:c r="A1" s="2" t="str">
        <x:v>Algemene componentbibliotheek</x:v>
      </x:c>
      <x:c r="B1" s="2"/>
      <x:c r="C1" s="2"/>
      <x:c r="D1" s="2"/>
      <x:c r="E1" s="2"/>
      <x:c r="F1" s="2"/>
      <x:c r="G1" s="2"/>
      <x:c r="H1" s="2"/>
      <x:c r="I1" s="2"/>
      <x:c r="J1" s="2"/>
      <x:c r="K1" s="2"/>
    </x:row>
    <x:row r="2" ht="34" customHeight="1">
      <x:c r="A2" s="5" t="str">
        <x:v>Specificaties van bevestigers, beslag en inkoopdelen. De productselectie zelf staat niet hier maar in regels/recepten.</x:v>
      </x:c>
      <x:c r="B2" s="5"/>
      <x:c r="C2" s="5"/>
      <x:c r="D2" s="5"/>
      <x:c r="E2" s="5"/>
      <x:c r="F2" s="5"/>
      <x:c r="G2" s="5"/>
      <x:c r="H2" s="5"/>
      <x:c r="I2" s="5"/>
      <x:c r="J2" s="5"/>
      <x:c r="K2" s="5"/>
    </x:row>
    <x:row r="5" ht="36" customHeight="1">
      <x:c r="A5" s="10" t="str">
        <x:v>Component-ID</x:v>
      </x:c>
      <x:c r="B5" s="11" t="str">
        <x:v>Type</x:v>
      </x:c>
      <x:c r="C5" s="11" t="str">
        <x:v>Naam</x:v>
      </x:c>
      <x:c r="D5" s="11" t="str">
        <x:v>Norm/artikel</x:v>
      </x:c>
      <x:c r="E5" s="11" t="str">
        <x:v>Nominale maat</x:v>
      </x:c>
      <x:c r="F5" s="11" t="str">
        <x:v>Lengten/maten</x:v>
      </x:c>
      <x:c r="G5" s="11" t="str">
        <x:v>Geometrie/patroon</x:v>
      </x:c>
      <x:c r="H5" s="11" t="str">
        <x:v>Toepassingsgebied</x:v>
      </x:c>
      <x:c r="I5" s="11" t="str">
        <x:v>Verificatie-opmerking</x:v>
      </x:c>
      <x:c r="J5" s="11" t="str">
        <x:v>Status</x:v>
      </x:c>
      <x:c r="K5" s="12" t="str">
        <x:v>Bron</x:v>
      </x:c>
      <x:c r="L5" s="83" t="str">
        <x:v>Gewenst ontvangend pilotgat Ø mm</x:v>
      </x:c>
      <x:c r="M5" s="83" t="str">
        <x:v>Pilotgat-toepassing</x:v>
      </x:c>
      <x:c r="N5" s="6" t="str">
        <x:v>Renderlengte mm</x:v>
      </x:c>
      <x:c r="O5" s="6" t="str">
        <x:v>Renderbreedte mm</x:v>
      </x:c>
      <x:c r="P5" s="6" t="str">
        <x:v>Renderprojectie mm</x:v>
      </x:c>
      <x:c r="Q5" s="6" t="str">
        <x:v>Montagevoet Ø mm</x:v>
      </x:c>
      <x:c r="R5" s="6" t="str">
        <x:v>Basisprojectie mm</x:v>
      </x:c>
      <x:c r="S5" s="6" t="str">
        <x:v>Draad Ø mm</x:v>
      </x:c>
      <x:c r="T5" s="6" t="str">
        <x:v>Draaistap °</x:v>
      </x:c>
      <x:c r="U5" s="6" t="str">
        <x:v>Inbus SW mm</x:v>
      </x:c>
      <x:c r="V5" s="6" t="str">
        <x:v>Gewicht g</x:v>
      </x:c>
      <x:c r="W5" s="6" t="str">
        <x:v>Renderstatus</x:v>
      </x:c>
      <x:c r="X5" s="6" t="str">
        <x:v>Open renderdata</x:v>
      </x:c>
      <x:c r="Y5" t="str">
        <x:v>Hardwarefamilie</x:v>
      </x:c>
      <x:c r="Z5" t="str">
        <x:v>Connectorplaatdikte mm</x:v>
      </x:c>
      <x:c r="AA5" t="str">
        <x:v>Connectorplaatbreedte mm</x:v>
      </x:c>
      <x:c r="AB5" t="str">
        <x:v>Connectorplaathoogte mm</x:v>
      </x:c>
      <x:c r="AC5" t="str">
        <x:v>Klauwlengte mm</x:v>
      </x:c>
      <x:c r="AD5" t="str">
        <x:v>Klauwbreedte mm</x:v>
      </x:c>
      <x:c r="AE5" t="str">
        <x:v>Klauwhoogte mm</x:v>
      </x:c>
      <x:c r="AF5" t="str">
        <x:v>Klauwhartafstand mm</x:v>
      </x:c>
      <x:c r="AG5" t="str">
        <x:v>Connectorhart vanaf profieleinde mm</x:v>
      </x:c>
      <x:c r="AH5" t="str">
        <x:v>Schachthart vanaf profieleinde mm</x:v>
      </x:c>
      <x:c r="AI5" t="str">
        <x:v>Kophart vanaf profieleinde mm</x:v>
      </x:c>
      <x:c r="AJ5" t="str">
        <x:v>Insteekweg mm</x:v>
      </x:c>
      <x:c r="AK5" t="str">
        <x:v>Boutschachtlengte mm</x:v>
      </x:c>
      <x:c r="AL5" t="str">
        <x:v>Boutkopdiameter mm</x:v>
      </x:c>
      <x:c r="AM5" t="str">
        <x:v>Boutkophoogte mm</x:v>
      </x:c>
      <x:c r="AN5" t="str">
        <x:v>Toegangsgatdiameter mm</x:v>
      </x:c>
      <x:c r="AO5" t="str">
        <x:v>Hardwaregeometrie-bron</x:v>
      </x:c>
      <x:c r="AP5" t="str">
        <x:v>Open hardwaregeometrie</x:v>
      </x:c>
      <x:c r="AQ5" s="6" t="str">
        <x:v>Primitieve renderstatus</x:v>
      </x:c>
      <x:c r="AR5" s="6" t="str">
        <x:v>Primitieve renderbron</x:v>
      </x:c>
      <x:c r="AS5" s="6" t="str">
        <x:v>Open primitieve renderdata</x:v>
      </x:c>
      <x:c r="AT5" s="6" t="str">
        <x:v>Renderprimitieven JSON</x:v>
      </x:c>
      <x:c r="AU5" t="str">
        <x:v>Bruikbare draadzone mm</x:v>
      </x:c>
      <x:c r="AV5" s="6" t="str">
        <x:v>Draadzone-bron</x:v>
      </x:c>
      <x:c r="AW5" s="6" t="str">
        <x:v>Draadinlaat vanaf profielvlak mm</x:v>
      </x:c>
      <x:c r="AX5" s="6" t="str">
        <x:v>Draadgat doorlopend</x:v>
      </x:c>
    </x:row>
    <x:row r="6">
      <x:c r="A6" s="13" t="str">
        <x:v>WOODSCREW_4</x:v>
      </x:c>
      <x:c r="B6" s="13" t="str">
        <x:v>Bevestiger</x:v>
      </x:c>
      <x:c r="C6" s="13" t="str">
        <x:v>Houtschroef verzonken kop Ø4</x:v>
      </x:c>
      <x:c r="D6" s="13" t="str"/>
      <x:c r="E6" s="13" t="str">
        <x:v>4</x:v>
      </x:c>
      <x:c r="F6" s="13" t="str">
        <x:v>12;16;20;25;30;35;40;45;50;55;60</x:v>
      </x:c>
      <x:c r="G6" s="13" t="str">
        <x:v>Ø4 doorvoergat in eerste deel; gewenst ontvangend pilotgat Ø3; kop Ø8x3,2</x:v>
      </x:c>
      <x:c r="H6" s="13" t="str">
        <x:v>Hout-op-hout en component-op-hout</x:v>
      </x:c>
      <x:c r="I6" s="13" t="str">
        <x:v>Getest als 4x40 in Ø4</x:v>
      </x:c>
      <x:c r="J6" s="13" t="str">
        <x:v>Goedgekeurd</x:v>
      </x:c>
      <x:c r="K6" s="13" t="str">
        <x:v>LibraryCatalog.cs</x:v>
      </x:c>
      <x:c r="L6" s="90" t="n">
        <x:v>3</x:v>
      </x:c>
      <x:c r="M6" s="90" t="str">
        <x:v>Geldt voor alle beschikbare WOODSCREW_4-lengtes; CNC of handmatig volgens productrecept</x:v>
      </x:c>
      <x:c r="N6" s="6"/>
      <x:c r="O6" s="6"/>
      <x:c r="P6" s="6"/>
      <x:c r="Q6" s="6"/>
      <x:c r="R6" s="6"/>
      <x:c r="S6" s="6"/>
      <x:c r="T6" s="6"/>
      <x:c r="U6" s="6"/>
      <x:c r="V6" s="6"/>
      <x:c r="W6" s="6"/>
      <x:c r="X6" s="6"/>
      <x:c r="Y6" s="485"/>
      <x:c r="Z6" s="485"/>
      <x:c r="AA6" s="485"/>
      <x:c r="AB6" s="485"/>
      <x:c r="AC6" s="485"/>
      <x:c r="AD6" s="485"/>
      <x:c r="AE6" s="485"/>
      <x:c r="AF6" s="485"/>
      <x:c r="AG6" s="485"/>
      <x:c r="AH6" s="485"/>
      <x:c r="AI6" s="485"/>
      <x:c r="AJ6" s="485"/>
      <x:c r="AK6" s="485"/>
      <x:c r="AL6" s="485"/>
      <x:c r="AM6" s="485"/>
      <x:c r="AN6" s="485"/>
      <x:c r="AO6" s="6"/>
      <x:c r="AP6" s="6"/>
      <x:c r="AQ6" s="6"/>
      <x:c r="AR6" s="6"/>
      <x:c r="AS6" s="6"/>
      <x:c r="AT6" s="6"/>
      <x:c r="AU6" s="495"/>
      <x:c r="AV6" s="6"/>
      <x:c r="AW6" s="496"/>
      <x:c r="AX6" s="6"/>
    </x:row>
    <x:row r="7">
      <x:c r="A7" s="14" t="str">
        <x:v>M6_ISO4762</x:v>
      </x:c>
      <x:c r="B7" s="14" t="str">
        <x:v>Bevestiger</x:v>
      </x:c>
      <x:c r="C7" s="14" t="str">
        <x:v>M6 inbusbout cilinderkop</x:v>
      </x:c>
      <x:c r="D7" s="14" t="str">
        <x:v>ISO 4762 / DIN 912</x:v>
      </x:c>
      <x:c r="E7" s="14" t="str">
        <x:v>6</x:v>
      </x:c>
      <x:c r="F7" s="14" t="str">
        <x:v>Per klempakket</x:v>
      </x:c>
      <x:c r="G7" s="14" t="str">
        <x:v>Doorvoergat 6,5; kop Ø10x6</x:v>
      </x:c>
      <x:c r="H7" s="14" t="str">
        <x:v>Constructieve boutverbinding</x:v>
      </x:c>
      <x:c r="I7" s="14" t="str">
        <x:v>Lengte/ring/moer nog per recept</x:v>
      </x:c>
      <x:c r="J7" s="14" t="str">
        <x:v>Voorlopig</x:v>
      </x:c>
      <x:c r="K7" s="14" t="str">
        <x:v>LibraryCatalog.cs</x:v>
      </x:c>
      <x:c r="L7" s="97"/>
      <x:c r="M7" s="97"/>
      <x:c r="N7" s="6"/>
      <x:c r="O7" s="6"/>
      <x:c r="P7" s="6"/>
      <x:c r="Q7" s="6"/>
      <x:c r="R7" s="6"/>
      <x:c r="S7" s="6"/>
      <x:c r="T7" s="6"/>
      <x:c r="U7" s="6"/>
      <x:c r="V7" s="6"/>
      <x:c r="W7" s="6"/>
      <x:c r="X7" s="6"/>
      <x:c r="Y7" s="485"/>
      <x:c r="Z7" s="485"/>
      <x:c r="AA7" s="485"/>
      <x:c r="AB7" s="485"/>
      <x:c r="AC7" s="485"/>
      <x:c r="AD7" s="485"/>
      <x:c r="AE7" s="485"/>
      <x:c r="AF7" s="485"/>
      <x:c r="AG7" s="485"/>
      <x:c r="AH7" s="485"/>
      <x:c r="AI7" s="485"/>
      <x:c r="AJ7" s="485"/>
      <x:c r="AK7" s="485"/>
      <x:c r="AL7" s="485"/>
      <x:c r="AM7" s="485"/>
      <x:c r="AN7" s="485"/>
      <x:c r="AO7" s="6"/>
      <x:c r="AP7" s="6"/>
      <x:c r="AQ7" s="6"/>
      <x:c r="AR7" s="6"/>
      <x:c r="AS7" s="6"/>
      <x:c r="AT7" s="6"/>
      <x:c r="AU7" s="495"/>
      <x:c r="AV7" s="6"/>
      <x:c r="AW7" s="496"/>
      <x:c r="AX7" s="6"/>
    </x:row>
    <x:row r="8">
      <x:c r="A8" s="14" t="str">
        <x:v>M8_ISO4762</x:v>
      </x:c>
      <x:c r="B8" s="14" t="str">
        <x:v>Bevestiger</x:v>
      </x:c>
      <x:c r="C8" s="14" t="str">
        <x:v>M8 inbusbout cilinderkop</x:v>
      </x:c>
      <x:c r="D8" s="14" t="str">
        <x:v>ISO 4762 / DIN 912</x:v>
      </x:c>
      <x:c r="E8" s="14" t="str">
        <x:v>8</x:v>
      </x:c>
      <x:c r="F8" s="14" t="str">
        <x:v>Per klempakket</x:v>
      </x:c>
      <x:c r="G8" s="14" t="str">
        <x:v>Huidig gat Ø8; normale speling nog uitwerken</x:v>
      </x:c>
      <x:c r="H8" s="14" t="str">
        <x:v>Aluminium constructies voorlopig</x:v>
      </x:c>
      <x:c r="I8" s="14" t="str">
        <x:v>Niet universeel voor ieder profiel</x:v>
      </x:c>
      <x:c r="J8" s="14" t="str">
        <x:v>Voorlopig</x:v>
      </x:c>
      <x:c r="K8" s="14" t="str">
        <x:v>LibraryCatalog.cs</x:v>
      </x:c>
      <x:c r="L8" s="90"/>
      <x:c r="M8" s="90"/>
      <x:c r="N8" s="6"/>
      <x:c r="O8" s="6"/>
      <x:c r="P8" s="6"/>
      <x:c r="Q8" s="6"/>
      <x:c r="R8" s="6"/>
      <x:c r="S8" s="6"/>
      <x:c r="T8" s="6"/>
      <x:c r="U8" s="6"/>
      <x:c r="V8" s="6"/>
      <x:c r="W8" s="6"/>
      <x:c r="X8" s="6"/>
      <x:c r="Y8" s="485"/>
      <x:c r="Z8" s="485"/>
      <x:c r="AA8" s="485"/>
      <x:c r="AB8" s="485"/>
      <x:c r="AC8" s="485"/>
      <x:c r="AD8" s="485"/>
      <x:c r="AE8" s="485"/>
      <x:c r="AF8" s="485"/>
      <x:c r="AG8" s="485"/>
      <x:c r="AH8" s="485"/>
      <x:c r="AI8" s="485"/>
      <x:c r="AJ8" s="485"/>
      <x:c r="AK8" s="485"/>
      <x:c r="AL8" s="485"/>
      <x:c r="AM8" s="485"/>
      <x:c r="AN8" s="485"/>
      <x:c r="AO8" s="6"/>
      <x:c r="AP8" s="6"/>
      <x:c r="AQ8" s="6"/>
      <x:c r="AR8" s="6"/>
      <x:c r="AS8" s="6"/>
      <x:c r="AT8" s="6"/>
      <x:c r="AU8" s="495"/>
      <x:c r="AV8" s="6"/>
      <x:c r="AW8" s="496"/>
      <x:c r="AX8" s="6"/>
    </x:row>
    <x:row r="9">
      <x:c r="A9" s="14" t="str">
        <x:v>M10_ISO4762</x:v>
      </x:c>
      <x:c r="B9" s="14" t="str">
        <x:v>Bevestiger</x:v>
      </x:c>
      <x:c r="C9" s="14" t="str">
        <x:v>M10 inbusbout cilinderkop</x:v>
      </x:c>
      <x:c r="D9" s="14" t="str">
        <x:v>ISO 4762 / DIN 912</x:v>
      </x:c>
      <x:c r="E9" s="14" t="str">
        <x:v>10</x:v>
      </x:c>
      <x:c r="F9" s="14" t="str">
        <x:v>Per klempakket</x:v>
      </x:c>
      <x:c r="G9" s="14" t="str">
        <x:v>Doorvoergat 10,5; kop Ø16x10</x:v>
      </x:c>
      <x:c r="H9" s="14" t="str">
        <x:v>Constructieve boutverbinding</x:v>
      </x:c>
      <x:c r="I9" s="14" t="str">
        <x:v>Geen productdefault</x:v>
      </x:c>
      <x:c r="J9" s="14" t="str">
        <x:v>Voorlopig</x:v>
      </x:c>
      <x:c r="K9" s="14" t="str">
        <x:v>LibraryCatalog.cs</x:v>
      </x:c>
      <x:c r="L9" s="97"/>
      <x:c r="M9" s="97"/>
      <x:c r="N9" s="6"/>
      <x:c r="O9" s="6"/>
      <x:c r="P9" s="6"/>
      <x:c r="Q9" s="6"/>
      <x:c r="R9" s="6"/>
      <x:c r="S9" s="6"/>
      <x:c r="T9" s="6"/>
      <x:c r="U9" s="6"/>
      <x:c r="V9" s="6"/>
      <x:c r="W9" s="6"/>
      <x:c r="X9" s="6"/>
      <x:c r="Y9" s="485"/>
      <x:c r="Z9" s="485"/>
      <x:c r="AA9" s="485"/>
      <x:c r="AB9" s="485"/>
      <x:c r="AC9" s="485"/>
      <x:c r="AD9" s="485"/>
      <x:c r="AE9" s="485"/>
      <x:c r="AF9" s="485"/>
      <x:c r="AG9" s="485"/>
      <x:c r="AH9" s="485"/>
      <x:c r="AI9" s="485"/>
      <x:c r="AJ9" s="485"/>
      <x:c r="AK9" s="485"/>
      <x:c r="AL9" s="485"/>
      <x:c r="AM9" s="485"/>
      <x:c r="AN9" s="485"/>
      <x:c r="AO9" s="6"/>
      <x:c r="AP9" s="6"/>
      <x:c r="AQ9" s="6"/>
      <x:c r="AR9" s="6"/>
      <x:c r="AS9" s="6"/>
      <x:c r="AT9" s="6"/>
      <x:c r="AU9" s="495"/>
      <x:c r="AV9" s="6"/>
      <x:c r="AW9" s="496"/>
      <x:c r="AX9" s="6"/>
    </x:row>
    <x:row r="10">
      <x:c r="A10" s="14" t="str">
        <x:v>measured_500</x:v>
      </x:c>
      <x:c r="B10" s="14" t="str">
        <x:v>Ladegeleider</x:v>
      </x:c>
      <x:c r="C10" s="14" t="str">
        <x:v>Gemeten ladegeleider 500 mm</x:v>
      </x:c>
      <x:c r="D10" s="14" t="str"/>
      <x:c r="E10" s="14" t="str"/>
      <x:c r="F10" s="14" t="str">
        <x:v>500</x:v>
      </x:c>
      <x:c r="G10" s="14" t="str">
        <x:v>Kastgaten 34;98;226;354;418, ladegaten 27;218;451; gewenste ontvangende pilotgaten kast/lade Ø3</x:v>
      </x:c>
      <x:c r="H10" s="14" t="str">
        <x:v>Bovenlade werkbankkast</x:v>
      </x:c>
      <x:c r="I10" s="14" t="str">
        <x:v>Fysiek getest: Ø4,2x9,5 plaatkop door 0,5 mm rail aan beide zijden van exact 18 mm plaat werkt zonder botsing. AliExpress-kastgatposities 34/98/226/354/418 mm blijven ongewijzigd.</x:v>
      </x:c>
      <x:c r="J10" s="14" t="str">
        <x:v>Goedgekeurd</x:v>
      </x:c>
      <x:c r="K10" s="14" t="str">
        <x:v>HardwareLibraryRepository</x:v>
      </x:c>
      <x:c r="L10" s="90" t="n">
        <x:v>3</x:v>
      </x:c>
      <x:c r="M10" s="90" t="str">
        <x:v>Railbevestiging aan zowel kastzijde als ladezijde</x:v>
      </x:c>
      <x:c r="N10" s="6"/>
      <x:c r="O10" s="6"/>
      <x:c r="P10" s="6"/>
      <x:c r="Q10" s="6"/>
      <x:c r="R10" s="6"/>
      <x:c r="S10" s="6"/>
      <x:c r="T10" s="6"/>
      <x:c r="U10" s="6"/>
      <x:c r="V10" s="6"/>
      <x:c r="W10" s="6"/>
      <x:c r="X10" s="6"/>
      <x:c r="Y10" s="485"/>
      <x:c r="Z10" s="485"/>
      <x:c r="AA10" s="485"/>
      <x:c r="AB10" s="485"/>
      <x:c r="AC10" s="485"/>
      <x:c r="AD10" s="485"/>
      <x:c r="AE10" s="485"/>
      <x:c r="AF10" s="485"/>
      <x:c r="AG10" s="485"/>
      <x:c r="AH10" s="485"/>
      <x:c r="AI10" s="485"/>
      <x:c r="AJ10" s="485"/>
      <x:c r="AK10" s="485"/>
      <x:c r="AL10" s="485"/>
      <x:c r="AM10" s="485"/>
      <x:c r="AN10" s="485"/>
      <x:c r="AO10" s="6"/>
      <x:c r="AP10" s="6"/>
      <x:c r="AQ10" s="6"/>
      <x:c r="AR10" s="6"/>
      <x:c r="AS10" s="6"/>
      <x:c r="AT10" s="6"/>
      <x:c r="AU10" s="495"/>
      <x:c r="AV10" s="6"/>
      <x:c r="AW10" s="496"/>
      <x:c r="AX10" s="6"/>
    </x:row>
    <x:row r="11">
      <x:c r="A11" s="14" t="str">
        <x:v>shelf_pin_5mm_32</x:v>
      </x:c>
      <x:c r="B11" s="14" t="str">
        <x:v>Legplankdrager</x:v>
      </x:c>
      <x:c r="C11" s="14" t="str">
        <x:v>Legplankdrager pin 5 mm systeem 32</x:v>
      </x:c>
      <x:c r="D11" s="14" t="str"/>
      <x:c r="E11" s="14" t="str">
        <x:v>5</x:v>
      </x:c>
      <x:c r="F11" s="14" t="str"/>
      <x:c r="G11" s="14" t="str">
        <x:v>Gat Ø5; verticale steek 32</x:v>
      </x:c>
      <x:c r="H11" s="14" t="str">
        <x:v>Verstelbare legplanken</x:v>
      </x:c>
      <x:c r="I11" s="14" t="str">
        <x:v>Voor/achter-inset 50</x:v>
      </x:c>
      <x:c r="J11" s="14" t="str">
        <x:v>Goedgekeurd</x:v>
      </x:c>
      <x:c r="K11" s="14" t="str">
        <x:v>LibraryCatalog.cs</x:v>
      </x:c>
      <x:c r="L11" s="97"/>
      <x:c r="M11" s="97"/>
      <x:c r="N11" s="6"/>
      <x:c r="O11" s="6"/>
      <x:c r="P11" s="6"/>
      <x:c r="Q11" s="6"/>
      <x:c r="R11" s="6"/>
      <x:c r="S11" s="6"/>
      <x:c r="T11" s="6"/>
      <x:c r="U11" s="6"/>
      <x:c r="V11" s="6"/>
      <x:c r="W11" s="6"/>
      <x:c r="X11" s="6"/>
      <x:c r="Y11" s="485"/>
      <x:c r="Z11" s="485"/>
      <x:c r="AA11" s="485"/>
      <x:c r="AB11" s="485"/>
      <x:c r="AC11" s="485"/>
      <x:c r="AD11" s="485"/>
      <x:c r="AE11" s="485"/>
      <x:c r="AF11" s="485"/>
      <x:c r="AG11" s="485"/>
      <x:c r="AH11" s="485"/>
      <x:c r="AI11" s="485"/>
      <x:c r="AJ11" s="485"/>
      <x:c r="AK11" s="485"/>
      <x:c r="AL11" s="485"/>
      <x:c r="AM11" s="485"/>
      <x:c r="AN11" s="485"/>
      <x:c r="AO11" s="6"/>
      <x:c r="AP11" s="6"/>
      <x:c r="AQ11" s="6"/>
      <x:c r="AR11" s="6"/>
      <x:c r="AS11" s="6"/>
      <x:c r="AT11" s="6"/>
      <x:c r="AU11" s="495"/>
      <x:c r="AV11" s="6"/>
      <x:c r="AW11" s="496"/>
      <x:c r="AX11" s="6"/>
    </x:row>
    <x:row r="12">
      <x:c r="A12" s="14" t="str">
        <x:v>ikea_sektion_90556071</x:v>
      </x:c>
      <x:c r="B12" s="14" t="str">
        <x:v>Stelpoot</x:v>
      </x:c>
      <x:c r="C12" s="14" t="str">
        <x:v>IKEA SEKTION poot 11 cm</x:v>
      </x:c>
      <x:c r="D12" s="14" t="str">
        <x:v>905.560.71</x:v>
      </x:c>
      <x:c r="E12" s="14" t="str"/>
      <x:c r="F12" s="14" t="str">
        <x:v>88,9–130,2</x:v>
      </x:c>
      <x:c r="G12" s="14" t="str">
        <x:v>Twee klikpennen Ø10; centraal handmatig schroefgat</x:v>
      </x:c>
      <x:c r="H12" s="14" t="str">
        <x:v>Werkbankkast bodemplaat</x:v>
      </x:c>
      <x:c r="I12" s="14" t="str">
        <x:v>4x16 door 2 mm kunststof; patroon gemeten</x:v>
      </x:c>
      <x:c r="J12" s="14" t="str">
        <x:v>Goedgekeurd</x:v>
      </x:c>
      <x:c r="K12" s="14" t="str">
        <x:v>ProductDefaults.cs</x:v>
      </x:c>
      <x:c r="L12" s="90"/>
      <x:c r="M12" s="90"/>
      <x:c r="N12" s="6"/>
      <x:c r="O12" s="6"/>
      <x:c r="P12" s="6"/>
      <x:c r="Q12" s="6"/>
      <x:c r="R12" s="6"/>
      <x:c r="S12" s="6"/>
      <x:c r="T12" s="6"/>
      <x:c r="U12" s="6"/>
      <x:c r="V12" s="6"/>
      <x:c r="W12" s="6"/>
      <x:c r="X12" s="6"/>
      <x:c r="Y12" s="485"/>
      <x:c r="Z12" s="485"/>
      <x:c r="AA12" s="485"/>
      <x:c r="AB12" s="485"/>
      <x:c r="AC12" s="485"/>
      <x:c r="AD12" s="485"/>
      <x:c r="AE12" s="485"/>
      <x:c r="AF12" s="485"/>
      <x:c r="AG12" s="485"/>
      <x:c r="AH12" s="485"/>
      <x:c r="AI12" s="485"/>
      <x:c r="AJ12" s="485"/>
      <x:c r="AK12" s="485"/>
      <x:c r="AL12" s="485"/>
      <x:c r="AM12" s="485"/>
      <x:c r="AN12" s="485"/>
      <x:c r="AO12" s="6"/>
      <x:c r="AP12" s="6"/>
      <x:c r="AQ12" s="6"/>
      <x:c r="AR12" s="6"/>
      <x:c r="AS12" s="6"/>
      <x:c r="AT12" s="6"/>
      <x:c r="AU12" s="495"/>
      <x:c r="AV12" s="6"/>
      <x:c r="AW12" s="496"/>
      <x:c r="AX12" s="6"/>
    </x:row>
    <x:row r="13">
      <x:c r="A13" s="14" t="str">
        <x:v>custom_sektion_plinth_clip_adapter_v2</x:v>
      </x:c>
      <x:c r="B13" s="14" t="str">
        <x:v>3D-printdeel</x:v>
      </x:c>
      <x:c r="C13" s="14" t="str">
        <x:v>SEKTION plintclipadapter V2</x:v>
      </x:c>
      <x:c r="D13" s="14" t="str"/>
      <x:c r="E13" s="14" t="str"/>
      <x:c r="F13" s="14" t="str"/>
      <x:c r="G13" s="14" t="str">
        <x:v>Montagevleugel, twee gaten, conische kopzittingen</x:v>
      </x:c>
      <x:c r="H13" s="14" t="str">
        <x:v>Voor- en zijplint</x:v>
      </x:c>
      <x:c r="I13" s="14" t="str">
        <x:v>Volledige adapter V2 fysiek goedgekeurd, inclusief tongpassing, montagevleugel en Ø8,3x4,2 mm kopzittingen.</x:v>
      </x:c>
      <x:c r="J13" s="14" t="str">
        <x:v>Goedgekeurd</x:v>
      </x:c>
      <x:c r="K13" s="14" t="str">
        <x:v>ProductDefaults.cs</x:v>
      </x:c>
      <x:c r="L13" s="97"/>
      <x:c r="M13" s="97"/>
      <x:c r="N13" s="6"/>
      <x:c r="O13" s="6"/>
      <x:c r="P13" s="6"/>
      <x:c r="Q13" s="6"/>
      <x:c r="R13" s="6"/>
      <x:c r="S13" s="6"/>
      <x:c r="T13" s="6"/>
      <x:c r="U13" s="6"/>
      <x:c r="V13" s="6"/>
      <x:c r="W13" s="6"/>
      <x:c r="X13" s="6"/>
      <x:c r="Y13" s="485"/>
      <x:c r="Z13" s="485"/>
      <x:c r="AA13" s="485"/>
      <x:c r="AB13" s="485"/>
      <x:c r="AC13" s="485"/>
      <x:c r="AD13" s="485"/>
      <x:c r="AE13" s="485"/>
      <x:c r="AF13" s="485"/>
      <x:c r="AG13" s="485"/>
      <x:c r="AH13" s="485"/>
      <x:c r="AI13" s="485"/>
      <x:c r="AJ13" s="485"/>
      <x:c r="AK13" s="485"/>
      <x:c r="AL13" s="485"/>
      <x:c r="AM13" s="485"/>
      <x:c r="AN13" s="485"/>
      <x:c r="AO13" s="6"/>
      <x:c r="AP13" s="6"/>
      <x:c r="AQ13" s="6"/>
      <x:c r="AR13" s="6"/>
      <x:c r="AS13" s="6"/>
      <x:c r="AT13" s="6"/>
      <x:c r="AU13" s="495"/>
      <x:c r="AV13" s="6"/>
      <x:c r="AW13" s="496"/>
      <x:c r="AX13" s="6"/>
    </x:row>
    <x:row r="14">
      <x:c r="A14" s="14" t="str">
        <x:v>lex_hsr15_2x1500_4carts</x:v>
      </x:c>
      <x:c r="B14" s="14" t="str">
        <x:v>Lineaire geleiding</x:v>
      </x:c>
      <x:c r="C14" s="14" t="str">
        <x:v>HSR15 set 2x1500 + 4 wagens</x:v>
      </x:c>
      <x:c r="D14" s="14" t="str">
        <x:v>THK HSR15R referentie</x:v>
      </x:c>
      <x:c r="E14" s="14" t="str">
        <x:v>M4</x:v>
      </x:c>
      <x:c r="F14" s="14" t="str">
        <x:v>2x voorraadrail 1500 mm, symmetrisch afgezaagd op 1440 mm; 4x wagen 56,6x34 mm; assemblagehoogte 28 mm</x:v>
      </x:c>
      <x:c r="G14" s="14" t="str">
        <x:v>Railsteek 60 mm; eindafstand 30 mm; 24 gaten na afkorten; wagenpatroon 26x26 mm; wagenharten per rail 890 mm h.o.h.; eindstopharten ±699,3 mm bij slag ±220 mm</x:v>
      </x:c>
      <x:c r="H14" s="14" t="str">
        <x:v>LEX workstation</x:v>
      </x:c>
      <x:c r="I14" s="14" t="str">
        <x:v>Wagens naar buiten geplaatst op de HTE2-poot- en vaste zijframeharten. De 56,6-mm wagens blijven volledig binnen het 970-mm vaste frame; circa 11,7 mm rand per zijde. Inkooptype blijft vrij te geven.</x:v>
      </x:c>
      <x:c r="J14" s="14" t="str">
        <x:v>Voorlopig</x:v>
      </x:c>
      <x:c r="K14" s="14" t="str">
        <x:v>Item tekening T210003550 blad 1; THK HSR15R systeemdata; LexWorkbenchEngine afleiding</x:v>
      </x:c>
      <x:c r="L14" s="90"/>
      <x:c r="M14" s="90"/>
      <x:c r="N14" s="6"/>
      <x:c r="O14" s="6"/>
      <x:c r="P14" s="6"/>
      <x:c r="Q14" s="6"/>
      <x:c r="R14" s="6"/>
      <x:c r="S14" s="6"/>
      <x:c r="T14" s="6"/>
      <x:c r="U14" s="6"/>
      <x:c r="V14" s="6"/>
      <x:c r="W14" s="6"/>
      <x:c r="X14" s="6"/>
      <x:c r="Y14" s="485"/>
      <x:c r="Z14" s="485"/>
      <x:c r="AA14" s="485"/>
      <x:c r="AB14" s="485"/>
      <x:c r="AC14" s="485"/>
      <x:c r="AD14" s="485"/>
      <x:c r="AE14" s="485"/>
      <x:c r="AF14" s="485"/>
      <x:c r="AG14" s="485"/>
      <x:c r="AH14" s="485"/>
      <x:c r="AI14" s="485"/>
      <x:c r="AJ14" s="485"/>
      <x:c r="AK14" s="485"/>
      <x:c r="AL14" s="485"/>
      <x:c r="AM14" s="485"/>
      <x:c r="AN14" s="485"/>
      <x:c r="AO14" s="6"/>
      <x:c r="AP14" s="6"/>
      <x:c r="AQ14" s="6"/>
      <x:c r="AR14" s="6"/>
      <x:c r="AS14" s="6"/>
      <x:c r="AT14" s="6"/>
      <x:c r="AU14" s="495"/>
      <x:c r="AV14" s="6"/>
      <x:c r="AW14" s="496"/>
      <x:c r="AX14" s="6"/>
    </x:row>
    <x:row r="15">
      <x:c r="A15" s="14" t="str">
        <x:v>geming_hte2_o1_400</x:v>
      </x:c>
      <x:c r="B15" s="14" t="str">
        <x:v>Hefkolom</x:v>
      </x:c>
      <x:c r="C15" s="14" t="str">
        <x:v>GeMinG HTE2 O1 slag 400</x:v>
      </x:c>
      <x:c r="D15" s="14" t="str">
        <x:v>HTE2 O1</x:v>
      </x:c>
      <x:c r="E15" s="14" t="str">
        <x:v>24 V; 4000 N per kolom aangeboden; 4,5 mm/s belast</x:v>
      </x:c>
      <x:c r="F15" s="14" t="str">
        <x:v>600 mm ingeschoven; 1000 mm uitgeschoven; slag 400 mm; buitenprofiel 160x65 mm; bewegend profiel 149x53 mm; 8,0 kg</x:v>
      </x:c>
      <x:c r="G15" s="14" t="str">
        <x:v>O1 boven en onder: plaat 280x65x5 mm; 4 doorlopende sleuven 50x8,5 mm; sleufhartafstand 250 mm</x:v>
      </x:c>
      <x:c r="H15" s="14" t="str">
        <x:v>LEX workstation</x:v>
      </x:c>
      <x:c r="I15" s="14" t="str">
        <x:v>Specifiek aanbod Brian Hu bevestigt 600/1000 mm bij 400 mm slag. Datasheet Gem00373/10/2025 p.5 geeft L=slag+200; p.8 bevat voor de generieke 400-mm-rij een afwijkende 580 mm. De aangeboden 600-mm-uitvoering is leidend; definitieve selectiecode en schriftelijke kwalificatie van 4000 N als dynamische werkbelasting blijven open.</x:v>
      </x:c>
      <x:c r="J15" s="14" t="str">
        <x:v>Voorlopig</x:v>
      </x:c>
      <x:c r="K15" s="14" t="str">
        <x:v>GeMing HTE2 datasheet Gem00373/10/2025; aanbod Brian Hu 18-07-2026; BOM Werktafel LEX v1.0</x:v>
      </x:c>
      <x:c r="L15" s="97"/>
      <x:c r="M15" s="97"/>
      <x:c r="N15" s="6"/>
      <x:c r="O15" s="6"/>
      <x:c r="P15" s="6"/>
      <x:c r="Q15" s="6"/>
      <x:c r="R15" s="6"/>
      <x:c r="S15" s="6"/>
      <x:c r="T15" s="6"/>
      <x:c r="U15" s="6"/>
      <x:c r="V15" s="6" t="n">
        <x:v>8000</x:v>
      </x:c>
      <x:c r="W15" s="6"/>
      <x:c r="X15" s="6"/>
      <x:c r="Y15" s="485"/>
      <x:c r="Z15" s="485"/>
      <x:c r="AA15" s="485"/>
      <x:c r="AB15" s="485"/>
      <x:c r="AC15" s="485"/>
      <x:c r="AD15" s="485"/>
      <x:c r="AE15" s="485"/>
      <x:c r="AF15" s="485"/>
      <x:c r="AG15" s="485"/>
      <x:c r="AH15" s="485"/>
      <x:c r="AI15" s="485"/>
      <x:c r="AJ15" s="485"/>
      <x:c r="AK15" s="485"/>
      <x:c r="AL15" s="485"/>
      <x:c r="AM15" s="485"/>
      <x:c r="AN15" s="485"/>
      <x:c r="AO15" s="6"/>
      <x:c r="AP15" s="6"/>
      <x:c r="AQ15" s="6"/>
      <x:c r="AR15" s="6"/>
      <x:c r="AS15" s="6"/>
      <x:c r="AT15" s="6"/>
      <x:c r="AU15" s="495"/>
      <x:c r="AV15" s="6"/>
      <x:c r="AW15" s="496"/>
      <x:c r="AX15" s="6"/>
    </x:row>
    <x:row r="16">
      <x:c r="A16" s="14" t="str">
        <x:v>maunsystem_zi_1744</x:v>
      </x:c>
      <x:c r="B16" s="14" t="str">
        <x:v>Profieladapter</x:v>
      </x:c>
      <x:c r="C16" s="14" t="str">
        <x:v>Stellfusssockel 8 D80</x:v>
      </x:c>
      <x:c r="D16" s="14" t="str">
        <x:v>ZI-1744 / 1009657</x:v>
      </x:c>
      <x:c r="E16" s="14" t="str">
        <x:v>M8/M16</x:v>
      </x:c>
      <x:c r="F16" s="14" t="str"/>
      <x:c r="G16" s="14" t="str">
        <x:v>80 mm plaat, montagegat Ø8,5 steek 40</x:v>
      </x:c>
      <x:c r="H16" s="14" t="str">
        <x:v>LEX voet naar 80x80 profiel</x:v>
      </x:c>
      <x:c r="I16" s="14" t="str">
        <x:v>Inkoopcomponent</x:v>
      </x:c>
      <x:c r="J16" s="14" t="str">
        <x:v>Voorlopig</x:v>
      </x:c>
      <x:c r="K16" s="14" t="str">
        <x:v>ProductDefaults.cs</x:v>
      </x:c>
      <x:c r="L16" s="90"/>
      <x:c r="M16" s="90"/>
      <x:c r="N16" s="6"/>
      <x:c r="O16" s="6"/>
      <x:c r="P16" s="6"/>
      <x:c r="Q16" s="6"/>
      <x:c r="R16" s="6"/>
      <x:c r="S16" s="6"/>
      <x:c r="T16" s="6"/>
      <x:c r="U16" s="6"/>
      <x:c r="V16" s="6"/>
      <x:c r="W16" s="6"/>
      <x:c r="X16" s="6"/>
      <x:c r="Y16" s="485"/>
      <x:c r="Z16" s="485"/>
      <x:c r="AA16" s="485"/>
      <x:c r="AB16" s="485"/>
      <x:c r="AC16" s="485"/>
      <x:c r="AD16" s="485"/>
      <x:c r="AE16" s="485"/>
      <x:c r="AF16" s="485"/>
      <x:c r="AG16" s="485"/>
      <x:c r="AH16" s="485"/>
      <x:c r="AI16" s="485"/>
      <x:c r="AJ16" s="485"/>
      <x:c r="AK16" s="485"/>
      <x:c r="AL16" s="485"/>
      <x:c r="AM16" s="485"/>
      <x:c r="AN16" s="485"/>
      <x:c r="AO16" s="6"/>
      <x:c r="AP16" s="6"/>
      <x:c r="AQ16" s="6"/>
      <x:c r="AR16" s="6"/>
      <x:c r="AS16" s="6"/>
      <x:c r="AT16" s="6"/>
      <x:c r="AU16" s="495"/>
      <x:c r="AV16" s="6"/>
      <x:c r="AW16" s="496"/>
      <x:c r="AX16" s="6"/>
    </x:row>
    <x:row r="17">
      <x:c r="A17" s="15" t="str">
        <x:v>maunsystem_zi_1415_s</x:v>
      </x:c>
      <x:c r="B17" s="15" t="str">
        <x:v>Stelpoot</x:v>
      </x:c>
      <x:c r="C17" s="15" t="str">
        <x:v>Stellfuss D80 M16x130</x:v>
      </x:c>
      <x:c r="D17" s="15" t="str">
        <x:v>ZI-1415-S / 1003339</x:v>
      </x:c>
      <x:c r="E17" s="15" t="str">
        <x:v>M16</x:v>
      </x:c>
      <x:c r="F17" s="15" t="str">
        <x:v>130</x:v>
      </x:c>
      <x:c r="G17" s="15" t="str">
        <x:v>D80, draadlengte 96</x:v>
      </x:c>
      <x:c r="H17" s="15" t="str">
        <x:v>LEX workstation</x:v>
      </x:c>
      <x:c r="I17" s="15" t="str">
        <x:v>Max. 1000 kg volgens componentdata</x:v>
      </x:c>
      <x:c r="J17" s="15" t="str">
        <x:v>Voorlopig</x:v>
      </x:c>
      <x:c r="K17" s="15" t="str">
        <x:v>ProductDefaults.cs</x:v>
      </x:c>
      <x:c r="L17" s="97"/>
      <x:c r="M17" s="97"/>
      <x:c r="N17" s="6"/>
      <x:c r="O17" s="6"/>
      <x:c r="P17" s="6"/>
      <x:c r="Q17" s="6"/>
      <x:c r="R17" s="6"/>
      <x:c r="S17" s="6"/>
      <x:c r="T17" s="6"/>
      <x:c r="U17" s="6"/>
      <x:c r="V17" s="6"/>
      <x:c r="W17" s="6"/>
      <x:c r="X17" s="6"/>
      <x:c r="Y17" s="485"/>
      <x:c r="Z17" s="485"/>
      <x:c r="AA17" s="485"/>
      <x:c r="AB17" s="485"/>
      <x:c r="AC17" s="485"/>
      <x:c r="AD17" s="485"/>
      <x:c r="AE17" s="485"/>
      <x:c r="AF17" s="485"/>
      <x:c r="AG17" s="485"/>
      <x:c r="AH17" s="485"/>
      <x:c r="AI17" s="485"/>
      <x:c r="AJ17" s="485"/>
      <x:c r="AK17" s="485"/>
      <x:c r="AL17" s="485"/>
      <x:c r="AM17" s="485"/>
      <x:c r="AN17" s="485"/>
      <x:c r="AO17" s="6"/>
      <x:c r="AP17" s="6"/>
      <x:c r="AQ17" s="6"/>
      <x:c r="AR17" s="6"/>
      <x:c r="AS17" s="6"/>
      <x:c r="AT17" s="6"/>
      <x:c r="AU17" s="495"/>
      <x:c r="AV17" s="6"/>
      <x:c r="AW17" s="496"/>
      <x:c r="AX17" s="6"/>
    </x:row>
    <x:row r="18">
      <x:c r="A18" t="str">
        <x:v>measured_500_r2</x:v>
      </x:c>
      <x:c r="B18" t="str">
        <x:v>Ladegeleider</x:v>
      </x:c>
      <x:c r="C18" t="str">
        <x:v>Gemeten ladegeleider 500 mm R2</x:v>
      </x:c>
      <x:c r="D18"/>
      <x:c r="E18"/>
      <x:c r="F18" t="str">
        <x:v>500</x:v>
      </x:c>
      <x:c r="G18" t="str">
        <x:v>Kastgaten 34;98;226;354;418; ruwe ladegaten 27;218;451; montagecorrectie ladefront-insteek +3 mm; resulterend 30;221;454; pilotgaten Ø3</x:v>
      </x:c>
      <x:c r="H18" t="str">
        <x:v>Bovenlade werkbankkast</x:v>
      </x:c>
      <x:c r="I18" t="str">
        <x:v>R2 na fysieke test: kastrailpatroon blijft ongewijzigd; alleen ladezijdegaten krijgen productafhankelijke +3 mm insteekcorrectie.</x:v>
      </x:c>
      <x:c r="J18" t="str">
        <x:v>Proefstuk</x:v>
      </x:c>
      <x:c r="K18" t="str">
        <x:v>HardwareLibraryRepository / RailTemplate.DrawerFrontInsertionCompensationMm</x:v>
      </x:c>
      <x:c r="L18" t="n">
        <x:v>3</x:v>
      </x:c>
      <x:c r="M18" t="str">
        <x:v>Railbevestiging aan zowel kastzijde als ladezijde; ladepositie inclusief +3 mm frontinsteek</x:v>
      </x:c>
      <x:c r="N18" s="6"/>
      <x:c r="O18" s="6"/>
      <x:c r="P18" s="6"/>
      <x:c r="Q18" s="6"/>
      <x:c r="R18" s="6"/>
      <x:c r="S18" s="6"/>
      <x:c r="T18" s="6"/>
      <x:c r="U18" s="6"/>
      <x:c r="V18" s="6"/>
      <x:c r="W18" s="6"/>
      <x:c r="X18" s="6"/>
      <x:c r="Y18" s="485"/>
      <x:c r="Z18" s="485"/>
      <x:c r="AA18" s="485"/>
      <x:c r="AB18" s="485"/>
      <x:c r="AC18" s="485"/>
      <x:c r="AD18" s="485"/>
      <x:c r="AE18" s="485"/>
      <x:c r="AF18" s="485"/>
      <x:c r="AG18" s="485"/>
      <x:c r="AH18" s="485"/>
      <x:c r="AI18" s="485"/>
      <x:c r="AJ18" s="485"/>
      <x:c r="AK18" s="485"/>
      <x:c r="AL18" s="485"/>
      <x:c r="AM18" s="485"/>
      <x:c r="AN18" s="485"/>
      <x:c r="AO18" s="6"/>
      <x:c r="AP18" s="6"/>
      <x:c r="AQ18" s="6"/>
      <x:c r="AR18" s="6"/>
      <x:c r="AS18" s="6"/>
      <x:c r="AT18" s="6"/>
      <x:c r="AU18" s="495"/>
      <x:c r="AV18" s="6"/>
      <x:c r="AW18" s="496"/>
      <x:c r="AX18" s="6"/>
    </x:row>
    <x:row r="19">
      <x:c r="A19" t="str">
        <x:v>komplement_hinge_r2</x:v>
      </x:c>
      <x:c r="B19" t="str">
        <x:v>Scharnier</x:v>
      </x:c>
      <x:c r="C19" t="str">
        <x:v>KOMPLEMENT scharnierpassing R2</x:v>
      </x:c>
      <x:c r="D19" t="str">
        <x:v>IKEA KOMPLEMENT</x:v>
      </x:c>
      <x:c r="E19"/>
      <x:c r="F19"/>
      <x:c r="G19" t="str">
        <x:v>Potgat Ø35×13 blijft; deurschroeflijn 2 mm verder van potcentrum; montageplaatlijn kastzijde 7 mm richting kastfront (inset 37→30 mm)</x:v>
      </x:c>
      <x:c r="H19" t="str">
        <x:v>Draaideuren werkbankkast</x:v>
      </x:c>
      <x:c r="I19" t="str">
        <x:v>R2 volgens fysiek gefreesde testplaat 1; opnieuw beproeven op revisietestplaat 2.</x:v>
      </x:c>
      <x:c r="J19" t="str">
        <x:v>Proefstuk</x:v>
      </x:c>
      <x:c r="K19" t="str">
        <x:v>WorkbenchCabinetEngine</x:v>
      </x:c>
      <x:c r="L19"/>
      <x:c r="M19"/>
      <x:c r="N19" s="6"/>
      <x:c r="O19" s="6"/>
      <x:c r="P19" s="6"/>
      <x:c r="Q19" s="6"/>
      <x:c r="R19" s="6"/>
      <x:c r="S19" s="6"/>
      <x:c r="T19" s="6"/>
      <x:c r="U19" s="6"/>
      <x:c r="V19" s="6"/>
      <x:c r="W19" s="6"/>
      <x:c r="X19" s="6"/>
      <x:c r="Y19" s="485"/>
      <x:c r="Z19" s="485"/>
      <x:c r="AA19" s="485"/>
      <x:c r="AB19" s="485"/>
      <x:c r="AC19" s="485"/>
      <x:c r="AD19" s="485"/>
      <x:c r="AE19" s="485"/>
      <x:c r="AF19" s="485"/>
      <x:c r="AG19" s="485"/>
      <x:c r="AH19" s="485"/>
      <x:c r="AI19" s="485"/>
      <x:c r="AJ19" s="485"/>
      <x:c r="AK19" s="485"/>
      <x:c r="AL19" s="485"/>
      <x:c r="AM19" s="485"/>
      <x:c r="AN19" s="485"/>
      <x:c r="AO19" s="6"/>
      <x:c r="AP19" s="6"/>
      <x:c r="AQ19" s="6"/>
      <x:c r="AR19" s="6"/>
      <x:c r="AS19" s="6"/>
      <x:c r="AT19" s="6"/>
      <x:c r="AU19" s="495"/>
      <x:c r="AV19" s="6"/>
      <x:c r="AW19" s="496"/>
      <x:c r="AX19" s="6"/>
    </x:row>
    <x:row r="20" ht="32" customHeight="1">
      <x:c r="A20" t="str">
        <x:v>techxxl_footplate_10_80x80_m16</x:v>
      </x:c>
      <x:c r="B20" t="str">
        <x:v>Profieladapter</x:v>
      </x:c>
      <x:c r="C20" t="str">
        <x:v>Voetplaat 10 80x80 M16</x:v>
      </x:c>
      <x:c r="D20" t="str">
        <x:v>TIN 101445 / S210FP808016</x:v>
      </x:c>
      <x:c r="E20" t="str">
        <x:v>M16</x:v>
      </x:c>
      <x:c r="F20" t="str">
        <x:v>80x80x15</x:v>
      </x:c>
      <x:c r="G20" t="str">
        <x:v>Centraal M16; vier montagegaten Ø13,5 op raster 40</x:v>
      </x:c>
      <x:c r="H20" t="str">
        <x:v>M16-stelvoet naar serie-10 80x80-profiel</x:v>
      </x:c>
      <x:c r="I20" t="str">
        <x:v>TechXXL product- en maatbeeld gecontroleerd 2026-08-22</x:v>
      </x:c>
      <x:c r="J20" t="str">
        <x:v>Leveranciersdata</x:v>
      </x:c>
      <x:c r="K20" t="str">
        <x:v>https://www.techxxl.nl/part-101445.html</x:v>
      </x:c>
      <x:c r="N20" s="6"/>
      <x:c r="O20" s="6"/>
      <x:c r="P20" s="6"/>
      <x:c r="Q20" s="6"/>
      <x:c r="R20" s="6"/>
      <x:c r="S20" s="6"/>
      <x:c r="T20" s="6"/>
      <x:c r="U20" s="6"/>
      <x:c r="V20" s="6"/>
      <x:c r="W20" s="6"/>
      <x:c r="X20" s="6"/>
      <x:c r="Y20" s="485"/>
      <x:c r="Z20" s="485"/>
      <x:c r="AA20" s="485"/>
      <x:c r="AB20" s="485"/>
      <x:c r="AC20" s="485"/>
      <x:c r="AD20" s="485"/>
      <x:c r="AE20" s="485"/>
      <x:c r="AF20" s="485"/>
      <x:c r="AG20" s="485"/>
      <x:c r="AH20" s="485"/>
      <x:c r="AI20" s="485"/>
      <x:c r="AJ20" s="485"/>
      <x:c r="AK20" s="485"/>
      <x:c r="AL20" s="485"/>
      <x:c r="AM20" s="485"/>
      <x:c r="AN20" s="485"/>
      <x:c r="AO20" s="6"/>
      <x:c r="AP20" s="6"/>
      <x:c r="AQ20" s="6" t="str">
        <x:v>ProvisionalRenderEnvelope</x:v>
      </x:c>
      <x:c r="AR20" s="6" t="str">
        <x:v>TechXXL TIN 101445 / S210FP808016; leveranciersrecord 80×80×15, centraal M16 en vier Ø13,5-gaten op raster 40; gecontroleerd 2026-08-22</x:v>
      </x:c>
      <x:c r="AS20" s="6" t="str">
        <x:v>Buitenrand, hoekradius, verzinkingen/spotfaces, exacte gatdiepten en lokale afrondingen zijn niet met leveranciers-CAD geverifieerd; uitsluitend render, niet voor CAM of productievrijgave</x:v>
      </x:c>
      <x:c r="AT20" s="6" t="str">
        <x:v>{"version":1,"primitives":[{"id":"plate","shape":"box","role":"adapter","x":0,"y":0,"z":0,"sizeX":80,"sizeY":15,"sizeZ":80,"holes":[{"id":"mount-xminus-zminus","x":-20,"y":7.51,"z":-20,"diameter":13.5,"depth":15,"plane":"y"},{"id":"mount-xplus-zminus","x":20,"y":7.51,"z":-20,"diameter":13.5,"depth":15,"plane":"y"},{"id":"mount-xminus-zplus","x":-20,"y":7.51,"z":20,"diameter":13.5,"depth":15,"plane":"y"},{"id":"mount-xplus-zplus","x":20,"y":7.51,"z":20,"diameter":13.5,"depth":15,"plane":"y"},{"id":"center-m16","x":0,"y":7.51,"z":0,"diameter":16,"depth":15,"plane":"y"}]}]}</x:v>
      </x:c>
      <x:c r="AU20" s="495"/>
      <x:c r="AV20" s="6"/>
      <x:c r="AW20" s="496"/>
      <x:c r="AX20" s="6"/>
    </x:row>
    <x:row r="21" ht="24" customHeight="1">
      <x:c r="A21" t="str">
        <x:v>techxxl_leveling_foot_d80_m16x150</x:v>
      </x:c>
      <x:c r="B21" t="str">
        <x:v>Stelpoot</x:v>
      </x:c>
      <x:c r="C21" t="str">
        <x:v>Verstelbare voet D80 M16x150 met schroefgaten</x:v>
      </x:c>
      <x:c r="D21" t="str">
        <x:v>TIN 101219 / S210SF8016150AB</x:v>
      </x:c>
      <x:c r="E21" t="str">
        <x:v>M16</x:v>
      </x:c>
      <x:c r="F21" t="str">
        <x:v>D80x150</x:v>
      </x:c>
      <x:c r="G21" t="str">
        <x:v>Traploos hoogteverstelbaar; kantelcompensatie; bodembevestigingsgaten</x:v>
      </x:c>
      <x:c r="H21" t="str">
        <x:v>Profielconstructies met M16-voetplaat</x:v>
      </x:c>
      <x:c r="I21" t="str">
        <x:v>TechXXL productdata gecontroleerd 2026-08-22; belastbaarheid nog projectspecifiek valideren</x:v>
      </x:c>
      <x:c r="J21" t="str">
        <x:v>Leveranciersdata</x:v>
      </x:c>
      <x:c r="K21" t="str">
        <x:v>https://www.techxxl.nl/part-101219.html</x:v>
      </x:c>
      <x:c r="N21" s="6"/>
      <x:c r="O21" s="6"/>
      <x:c r="P21" s="6"/>
      <x:c r="Q21" s="6"/>
      <x:c r="R21" s="6"/>
      <x:c r="S21" s="6"/>
      <x:c r="T21" s="6"/>
      <x:c r="U21" s="6"/>
      <x:c r="V21" s="6"/>
      <x:c r="W21" s="6"/>
      <x:c r="X21" s="6"/>
      <x:c r="Y21" s="485"/>
      <x:c r="Z21" s="485"/>
      <x:c r="AA21" s="485"/>
      <x:c r="AB21" s="485"/>
      <x:c r="AC21" s="485"/>
      <x:c r="AD21" s="485"/>
      <x:c r="AE21" s="485"/>
      <x:c r="AF21" s="485"/>
      <x:c r="AG21" s="485"/>
      <x:c r="AH21" s="485"/>
      <x:c r="AI21" s="485"/>
      <x:c r="AJ21" s="485"/>
      <x:c r="AK21" s="485"/>
      <x:c r="AL21" s="485"/>
      <x:c r="AM21" s="485"/>
      <x:c r="AN21" s="485"/>
      <x:c r="AO21" s="6"/>
      <x:c r="AP21" s="6"/>
      <x:c r="AQ21" s="497" t="str">
        <x:v>ProvisionalRenderEnvelope</x:v>
      </x:c>
      <x:c r="AR21" s="497" t="str">
        <x:v>TechXXL TIN 101219 / S210SF8016150AB productbeeld en nominale D80/M16x150-data; zichtbaar plaatsingsdeel 80 mm uit PRD-LRC-015</x:v>
      </x:c>
      <x:c r="AS21" s="497" t="str">
        <x:v>Schoteldikte, kantelgewricht, bodembevestigingsgaten en exacte zichtbare schroefdraadlengte zijn benaderd; uitsluitend herkenbare conceptweergave, niet voor CAM of productievrijgave</x:v>
      </x:c>
      <x:c r="AT21" s="497" t="str">
        <x:v>{"version":1,"primitives":[{"id":"floor-pad","shape":"cylinder","role":"dark-hardware","x":0,"y":-32,"z":0,"sizeX":80,"sizeY":16,"sizeZ":80,"radiusTop":40,"radiusBottom":40,"segments":32},{"id":"tilt-joint","shape":"cylinder","role":"hardware","x":0,"y":-19,"z":0,"sizeX":30,"sizeY":14,"sizeZ":30,"radiusTop":15,"radiusBottom":15,"segments":24},{"id":"m16-visible-stem","shape":"cylinder","role":"hardware","x":0,"y":12.5,"z":0,"sizeX":16,"sizeY":55,"sizeZ":16,"radiusTop":8,"radiusBottom":8,"segments":20}]}</x:v>
      </x:c>
      <x:c r="AU21" s="495"/>
      <x:c r="AV21" s="6"/>
      <x:c r="AW21" s="496"/>
      <x:c r="AX21" s="6"/>
    </x:row>
    <x:row r="22">
      <x:c r="A22" t="str">
        <x:v>techxxl_corner_bracket_set_10_40x80</x:v>
      </x:c>
      <x:c r="B22" t="str">
        <x:v>Profielverbinder</x:v>
      </x:c>
      <x:c r="C22" t="str">
        <x:v>Hoekbeugelset 10 40x80 met bevestigingen</x:v>
      </x:c>
      <x:c r="D22" t="str">
        <x:v>TIN 101245 / S210WS4080</x:v>
      </x:c>
      <x:c r="E22" t="str">
        <x:v>Serie 10 raster 40</x:v>
      </x:c>
      <x:c r="F22" t="str">
        <x:v>80x80x40</x:v>
      </x:c>
      <x:c r="G22" t="str">
        <x:v>90° hoekset inclusief vier bolkopschroeven en bandmoeren</x:v>
      </x:c>
      <x:c r="H22" t="str">
        <x:v>Stabiele serie-10 profielverbinding zonder profielkopbewerking</x:v>
      </x:c>
      <x:c r="I22" t="str">
        <x:v>TechXXL bevestigt compatibiliteit met alle serie-10 profielen raster 40</x:v>
      </x:c>
      <x:c r="J22" t="str">
        <x:v>Leveranciersdata</x:v>
      </x:c>
      <x:c r="K22" t="str">
        <x:v>https://www.techxxl.nl/part-101245.html</x:v>
      </x:c>
      <x:c r="N22" s="6"/>
      <x:c r="O22" s="6"/>
      <x:c r="P22" s="6"/>
      <x:c r="Q22" s="6"/>
      <x:c r="R22" s="6"/>
      <x:c r="S22" s="6"/>
      <x:c r="T22" s="6"/>
      <x:c r="U22" s="6"/>
      <x:c r="V22" s="6"/>
      <x:c r="W22" s="6"/>
      <x:c r="X22" s="6"/>
      <x:c r="Y22" s="485"/>
      <x:c r="Z22" s="485"/>
      <x:c r="AA22" s="485"/>
      <x:c r="AB22" s="485"/>
      <x:c r="AC22" s="485"/>
      <x:c r="AD22" s="485"/>
      <x:c r="AE22" s="485"/>
      <x:c r="AF22" s="485"/>
      <x:c r="AG22" s="485"/>
      <x:c r="AH22" s="485"/>
      <x:c r="AI22" s="485"/>
      <x:c r="AJ22" s="485"/>
      <x:c r="AK22" s="485"/>
      <x:c r="AL22" s="485"/>
      <x:c r="AM22" s="485"/>
      <x:c r="AN22" s="485"/>
      <x:c r="AO22" s="6"/>
      <x:c r="AP22" s="6"/>
      <x:c r="AQ22" s="6"/>
      <x:c r="AR22" s="6"/>
      <x:c r="AS22" s="6"/>
      <x:c r="AT22" s="6"/>
      <x:c r="AU22" s="495"/>
      <x:c r="AV22" s="6"/>
      <x:c r="AW22" s="496"/>
      <x:c r="AX22" s="6"/>
    </x:row>
    <x:row r="23">
      <x:c r="A23" t="str">
        <x:v>techxxl_end_cap_8_160x40_black</x:v>
      </x:c>
      <x:c r="B23" t="str">
        <x:v>Afdekkap</x:v>
      </x:c>
      <x:c r="C23" t="str">
        <x:v>TechXXL afdekkap 8 160x40 zwart</x:v>
      </x:c>
      <x:c r="D23" t="str">
        <x:v>TIN 100199 / S208AK16040</x:v>
      </x:c>
      <x:c r="E23" t="str">
        <x:v>Groef 8 / I-type</x:v>
      </x:c>
      <x:c r="F23" t="str">
        <x:v>160x40x12</x:v>
      </x:c>
      <x:c r="G23" t="str">
        <x:v>PA-GF zwart; sluit een open 160x40-profieleinde af</x:v>
      </x:c>
      <x:c r="H23" t="str">
        <x:v>Kopse einden van groef-8 160x40-systeemprofiel</x:v>
      </x:c>
      <x:c r="I23" t="str">
        <x:v>TechXXL noemt deze kap als passend accessoire bij profiel TIN 100559 en 100560</x:v>
      </x:c>
      <x:c r="J23" t="str">
        <x:v>Leveranciersdata</x:v>
      </x:c>
      <x:c r="K23" t="str">
        <x:v>https://www.techxxl.nl/part-100199.html</x:v>
      </x:c>
      <x:c r="N23" s="6"/>
      <x:c r="O23" s="6"/>
      <x:c r="P23" s="6"/>
      <x:c r="Q23" s="6"/>
      <x:c r="R23" s="6"/>
      <x:c r="S23" s="6"/>
      <x:c r="T23" s="6"/>
      <x:c r="U23" s="6"/>
      <x:c r="V23" s="6"/>
      <x:c r="W23" s="6"/>
      <x:c r="X23" s="6"/>
      <x:c r="Y23" s="485"/>
      <x:c r="Z23" s="485"/>
      <x:c r="AA23" s="485"/>
      <x:c r="AB23" s="485"/>
      <x:c r="AC23" s="485"/>
      <x:c r="AD23" s="485"/>
      <x:c r="AE23" s="485"/>
      <x:c r="AF23" s="485"/>
      <x:c r="AG23" s="485"/>
      <x:c r="AH23" s="485"/>
      <x:c r="AI23" s="485"/>
      <x:c r="AJ23" s="485"/>
      <x:c r="AK23" s="485"/>
      <x:c r="AL23" s="485"/>
      <x:c r="AM23" s="485"/>
      <x:c r="AN23" s="485"/>
      <x:c r="AO23" s="6"/>
      <x:c r="AP23" s="6"/>
      <x:c r="AQ23" s="6"/>
      <x:c r="AR23" s="6"/>
      <x:c r="AS23" s="6"/>
      <x:c r="AT23" s="6"/>
      <x:c r="AU23" s="495"/>
      <x:c r="AV23" s="6"/>
      <x:c r="AW23" s="496"/>
      <x:c r="AX23" s="6"/>
    </x:row>
    <x:row r="24">
      <x:c r="A24" t="str">
        <x:v>liangyue_ly103_12_candidate</x:v>
      </x:c>
      <x:c r="B24" t="str">
        <x:v>Kistclip</x:v>
      </x:c>
      <x:c r="C24" t="str">
        <x:v>Liangyue zware stalen veerclip LY103-12</x:v>
      </x:c>
      <x:c r="D24" t="str">
        <x:v>LY103-12</x:v>
      </x:c>
      <x:c r="E24" t="str">
        <x:v>C058-equivalent kandidaat</x:v>
      </x:c>
      <x:c r="F24" t="str">
        <x:v>Referentie 63x71x35; dikte 1,5 mm</x:v>
      </x:c>
      <x:c r="G24" t="str">
        <x:v>Twee haaks/verend gevormde armen; gekoppelde sleuven voorlopig 32x8 mm met hart 32 mm uit rand</x:v>
      </x:c>
      <x:c r="H24" t="str">
        <x:v>Demontabele shipping box / houten clipkist</x:v>
      </x:c>
      <x:c r="I24" t="str">
        <x:v>Liangyue publiceert geen maatblad. Vorm uit leveranciersfoto; schaal tijdelijk gekalibreerd tegen een C058-equivalent. Fysiek sample verplicht.</x:v>
      </x:c>
      <x:c r="J24" t="str">
        <x:v>Proefstuk</x:v>
      </x:c>
      <x:c r="K24" t="str">
        <x:v>https://liangyuepacking.en.made-in-china.com/product/EAOprPFJmGYT/China-Heavy-Duty-Spring-Clips-for-Secure-Wooden-Box-Assembly.html</x:v>
      </x:c>
      <x:c r="N24" s="6"/>
      <x:c r="O24" s="6"/>
      <x:c r="P24" s="6"/>
      <x:c r="Q24" s="6"/>
      <x:c r="R24" s="6"/>
      <x:c r="S24" s="6"/>
      <x:c r="T24" s="6"/>
      <x:c r="U24" s="6"/>
      <x:c r="V24" s="6"/>
      <x:c r="W24" s="6"/>
      <x:c r="X24" s="6"/>
      <x:c r="Y24" s="485"/>
      <x:c r="Z24" s="485"/>
      <x:c r="AA24" s="485"/>
      <x:c r="AB24" s="485"/>
      <x:c r="AC24" s="485"/>
      <x:c r="AD24" s="485"/>
      <x:c r="AE24" s="485"/>
      <x:c r="AF24" s="485"/>
      <x:c r="AG24" s="485"/>
      <x:c r="AH24" s="485"/>
      <x:c r="AI24" s="485"/>
      <x:c r="AJ24" s="485"/>
      <x:c r="AK24" s="485"/>
      <x:c r="AL24" s="485"/>
      <x:c r="AM24" s="485"/>
      <x:c r="AN24" s="485"/>
      <x:c r="AO24" s="6"/>
      <x:c r="AP24" s="6"/>
      <x:c r="AQ24" s="6"/>
      <x:c r="AR24" s="6"/>
      <x:c r="AS24" s="6"/>
      <x:c r="AT24" s="6"/>
      <x:c r="AU24" s="495"/>
      <x:c r="AV24" s="6"/>
      <x:c r="AW24" s="496"/>
      <x:c r="AX24" s="6"/>
    </x:row>
    <x:row r="25">
      <x:c r="A25" t="str">
        <x:v>end_cap_8_80x80_black_candidate</x:v>
      </x:c>
      <x:c r="B25" t="str">
        <x:v>Afdekkap</x:v>
      </x:c>
      <x:c r="C25" t="str">
        <x:v>TechXXL afdekkap 8 80x80 zwart</x:v>
      </x:c>
      <x:c r="D25" t="str">
        <x:v>TIN 100193 / S208AK8080</x:v>
      </x:c>
      <x:c r="E25" t="str">
        <x:v>Groef 8 / I-type</x:v>
      </x:c>
      <x:c r="F25" t="str">
        <x:v>80x80x12</x:v>
      </x:c>
      <x:c r="G25" t="str">
        <x:v>PA-GF zwart; eindafdekking voor profielkop</x:v>
      </x:c>
      <x:c r="H25" t="str">
        <x:v>Open kopse einden van groef-8 80x80-profiel</x:v>
      </x:c>
      <x:c r="I25" t="str">
        <x:v>TechXXL productdata, passing en maatbeeld gecontroleerd 2026-08-22</x:v>
      </x:c>
      <x:c r="J25" t="str">
        <x:v>Leveranciersdata</x:v>
      </x:c>
      <x:c r="K25" t="str">
        <x:v>https://www.techxxl.nl/part-100193.html</x:v>
      </x:c>
      <x:c r="L25"/>
      <x:c r="M25"/>
      <x:c r="N25" s="6"/>
      <x:c r="O25" s="6"/>
      <x:c r="P25" s="6"/>
      <x:c r="Q25" s="6"/>
      <x:c r="R25" s="6"/>
      <x:c r="S25" s="6"/>
      <x:c r="T25" s="6"/>
      <x:c r="U25" s="6"/>
      <x:c r="V25" s="6"/>
      <x:c r="W25" s="6"/>
      <x:c r="X25" s="6"/>
      <x:c r="Y25" s="485"/>
      <x:c r="Z25" s="485"/>
      <x:c r="AA25" s="485"/>
      <x:c r="AB25" s="485"/>
      <x:c r="AC25" s="485"/>
      <x:c r="AD25" s="485"/>
      <x:c r="AE25" s="485"/>
      <x:c r="AF25" s="485"/>
      <x:c r="AG25" s="485"/>
      <x:c r="AH25" s="485"/>
      <x:c r="AI25" s="485"/>
      <x:c r="AJ25" s="485"/>
      <x:c r="AK25" s="485"/>
      <x:c r="AL25" s="485"/>
      <x:c r="AM25" s="485"/>
      <x:c r="AN25" s="485"/>
      <x:c r="AO25" s="6"/>
      <x:c r="AP25" s="6"/>
      <x:c r="AQ25" s="6"/>
      <x:c r="AR25" s="6"/>
      <x:c r="AS25" s="6"/>
      <x:c r="AT25" s="6"/>
      <x:c r="AU25" s="495"/>
      <x:c r="AV25" s="6"/>
      <x:c r="AW25" s="496"/>
      <x:c r="AX25" s="6"/>
    </x:row>
    <x:row r="26">
      <x:c r="A26" t="str">
        <x:v>end_cap_8_80x40_black_candidate</x:v>
      </x:c>
      <x:c r="B26" t="str">
        <x:v>Afdekkap</x:v>
      </x:c>
      <x:c r="C26" t="str">
        <x:v>TechXXL afdekkap 8 80x40 zwart</x:v>
      </x:c>
      <x:c r="D26" t="str">
        <x:v>TIN 100192 / S208AK8040</x:v>
      </x:c>
      <x:c r="E26" t="str">
        <x:v>Groef 8 / I-type</x:v>
      </x:c>
      <x:c r="F26" t="str">
        <x:v>80x40x12</x:v>
      </x:c>
      <x:c r="G26" t="str">
        <x:v>PA-GF zwart; twee insteeknokken op raster 34</x:v>
      </x:c>
      <x:c r="H26" t="str">
        <x:v>Open kopse einden van groef-8 80x40-profiel</x:v>
      </x:c>
      <x:c r="I26" t="str">
        <x:v>TechXXL productdata, passing en maatbeeld gecontroleerd 2026-08-22</x:v>
      </x:c>
      <x:c r="J26" t="str">
        <x:v>Leveranciersdata</x:v>
      </x:c>
      <x:c r="K26" t="str">
        <x:v>https://www.techxxl.nl/part-100192.html</x:v>
      </x:c>
      <x:c r="L26"/>
      <x:c r="M26"/>
      <x:c r="N26" s="6"/>
      <x:c r="O26" s="6"/>
      <x:c r="P26" s="6"/>
      <x:c r="Q26" s="6"/>
      <x:c r="R26" s="6"/>
      <x:c r="S26" s="6"/>
      <x:c r="T26" s="6"/>
      <x:c r="U26" s="6"/>
      <x:c r="V26" s="6"/>
      <x:c r="W26" s="6"/>
      <x:c r="X26" s="6"/>
      <x:c r="Y26" s="485"/>
      <x:c r="Z26" s="485"/>
      <x:c r="AA26" s="485"/>
      <x:c r="AB26" s="485"/>
      <x:c r="AC26" s="485"/>
      <x:c r="AD26" s="485"/>
      <x:c r="AE26" s="485"/>
      <x:c r="AF26" s="485"/>
      <x:c r="AG26" s="485"/>
      <x:c r="AH26" s="485"/>
      <x:c r="AI26" s="485"/>
      <x:c r="AJ26" s="485"/>
      <x:c r="AK26" s="485"/>
      <x:c r="AL26" s="485"/>
      <x:c r="AM26" s="485"/>
      <x:c r="AN26" s="485"/>
      <x:c r="AO26" s="6"/>
      <x:c r="AP26" s="6"/>
      <x:c r="AQ26" s="6"/>
      <x:c r="AR26" s="6"/>
      <x:c r="AS26" s="6"/>
      <x:c r="AT26" s="6"/>
      <x:c r="AU26" s="495"/>
      <x:c r="AV26" s="6"/>
      <x:c r="AW26" s="496"/>
      <x:c r="AX26" s="6"/>
    </x:row>
    <x:row r="27">
      <x:c r="A27" t="str">
        <x:v>mounting_set_nut8_zi1744_candidate</x:v>
      </x:c>
      <x:c r="B27" t="str">
        <x:v>Bevestigingsset</x:v>
      </x:c>
      <x:c r="C27" t="str">
        <x:v>M8x22 + Nut 8 voor ZI-1744 — kandidaat</x:v>
      </x:c>
      <x:c r="D27"/>
      <x:c r="E27" t="str">
        <x:v>M8 / Nut 8</x:v>
      </x:c>
      <x:c r="F27" t="str">
        <x:v>Per bevestigingspositie</x:v>
      </x:c>
      <x:c r="G27" t="str">
        <x:v>M8x22 schroef en inschuifmoer</x:v>
      </x:c>
      <x:c r="H27" t="str">
        <x:v>Maunsystem ZI-1744 naar profielgroef</x:v>
      </x:c>
      <x:c r="I27" t="str">
        <x:v>Definitieve leverancier en setcode nog bevestigen</x:v>
      </x:c>
      <x:c r="J27" t="str">
        <x:v>Te controleren</x:v>
      </x:c>
      <x:c r="K27" t="str">
        <x:v>Prijs &amp; inkoop</x:v>
      </x:c>
      <x:c r="N27" s="6"/>
      <x:c r="O27" s="6"/>
      <x:c r="P27" s="6"/>
      <x:c r="Q27" s="6"/>
      <x:c r="R27" s="6"/>
      <x:c r="S27" s="6"/>
      <x:c r="T27" s="6"/>
      <x:c r="U27" s="6"/>
      <x:c r="V27" s="6"/>
      <x:c r="W27" s="6"/>
      <x:c r="X27" s="6"/>
      <x:c r="Y27" s="485"/>
      <x:c r="Z27" s="485"/>
      <x:c r="AA27" s="485"/>
      <x:c r="AB27" s="485"/>
      <x:c r="AC27" s="485"/>
      <x:c r="AD27" s="485"/>
      <x:c r="AE27" s="485"/>
      <x:c r="AF27" s="485"/>
      <x:c r="AG27" s="485"/>
      <x:c r="AH27" s="485"/>
      <x:c r="AI27" s="485"/>
      <x:c r="AJ27" s="485"/>
      <x:c r="AK27" s="485"/>
      <x:c r="AL27" s="485"/>
      <x:c r="AM27" s="485"/>
      <x:c r="AN27" s="485"/>
      <x:c r="AO27" s="6"/>
      <x:c r="AP27" s="6"/>
      <x:c r="AQ27" s="6"/>
      <x:c r="AR27" s="6"/>
      <x:c r="AS27" s="6"/>
      <x:c r="AT27" s="6"/>
      <x:c r="AU27" s="495"/>
      <x:c r="AV27" s="6"/>
      <x:c r="AW27" s="496"/>
      <x:c r="AX27" s="6"/>
    </x:row>
    <x:row r="28">
      <x:c r="A28" t="str">
        <x:v>techxxl_t_nut_8_m8</x:v>
      </x:c>
      <x:c r="B28" t="str">
        <x:v>T-moer</x:v>
      </x:c>
      <x:c r="C28" t="str">
        <x:v>TechXXL T-moer 8 met brug M8</x:v>
      </x:c>
      <x:c r="D28" t="str">
        <x:v>TIN 100243 / S208NSMS8</x:v>
      </x:c>
      <x:c r="E28" t="str">
        <x:v>M8 / groef 8 / I-type</x:v>
      </x:c>
      <x:c r="F28" t="str">
        <x:v>23x13,2x7,3</x:v>
      </x:c>
      <x:c r="G28" t="str">
        <x:v>Staal verzinkt; brugbreedte 8; veerkogel Ø5 houdt positie in de groef</x:v>
      </x:c>
      <x:c r="H28" t="str">
        <x:v>Los bevestigingsdeel voor groef-8 profielen; geen complete boutset</x:v>
      </x:c>
      <x:c r="I28" t="str">
        <x:v>TechXXL productdata en maatbeeld gecontroleerd 2026-08-22</x:v>
      </x:c>
      <x:c r="J28" t="str">
        <x:v>Leveranciersdata</x:v>
      </x:c>
      <x:c r="K28" t="str">
        <x:v>https://www.techxxl.nl/part-100243.html</x:v>
      </x:c>
      <x:c r="L28"/>
      <x:c r="M28"/>
      <x:c r="N28" s="6"/>
      <x:c r="O28" s="6"/>
      <x:c r="P28" s="6"/>
      <x:c r="Q28" s="6"/>
      <x:c r="R28" s="6"/>
      <x:c r="S28" s="6" t="n">
        <x:v>8</x:v>
      </x:c>
      <x:c r="T28" s="6"/>
      <x:c r="U28" s="6"/>
      <x:c r="V28" s="6"/>
      <x:c r="W28" s="6"/>
      <x:c r="X28" s="6"/>
      <x:c r="Y28" s="485"/>
      <x:c r="Z28" s="485"/>
      <x:c r="AA28" s="485"/>
      <x:c r="AB28" s="485"/>
      <x:c r="AC28" s="485"/>
      <x:c r="AD28" s="485"/>
      <x:c r="AE28" s="485"/>
      <x:c r="AF28" s="485"/>
      <x:c r="AG28" s="485"/>
      <x:c r="AH28" s="485"/>
      <x:c r="AI28" s="485"/>
      <x:c r="AJ28" s="485"/>
      <x:c r="AK28" s="485"/>
      <x:c r="AL28" s="485"/>
      <x:c r="AM28" s="485"/>
      <x:c r="AN28" s="485"/>
      <x:c r="AO28" s="6"/>
      <x:c r="AP28" s="6"/>
      <x:c r="AQ28" s="6"/>
      <x:c r="AR28" s="6"/>
      <x:c r="AS28" s="6"/>
      <x:c r="AT28" s="6"/>
      <x:c r="AU28" s="495" t="n">
        <x:v>6.25</x:v>
      </x:c>
      <x:c r="AV28" s="6" t="str">
        <x:v>TechXXL leveranciers-STEP S208NSMS8.stp: 5 volledige M8-gangen x 1,25 mm = 6,25 mm; gemonteerde draadinlaat 3,7 mm onder profielvlak uit exact groef-8 mondvlak 4,5 mm minus 0,8 mm STEP-schouder; doorlopend draadgat; SHA256 E0A949EDDB2E1647D1C45BFD14479AD5D7BD3D868CAF58655CE6D315663F88B2; gecontroleerd 2026-08-27</x:v>
      </x:c>
      <x:c r="AW28" s="496" t="n">
        <x:v>3.7</x:v>
      </x:c>
      <x:c r="AX28" s="6" t="str">
        <x:v>Ja</x:v>
      </x:c>
    </x:row>
    <x:row r="29">
      <x:c r="A29" t="str">
        <x:v>techxxl_caster_fixed_d100</x:v>
      </x:c>
      <x:c r="B29" t="str">
        <x:v>Zwenkwiel</x:v>
      </x:c>
      <x:c r="C29" t="str">
        <x:v>TechXXL zwenkwiel vast D100</x:v>
      </x:c>
      <x:c r="D29" t="str">
        <x:v>TIN 101068 / S208BRD100</x:v>
      </x:c>
      <x:c r="E29" t="str">
        <x:v>D100 / groef 8 / I-type</x:v>
      </x:c>
      <x:c r="F29" t="str">
        <x:v>132x40</x:v>
      </x:c>
      <x:c r="G29" t="str">
        <x:v>Stalen behuizing; TPE-kogellagerwiel; achtergat 10,5; bouwhoogte 132</x:v>
      </x:c>
      <x:c r="H29" t="str">
        <x:v>Vaste rijrichting onder mobiele profielconstructies</x:v>
      </x:c>
      <x:c r="I29" t="str">
        <x:v>TechXXL productdata gecontroleerd 2026-08-22; draaglast 80 kg per wiel</x:v>
      </x:c>
      <x:c r="J29" t="str">
        <x:v>Leveranciersdata</x:v>
      </x:c>
      <x:c r="K29" t="str">
        <x:v>https://www.techxxl.nl/part-101068.html</x:v>
      </x:c>
      <x:c r="L29"/>
      <x:c r="M29"/>
      <x:c r="N29" s="6"/>
      <x:c r="O29" s="6"/>
      <x:c r="P29" s="6"/>
      <x:c r="Q29" s="6"/>
      <x:c r="R29" s="6"/>
      <x:c r="S29" s="6"/>
      <x:c r="T29" s="6"/>
      <x:c r="U29" s="6"/>
      <x:c r="V29" s="6"/>
      <x:c r="W29" s="6"/>
      <x:c r="X29" s="6"/>
      <x:c r="Y29" s="485"/>
      <x:c r="Z29" s="485"/>
      <x:c r="AA29" s="485"/>
      <x:c r="AB29" s="485"/>
      <x:c r="AC29" s="485"/>
      <x:c r="AD29" s="485"/>
      <x:c r="AE29" s="485"/>
      <x:c r="AF29" s="485"/>
      <x:c r="AG29" s="485"/>
      <x:c r="AH29" s="485"/>
      <x:c r="AI29" s="485"/>
      <x:c r="AJ29" s="485"/>
      <x:c r="AK29" s="485"/>
      <x:c r="AL29" s="485"/>
      <x:c r="AM29" s="485"/>
      <x:c r="AN29" s="485"/>
      <x:c r="AO29" s="6"/>
      <x:c r="AP29" s="6"/>
      <x:c r="AQ29" s="6"/>
      <x:c r="AR29" s="6"/>
      <x:c r="AS29" s="6"/>
      <x:c r="AT29" s="6"/>
      <x:c r="AU29" s="495"/>
      <x:c r="AV29" s="6"/>
      <x:c r="AW29" s="496"/>
      <x:c r="AX29" s="6"/>
    </x:row>
    <x:row r="30">
      <x:c r="A30" t="str">
        <x:v>techxxl_caster_swivel_d100</x:v>
      </x:c>
      <x:c r="B30" t="str">
        <x:v>Zwenkwiel</x:v>
      </x:c>
      <x:c r="C30" t="str">
        <x:v>TechXXL zwenkwiel D100</x:v>
      </x:c>
      <x:c r="D30" t="str">
        <x:v>TIN 101074 / S208L100</x:v>
      </x:c>
      <x:c r="E30" t="str">
        <x:v>D100 / groef 8 / I-type</x:v>
      </x:c>
      <x:c r="F30" t="str">
        <x:v>132x44</x:v>
      </x:c>
      <x:c r="G30" t="str">
        <x:v>Vrij zwenkend; stalen behuizing RAL zwart; achtergat 10,5; bouwhoogte 132</x:v>
      </x:c>
      <x:c r="H30" t="str">
        <x:v>Vrij zwenkwiel onder mobiele profielconstructies</x:v>
      </x:c>
      <x:c r="I30" t="str">
        <x:v>TechXXL productdata gecontroleerd 2026-08-22; draaglast 90 kg per wiel</x:v>
      </x:c>
      <x:c r="J30" t="str">
        <x:v>Leveranciersdata</x:v>
      </x:c>
      <x:c r="K30" t="str">
        <x:v>https://www.techxxl.nl/part-101074.html</x:v>
      </x:c>
      <x:c r="L30"/>
      <x:c r="M30"/>
      <x:c r="N30" s="6"/>
      <x:c r="O30" s="6"/>
      <x:c r="P30" s="6"/>
      <x:c r="Q30" s="6"/>
      <x:c r="R30" s="6"/>
      <x:c r="S30" s="6"/>
      <x:c r="T30" s="6"/>
      <x:c r="U30" s="6"/>
      <x:c r="V30" s="6"/>
      <x:c r="W30" s="6"/>
      <x:c r="X30" s="6"/>
      <x:c r="Y30" s="485"/>
      <x:c r="Z30" s="485"/>
      <x:c r="AA30" s="485"/>
      <x:c r="AB30" s="485"/>
      <x:c r="AC30" s="485"/>
      <x:c r="AD30" s="485"/>
      <x:c r="AE30" s="485"/>
      <x:c r="AF30" s="485"/>
      <x:c r="AG30" s="485"/>
      <x:c r="AH30" s="485"/>
      <x:c r="AI30" s="485"/>
      <x:c r="AJ30" s="485"/>
      <x:c r="AK30" s="485"/>
      <x:c r="AL30" s="485"/>
      <x:c r="AM30" s="485"/>
      <x:c r="AN30" s="485"/>
      <x:c r="AO30" s="6"/>
      <x:c r="AP30" s="6"/>
      <x:c r="AQ30" s="6"/>
      <x:c r="AR30" s="6"/>
      <x:c r="AS30" s="6"/>
      <x:c r="AT30" s="6"/>
      <x:c r="AU30" s="495"/>
      <x:c r="AV30" s="6"/>
      <x:c r="AW30" s="496"/>
      <x:c r="AX30" s="6"/>
    </x:row>
    <x:row r="31">
      <x:c r="A31" t="str">
        <x:v>techxxl_caster_swivel_brake_d100</x:v>
      </x:c>
      <x:c r="B31" t="str">
        <x:v>Zwenkwiel</x:v>
      </x:c>
      <x:c r="C31" t="str">
        <x:v>TechXXL zwenkwiel D100 dubbele rem</x:v>
      </x:c>
      <x:c r="D31" t="str">
        <x:v>TIN 101076 / S208LDF100</x:v>
      </x:c>
      <x:c r="E31" t="str">
        <x:v>D100 / groef 8 / I-type</x:v>
      </x:c>
      <x:c r="F31" t="str">
        <x:v>132x44</x:v>
      </x:c>
      <x:c r="G31" t="str">
        <x:v>Vrij zwenkend met dubbele vergrendeling; M10/kernboring of voetplaat</x:v>
      </x:c>
      <x:c r="H31" t="str">
        <x:v>Geremd zwenkwiel onder mobiele profielconstructies</x:v>
      </x:c>
      <x:c r="I31" t="str">
        <x:v>TechXXL productdata gecontroleerd 2026-08-22; draaglast 90 kg per wiel</x:v>
      </x:c>
      <x:c r="J31" t="str">
        <x:v>Leveranciersdata</x:v>
      </x:c>
      <x:c r="K31" t="str">
        <x:v>https://www.techxxl.nl/part-101076.html</x:v>
      </x:c>
      <x:c r="L31"/>
      <x:c r="M31"/>
      <x:c r="N31" s="6"/>
      <x:c r="O31" s="6"/>
      <x:c r="P31" s="6"/>
      <x:c r="Q31" s="6"/>
      <x:c r="R31" s="6"/>
      <x:c r="S31" s="6"/>
      <x:c r="T31" s="6"/>
      <x:c r="U31" s="6"/>
      <x:c r="V31" s="6"/>
      <x:c r="W31" s="6"/>
      <x:c r="X31" s="6"/>
      <x:c r="Y31" s="485"/>
      <x:c r="Z31" s="485"/>
      <x:c r="AA31" s="485"/>
      <x:c r="AB31" s="485"/>
      <x:c r="AC31" s="485"/>
      <x:c r="AD31" s="485"/>
      <x:c r="AE31" s="485"/>
      <x:c r="AF31" s="485"/>
      <x:c r="AG31" s="485"/>
      <x:c r="AH31" s="485"/>
      <x:c r="AI31" s="485"/>
      <x:c r="AJ31" s="485"/>
      <x:c r="AK31" s="485"/>
      <x:c r="AL31" s="485"/>
      <x:c r="AM31" s="485"/>
      <x:c r="AN31" s="485"/>
      <x:c r="AO31" s="6"/>
      <x:c r="AP31" s="6"/>
      <x:c r="AQ31" s="6"/>
      <x:c r="AR31" s="6"/>
      <x:c r="AS31" s="6"/>
      <x:c r="AT31" s="6"/>
      <x:c r="AU31" s="495"/>
      <x:c r="AV31" s="6"/>
      <x:c r="AW31" s="496"/>
      <x:c r="AX31" s="6"/>
    </x:row>
    <x:row r="32">
      <x:c r="A32" t="str">
        <x:v>techxxl_corner_bracket_set_8_40x40</x:v>
      </x:c>
      <x:c r="B32" t="str">
        <x:v>Profielverbinder</x:v>
      </x:c>
      <x:c r="C32" t="str">
        <x:v>TechXXL hoekbeugelset 8 40x40 ZN</x:v>
      </x:c>
      <x:c r="D32" t="str">
        <x:v>TIN 100360 / S208WS40</x:v>
      </x:c>
      <x:c r="E32" t="str">
        <x:v>Groef 8 / I-type / raster 40</x:v>
      </x:c>
      <x:c r="F32" t="str">
        <x:v>40x40x40</x:v>
      </x:c>
      <x:c r="G32" t="str">
        <x:v>Complete 90°-hoekset voor twee profielen; zinkdrukgietwerk en verzinkt staal</x:v>
      </x:c>
      <x:c r="H32" t="str">
        <x:v>40x40-profielverbindingen van materiaalwagen en toekomstige serie-8 constructies</x:v>
      </x:c>
      <x:c r="I32" t="str">
        <x:v>TechXXL productdata gecontroleerd 2026-08-22; compatibel met serie 8 raster 40</x:v>
      </x:c>
      <x:c r="J32" t="str">
        <x:v>Leveranciersdata</x:v>
      </x:c>
      <x:c r="K32" t="str">
        <x:v>https://www.techxxl.nl/part-100360.html</x:v>
      </x:c>
      <x:c r="L32"/>
      <x:c r="M32"/>
      <x:c r="N32" s="6"/>
      <x:c r="O32" s="6"/>
      <x:c r="P32" s="6"/>
      <x:c r="Q32" s="6"/>
      <x:c r="R32" s="6"/>
      <x:c r="S32" s="6"/>
      <x:c r="T32" s="6"/>
      <x:c r="U32" s="6"/>
      <x:c r="V32" s="6"/>
      <x:c r="W32" s="6"/>
      <x:c r="X32" s="6"/>
      <x:c r="Y32" s="485"/>
      <x:c r="Z32" s="485"/>
      <x:c r="AA32" s="485"/>
      <x:c r="AB32" s="485"/>
      <x:c r="AC32" s="485"/>
      <x:c r="AD32" s="485"/>
      <x:c r="AE32" s="485"/>
      <x:c r="AF32" s="485"/>
      <x:c r="AG32" s="485"/>
      <x:c r="AH32" s="485"/>
      <x:c r="AI32" s="485"/>
      <x:c r="AJ32" s="485"/>
      <x:c r="AK32" s="485"/>
      <x:c r="AL32" s="485"/>
      <x:c r="AM32" s="485"/>
      <x:c r="AN32" s="485"/>
      <x:c r="AO32" s="6"/>
      <x:c r="AP32" s="6"/>
      <x:c r="AQ32" s="6"/>
      <x:c r="AR32" s="6"/>
      <x:c r="AS32" s="6"/>
      <x:c r="AT32" s="6"/>
      <x:c r="AU32" s="495"/>
      <x:c r="AV32" s="6"/>
      <x:c r="AW32" s="496"/>
      <x:c r="AX32" s="6"/>
    </x:row>
    <x:row r="33">
      <x:c r="A33" t="str">
        <x:v>custom_simrig_steering_side_plate_v1</x:v>
      </x:c>
      <x:c r="B33" t="str">
        <x:v>Custom adapterplaat</x:v>
      </x:c>
      <x:c r="C33" t="str">
        <x:v>Vereenvoudigde stuurzijplaat CSL DD</x:v>
      </x:c>
      <x:c r="D33" t="str">
        <x:v>CUSTOM-SIM-STEER-V1</x:v>
      </x:c>
      <x:c r="E33" t="str">
        <x:v>CSL DD zijmontage / 40x80</x:v>
      </x:c>
      <x:c r="F33" t="str">
        <x:v>150x150x10</x:v>
      </x:c>
      <x:c r="G33" t="str">
        <x:v>Vijfhoekige S235-plaat; twee profielslots; twee M6-gaten op 70 mm verticale steek</x:v>
      </x:c>
      <x:c r="H33" t="str">
        <x:v>Verbindt stuurstaander, stuurbrug en Fanatec-zij-T-slot zonder decoratieve uitsparingen</x:v>
      </x:c>
      <x:c r="I33" t="str">
        <x:v>R1 afgeleid uit zeven referentiebeelden; M6 inschroefdiepte 10 mm volgens Fanatec; proefpassing vereist</x:v>
      </x:c>
      <x:c r="J33" t="str">
        <x:v>Referentiehypothese</x:v>
      </x:c>
      <x:c r="K33" t="str">
        <x:v>https://assets.fanatec.com/image/upload/v1743547943/downloads-prod/pdfs/CSL-DD_Hard-Mount-Planner_01.pdf</x:v>
      </x:c>
      <x:c r="L33"/>
      <x:c r="M33"/>
      <x:c r="N33" s="6"/>
      <x:c r="O33" s="6"/>
      <x:c r="P33" s="6"/>
      <x:c r="Q33" s="6"/>
      <x:c r="R33" s="6"/>
      <x:c r="S33" s="6"/>
      <x:c r="T33" s="6"/>
      <x:c r="U33" s="6"/>
      <x:c r="V33" s="6"/>
      <x:c r="W33" s="6"/>
      <x:c r="X33" s="6"/>
      <x:c r="Y33" s="485"/>
      <x:c r="Z33" s="485"/>
      <x:c r="AA33" s="485"/>
      <x:c r="AB33" s="485"/>
      <x:c r="AC33" s="485"/>
      <x:c r="AD33" s="485"/>
      <x:c r="AE33" s="485"/>
      <x:c r="AF33" s="485"/>
      <x:c r="AG33" s="485"/>
      <x:c r="AH33" s="485"/>
      <x:c r="AI33" s="485"/>
      <x:c r="AJ33" s="485"/>
      <x:c r="AK33" s="485"/>
      <x:c r="AL33" s="485"/>
      <x:c r="AM33" s="485"/>
      <x:c r="AN33" s="485"/>
      <x:c r="AO33" s="6"/>
      <x:c r="AP33" s="6"/>
      <x:c r="AQ33" s="6"/>
      <x:c r="AR33" s="6"/>
      <x:c r="AS33" s="6"/>
      <x:c r="AT33" s="6"/>
      <x:c r="AU33" s="495"/>
      <x:c r="AV33" s="6"/>
      <x:c r="AW33" s="496"/>
      <x:c r="AX33" s="6"/>
    </x:row>
    <x:row r="34">
      <x:c r="A34" t="str">
        <x:v>custom_simrig_upright_t_plate_v1</x:v>
      </x:c>
      <x:c r="B34" t="str">
        <x:v>Custom verbindingsplaat</x:v>
      </x:c>
      <x:c r="C34" t="str">
        <x:v>Vereenvoudigde T-plaat stuurstaander</x:v>
      </x:c>
      <x:c r="D34" t="str">
        <x:v>CUSTOM-SIM-T-V1</x:v>
      </x:c>
      <x:c r="E34" t="str">
        <x:v>40x80 groefraster</x:v>
      </x:c>
      <x:c r="F34" t="str">
        <x:v>180x150x10</x:v>
      </x:c>
      <x:c r="G34" t="str">
        <x:v>T-contour; twee sleuven voor basisrail en één sleuf voor staander</x:v>
      </x:c>
      <x:c r="H34" t="str">
        <x:v>Verstijft de stuurstaander op de basislangsligger zonder binnenhoeken</x:v>
      </x:c>
      <x:c r="I34" t="str">
        <x:v>Functie bevestigd door referentiefoto en Aluxprofiel-producttekst; exacte serieverbinding nog proefbouwen</x:v>
      </x:c>
      <x:c r="J34" t="str">
        <x:v>Referentiehypothese</x:v>
      </x:c>
      <x:c r="K34" t="str">
        <x:v>https://www.aluxprofiel.nl/sim-racing-rig-4080-zilver-csl-dd-sidemount/a4118</x:v>
      </x:c>
      <x:c r="L34"/>
      <x:c r="M34"/>
      <x:c r="N34" s="6"/>
      <x:c r="O34" s="6"/>
      <x:c r="P34" s="6"/>
      <x:c r="Q34" s="6"/>
      <x:c r="R34" s="6"/>
      <x:c r="S34" s="6"/>
      <x:c r="T34" s="6"/>
      <x:c r="U34" s="6"/>
      <x:c r="V34" s="6"/>
      <x:c r="W34" s="6"/>
      <x:c r="X34" s="6"/>
      <x:c r="Y34" s="485"/>
      <x:c r="Z34" s="485"/>
      <x:c r="AA34" s="485"/>
      <x:c r="AB34" s="485"/>
      <x:c r="AC34" s="485"/>
      <x:c r="AD34" s="485"/>
      <x:c r="AE34" s="485"/>
      <x:c r="AF34" s="485"/>
      <x:c r="AG34" s="485"/>
      <x:c r="AH34" s="485"/>
      <x:c r="AI34" s="485"/>
      <x:c r="AJ34" s="485"/>
      <x:c r="AK34" s="485"/>
      <x:c r="AL34" s="485"/>
      <x:c r="AM34" s="485"/>
      <x:c r="AN34" s="485"/>
      <x:c r="AO34" s="6"/>
      <x:c r="AP34" s="6"/>
      <x:c r="AQ34" s="6"/>
      <x:c r="AR34" s="6"/>
      <x:c r="AS34" s="6"/>
      <x:c r="AT34" s="6"/>
      <x:c r="AU34" s="495"/>
      <x:c r="AV34" s="6"/>
      <x:c r="AW34" s="496"/>
      <x:c r="AX34" s="6"/>
    </x:row>
    <x:row r="35">
      <x:c r="A35" t="str">
        <x:v>custom_simrig_pedal_angle_plate_v1</x:v>
      </x:c>
      <x:c r="B35" t="str">
        <x:v>Custom adapterplaat</x:v>
      </x:c>
      <x:c r="C35" t="str">
        <x:v>Vereenvoudigde pedaalhoekplaat</x:v>
      </x:c>
      <x:c r="D35" t="str">
        <x:v>CUSTOM-SIM-PEDAL-V1</x:v>
      </x:c>
      <x:c r="E35" t="str">
        <x:v>40x80 pedaalplatform</x:v>
      </x:c>
      <x:c r="F35" t="str">
        <x:v>300x170x10</x:v>
      </x:c>
      <x:c r="G35" t="str">
        <x:v>Trapeziumcontour; M8-draaipunt; instelsleuf; M8-dekbevestiging</x:v>
      </x:c>
      <x:c r="H35" t="str">
        <x:v>Verbindt en verstelt drie pedaalprofielen ten opzichte van de basis</x:v>
      </x:c>
      <x:c r="I35" t="str">
        <x:v>R1 functionele afleiding; decoratieve gewichtsuitsparingen bewust weggelaten; proefbelasting vereist</x:v>
      </x:c>
      <x:c r="J35" t="str">
        <x:v>Referentiehypothese</x:v>
      </x:c>
      <x:c r="K35" t="str">
        <x:v>config/sim-rig-4080-assembly-manifest.json</x:v>
      </x:c>
      <x:c r="L35"/>
      <x:c r="M35"/>
      <x:c r="N35" s="6"/>
      <x:c r="O35" s="6"/>
      <x:c r="P35" s="6"/>
      <x:c r="Q35" s="6"/>
      <x:c r="R35" s="6"/>
      <x:c r="S35" s="6"/>
      <x:c r="T35" s="6"/>
      <x:c r="U35" s="6"/>
      <x:c r="V35" s="6"/>
      <x:c r="W35" s="6"/>
      <x:c r="X35" s="6"/>
      <x:c r="Y35" s="485"/>
      <x:c r="Z35" s="485"/>
      <x:c r="AA35" s="485"/>
      <x:c r="AB35" s="485"/>
      <x:c r="AC35" s="485"/>
      <x:c r="AD35" s="485"/>
      <x:c r="AE35" s="485"/>
      <x:c r="AF35" s="485"/>
      <x:c r="AG35" s="485"/>
      <x:c r="AH35" s="485"/>
      <x:c r="AI35" s="485"/>
      <x:c r="AJ35" s="485"/>
      <x:c r="AK35" s="485"/>
      <x:c r="AL35" s="485"/>
      <x:c r="AM35" s="485"/>
      <x:c r="AN35" s="485"/>
      <x:c r="AO35" s="6"/>
      <x:c r="AP35" s="6"/>
      <x:c r="AQ35" s="6"/>
      <x:c r="AR35" s="6"/>
      <x:c r="AS35" s="6"/>
      <x:c r="AT35" s="6"/>
      <x:c r="AU35" s="495"/>
      <x:c r="AV35" s="6"/>
      <x:c r="AW35" s="496"/>
      <x:c r="AX35" s="6"/>
    </x:row>
    <x:row r="36">
      <x:c r="A36" t="str">
        <x:v>item_schwenkriegel_8_pi_54_pa_70081</x:v>
      </x:c>
      <x:c r="B36" t="str">
        <x:v>Draaibare aanslag</x:v>
      </x:c>
      <x:c r="C36" t="str">
        <x:v>Item Schwenkriegel 8 Pi 54 PA</x:v>
      </x:c>
      <x:c r="D36" t="str">
        <x:v>0.0.700.81</x:v>
      </x:c>
      <x:c r="E36" t="str">
        <x:v>M6 / Nut 8</x:v>
      </x:c>
      <x:c r="F36" t="str">
        <x:v>54x22x20</x:v>
      </x:c>
      <x:c r="G36" t="str">
        <x:v>90° rast; montagevoet Ø32; basis 8 diep</x:v>
      </x:c>
      <x:c r="H36" t="str">
        <x:v>LEX kogelpottafel: draaibare werkstukaanslag aan vier zijden</x:v>
      </x:c>
      <x:c r="I36" t="str">
        <x:v>Buitenenvelop en montage volgens Item-tekening; interne rondingen en kapcontour alleen visuele renderbenadering</x:v>
      </x:c>
      <x:c r="J36" t="str">
        <x:v>Leveranciersdata</x:v>
      </x:c>
      <x:c r="K36" t="str">
        <x:v>https://www.item24.com/de-de/schwenkriegel-8-pi-54-pa-70081</x:v>
      </x:c>
      <x:c r="L36"/>
      <x:c r="M36"/>
      <x:c r="N36" s="6" t="n">
        <x:v>54</x:v>
      </x:c>
      <x:c r="O36" s="6" t="n">
        <x:v>22</x:v>
      </x:c>
      <x:c r="P36" s="6" t="n">
        <x:v>20</x:v>
      </x:c>
      <x:c r="Q36" s="6" t="n">
        <x:v>32</x:v>
      </x:c>
      <x:c r="R36" s="6" t="n">
        <x:v>8</x:v>
      </x:c>
      <x:c r="S36" s="6" t="n">
        <x:v>6</x:v>
      </x:c>
      <x:c r="T36" s="6" t="n">
        <x:v>90</x:v>
      </x:c>
      <x:c r="U36" s="6" t="n">
        <x:v>5</x:v>
      </x:c>
      <x:c r="V36" s="6" t="n">
        <x:v>37</x:v>
      </x:c>
      <x:c r="W36" s="6" t="str">
        <x:v>ProvisionalRenderEnvelope</x:v>
      </x:c>
      <x:c r="X36" s="6" t="str">
        <x:v>Interne ribben, afrondingsstralen en kapcontour niet volledig bemaßt; niet gebruiken voor CAM of productievrijgave</x:v>
      </x:c>
      <x:c r="Y36" s="485"/>
      <x:c r="Z36" s="485"/>
      <x:c r="AA36" s="485"/>
      <x:c r="AB36" s="485"/>
      <x:c r="AC36" s="485"/>
      <x:c r="AD36" s="485"/>
      <x:c r="AE36" s="485"/>
      <x:c r="AF36" s="485"/>
      <x:c r="AG36" s="485"/>
      <x:c r="AH36" s="485"/>
      <x:c r="AI36" s="485"/>
      <x:c r="AJ36" s="485"/>
      <x:c r="AK36" s="485"/>
      <x:c r="AL36" s="485"/>
      <x:c r="AM36" s="485"/>
      <x:c r="AN36" s="485"/>
      <x:c r="AO36" s="6"/>
      <x:c r="AP36" s="6"/>
      <x:c r="AQ36" s="6"/>
      <x:c r="AR36" s="6"/>
      <x:c r="AS36" s="6"/>
      <x:c r="AT36" s="6"/>
      <x:c r="AU36" s="495"/>
      <x:c r="AV36" s="6"/>
      <x:c r="AW36" s="496"/>
      <x:c r="AX36" s="6"/>
    </x:row>
    <x:row r="37" ht="76" customHeight="1">
      <x:c r="A37" t="str">
        <x:v>techxxl_standard_connector_8_40</x:v>
      </x:c>
      <x:c r="B37" t="str">
        <x:v>Profielverbinder</x:v>
      </x:c>
      <x:c r="C37" t="str">
        <x:v>TechXXL standaardverbinder 8 40</x:v>
      </x:c>
      <x:c r="D37" t="str">
        <x:v>TIN 100342 / S208ZP</x:v>
      </x:c>
      <x:c r="E37" t="str">
        <x:v>Groef 8 / I-type / raster 40 / M8</x:v>
      </x:c>
      <x:c r="F37" t="str">
        <x:v>35x17x10,2</x:v>
      </x:c>
      <x:c r="G37" s="6" t="str">
        <x:v>Exacte envelop 35×17×10,2 mm; nominale plaat 2,2 mm; twee CAD-klauwen met axiale insteekdiepte 8,0 mm en afzonderlijke envelop 13×8 mm op 22 mm hartafstand; centraal doorvoergat Ø9; M8-kernschroefdraad en toegangsgat Ø7.</x:v>
      </x:c>
      <x:c r="H37" s="6" t="str">
        <x:v>Haakse standaardverbinding van serie-8 profielen op raster 40</x:v>
      </x:c>
      <x:c r="I37" s="6" t="str">
        <x:v>Leverancierspagina, leveranciersafbeelding en STEP gecontroleerd 2026-08-25. Referentievlak is het profielkopvlak: plaat- en kophart naar buiten, schachthart naar binnen.</x:v>
      </x:c>
      <x:c r="J37" t="str">
        <x:v>Leveranciersdata</x:v>
      </x:c>
      <x:c r="K37" t="str">
        <x:v>https://www.techxxl.nl/part-100342.html</x:v>
      </x:c>
      <x:c r="L37" t="n">
        <x:v>6.8</x:v>
      </x:c>
      <x:c r="M37" t="str">
        <x:v>Kopse profielkern voor M8-tap</x:v>
      </x:c>
      <x:c r="N37"/>
      <x:c r="O37"/>
      <x:c r="P37"/>
      <x:c r="Q37"/>
      <x:c r="R37"/>
      <x:c r="S37" t="n">
        <x:v>8</x:v>
      </x:c>
      <x:c r="T37"/>
      <x:c r="U37"/>
      <x:c r="V37" t="n">
        <x:v>11</x:v>
      </x:c>
      <x:c r="W37"/>
      <x:c r="X37"/>
      <x:c r="Y37" s="485" t="str">
        <x:v>StandardConnector</x:v>
      </x:c>
      <x:c r="Z37" s="485" t="n">
        <x:v>2.2</x:v>
      </x:c>
      <x:c r="AA37" s="485" t="n">
        <x:v>17</x:v>
      </x:c>
      <x:c r="AB37" s="485" t="n">
        <x:v>35</x:v>
      </x:c>
      <x:c r="AC37" s="485" t="n">
        <x:v>8</x:v>
      </x:c>
      <x:c r="AD37" s="485" t="n">
        <x:v>13</x:v>
      </x:c>
      <x:c r="AE37" s="485" t="n">
        <x:v>8</x:v>
      </x:c>
      <x:c r="AF37" s="485" t="n">
        <x:v>22</x:v>
      </x:c>
      <x:c r="AG37" s="485" t="n">
        <x:v>1.1</x:v>
      </x:c>
      <x:c r="AH37" s="485" t="n">
        <x:v>10.3</x:v>
      </x:c>
      <x:c r="AI37" s="485" t="n">
        <x:v>4.2</x:v>
      </x:c>
      <x:c r="AJ37" s="485" t="n">
        <x:v>8</x:v>
      </x:c>
      <x:c r="AK37" s="485"/>
      <x:c r="AL37" s="485"/>
      <x:c r="AM37" s="485"/>
      <x:c r="AN37" s="485" t="n">
        <x:v>7</x:v>
      </x:c>
      <x:c r="AO37" s="6" t="str">
        <x:v>TechXXL TIN 100342 / ID S208ZP; leveranciersmaat 35×17×10,2 mm en plaatdikte 2,2 mm; S208ZP.stp AP214, SHA256 DF5DBC6CE731BE4E52321F458442DD244B2BE7AA17A84C1AC3D0907C83618B5A. STEP-envelop: klauwinsteekdiepte 8,0 mm, per klauw 13×8 mm en harten ±11 mm. Montage-afleiding met TIN 100673: plaatcentrum +1,1 mm, schachtcentrum −10,3 mm en kopcentrum +4,2 mm t.o.v. profielkopvlak; gecontroleerd 2026-08-25.</x:v>
      </x:c>
      <x:c r="AP37" s="6"/>
      <x:c r="AQ37" s="6"/>
      <x:c r="AR37" s="6"/>
      <x:c r="AS37" s="6"/>
      <x:c r="AT37" s="6"/>
      <x:c r="AU37" s="495"/>
      <x:c r="AV37" s="6"/>
      <x:c r="AW37" s="496"/>
      <x:c r="AX37" s="6"/>
    </x:row>
    <x:row r="38" ht="62" customHeight="1">
      <x:c r="A38" t="str">
        <x:v>techxxl_button_head_iso7380_m8x25</x:v>
      </x:c>
      <x:c r="B38" t="str">
        <x:v>Bevestiger</x:v>
      </x:c>
      <x:c r="C38" t="str">
        <x:v>TechXXL bolkop-inbusbout ISO 7380 M8×25</x:v>
      </x:c>
      <x:c r="D38" t="str">
        <x:v>TIN 100673 / S208HS825</x:v>
      </x:c>
      <x:c r="E38" t="str">
        <x:v>ISO 7380 / M8×25</x:v>
      </x:c>
      <x:c r="F38" t="str">
        <x:v>M8×25; kop Ø14×4; inbus SW5</x:v>
      </x:c>
      <x:c r="G38" t="str">
        <x:v>Nominale leveranciers-/CAD-geometrie: schacht Ø8×25 mm, bolkop Ø14×4 mm, binnenzeskant SW5.</x:v>
      </x:c>
      <x:c r="H38" t="str">
        <x:v>Bout voor TechXXL standaardverbinder 8 40</x:v>
      </x:c>
      <x:c r="I38" t="str">
        <x:v>Leverancierspagina en STEP gecontroleerd 2026-08-25.</x:v>
      </x:c>
      <x:c r="J38" t="str">
        <x:v>Leveranciersdata</x:v>
      </x:c>
      <x:c r="K38" t="str">
        <x:v>https://www.techxxl.nl/part-100673.html</x:v>
      </x:c>
      <x:c r="L38"/>
      <x:c r="M38"/>
      <x:c r="N38"/>
      <x:c r="O38"/>
      <x:c r="P38"/>
      <x:c r="Q38"/>
      <x:c r="R38"/>
      <x:c r="S38" t="n">
        <x:v>8</x:v>
      </x:c>
      <x:c r="T38"/>
      <x:c r="U38" t="n">
        <x:v>5</x:v>
      </x:c>
      <x:c r="V38" t="n">
        <x:v>11</x:v>
      </x:c>
      <x:c r="W38"/>
      <x:c r="X38"/>
      <x:c r="Y38" s="485" t="str">
        <x:v>ButtonHeadHexSocketBolt</x:v>
      </x:c>
      <x:c r="Z38" s="485"/>
      <x:c r="AA38" s="485"/>
      <x:c r="AB38" s="485"/>
      <x:c r="AC38" s="485"/>
      <x:c r="AD38" s="485"/>
      <x:c r="AE38" s="485"/>
      <x:c r="AF38" s="485"/>
      <x:c r="AG38" s="485"/>
      <x:c r="AH38" s="485"/>
      <x:c r="AI38" s="485"/>
      <x:c r="AJ38" s="485"/>
      <x:c r="AK38" s="485" t="n">
        <x:v>25</x:v>
      </x:c>
      <x:c r="AL38" s="485" t="n">
        <x:v>14</x:v>
      </x:c>
      <x:c r="AM38" s="485" t="n">
        <x:v>4</x:v>
      </x:c>
      <x:c r="AN38" s="485"/>
      <x:c r="AO38" s="6" t="str">
        <x:v>TechXXL TIN 100673 / ID S208HS825; S208HS825.stp; AP214; SHA256 01E1FECBC275272987E03173AC847158019AC3E39F0FD1D851A14F3AF81D120E; gecontroleerd 2026-08-25.</x:v>
      </x:c>
      <x:c r="AP38" s="6"/>
      <x:c r="AQ38" s="6"/>
      <x:c r="AR38" s="6"/>
      <x:c r="AS38" s="6"/>
      <x:c r="AT38" s="6"/>
      <x:c r="AU38" s="495"/>
      <x:c r="AV38" s="6"/>
      <x:c r="AW38" s="496"/>
      <x:c r="AX38" s="6"/>
    </x:row>
    <x:row r="39" ht="62" customHeight="1">
      <x:c r="A39" t="str">
        <x:v>techxxl_hinge_8_40x40_light</x:v>
      </x:c>
      <x:c r="B39" t="str">
        <x:v>Scharnier</x:v>
      </x:c>
      <x:c r="C39" t="str">
        <x:v>TechXXL scharnier 8 40×40 licht</x:v>
      </x:c>
      <x:c r="D39" t="str">
        <x:v>TIN 102930 / S208SCHALL4040</x:v>
      </x:c>
      <x:c r="E39" t="str">
        <x:v>Groef 8 / I-type</x:v>
      </x:c>
      <x:c r="F39" t="str">
        <x:v>103×44×10 mm</x:v>
      </x:c>
      <x:c r="G39" t="str">
        <x:v>Leveranciersenvelop 103×44×10 mm; montage binnen tussen frame en deur; per scharnier vier M6×12 verzonken inbusbouten en vier M6 T-moeren groef 8.</x:v>
      </x:c>
      <x:c r="H39" t="str">
        <x:v>Machinebasis profieldeuren 40×40</x:v>
      </x:c>
      <x:c r="I39" t="str">
        <x:v>CAD-download niet beschikbaar; leveranciersmaat en exact montagesetartikel gecontroleerd 2026-08-25.</x:v>
      </x:c>
      <x:c r="J39" t="str">
        <x:v>Leveranciersdata</x:v>
      </x:c>
      <x:c r="K39" t="str">
        <x:v>https://www.techxxl.de/part-102930.html</x:v>
      </x:c>
      <x:c r="L39"/>
      <x:c r="M39"/>
      <x:c r="N39" t="n">
        <x:v>103</x:v>
      </x:c>
      <x:c r="O39" t="n">
        <x:v>44</x:v>
      </x:c>
      <x:c r="P39" t="n">
        <x:v>10</x:v>
      </x:c>
      <x:c r="Q39"/>
      <x:c r="R39"/>
      <x:c r="S39"/>
      <x:c r="T39"/>
      <x:c r="U39"/>
      <x:c r="V39" t="n">
        <x:v>125</x:v>
      </x:c>
      <x:c r="W39"/>
      <x:c r="X39"/>
      <x:c r="Y39" t="str">
        <x:v>Hinge</x:v>
      </x:c>
      <x:c r="Z39"/>
      <x:c r="AA39"/>
      <x:c r="AB39"/>
      <x:c r="AC39"/>
      <x:c r="AD39"/>
      <x:c r="AE39"/>
      <x:c r="AF39"/>
      <x:c r="AG39"/>
      <x:c r="AH39"/>
      <x:c r="AI39"/>
      <x:c r="AJ39"/>
      <x:c r="AK39"/>
      <x:c r="AL39"/>
      <x:c r="AM39"/>
      <x:c r="AN39"/>
      <x:c r="AO39" t="str">
        <x:v>TechXXL TIN 102930 / ID S208SCHALL4040; leverancier schrijft 4× S208NSMS6 en 4× S208SKS612V per scharnier voor.</x:v>
      </x:c>
      <x:c r="AP39"/>
      <x:c r="AQ39" s="6" t="str">
        <x:v>ProvisionalRenderEnvelope</x:v>
      </x:c>
      <x:c r="AR39" s="6" t="str">
        <x:v>TechXXL TIN 102930 maattekening + gemigreerde portalrender uit Git-snapshot</x:v>
      </x:c>
      <x:c r="AS39" s="6" t="str">
        <x:v>Afzonderlijke bladcontour, knokkelverdeling, penlengte en gatdiepten zijn niet met leveranciers-CAD geverifieerd; uitsluitend render, niet voor CAM of productievrijgave</x:v>
      </x:c>
      <x:c r="AT39" s="6" t="str">
        <x:v>{"version":1,"primitives":[{"id":"left-leaf","shape":"box","role":"black-hardware","x":-18,"y":0,"z":0,"sizeX":26,"sizeY":50,"sizeZ":8.5,"holes":[{"id":"left-lower-hole","x":-18,"y":-15,"z":-4.3,"diameter":6.4,"plane":"z"},{"id":"left-upper-hole","x":-18,"y":15,"z":-4.3,"diameter":6.4,"plane":"z"}]},{"id":"right-leaf","shape":"box","role":"black-hardware","x":18,"y":0,"z":0,"sizeX":26,"sizeY":50,"sizeZ":8.5,"holes":[{"id":"right-lower-hole","x":18,"y":-15,"z":-4.3,"diameter":6.4,"plane":"z"},{"id":"right-upper-hole","x":18,"y":15,"z":-4.3,"diameter":6.4,"plane":"z"}]},{"id":"hinge-barrel","shape":"cylinder","role":"black-hardware","x":0,"y":0,"z":0,"sizeX":12,"sizeY":50,"sizeZ":12,"radiusTop":6,"radiusBottom":6,"segments":24}]}</x:v>
      </x:c>
      <x:c r="AU39" s="495"/>
      <x:c r="AV39" s="6"/>
      <x:c r="AW39" s="496"/>
      <x:c r="AX39" s="6"/>
    </x:row>
    <x:row r="40" ht="62" customHeight="1">
      <x:c r="A40" t="str">
        <x:v>techxxl_t_slot_nut_8_bridge_m6</x:v>
      </x:c>
      <x:c r="B40" t="str">
        <x:v>T-moer</x:v>
      </x:c>
      <x:c r="C40" t="str">
        <x:v>TechXXL T-moer 8 met brug en verende kogel M6</x:v>
      </x:c>
      <x:c r="D40" t="str">
        <x:v>TIN 100242 / S208NSMS6</x:v>
      </x:c>
      <x:c r="E40" t="str">
        <x:v>Groef 8 / I-type / M6</x:v>
      </x:c>
      <x:c r="F40" t="str">
        <x:v>23×13,2×7,3 mm</x:v>
      </x:c>
      <x:c r="G40" t="str">
        <x:v>T-moer met brug en veerbelaste kogel; leveranciers-/STEP-envelop 23×13,2×7,3 mm.</x:v>
      </x:c>
      <x:c r="H40" t="str">
        <x:v>Machinebasis HPL/acrylbevestiging en profieldeurscharnieren</x:v>
      </x:c>
      <x:c r="I40" t="str">
        <x:v>Leverancierspagina en STEP gecontroleerd 2026-08-25.</x:v>
      </x:c>
      <x:c r="J40" t="str">
        <x:v>Leveranciersdata</x:v>
      </x:c>
      <x:c r="K40" t="str">
        <x:v>https://www.techxxl.de/part-100242.html</x:v>
      </x:c>
      <x:c r="L40"/>
      <x:c r="M40"/>
      <x:c r="N40" t="n">
        <x:v>23</x:v>
      </x:c>
      <x:c r="O40" t="n">
        <x:v>13.2</x:v>
      </x:c>
      <x:c r="P40" t="n">
        <x:v>7.3</x:v>
      </x:c>
      <x:c r="Q40"/>
      <x:c r="R40"/>
      <x:c r="S40" t="n">
        <x:v>6</x:v>
      </x:c>
      <x:c r="T40"/>
      <x:c r="U40"/>
      <x:c r="V40" t="n">
        <x:v>10</x:v>
      </x:c>
      <x:c r="W40"/>
      <x:c r="X40"/>
      <x:c r="Y40" t="str">
        <x:v>SlidingNut</x:v>
      </x:c>
      <x:c r="Z40"/>
      <x:c r="AA40"/>
      <x:c r="AB40"/>
      <x:c r="AC40"/>
      <x:c r="AD40"/>
      <x:c r="AE40"/>
      <x:c r="AF40"/>
      <x:c r="AG40"/>
      <x:c r="AH40"/>
      <x:c r="AI40"/>
      <x:c r="AJ40"/>
      <x:c r="AK40"/>
      <x:c r="AL40"/>
      <x:c r="AM40"/>
      <x:c r="AN40"/>
      <x:c r="AO40" t="str">
        <x:v>TechXXL TIN 100242 / ID S208NSMS6; S208NSMS6.stp AP214; SHA256 E03987937E1428E2476D26A5F5BEE3612C19EE1FFD84DAEF95FBFC1BED0959B2; gecontroleerd 2026-08-25.</x:v>
      </x:c>
      <x:c r="AP40"/>
      <x:c r="AQ40" s="6"/>
      <x:c r="AR40" s="6"/>
      <x:c r="AS40" s="6"/>
      <x:c r="AT40" s="6"/>
      <x:c r="AU40" s="495"/>
      <x:c r="AV40" s="6"/>
      <x:c r="AW40" s="496"/>
      <x:c r="AX40" s="6"/>
    </x:row>
    <x:row r="41" ht="62" customHeight="1">
      <x:c r="A41" t="str">
        <x:v>techxxl_countersunk_socket_m6x12_galvanized</x:v>
      </x:c>
      <x:c r="B41" t="str">
        <x:v>Bevestiger</x:v>
      </x:c>
      <x:c r="C41" t="str">
        <x:v>TechXXL verzonken inbusbout M6×12</x:v>
      </x:c>
      <x:c r="D41" t="str">
        <x:v>TIN 100691 / S208SKS612V</x:v>
      </x:c>
      <x:c r="E41" t="str">
        <x:v>M6×12</x:v>
      </x:c>
      <x:c r="F41" t="str">
        <x:v>M6×12; kop Ø12×3,3; inbus SW4</x:v>
      </x:c>
      <x:c r="G41" t="str">
        <x:v>Leveranciers-/STEP-geometrie: schachtlengte 12 mm, verzonken kop Ø12×3,3 mm en binnenzeskant SW4.</x:v>
      </x:c>
      <x:c r="H41" t="str">
        <x:v>Machinebasis profieldeurscharnieren</x:v>
      </x:c>
      <x:c r="I41" t="str">
        <x:v>Leverancierspagina en STEP gecontroleerd 2026-08-25.</x:v>
      </x:c>
      <x:c r="J41" t="str">
        <x:v>Leveranciersdata</x:v>
      </x:c>
      <x:c r="K41" t="str">
        <x:v>https://www.techxxl.de/part-100691.html</x:v>
      </x:c>
      <x:c r="L41"/>
      <x:c r="M41"/>
      <x:c r="N41" t="n">
        <x:v>12</x:v>
      </x:c>
      <x:c r="O41" t="n">
        <x:v>12</x:v>
      </x:c>
      <x:c r="P41" t="n">
        <x:v>3.3</x:v>
      </x:c>
      <x:c r="Q41"/>
      <x:c r="R41"/>
      <x:c r="S41" t="n">
        <x:v>6</x:v>
      </x:c>
      <x:c r="T41"/>
      <x:c r="U41" t="n">
        <x:v>4</x:v>
      </x:c>
      <x:c r="V41" t="n">
        <x:v>2.9</x:v>
      </x:c>
      <x:c r="W41"/>
      <x:c r="X41"/>
      <x:c r="Y41" t="str">
        <x:v>CountersunkHexSocketBolt</x:v>
      </x:c>
      <x:c r="Z41"/>
      <x:c r="AA41"/>
      <x:c r="AB41"/>
      <x:c r="AC41"/>
      <x:c r="AD41"/>
      <x:c r="AE41"/>
      <x:c r="AF41"/>
      <x:c r="AG41"/>
      <x:c r="AH41"/>
      <x:c r="AI41"/>
      <x:c r="AJ41"/>
      <x:c r="AK41" t="n">
        <x:v>12</x:v>
      </x:c>
      <x:c r="AL41" t="n">
        <x:v>12</x:v>
      </x:c>
      <x:c r="AM41" t="n">
        <x:v>3.3</x:v>
      </x:c>
      <x:c r="AN41"/>
      <x:c r="AO41" t="str">
        <x:v>TechXXL TIN 100691 / ID S208SKS612V; S208SKS612V.stp AP214; SHA256 770B630D5CE521F4506F9B8E3777D385188DAC2E2563C5F35E3637C78090EBA6; gecontroleerd 2026-08-25.</x:v>
      </x:c>
      <x:c r="AP41"/>
      <x:c r="AQ41" s="6"/>
      <x:c r="AR41" s="6"/>
      <x:c r="AS41" s="6"/>
      <x:c r="AT41" s="6"/>
      <x:c r="AU41" s="495"/>
      <x:c r="AV41" s="6"/>
      <x:c r="AW41" s="496"/>
      <x:c r="AX41" s="6"/>
    </x:row>
    <x:row r="42">
      <x:c r="A42" t="str">
        <x:v>techxxl_footplate_8_80x40_m12</x:v>
      </x:c>
      <x:c r="B42" t="str">
        <x:v>Profieladapter</x:v>
      </x:c>
      <x:c r="C42" t="str">
        <x:v>TechXXL voetplaat 8 80×40 M12 aluminiumkleur</x:v>
      </x:c>
      <x:c r="D42" t="str">
        <x:v>TIN 101030 / S208FP804012WA</x:v>
      </x:c>
      <x:c r="E42" t="str">
        <x:v>M12 / groef 8 / I-type</x:v>
      </x:c>
      <x:c r="F42" t="str">
        <x:v>80×40×16 mm</x:v>
      </x:c>
      <x:c r="G42" t="str">
        <x:v>Centraal Ø12; twee getrapte montagegaten Ø9/Ø15 op 40 mm steek; vier hoekgaten Ø8 op 72×32 mm raster</x:v>
      </x:c>
      <x:c r="H42" t="str">
        <x:v>M12 nivellerend wiel naar groef-8 80×40-profiel</x:v>
      </x:c>
      <x:c r="I42" t="str">
        <x:v>TechXXL leverancierspagina en STEP S208FP804012WA gecontroleerd 2026-08-25</x:v>
      </x:c>
      <x:c r="J42" t="str">
        <x:v>Leveranciersdata</x:v>
      </x:c>
      <x:c r="K42" t="str">
        <x:v>https://www.techxxl.nl/part-101030.html</x:v>
      </x:c>
      <x:c r="L42"/>
      <x:c r="M42"/>
      <x:c r="N42"/>
      <x:c r="O42"/>
      <x:c r="P42"/>
      <x:c r="Q42"/>
      <x:c r="R42"/>
      <x:c r="S42"/>
      <x:c r="T42"/>
      <x:c r="U42"/>
      <x:c r="V42"/>
      <x:c r="W42"/>
      <x:c r="X42"/>
      <x:c r="Y42"/>
      <x:c r="Z42"/>
      <x:c r="AA42"/>
      <x:c r="AB42"/>
      <x:c r="AC42"/>
      <x:c r="AD42"/>
      <x:c r="AE42"/>
      <x:c r="AF42"/>
      <x:c r="AG42"/>
      <x:c r="AH42"/>
      <x:c r="AI42"/>
      <x:c r="AJ42"/>
      <x:c r="AK42"/>
      <x:c r="AL42"/>
      <x:c r="AM42"/>
      <x:c r="AN42"/>
      <x:c r="AO42"/>
      <x:c r="AP42"/>
      <x:c r="AQ42" s="6" t="str">
        <x:v>ProvisionalRenderEnvelope</x:v>
      </x:c>
      <x:c r="AR42" s="6" t="str">
        <x:v>S208FP804012WA.stp AP214; SHA256 E3CB79362D90CDF1B08013F4F17D61FEC33AC41BF2C26F7669EE25ED5FC0BA5E; gecontroleerd 2026-08-25</x:v>
      </x:c>
      <x:c r="AS42" s="6" t="str">
        <x:v>Buitenrand R1 en lokale torus-/randafrondingen zijn vereenvoudigd; uitsluitend render, niet voor CAM of productievrijgave</x:v>
      </x:c>
      <x:c r="AT42" s="6" t="str">
        <x:v>{"version":1,"primitives":[{"id":"plate","shape":"box","role":"adapter","x":0,"y":0,"z":0,"sizeX":40,"sizeY":16,"sizeZ":80,"holes":[{"id":"corner-xminus-zminus","x":-16,"y":8.01,"z":-36,"diameter":8,"depth":16,"plane":"y"},{"id":"corner-xplus-zminus","x":16,"y":8.01,"z":-36,"diameter":8,"depth":16,"plane":"y"},{"id":"corner-xminus-zplus","x":-16,"y":8.01,"z":36,"diameter":8,"depth":16,"plane":"y"},{"id":"corner-xplus-zplus","x":16,"y":8.01,"z":36,"diameter":8,"depth":16,"plane":"y"},{"id":"mount-zminus","x":0.0644776119403,"y":8.01,"z":-20,"diameter":9,"depth":16,"plane":"y","countersinkDiameter":15},{"id":"mount-zplus","x":0,"y":8.01,"z":20,"diameter":9,"depth":16,"plane":"y","countersinkDiameter":15},{"id":"center-m12","x":0,"y":8.01,"z":0,"diameter":12,"depth":16,"plane":"y"}]}]}</x:v>
      </x:c>
      <x:c r="AU42" s="495"/>
      <x:c r="AV42" s="6"/>
      <x:c r="AW42" s="496"/>
      <x:c r="AX42" s="6"/>
    </x:row>
    <x:row r="43">
      <x:c r="A43" t="str">
        <x:v>gd60s_leveling_caster_m12</x:v>
      </x:c>
      <x:c r="B43" t="str">
        <x:v>Nivellerend zwenkwiel</x:v>
      </x:c>
      <x:c r="C43" t="str">
        <x:v>Nivellerend zwenkwiel GD-60S M12</x:v>
      </x:c>
      <x:c r="D43" t="str">
        <x:v>GD-60S</x:v>
      </x:c>
      <x:c r="E43" t="str">
        <x:v>M12×1,75 / wiel 50×25</x:v>
      </x:c>
      <x:c r="F43" t="str">
        <x:v>Renderenvelop 97×74×92 mm</x:v>
      </x:c>
      <x:c r="G43" t="str">
        <x:v>36 mm wieloffset; wiel Ø50×25; nivelleerpad, behuizing, bedieningsring, draaikrans en M12-stift</x:v>
      </x:c>
      <x:c r="H43" t="str">
        <x:v>Transport en genivelleerde bedrijfsstand onder machinebasis; globaal herbruikbaar component</x:v>
      </x:c>
      <x:c r="I43" t="str">
        <x:v>Aangeleverde componentdata en historische goedgekeurde portalweergave; native CAD/maattekening ontbreekt</x:v>
      </x:c>
      <x:c r="J43" t="str">
        <x:v>Aangeleverd inkoopartikel</x:v>
      </x:c>
      <x:c r="K43" t="str">
        <x:v>Aangeleverde GD-60S productdata</x:v>
      </x:c>
      <x:c r="L43"/>
      <x:c r="M43"/>
      <x:c r="N43"/>
      <x:c r="O43"/>
      <x:c r="P43"/>
      <x:c r="Q43"/>
      <x:c r="R43"/>
      <x:c r="S43"/>
      <x:c r="T43"/>
      <x:c r="U43"/>
      <x:c r="V43"/>
      <x:c r="W43"/>
      <x:c r="X43"/>
      <x:c r="Y43"/>
      <x:c r="Z43"/>
      <x:c r="AA43"/>
      <x:c r="AB43"/>
      <x:c r="AC43"/>
      <x:c r="AD43"/>
      <x:c r="AE43"/>
      <x:c r="AF43"/>
      <x:c r="AG43"/>
      <x:c r="AH43"/>
      <x:c r="AI43"/>
      <x:c r="AJ43"/>
      <x:c r="AK43"/>
      <x:c r="AL43"/>
      <x:c r="AM43"/>
      <x:c r="AN43"/>
      <x:c r="AO43"/>
      <x:c r="AP43"/>
      <x:c r="AQ43" s="6" t="str">
        <x:v>ProvisionalRenderEnvelope</x:v>
      </x:c>
      <x:c r="AR43" s="6" t="str">
        <x:v>Gemigreerde addLevelingCaster-opbouw uit Git-snapshot; lokale componentassen vastgelegd 2026-08-25</x:v>
      </x:c>
      <x:c r="AS43" s="6" t="str">
        <x:v>Exacte behuizingscontour, draaikrans, bedieningsmechaniek, stiftpositie en leveranciers-CAD ontbreken; uitsluitend render, niet voor CAM of productievrijgave</x:v>
      </x:c>
      <x:c r="AT43" s="6" t="str">
        <x:v>{"version":1,"primitives":[{"id":"wheel","shape":"cylinder","role":"custom-black","x":-36,"y":-11,"z":0,"sizeX":50,"sizeY":25,"sizeZ":50,"rotationX":90,"radiusTop":25,"radiusBottom":25,"segments":32},{"id":"housing","shape":"cylinder","role":"adapter","x":0,"y":12,"z":0,"sizeX":62,"sizeY":49,"sizeZ":54,"radiusTop":31,"radiusBottom":27,"segments":8},{"id":"leveling-pad","shape":"cylinder","role":"dark-hardware","x":0,"y":-39.5,"z":0,"sizeX":48,"sizeY":13,"sizeZ":48,"radiusTop":24,"radiusBottom":24,"segments":32},{"id":"operating-handle","shape":"cylinder","role":"swing-latch-cap","x":0,"y":31,"z":0,"sizeX":42,"sizeY":9,"sizeZ":42,"radiusTop":21,"radiusBottom":21,"segments":12},{"id":"swivel-ring","shape":"cylinder","role":"hardware","x":0,"y":41,"z":0,"sizeX":54,"sizeY":8,"sizeZ":54,"radiusTop":27,"radiusBottom":27,"segments":32},{"id":"m12-stem","shape":"cylinder","role":"hardware","x":0,"y":55,"z":0,"sizeX":12,"sizeY":30,"sizeZ":12,"radiusTop":6,"radiusBottom":6,"segments":20}]}</x:v>
      </x:c>
      <x:c r="AU43" s="495"/>
      <x:c r="AV43" s="6"/>
      <x:c r="AW43" s="496"/>
      <x:c r="AX43" s="6"/>
    </x:row>
    <x:row r="44" ht="24" customHeight="1">
      <x:c r="A44" t="str">
        <x:v>hiwin_hgr20_rail</x:v>
      </x:c>
      <x:c r="B44" t="str">
        <x:v>Lineaire profielrail</x:v>
      </x:c>
      <x:c r="C44" t="str">
        <x:v>HIWIN HGR20 profielrail</x:v>
      </x:c>
      <x:c r="D44" t="str">
        <x:v>HGR20</x:v>
      </x:c>
      <x:c r="E44" t="str">
        <x:v>Maat 20</x:v>
      </x:c>
      <x:c r="F44" t="str">
        <x:v>Lengte parametrisch; rail 20x17,5 mm</x:v>
      </x:c>
      <x:c r="G44" t="str">
        <x:v>Montagegaten voor M5x16; standaard gatsteek 60 mm; nominale eindmaat E 20 mm</x:v>
      </x:c>
      <x:c r="H44" t="str">
        <x:v>Lineaire robotcel; twee parallelle rails</x:v>
      </x:c>
      <x:c r="I44" t="str">
        <x:v>Technische serie bevestigd; bestellengte, eindgaten en uitvoering uit één stuk of gedeeld per order vastleggen</x:v>
      </x:c>
      <x:c r="J44" t="str">
        <x:v>Leveranciersdata</x:v>
      </x:c>
      <x:c r="K44" t="str">
        <x:v>HIWIN Linear Guideway Catalog G99TE24-2410, https://www.hiwin.com/wp-content/uploads/HIWIN-Linear-Guideway-Catalog.pdf, SHA-256 B9445D5ADA1B19EC0D3FD1E702A78F45A77B638024A7EED786A6E4B256EE50FC, gecontroleerd 2026-08-26</x:v>
      </x:c>
      <x:c r="L44"/>
      <x:c r="M44"/>
      <x:c r="N44"/>
      <x:c r="O44"/>
      <x:c r="P44"/>
      <x:c r="Q44"/>
      <x:c r="R44"/>
      <x:c r="S44"/>
      <x:c r="T44"/>
      <x:c r="U44"/>
      <x:c r="V44"/>
      <x:c r="W44"/>
      <x:c r="X44"/>
      <x:c r="Y44"/>
      <x:c r="Z44"/>
      <x:c r="AA44"/>
      <x:c r="AB44"/>
      <x:c r="AC44"/>
      <x:c r="AD44"/>
      <x:c r="AE44"/>
      <x:c r="AF44"/>
      <x:c r="AG44"/>
      <x:c r="AH44"/>
      <x:c r="AI44"/>
      <x:c r="AJ44"/>
      <x:c r="AK44"/>
      <x:c r="AL44"/>
      <x:c r="AM44"/>
      <x:c r="AN44"/>
      <x:c r="AO44"/>
      <x:c r="AP44"/>
      <x:c r="AQ44" s="497" t="str">
        <x:v>ProvisionalRenderEnvelope</x:v>
      </x:c>
      <x:c r="AR44" s="497" t="str">
        <x:v>HIWIN Linear Guideway Catalog G99TE24-2410; parametrische plaatsingslengte uit lineaire-robotcelcontract</x:v>
      </x:c>
      <x:c r="AS44" s="497" t="str">
        <x:v>Railprofiel, montagegaten, eindafstanden en eventuele raildeling zijn in deze plaatsingsenvelop niet geometrisch uitgewerkt; uitsluitend render, niet voor CAM of productievrijgave</x:v>
      </x:c>
      <x:c r="AT44" s="497" t="str">
        <x:v>{"version":1,"primitives":[{"id":"placement-envelope","shape":"box","role":"hardware-rail","x":0,"y":0,"z":0,"inheritPlacementDimensions":true}]}</x:v>
      </x:c>
      <x:c r="AU44" s="495"/>
      <x:c r="AV44" s="6"/>
      <x:c r="AW44" s="496"/>
      <x:c r="AX44" s="6"/>
    </x:row>
    <x:row r="45" ht="24" customHeight="1">
      <x:c r="A45" t="str">
        <x:v>rack_pinion_drive_provisional</x:v>
      </x:c>
      <x:c r="B45" t="str">
        <x:v>Lineaire aandrijving</x:v>
      </x:c>
      <x:c r="C45" t="str">
        <x:v>Tandheugel-pignon aandrijving</x:v>
      </x:c>
      <x:c r="D45" t="str">
        <x:v>Exact type open</x:v>
      </x:c>
      <x:c r="E45"/>
      <x:c r="F45" t="str">
        <x:v>Lengte parametrisch</x:v>
      </x:c>
      <x:c r="G45" t="str">
        <x:v>Module, kwaliteit, pignon en tandspeling open</x:v>
      </x:c>
      <x:c r="H45" t="str">
        <x:v>Lineaire robotcel</x:v>
      </x:c>
      <x:c r="I45" t="str">
        <x:v>Motor, reductor, kracht, snelheid, smering en veiligheidsrem nog berekenen</x:v>
      </x:c>
      <x:c r="J45" t="str">
        <x:v>Open</x:v>
      </x:c>
      <x:c r="K45" t="str">
        <x:v>Gebruikersconcept 2026-08-26</x:v>
      </x:c>
      <x:c r="L45"/>
      <x:c r="M45"/>
      <x:c r="N45"/>
      <x:c r="O45"/>
      <x:c r="P45"/>
      <x:c r="Q45"/>
      <x:c r="R45"/>
      <x:c r="S45"/>
      <x:c r="T45"/>
      <x:c r="U45"/>
      <x:c r="V45"/>
      <x:c r="W45"/>
      <x:c r="X45"/>
      <x:c r="Y45"/>
      <x:c r="Z45"/>
      <x:c r="AA45"/>
      <x:c r="AB45"/>
      <x:c r="AC45"/>
      <x:c r="AD45"/>
      <x:c r="AE45"/>
      <x:c r="AF45"/>
      <x:c r="AG45"/>
      <x:c r="AH45"/>
      <x:c r="AI45"/>
      <x:c r="AJ45"/>
      <x:c r="AK45"/>
      <x:c r="AL45"/>
      <x:c r="AM45"/>
      <x:c r="AN45"/>
      <x:c r="AO45"/>
      <x:c r="AP45"/>
      <x:c r="AQ45" s="497" t="str">
        <x:v>ProvisionalRenderEnvelope</x:v>
      </x:c>
      <x:c r="AR45" s="497" t="str">
        <x:v>Lineaire-robotcel productregel TandheugelRenderEnvelope; gebruikersconcept 2026-08-26</x:v>
      </x:c>
      <x:c r="AS45" s="497" t="str">
        <x:v>Module, tandvorm, kwaliteit, bevestigingspatroon, pignon, tandspeling, smering en leverancier zijn open; uitsluitend conceptplaatsingsenvelop, niet voor CAM of productievrijgave</x:v>
      </x:c>
      <x:c r="AT45" s="497" t="str">
        <x:v>{"version":1,"primitives":[{"id":"placement-envelope","shape":"box","role":"hardware-rack","x":0,"y":0,"z":0,"inheritPlacementDimensions":true}]}</x:v>
      </x:c>
      <x:c r="AU45" s="495"/>
      <x:c r="AV45" s="6"/>
      <x:c r="AW45" s="496"/>
      <x:c r="AX45" s="6"/>
    </x:row>
    <x:row r="46">
      <x:c r="A46" t="str">
        <x:v>fairino_fr5</x:v>
      </x:c>
      <x:c r="B46" t="str">
        <x:v>Robot</x:v>
      </x:c>
      <x:c r="C46" t="str">
        <x:v>FAIRINO FR5 collaboratieve robot</x:v>
      </x:c>
      <x:c r="D46" t="str">
        <x:v>FR5</x:v>
      </x:c>
      <x:c r="E46" t="str">
        <x:v>5 kg nominaal; 7 kg maximaal</x:v>
      </x:c>
      <x:c r="F46" t="str">
        <x:v>Bereik 922 mm; massa circa 22 kg; voet Ø149 mm</x:v>
      </x:c>
      <x:c r="G46" t="str">
        <x:v>4x Ø9 op steekcirkel Ø132 mm; positioneergat Ø8 H7, 10 mm diep; zes assen; herhaalnauwkeurigheid ±0,02 mm</x:v>
      </x:c>
      <x:c r="H46" t="str">
        <x:v>Lineaire robotcel</x:v>
      </x:c>
      <x:c r="I46" t="str">
        <x:v>Robotmodel en voetinterface bevestigd; dynamische basisbelasting, massamiddelpunt en toepassingsspecifiek bewegingsprofiel nog valideren</x:v>
      </x:c>
      <x:c r="J46" t="str">
        <x:v>Leveranciersdata</x:v>
      </x:c>
      <x:c r="K46" t="str">
        <x:v>https://www.fairino.com/FR/4.html; FAIRINO Download Center FR5 Drawings.zip SHA-256 26DEDB01518855A40BF33EC8DE1618EB326D25FE7AA3424DF247D6BDAB175E1D, gecontroleerd 2026-08-26</x:v>
      </x:c>
      <x:c r="L46"/>
      <x:c r="M46"/>
      <x:c r="N46"/>
      <x:c r="O46"/>
      <x:c r="P46"/>
      <x:c r="Q46"/>
      <x:c r="R46"/>
      <x:c r="S46"/>
      <x:c r="T46"/>
      <x:c r="U46"/>
      <x:c r="V46"/>
      <x:c r="W46"/>
      <x:c r="X46"/>
      <x:c r="Y46"/>
      <x:c r="Z46"/>
      <x:c r="AA46"/>
      <x:c r="AB46"/>
      <x:c r="AC46"/>
      <x:c r="AD46"/>
      <x:c r="AE46"/>
      <x:c r="AF46"/>
      <x:c r="AG46"/>
      <x:c r="AH46"/>
      <x:c r="AI46"/>
      <x:c r="AJ46"/>
      <x:c r="AK46"/>
      <x:c r="AL46"/>
      <x:c r="AM46"/>
      <x:c r="AN46"/>
      <x:c r="AO46"/>
      <x:c r="AP46"/>
      <x:c r="AQ46"/>
      <x:c r="AR46"/>
      <x:c r="AS46"/>
      <x:c r="AT46"/>
      <x:c r="AU46" s="495"/>
      <x:c r="AV46" s="6"/>
      <x:c r="AW46" s="496"/>
      <x:c r="AX46" s="6"/>
    </x:row>
    <x:row r="47" ht="24" customHeight="1">
      <x:c r="A47" t="str">
        <x:v>linear_robot_adapter_plate_provisional</x:v>
      </x:c>
      <x:c r="B47" t="str">
        <x:v>Custom adapterplaat</x:v>
      </x:c>
      <x:c r="C47" t="str">
        <x:v>Robotadapterplaat naar vier railwagens</x:v>
      </x:c>
      <x:c r="D47" t="str">
        <x:v>Eigen maakdeel; revisie 0</x:v>
      </x:c>
      <x:c r="E47"/>
      <x:c r="F47" t="str">
        <x:v>Concept-renderenvelop</x:v>
      </x:c>
      <x:c r="G47" t="str">
        <x:v>Vier wageninterfaces plus Fairino-voetinterface; gaten open</x:v>
      </x:c>
      <x:c r="H47" t="str">
        <x:v>Lineaire robotcel</x:v>
      </x:c>
      <x:c r="I47" t="str">
        <x:v>Materiaal, dikte, contour, gaten, randafstanden en berekening open</x:v>
      </x:c>
      <x:c r="J47" t="str">
        <x:v>Open</x:v>
      </x:c>
      <x:c r="K47" t="str">
        <x:v>Gebruikersconcept 2026-08-26; detect-profile-assembly adapter plate contract</x:v>
      </x:c>
      <x:c r="L47"/>
      <x:c r="M47"/>
      <x:c r="N47"/>
      <x:c r="O47"/>
      <x:c r="P47"/>
      <x:c r="Q47"/>
      <x:c r="R47"/>
      <x:c r="S47"/>
      <x:c r="T47"/>
      <x:c r="U47"/>
      <x:c r="V47"/>
      <x:c r="W47"/>
      <x:c r="X47"/>
      <x:c r="Y47"/>
      <x:c r="Z47"/>
      <x:c r="AA47"/>
      <x:c r="AB47"/>
      <x:c r="AC47"/>
      <x:c r="AD47"/>
      <x:c r="AE47"/>
      <x:c r="AF47"/>
      <x:c r="AG47"/>
      <x:c r="AH47"/>
      <x:c r="AI47"/>
      <x:c r="AJ47"/>
      <x:c r="AK47"/>
      <x:c r="AL47"/>
      <x:c r="AM47"/>
      <x:c r="AN47"/>
      <x:c r="AO47"/>
      <x:c r="AP47"/>
      <x:c r="AQ47" s="497" t="str">
        <x:v>ProvisionalRenderEnvelope</x:v>
      </x:c>
      <x:c r="AR47" s="497" t="str">
        <x:v>Lineaire-robotcel productregel RobotAdapterRenderEnvelope; gebruikersconcept 2026-08-26</x:v>
      </x:c>
      <x:c r="AS47" s="497" t="str">
        <x:v>Materiaal, definitieve dikte, buitencontour, FR5-interface en vier HGH20CA-wageninterfaces zijn open; uitsluitend conceptplaatsingsenvelop, niet voor CAM of productievrijgave</x:v>
      </x:c>
      <x:c r="AT47" s="497" t="str">
        <x:v>{"version":1,"primitives":[{"id":"placement-envelope","shape":"box","role":"hardware-adapter","x":0,"y":0,"z":0,"inheritPlacementDimensions":true}]}</x:v>
      </x:c>
      <x:c r="AU47" s="495"/>
      <x:c r="AV47" s="6"/>
      <x:c r="AW47" s="496"/>
      <x:c r="AX47" s="6"/>
    </x:row>
    <x:row r="48" ht="24" customHeight="1">
      <x:c r="A48" t="str">
        <x:v>linear_motor_adapter_plate_provisional</x:v>
      </x:c>
      <x:c r="B48" t="str">
        <x:v>Custom adapterplaat</x:v>
      </x:c>
      <x:c r="C48" t="str">
        <x:v>Motoradapterplaat aan robotadapterplaat</x:v>
      </x:c>
      <x:c r="D48" t="str">
        <x:v>Eigen maakdeel; revisie 0</x:v>
      </x:c>
      <x:c r="E48"/>
      <x:c r="F48" t="str">
        <x:v>Concept-renderenvelop</x:v>
      </x:c>
      <x:c r="G48" t="str">
        <x:v>Plaat-op-plaatinterface plus motor/reductor; gaten open</x:v>
      </x:c>
      <x:c r="H48" t="str">
        <x:v>Lineaire robotcel</x:v>
      </x:c>
      <x:c r="I48" t="str">
        <x:v>Motorselectie, plaatdikte, gaten, gereedschapstoegang en reactiekracht open</x:v>
      </x:c>
      <x:c r="J48" t="str">
        <x:v>Open</x:v>
      </x:c>
      <x:c r="K48" t="str">
        <x:v>Gebruikersconcept 2026-08-26; detect-profile-assembly adapter plate contract</x:v>
      </x:c>
      <x:c r="L48"/>
      <x:c r="M48"/>
      <x:c r="N48"/>
      <x:c r="O48"/>
      <x:c r="P48"/>
      <x:c r="Q48"/>
      <x:c r="R48"/>
      <x:c r="S48"/>
      <x:c r="T48"/>
      <x:c r="U48"/>
      <x:c r="V48"/>
      <x:c r="W48"/>
      <x:c r="X48"/>
      <x:c r="Y48"/>
      <x:c r="Z48"/>
      <x:c r="AA48"/>
      <x:c r="AB48"/>
      <x:c r="AC48"/>
      <x:c r="AD48"/>
      <x:c r="AE48"/>
      <x:c r="AF48"/>
      <x:c r="AG48"/>
      <x:c r="AH48"/>
      <x:c r="AI48"/>
      <x:c r="AJ48"/>
      <x:c r="AK48"/>
      <x:c r="AL48"/>
      <x:c r="AM48"/>
      <x:c r="AN48"/>
      <x:c r="AO48"/>
      <x:c r="AP48"/>
      <x:c r="AQ48" s="497" t="str">
        <x:v>ProvisionalRenderEnvelope</x:v>
      </x:c>
      <x:c r="AR48" s="497" t="str">
        <x:v>Lineaire-robotcel productregel MotorAdapterRenderEnvelope; gebruikersconcept 2026-08-26</x:v>
      </x:c>
      <x:c r="AS48" s="497" t="str">
        <x:v>Motor, reductor, boutpatroon, plaatcontour en reactiekrachten zijn open; uitsluitend conceptplaatsingsenvelop, niet voor CAM of productievrijgave</x:v>
      </x:c>
      <x:c r="AT48" s="497" t="str">
        <x:v>{"version":1,"primitives":[{"id":"placement-envelope","shape":"box","role":"hardware-adapter","x":0,"y":0,"z":0,"inheritPlacementDimensions":true}]}</x:v>
      </x:c>
      <x:c r="AU48" s="495"/>
      <x:c r="AV48" s="6"/>
      <x:c r="AW48" s="496"/>
      <x:c r="AX48" s="6"/>
    </x:row>
    <x:row r="49" ht="24" customHeight="1">
      <x:c r="A49" t="str">
        <x:v>datasensing_sg4_base_30_family</x:v>
      </x:c>
      <x:c r="B49" t="str">
        <x:v>Veiligheidslichtgordijnfamilie</x:v>
      </x:c>
      <x:c r="C49" t="str">
        <x:v>Datasensing / Datalogic SG4 BASE Type-4-lichtgordijnen 30 mm</x:v>
      </x:c>
      <x:c r="D49" t="str">
        <x:v>SG4-30-015..105-OO-E / 957901120..957901180</x:v>
      </x:c>
      <x:c r="E49" t="str">
        <x:v>Type 4; PL e; SIL 3; Cat. 4; resolutie 30 mm</x:v>
      </x:c>
      <x:c r="F49" t="str">
        <x:v>Beschermvelden 150..1050 mm in stappen van 150 mm; huisdoorsnede 32,3x36,9 mm</x:v>
      </x:c>
      <x:c r="G49" t="str">
        <x:v>Complete sets met zender, ontvanger en standaard montagebeugels; handmatige/automatische reset, EDM/test; bereik 0,2..19 m</x:v>
      </x:c>
      <x:c r="H49" t="str">
        <x:v>Toegangsopening lineaire robotcel; backend selecteert grootste passende huislengte uit vrijgegeven varianten</x:v>
      </x:c>
      <x:c r="I49" t="str">
        <x:v>Fabrikantmaten en Automation24-aanbiedingen gecontroleerd 2026-08-27. De selectie op fysieke passing vervangt geen PLr-, stopafstand- of beveiligingshoogte-validatie.</x:v>
      </x:c>
      <x:c r="J49" t="str">
        <x:v>Leveranciersdata; veiligheidsvalidatie vereist</x:v>
      </x:c>
      <x:c r="K49" t="str">
        <x:v>https://www.datasensing.com/eng/safety-and-guidance/sg4-base-pd-1566.html; https://www.automation24.nl/veiligheidslichtgordijnen</x:v>
      </x:c>
      <x:c r="L49"/>
      <x:c r="M49"/>
      <x:c r="N49"/>
      <x:c r="O49"/>
      <x:c r="P49"/>
      <x:c r="Q49"/>
      <x:c r="R49"/>
      <x:c r="S49"/>
      <x:c r="T49"/>
      <x:c r="U49"/>
      <x:c r="V49"/>
      <x:c r="W49"/>
      <x:c r="X49"/>
      <x:c r="Y49"/>
      <x:c r="Z49"/>
      <x:c r="AA49"/>
      <x:c r="AB49"/>
      <x:c r="AC49"/>
      <x:c r="AD49"/>
      <x:c r="AE49"/>
      <x:c r="AF49"/>
      <x:c r="AG49"/>
      <x:c r="AH49"/>
      <x:c r="AI49"/>
      <x:c r="AJ49"/>
      <x:c r="AK49"/>
      <x:c r="AL49"/>
      <x:c r="AM49"/>
      <x:c r="AN49"/>
      <x:c r="AO49"/>
      <x:c r="AP49"/>
      <x:c r="AQ49" s="497"/>
      <x:c r="AR49" s="497"/>
      <x:c r="AS49" s="497"/>
      <x:c r="AT49" s="497"/>
      <x:c r="AU49" s="495"/>
      <x:c r="AV49" s="6"/>
      <x:c r="AW49" s="496"/>
      <x:c r="AX49" s="6"/>
    </x:row>
    <x:row r="50">
      <x:c r="A50" t="str">
        <x:v>techxxl_end_cap_8_40x40_black</x:v>
      </x:c>
      <x:c r="B50" t="str">
        <x:v>Afdekkap</x:v>
      </x:c>
      <x:c r="C50" t="str">
        <x:v>TechXXL afdekkap 8 40x40 zwart</x:v>
      </x:c>
      <x:c r="D50" t="str">
        <x:v>TIN 100184 / S208AK4040</x:v>
      </x:c>
      <x:c r="E50" t="str">
        <x:v>Groef 8 / I-type</x:v>
      </x:c>
      <x:c r="F50" t="str">
        <x:v>40x40x12</x:v>
      </x:c>
      <x:c r="G50" t="str">
        <x:v>PA-GF zwart; passend op groef-8 I-type 40x40-profiel</x:v>
      </x:c>
      <x:c r="H50" t="str">
        <x:v>Vrije kopse einden van 40x40 groef-8 I-type profielen</x:v>
      </x:c>
      <x:c r="I50" t="str">
        <x:v>TechXXL productdata en passend accessoire bij TIN 102499 gecontroleerd 2026-08-26</x:v>
      </x:c>
      <x:c r="J50" t="str">
        <x:v>Leveranciersdata</x:v>
      </x:c>
      <x:c r="K50" t="str">
        <x:v>https://www.techxxl.nl/part-100184.html</x:v>
      </x:c>
      <x:c r="L50"/>
      <x:c r="M50"/>
      <x:c r="N50"/>
      <x:c r="O50"/>
      <x:c r="P50"/>
      <x:c r="Q50"/>
      <x:c r="R50"/>
      <x:c r="S50"/>
      <x:c r="T50"/>
      <x:c r="U50"/>
      <x:c r="V50"/>
      <x:c r="W50"/>
      <x:c r="X50"/>
      <x:c r="Y50"/>
      <x:c r="Z50"/>
      <x:c r="AA50"/>
      <x:c r="AB50"/>
      <x:c r="AC50"/>
      <x:c r="AD50"/>
      <x:c r="AE50"/>
      <x:c r="AF50"/>
      <x:c r="AG50"/>
      <x:c r="AH50"/>
      <x:c r="AI50"/>
      <x:c r="AJ50"/>
      <x:c r="AK50"/>
      <x:c r="AL50"/>
      <x:c r="AM50"/>
      <x:c r="AN50"/>
      <x:c r="AO50"/>
      <x:c r="AP50"/>
      <x:c r="AQ50"/>
      <x:c r="AR50"/>
      <x:c r="AS50"/>
      <x:c r="AT50"/>
      <x:c r="AU50" s="495"/>
      <x:c r="AV50" s="6"/>
      <x:c r="AW50" s="496"/>
      <x:c r="AX50" s="6"/>
    </x:row>
    <x:row r="51" ht="24" customHeight="1">
      <x:c r="A51" t="str">
        <x:v>hiwin_hgh20ca_block</x:v>
      </x:c>
      <x:c r="B51" t="str">
        <x:v>Lineaire railwagen</x:v>
      </x:c>
      <x:c r="C51" t="str">
        <x:v>HIWIN HGH20CA loopwagen</x:v>
      </x:c>
      <x:c r="D51" t="str">
        <x:v>HGH20CA</x:v>
      </x:c>
      <x:c r="E51" t="str">
        <x:v>Maat 20; CA standaardlengte</x:v>
      </x:c>
      <x:c r="F51" t="str">
        <x:v>77,5x44 mm; totale montagehoogte met HGR20-rail 30 mm; massa 0,30 kg</x:v>
      </x:c>
      <x:c r="G51" t="str">
        <x:v>Montagepatroon 32x36 mm; 4x M5, 6 mm diep; basis dynamisch draaggetal C 27,1 kN; basis statisch draaggetal C0 36,68 kN</x:v>
      </x:c>
      <x:c r="H51" t="str">
        <x:v>Lineaire robotcel; vier wagens, twee per rail</x:v>
      </x:c>
      <x:c r="I51" t="str">
        <x:v>Basistype en geometrie bevestigd; volledige bestelcode voor voorspanning, nauwkeurigheidsklasse en afdichting nog selecteren; draaggetallen vereisen toepassingsberekening</x:v>
      </x:c>
      <x:c r="J51" t="str">
        <x:v>Leveranciersdata</x:v>
      </x:c>
      <x:c r="K51" t="str">
        <x:v>HIWIN Linear Guideway Catalog G99TE24-2410, https://www.hiwin.com/wp-content/uploads/HIWIN-Linear-Guideway-Catalog.pdf, SHA-256 B9445D5ADA1B19EC0D3FD1E702A78F45A77B638024A7EED786A6E4B256EE50FC, gecontroleerd 2026-08-26</x:v>
      </x:c>
      <x:c r="L51"/>
      <x:c r="M51"/>
      <x:c r="N51"/>
      <x:c r="O51"/>
      <x:c r="P51"/>
      <x:c r="Q51"/>
      <x:c r="R51"/>
      <x:c r="S51"/>
      <x:c r="T51"/>
      <x:c r="U51"/>
      <x:c r="V51"/>
      <x:c r="W51"/>
      <x:c r="X51"/>
      <x:c r="Y51"/>
      <x:c r="Z51"/>
      <x:c r="AA51"/>
      <x:c r="AB51"/>
      <x:c r="AC51"/>
      <x:c r="AD51"/>
      <x:c r="AE51"/>
      <x:c r="AF51"/>
      <x:c r="AG51"/>
      <x:c r="AH51"/>
      <x:c r="AI51"/>
      <x:c r="AJ51"/>
      <x:c r="AK51"/>
      <x:c r="AL51"/>
      <x:c r="AM51"/>
      <x:c r="AN51"/>
      <x:c r="AO51"/>
      <x:c r="AP51"/>
      <x:c r="AQ51" s="497" t="str">
        <x:v>ProvisionalRenderEnvelope</x:v>
      </x:c>
      <x:c r="AR51" s="497" t="str">
        <x:v>HIWIN Linear Guideway Catalog G99TE24-2410; 77,5×44 mm en montagehoogte 30 mm</x:v>
      </x:c>
      <x:c r="AS51" s="497" t="str">
        <x:v>Buitencontour, recirculatiekanalen, afdichtingen, smeernippel en M5-gatdiepten zijn in deze plaatsingsenvelop niet geometrisch uitgewerkt; uitsluitend render, niet voor CAM of productievrijgave</x:v>
      </x:c>
      <x:c r="AT51" s="497" t="str">
        <x:v>{"version":1,"primitives":[{"id":"placement-envelope","shape":"box","role":"hardware-carriage","x":0,"y":0,"z":0,"inheritPlacementDimensions":true}]}</x:v>
      </x:c>
      <x:c r="AU51" s="495"/>
      <x:c r="AV51" s="6"/>
      <x:c r="AW51" s="496"/>
      <x:c r="AX51" s="6"/>
    </x:row>
    <x:row r="52">
      <x:c r="A52" t="str">
        <x:v>vcn226_indexing_plunger_m10_candidate</x:v>
      </x:c>
      <x:c r="B52" t="str">
        <x:v>Indexeerplunjer</x:v>
      </x:c>
      <x:c r="C52" t="str">
        <x:v>VCN226 indexeerplunjer M10</x:v>
      </x:c>
      <x:c r="D52" t="str">
        <x:v>AliExpress 836926179 / VCN226</x:v>
      </x:c>
      <x:c r="E52" t="str">
        <x:v>M10</x:v>
      </x:c>
      <x:c r="F52" t="str">
        <x:v>Exacte penlengte en slag open</x:v>
      </x:c>
      <x:c r="G52" t="str">
        <x:v>Schroefdraad M10; afzonderlijke borgposities links/midden/rechts</x:v>
      </x:c>
      <x:c r="H52" t="str">
        <x:v>LEX lineaire bladvergrendeling</x:v>
      </x:c>
      <x:c r="I52" t="str">
        <x:v>Leveranciersselectie en prijs zijn bronvast; exacte pengeometrie, slag en opnameplaat vereisen sample of maatblad</x:v>
      </x:c>
      <x:c r="J52" t="str">
        <x:v>Open</x:v>
      </x:c>
      <x:c r="K52" t="str">
        <x:v>BOM Werktafel LEX v1.0; AliExpress aanbieding 836926179, gecontroleerd 2026-08-26</x:v>
      </x:c>
      <x:c r="L52" t="str"/>
      <x:c r="M52" t="str"/>
      <x:c r="N52" t="str"/>
      <x:c r="O52" t="str"/>
      <x:c r="P52" t="str"/>
      <x:c r="Q52" t="str"/>
      <x:c r="R52" t="str"/>
      <x:c r="S52" t="n">
        <x:v>10</x:v>
      </x:c>
      <x:c r="T52" t="str"/>
      <x:c r="U52" t="str"/>
      <x:c r="V52" t="str"/>
      <x:c r="W52" t="str"/>
      <x:c r="X52" t="str">
        <x:v>Penlengte, slag, huisdiameter, montagevlak en bedieningsenvelop nog te valideren</x:v>
      </x:c>
      <x:c r="Y52" t="str">
        <x:v>Indexeerplunjer</x:v>
      </x:c>
      <x:c r="Z52" t="str"/>
      <x:c r="AA52" t="str"/>
      <x:c r="AB52" t="str"/>
      <x:c r="AC52" t="str"/>
      <x:c r="AD52" t="str"/>
      <x:c r="AE52" t="str"/>
      <x:c r="AU52" s="495"/>
      <x:c r="AV52" s="6"/>
      <x:c r="AW52" s="496"/>
      <x:c r="AX52" s="6"/>
    </x:row>
    <x:row r="53">
      <x:c r="A53" t="str">
        <x:v>vcn310_30_ball_transfer</x:v>
      </x:c>
      <x:c r="B53" t="str">
        <x:v>Kogelpot</x:v>
      </x:c>
      <x:c r="C53" t="str">
        <x:v>VCN310-30 kogelpot</x:v>
      </x:c>
      <x:c r="D53" t="str">
        <x:v>AliExpress 1005008611039159 / VCN310-30</x:v>
      </x:c>
      <x:c r="E53" t="str">
        <x:v>412 N toelaatbare belasting, rechtop gebruikt</x:v>
      </x:c>
      <x:c r="F53" t="str">
        <x:v>D1 30; D 32; L 17; H 2; L1 6,3; d 19,05 mm</x:v>
      </x:c>
      <x:c r="G53" t="str">
        <x:v>Perspassing/opnamegat uit D1-tolerantie; hoofdkogel SUS440C</x:v>
      </x:c>
      <x:c r="H53" t="str">
        <x:v>LEX kogelpotblad</x:v>
      </x:c>
      <x:c r="I53" t="str">
        <x:v>Leveranciersmaatblad en geselecteerde variant D1=30; proefpassing en borging in HPL vóór productievrijgave</x:v>
      </x:c>
      <x:c r="J53" t="str">
        <x:v>Leveranciersdata</x:v>
      </x:c>
      <x:c r="K53" t="str">
        <x:v>AliExpress aanbieding en maatblad, gecontroleerd 2026-08-27</x:v>
      </x:c>
      <x:c r="L53"/>
      <x:c r="M53"/>
      <x:c r="N53"/>
      <x:c r="O53"/>
      <x:c r="P53"/>
      <x:c r="Q53"/>
      <x:c r="R53"/>
      <x:c r="S53"/>
      <x:c r="T53"/>
      <x:c r="U53"/>
      <x:c r="V53"/>
      <x:c r="W53"/>
      <x:c r="X53"/>
      <x:c r="Y53"/>
      <x:c r="Z53"/>
      <x:c r="AA53"/>
      <x:c r="AB53"/>
      <x:c r="AC53"/>
      <x:c r="AD53"/>
      <x:c r="AE53"/>
      <x:c r="AU53" s="495"/>
      <x:c r="AV53" s="6"/>
      <x:c r="AW53" s="496"/>
      <x:c r="AX53" s="6"/>
    </x:row>
    <x:row r="54">
      <x:c r="A54" t="str">
        <x:v>hsr15_carriage_adapter_pa_cf</x:v>
      </x:c>
      <x:c r="B54" t="str">
        <x:v>3D-print adapter</x:v>
      </x:c>
      <x:c r="C54" t="str">
        <x:v>HSR15R-wagenadapter PA-CF</x:v>
      </x:c>
      <x:c r="D54" t="str">
        <x:v>Eigen maakdeel</x:v>
      </x:c>
      <x:c r="E54" t="str">
        <x:v>Vier stuks</x:v>
      </x:c>
      <x:c r="F54" t="str">
        <x:v>80x80x10 mm</x:v>
      </x:c>
      <x:c r="G54" t="str">
        <x:v>4x M4 wagenpatroon en 2x profielgroefsleuf; 100% infill</x:v>
      </x:c>
      <x:c r="H54" t="str">
        <x:v>HSR15R-wagen naar vast 80x80-frame</x:v>
      </x:c>
      <x:c r="I54" t="str">
        <x:v>Printoriëntatie, wandopbouw, passing, lokale druk onder boutkoppen en proefbelasting nog vrijgeven</x:v>
      </x:c>
      <x:c r="J54" t="str">
        <x:v>Gebruikersbesluit</x:v>
      </x:c>
      <x:c r="K54" t="str">
        <x:v>Gebruikersinvoer 2026-08-27</x:v>
      </x:c>
      <x:c r="L54"/>
      <x:c r="M54"/>
      <x:c r="N54"/>
      <x:c r="O54"/>
      <x:c r="P54"/>
      <x:c r="Q54"/>
      <x:c r="R54"/>
      <x:c r="S54"/>
      <x:c r="T54"/>
      <x:c r="U54"/>
      <x:c r="V54"/>
      <x:c r="W54"/>
      <x:c r="X54"/>
      <x:c r="Y54"/>
      <x:c r="Z54"/>
      <x:c r="AA54"/>
      <x:c r="AB54"/>
      <x:c r="AC54"/>
      <x:c r="AD54"/>
      <x:c r="AE54"/>
      <x:c r="AU54" s="495"/>
      <x:c r="AV54" s="6"/>
      <x:c r="AW54" s="496"/>
      <x:c r="AX54" s="6"/>
    </x:row>
    <x:row r="55">
      <x:c r="A55" t="str">
        <x:v>hsr15_endstop_pa_cf_rubber</x:v>
      </x:c>
      <x:c r="B55" t="str">
        <x:v>3D-print eindstop</x:v>
      </x:c>
      <x:c r="C55" t="str">
        <x:v>Mechanische HSR15-eindstop PA-CF met rubber buffer</x:v>
      </x:c>
      <x:c r="D55" t="str">
        <x:v>Eigen maakdeel</x:v>
      </x:c>
      <x:c r="E55" t="str">
        <x:v>Vier stuks</x:v>
      </x:c>
      <x:c r="F55" t="str">
        <x:v>Contour en buffermaat nog uit te werken</x:v>
      </x:c>
      <x:c r="G55" t="str">
        <x:v>Eén eindstop per railuiteinde; kleine vervangbare rubber aanslag</x:v>
      </x:c>
      <x:c r="H55" t="str">
        <x:v>Begrenzing LEX bladslag</x:v>
      </x:c>
      <x:c r="I55" t="str">
        <x:v>Exacte bevestiging, rubbertype, vervorming en proefbelasting blijven open</x:v>
      </x:c>
      <x:c r="J55" t="str">
        <x:v>Open</x:v>
      </x:c>
      <x:c r="K55" t="str">
        <x:v>Gebruikersinvoer 2026-08-27</x:v>
      </x:c>
      <x:c r="L55"/>
      <x:c r="M55"/>
      <x:c r="N55"/>
      <x:c r="O55"/>
      <x:c r="P55"/>
      <x:c r="Q55"/>
      <x:c r="R55"/>
      <x:c r="S55"/>
      <x:c r="T55"/>
      <x:c r="U55"/>
      <x:c r="V55"/>
      <x:c r="W55"/>
      <x:c r="X55"/>
      <x:c r="Y55"/>
      <x:c r="Z55"/>
      <x:c r="AA55"/>
      <x:c r="AB55"/>
      <x:c r="AC55"/>
      <x:c r="AD55"/>
      <x:c r="AE55"/>
      <x:c r="AU55" s="495"/>
      <x:c r="AV55" s="6"/>
      <x:c r="AW55" s="496"/>
      <x:c r="AX55" s="6"/>
    </x:row>
    <x:row r="56">
      <x:c r="A56" t="str">
        <x:v>rspro_cable_trunking_8793725_4x1m_set</x:v>
      </x:c>
      <x:c r="B56" t="str">
        <x:v>Kabelmanagement</x:v>
      </x:c>
      <x:c r="C56" t="str">
        <x:v>RS PRO VDR kabelgoot 40x40 mm, 4x1 m</x:v>
      </x:c>
      <x:c r="D56" t="str">
        <x:v>RS 879-3725</x:v>
      </x:c>
      <x:c r="E56" t="str">
        <x:v>Een verpakking van vier lengtes</x:v>
      </x:c>
      <x:c r="F56" t="str">
        <x:v>40x40 mm; open sleuf; 1 m per lengte</x:v>
      </x:c>
      <x:c r="G56" t="str">
        <x:v>PVC grijs</x:v>
      </x:c>
      <x:c r="H56" t="str">
        <x:v>Kabelmanagement LEX</x:v>
      </x:c>
      <x:c r="I56" t="str">
        <x:v>Kabels worden in of aan de goot getyrapt; aanvullende trekontlasting per bewegende overgang nog controleren</x:v>
      </x:c>
      <x:c r="J56" t="str">
        <x:v>Leveranciersdata</x:v>
      </x:c>
      <x:c r="K56" t="str">
        <x:v>RS-webshopscreenshot 2026-08-27</x:v>
      </x:c>
      <x:c r="L56"/>
      <x:c r="M56"/>
      <x:c r="N56"/>
      <x:c r="O56"/>
      <x:c r="P56"/>
      <x:c r="Q56"/>
      <x:c r="R56"/>
      <x:c r="S56"/>
      <x:c r="T56"/>
      <x:c r="U56"/>
      <x:c r="V56"/>
      <x:c r="W56"/>
      <x:c r="X56"/>
      <x:c r="Y56"/>
      <x:c r="Z56"/>
      <x:c r="AA56"/>
      <x:c r="AB56"/>
      <x:c r="AC56"/>
      <x:c r="AD56"/>
      <x:c r="AE56"/>
      <x:c r="AU56" s="495"/>
      <x:c r="AV56" s="6"/>
      <x:c r="AW56" s="496"/>
      <x:c r="AX56" s="6"/>
    </x:row>
    <x:row r="57">
      <x:c r="A57" t="str">
        <x:v>lex_label_set_estimate</x:v>
      </x:c>
      <x:c r="B57" t="str">
        <x:v>Markering</x:v>
      </x:c>
      <x:c r="C57" t="str">
        <x:v>Typeplaat en veiligheidslabels</x:v>
      </x:c>
      <x:c r="D57" t="str">
        <x:v>Eigen werkplaats</x:v>
      </x:c>
      <x:c r="E57" t="str">
        <x:v>Een complete set</x:v>
      </x:c>
      <x:c r="F57" t="str">
        <x:v>Uitvoering nog vast te leggen</x:v>
      </x:c>
      <x:c r="G57" t="str">
        <x:v>Typeplaat plus veiligheids- en bedieningslabels</x:v>
      </x:c>
      <x:c r="H57" t="str">
        <x:v>LEX</x:v>
      </x:c>
      <x:c r="I57" t="str">
        <x:v>Inhoud, materiaal, plaatsing en duurzaamheid vóór productievrijgave vastleggen</x:v>
      </x:c>
      <x:c r="J57" t="str">
        <x:v>Gebruikersraming</x:v>
      </x:c>
      <x:c r="K57" t="str">
        <x:v>Gebruikersinvoer 2026-08-27</x:v>
      </x:c>
      <x:c r="L57"/>
      <x:c r="M57"/>
      <x:c r="N57"/>
      <x:c r="O57"/>
      <x:c r="P57"/>
      <x:c r="Q57"/>
      <x:c r="R57"/>
      <x:c r="S57"/>
      <x:c r="T57"/>
      <x:c r="U57"/>
      <x:c r="V57"/>
      <x:c r="W57"/>
      <x:c r="X57"/>
      <x:c r="Y57"/>
      <x:c r="Z57"/>
      <x:c r="AA57"/>
      <x:c r="AB57"/>
      <x:c r="AC57"/>
      <x:c r="AD57"/>
      <x:c r="AE57"/>
      <x:c r="AU57" s="495"/>
      <x:c r="AV57" s="6"/>
      <x:c r="AW57" s="496"/>
      <x:c r="AX57" s="6"/>
    </x:row>
    <x:row r="58">
      <x:c r="A58" t="str">
        <x:v>techxxl_t_nut_8_sliding_m4</x:v>
      </x:c>
      <x:c r="B58" t="str">
        <x:v>T-moer</x:v>
      </x:c>
      <x:c r="C58" t="str">
        <x:v>TechXXL T-moer 8, geduwd, M4</x:v>
      </x:c>
      <x:c r="D58" t="str">
        <x:v>TIN 100261 / S208NSSB4</x:v>
      </x:c>
      <x:c r="E58" t="str">
        <x:v>M4 / groef 8 / I-type / raster 40</x:v>
      </x:c>
      <x:c r="F58" t="str">
        <x:v>20x17x10,7</x:v>
      </x:c>
      <x:c r="G58" t="str">
        <x:v>Staal verzinkt; ingeschoven schuifmoer met ingebouwde kogel-drukpen; ontvangende M4-kernboring Ø3,2</x:v>
      </x:c>
      <x:c r="H58" t="str">
        <x:v>Railmontage op groef-8 raster-40 profiel; niet geschikt voor serie 8 raster 30</x:v>
      </x:c>
      <x:c r="I58" t="str">
        <x:v>TechXXL productdata en leveranciers-STEP gecontroleerd 2026-08-27; bruikbare M4-draadzone conservatief 9,8 mm uit minimale CAD-boordiepte 9,876 mm</x:v>
      </x:c>
      <x:c r="J58" t="str">
        <x:v>Leveranciersdata</x:v>
      </x:c>
      <x:c r="K58" t="str">
        <x:v>https://www.techxxl.nl/part-100261.html</x:v>
      </x:c>
      <x:c r="L58"/>
      <x:c r="M58"/>
      <x:c r="N58"/>
      <x:c r="O58"/>
      <x:c r="P58"/>
      <x:c r="Q58"/>
      <x:c r="R58"/>
      <x:c r="S58" t="n">
        <x:v>4</x:v>
      </x:c>
      <x:c r="T58"/>
      <x:c r="U58"/>
      <x:c r="V58"/>
      <x:c r="W58"/>
      <x:c r="X58"/>
      <x:c r="Y58"/>
      <x:c r="Z58"/>
      <x:c r="AA58"/>
      <x:c r="AB58"/>
      <x:c r="AC58"/>
      <x:c r="AD58"/>
      <x:c r="AE58"/>
      <x:c r="AF58"/>
      <x:c r="AG58"/>
      <x:c r="AH58"/>
      <x:c r="AI58"/>
      <x:c r="AJ58"/>
      <x:c r="AK58"/>
      <x:c r="AL58"/>
      <x:c r="AM58"/>
      <x:c r="AN58"/>
      <x:c r="AO58"/>
      <x:c r="AP58"/>
      <x:c r="AQ58"/>
      <x:c r="AR58"/>
      <x:c r="AS58"/>
      <x:c r="AT58"/>
      <x:c r="AU58" s="495" t="n">
        <x:v>9.8</x:v>
      </x:c>
      <x:c r="AV58" s="6" t="str">
        <x:v>TechXXL leveranciers-STEP S208NSSB4.stp: minimale volledige M4-kernboringdiepte 9,876 mm, conservatief 9,8 mm; gemonteerde draadinlaat 1,0 mm onder profielvlak uit exact groef-8 mondvlak 4,5 mm minus 3,5 mm STEP-brug; doorlopend draadgat; SHA256 540F8C9DC1CC317800D09A1981351B70EFAB19562B8E9C6D8CCCFFB1A5C84250; gecontroleerd 2026-08-27</x:v>
      </x:c>
      <x:c r="AW58" s="496" t="n">
        <x:v>1</x:v>
      </x:c>
      <x:c r="AX58" s="6" t="str">
        <x:v>Ja</x:v>
      </x:c>
    </x:row>
    <x:row r="59">
      <x:c r="A59" t="str">
        <x:v>datasensing_sg4_30_015_oo_e_set</x:v>
      </x:c>
      <x:c r="B59" t="str">
        <x:v>Veiligheidslichtgordijnset</x:v>
      </x:c>
      <x:c r="C59" t="str">
        <x:v>Datasensing SG4 BASE SG4-30-015-OO-E Type-4-set</x:v>
      </x:c>
      <x:c r="D59" t="str">
        <x:v>957901120 / SG4-30-015-OO-E / Automation24 106973</x:v>
      </x:c>
      <x:c r="E59" t="str">
        <x:v>Type 4; PL e; SIL 3; Cat. 4; resolutie 30 mm</x:v>
      </x:c>
      <x:c r="F59" t="str">
        <x:v>Beschermveld 150 mm; huis 233.3x32,3x36,9 mm</x:v>
      </x:c>
      <x:c r="G59" t="str">
        <x:v>Complete zender/ontvangerset met vier standaard L-montagebeugels; 2x OSSD PNP; M12 4-polig TX en M12 8-polig RX</x:v>
      </x:c>
      <x:c r="H59" t="str">
        <x:v>Eén set per toegankelijke lange zijde van de lineaire robotcel</x:v>
      </x:c>
      <x:c r="I59" t="str">
        <x:v>Geverifieerde fabrikantmaat en leveranciersaanbieding; systeemveiligheid en afstand blijven open projectdata.</x:v>
      </x:c>
      <x:c r="J59" t="str">
        <x:v>Leveranciersdata; veiligheidsvalidatie vereist</x:v>
      </x:c>
      <x:c r="K59" t="str">
        <x:v>https://www.datasensing.com/eng/safety-and-guidance/sg4-base-pd-1566.html; https://www.automation24.nl/veiligheidslichtgordijn-datalogic-957901120-sg4-30-015-oo-e</x:v>
      </x:c>
      <x:c r="L59"/>
      <x:c r="M59"/>
      <x:c r="N59"/>
      <x:c r="O59"/>
      <x:c r="P59"/>
      <x:c r="Q59"/>
      <x:c r="R59"/>
      <x:c r="S59"/>
      <x:c r="T59"/>
      <x:c r="U59"/>
      <x:c r="V59"/>
      <x:c r="W59"/>
      <x:c r="X59"/>
      <x:c r="Y59"/>
      <x:c r="Z59"/>
      <x:c r="AA59"/>
      <x:c r="AB59"/>
      <x:c r="AC59"/>
      <x:c r="AD59"/>
      <x:c r="AE59"/>
      <x:c r="AF59"/>
      <x:c r="AG59"/>
      <x:c r="AH59"/>
      <x:c r="AI59"/>
      <x:c r="AJ59"/>
      <x:c r="AK59"/>
      <x:c r="AL59"/>
      <x:c r="AM59"/>
      <x:c r="AN59"/>
      <x:c r="AO59"/>
      <x:c r="AP59"/>
      <x:c r="AQ59"/>
      <x:c r="AR59"/>
      <x:c r="AS59"/>
      <x:c r="AT59"/>
      <x:c r="AU59"/>
      <x:c r="AV59"/>
      <x:c r="AW59"/>
      <x:c r="AX59"/>
    </x:row>
    <x:row r="60">
      <x:c r="A60" t="str">
        <x:v>datasensing_sg4_30_015_oo_e_emitter</x:v>
      </x:c>
      <x:c r="B60" t="str">
        <x:v>Veiligheidslichtgordijn systeemdeel</x:v>
      </x:c>
      <x:c r="C60" t="str">
        <x:v>Datasensing SG4-30-015-OO-E zender</x:v>
      </x:c>
      <x:c r="D60" t="str">
        <x:v>957901120 / SG4-30-015-OO-E</x:v>
      </x:c>
      <x:c r="E60" t="str">
        <x:v>Type 4; PL e; 30 mm resolutie</x:v>
      </x:c>
      <x:c r="F60" t="str">
        <x:v>233.3x32,3x36,9 mm; beschermveld 150 mm</x:v>
      </x:c>
      <x:c r="G60" t="str">
        <x:v>Geel/zwart aluminium lichtgordijnhuis; standaard L-beugels bij de set</x:v>
      </x:c>
      <x:c r="H60" t="str">
        <x:v>Render- en montageonderdeel van datasensing_sg4_30_015_oo_e_set</x:v>
      </x:c>
      <x:c r="I60" t="str">
        <x:v>Buitenmaten zijn fabrikantdata; lokale contour is tot de rechthoekige huisenvelop vereenvoudigd.</x:v>
      </x:c>
      <x:c r="J60" t="str">
        <x:v>Leveranciersmaatmodel</x:v>
      </x:c>
      <x:c r="K60" t="str">
        <x:v>https://www.datasensing.com/eng/safety-and-guidance/sg4-base-pd-1566.html</x:v>
      </x:c>
      <x:c r="L60"/>
      <x:c r="M60"/>
      <x:c r="N60"/>
      <x:c r="O60"/>
      <x:c r="P60"/>
      <x:c r="Q60"/>
      <x:c r="R60"/>
      <x:c r="S60"/>
      <x:c r="T60"/>
      <x:c r="U60"/>
      <x:c r="V60"/>
      <x:c r="W60"/>
      <x:c r="X60"/>
      <x:c r="Y60"/>
      <x:c r="Z60"/>
      <x:c r="AA60"/>
      <x:c r="AB60"/>
      <x:c r="AC60"/>
      <x:c r="AD60"/>
      <x:c r="AE60"/>
      <x:c r="AF60"/>
      <x:c r="AG60"/>
      <x:c r="AH60"/>
      <x:c r="AI60"/>
      <x:c r="AJ60"/>
      <x:c r="AK60"/>
      <x:c r="AL60"/>
      <x:c r="AM60"/>
      <x:c r="AN60"/>
      <x:c r="AO60"/>
      <x:c r="AP60"/>
      <x:c r="AQ60" t="str">
        <x:v>ProvisionalRenderEnvelope</x:v>
      </x:c>
      <x:c r="AR60" t="str">
        <x:v>Datasensing SG4 BASE maatdata: totale hoogte 233.3 mm, doorsnede 32,3x36,9 mm</x:v>
      </x:c>
      <x:c r="AS60" t="str">
        <x:v>Eindkappen, connector, leds, labels en beugelcontour zijn visueel vereenvoudigd; niet voor CAM of productievrijgave</x:v>
      </x:c>
      <x:c r="AT60" t="str">
        <x:v>{"version":1,"primitives":[{"id":"housing","shape":"box","role":"safety-light-curtain","x":0,"y":0,"z":0,"sizeX":32.3,"sizeY":233.3,"sizeZ":36.9}]}</x:v>
      </x:c>
      <x:c r="AU60"/>
      <x:c r="AV60"/>
      <x:c r="AW60"/>
      <x:c r="AX60"/>
    </x:row>
    <x:row r="61">
      <x:c r="A61" t="str">
        <x:v>datasensing_sg4_30_015_oo_e_receiver</x:v>
      </x:c>
      <x:c r="B61" t="str">
        <x:v>Veiligheidslichtgordijn systeemdeel</x:v>
      </x:c>
      <x:c r="C61" t="str">
        <x:v>Datasensing SG4-30-015-OO-E ontvanger met OSSD/EDM</x:v>
      </x:c>
      <x:c r="D61" t="str">
        <x:v>957901120 / SG4-30-015-OO-E</x:v>
      </x:c>
      <x:c r="E61" t="str">
        <x:v>Type 4; PL e; 30 mm resolutie</x:v>
      </x:c>
      <x:c r="F61" t="str">
        <x:v>233.3x32,3x36,9 mm; beschermveld 150 mm</x:v>
      </x:c>
      <x:c r="G61" t="str">
        <x:v>Geel/zwart aluminium lichtgordijnhuis; standaard L-beugels bij de set</x:v>
      </x:c>
      <x:c r="H61" t="str">
        <x:v>Render- en montageonderdeel van datasensing_sg4_30_015_oo_e_set</x:v>
      </x:c>
      <x:c r="I61" t="str">
        <x:v>Buitenmaten zijn fabrikantdata; lokale contour is tot de rechthoekige huisenvelop vereenvoudigd.</x:v>
      </x:c>
      <x:c r="J61" t="str">
        <x:v>Leveranciersmaatmodel</x:v>
      </x:c>
      <x:c r="K61" t="str">
        <x:v>https://www.datasensing.com/eng/safety-and-guidance/sg4-base-pd-1566.html</x:v>
      </x:c>
      <x:c r="L61"/>
      <x:c r="M61"/>
      <x:c r="N61"/>
      <x:c r="O61"/>
      <x:c r="P61"/>
      <x:c r="Q61"/>
      <x:c r="R61"/>
      <x:c r="S61"/>
      <x:c r="T61"/>
      <x:c r="U61"/>
      <x:c r="V61"/>
      <x:c r="W61"/>
      <x:c r="X61"/>
      <x:c r="Y61"/>
      <x:c r="Z61"/>
      <x:c r="AA61"/>
      <x:c r="AB61"/>
      <x:c r="AC61"/>
      <x:c r="AD61"/>
      <x:c r="AE61"/>
      <x:c r="AF61"/>
      <x:c r="AG61"/>
      <x:c r="AH61"/>
      <x:c r="AI61"/>
      <x:c r="AJ61"/>
      <x:c r="AK61"/>
      <x:c r="AL61"/>
      <x:c r="AM61"/>
      <x:c r="AN61"/>
      <x:c r="AO61"/>
      <x:c r="AP61"/>
      <x:c r="AQ61" t="str">
        <x:v>ProvisionalRenderEnvelope</x:v>
      </x:c>
      <x:c r="AR61" t="str">
        <x:v>Datasensing SG4 BASE maatdata: totale hoogte 233.3 mm, doorsnede 32,3x36,9 mm</x:v>
      </x:c>
      <x:c r="AS61" t="str">
        <x:v>Eindkappen, connector, leds, labels en beugelcontour zijn visueel vereenvoudigd; niet voor CAM of productievrijgave</x:v>
      </x:c>
      <x:c r="AT61" t="str">
        <x:v>{"version":1,"primitives":[{"id":"housing","shape":"box","role":"safety-light-curtain","x":0,"y":0,"z":0,"sizeX":32.3,"sizeY":233.3,"sizeZ":36.9}]}</x:v>
      </x:c>
      <x:c r="AU61"/>
      <x:c r="AV61"/>
      <x:c r="AW61"/>
      <x:c r="AX61"/>
    </x:row>
    <x:row r="62">
      <x:c r="A62" t="str">
        <x:v>datasensing_sg4_30_030_oo_e_set</x:v>
      </x:c>
      <x:c r="B62" t="str">
        <x:v>Veiligheidslichtgordijnset</x:v>
      </x:c>
      <x:c r="C62" t="str">
        <x:v>Datasensing SG4 BASE SG4-30-030-OO-E Type-4-set</x:v>
      </x:c>
      <x:c r="D62" t="str">
        <x:v>957901130 / SG4-30-030-OO-E / Automation24 106974</x:v>
      </x:c>
      <x:c r="E62" t="str">
        <x:v>Type 4; PL e; SIL 3; Cat. 4; resolutie 30 mm</x:v>
      </x:c>
      <x:c r="F62" t="str">
        <x:v>Beschermveld 300 mm; huis 383.2x32,3x36,9 mm</x:v>
      </x:c>
      <x:c r="G62" t="str">
        <x:v>Complete zender/ontvangerset met vier standaard L-montagebeugels; 2x OSSD PNP; M12 4-polig TX en M12 8-polig RX</x:v>
      </x:c>
      <x:c r="H62" t="str">
        <x:v>Eén set per toegankelijke lange zijde van de lineaire robotcel</x:v>
      </x:c>
      <x:c r="I62" t="str">
        <x:v>Geverifieerde fabrikantmaat en leveranciersaanbieding; systeemveiligheid en afstand blijven open projectdata.</x:v>
      </x:c>
      <x:c r="J62" t="str">
        <x:v>Leveranciersdata; veiligheidsvalidatie vereist</x:v>
      </x:c>
      <x:c r="K62" t="str">
        <x:v>https://www.datasensing.com/eng/safety-and-guidance/sg4-base-pd-1566.html; https://www.automation24.nl/veiligheidslichtgordijn-datalogic-957901130-sg4-30-030-oo-e</x:v>
      </x:c>
      <x:c r="L62"/>
      <x:c r="M62"/>
      <x:c r="N62"/>
      <x:c r="O62"/>
      <x:c r="P62"/>
      <x:c r="Q62"/>
      <x:c r="R62"/>
      <x:c r="S62"/>
      <x:c r="T62"/>
      <x:c r="U62"/>
      <x:c r="V62"/>
      <x:c r="W62"/>
      <x:c r="X62"/>
      <x:c r="Y62"/>
      <x:c r="Z62"/>
      <x:c r="AA62"/>
      <x:c r="AB62"/>
      <x:c r="AC62"/>
      <x:c r="AD62"/>
      <x:c r="AE62"/>
      <x:c r="AF62"/>
      <x:c r="AG62"/>
      <x:c r="AH62"/>
      <x:c r="AI62"/>
      <x:c r="AJ62"/>
      <x:c r="AK62"/>
      <x:c r="AL62"/>
      <x:c r="AM62"/>
      <x:c r="AN62"/>
      <x:c r="AO62"/>
      <x:c r="AP62"/>
      <x:c r="AQ62"/>
      <x:c r="AR62"/>
      <x:c r="AS62"/>
      <x:c r="AT62"/>
      <x:c r="AU62"/>
      <x:c r="AV62"/>
      <x:c r="AW62"/>
      <x:c r="AX62"/>
    </x:row>
    <x:row r="63">
      <x:c r="A63" t="str">
        <x:v>datasensing_sg4_30_030_oo_e_emitter</x:v>
      </x:c>
      <x:c r="B63" t="str">
        <x:v>Veiligheidslichtgordijn systeemdeel</x:v>
      </x:c>
      <x:c r="C63" t="str">
        <x:v>Datasensing SG4-30-030-OO-E zender</x:v>
      </x:c>
      <x:c r="D63" t="str">
        <x:v>957901130 / SG4-30-030-OO-E</x:v>
      </x:c>
      <x:c r="E63" t="str">
        <x:v>Type 4; PL e; 30 mm resolutie</x:v>
      </x:c>
      <x:c r="F63" t="str">
        <x:v>383.2x32,3x36,9 mm; beschermveld 300 mm</x:v>
      </x:c>
      <x:c r="G63" t="str">
        <x:v>Geel/zwart aluminium lichtgordijnhuis; standaard L-beugels bij de set</x:v>
      </x:c>
      <x:c r="H63" t="str">
        <x:v>Render- en montageonderdeel van datasensing_sg4_30_030_oo_e_set</x:v>
      </x:c>
      <x:c r="I63" t="str">
        <x:v>Buitenmaten zijn fabrikantdata; lokale contour is tot de rechthoekige huisenvelop vereenvoudigd.</x:v>
      </x:c>
      <x:c r="J63" t="str">
        <x:v>Leveranciersmaatmodel</x:v>
      </x:c>
      <x:c r="K63" t="str">
        <x:v>https://www.datasensing.com/eng/safety-and-guidance/sg4-base-pd-1566.html</x:v>
      </x:c>
      <x:c r="L63"/>
      <x:c r="M63"/>
      <x:c r="N63"/>
      <x:c r="O63"/>
      <x:c r="P63"/>
      <x:c r="Q63"/>
      <x:c r="R63"/>
      <x:c r="S63"/>
      <x:c r="T63"/>
      <x:c r="U63"/>
      <x:c r="V63"/>
      <x:c r="W63"/>
      <x:c r="X63"/>
      <x:c r="Y63"/>
      <x:c r="Z63"/>
      <x:c r="AA63"/>
      <x:c r="AB63"/>
      <x:c r="AC63"/>
      <x:c r="AD63"/>
      <x:c r="AE63"/>
      <x:c r="AF63"/>
      <x:c r="AG63"/>
      <x:c r="AH63"/>
      <x:c r="AI63"/>
      <x:c r="AJ63"/>
      <x:c r="AK63"/>
      <x:c r="AL63"/>
      <x:c r="AM63"/>
      <x:c r="AN63"/>
      <x:c r="AO63"/>
      <x:c r="AP63"/>
      <x:c r="AQ63" t="str">
        <x:v>ProvisionalRenderEnvelope</x:v>
      </x:c>
      <x:c r="AR63" t="str">
        <x:v>Datasensing SG4 BASE maatdata: totale hoogte 383.2 mm, doorsnede 32,3x36,9 mm</x:v>
      </x:c>
      <x:c r="AS63" t="str">
        <x:v>Eindkappen, connector, leds, labels en beugelcontour zijn visueel vereenvoudigd; niet voor CAM of productievrijgave</x:v>
      </x:c>
      <x:c r="AT63" t="str">
        <x:v>{"version":1,"primitives":[{"id":"housing","shape":"box","role":"safety-light-curtain","x":0,"y":0,"z":0,"sizeX":32.3,"sizeY":383.2,"sizeZ":36.9}]}</x:v>
      </x:c>
      <x:c r="AU63"/>
      <x:c r="AV63"/>
      <x:c r="AW63"/>
      <x:c r="AX63"/>
    </x:row>
    <x:row r="64">
      <x:c r="A64" t="str">
        <x:v>datasensing_sg4_30_030_oo_e_receiver</x:v>
      </x:c>
      <x:c r="B64" t="str">
        <x:v>Veiligheidslichtgordijn systeemdeel</x:v>
      </x:c>
      <x:c r="C64" t="str">
        <x:v>Datasensing SG4-30-030-OO-E ontvanger met OSSD/EDM</x:v>
      </x:c>
      <x:c r="D64" t="str">
        <x:v>957901130 / SG4-30-030-OO-E</x:v>
      </x:c>
      <x:c r="E64" t="str">
        <x:v>Type 4; PL e; 30 mm resolutie</x:v>
      </x:c>
      <x:c r="F64" t="str">
        <x:v>383.2x32,3x36,9 mm; beschermveld 300 mm</x:v>
      </x:c>
      <x:c r="G64" t="str">
        <x:v>Geel/zwart aluminium lichtgordijnhuis; standaard L-beugels bij de set</x:v>
      </x:c>
      <x:c r="H64" t="str">
        <x:v>Render- en montageonderdeel van datasensing_sg4_30_030_oo_e_set</x:v>
      </x:c>
      <x:c r="I64" t="str">
        <x:v>Buitenmaten zijn fabrikantdata; lokale contour is tot de rechthoekige huisenvelop vereenvoudigd.</x:v>
      </x:c>
      <x:c r="J64" t="str">
        <x:v>Leveranciersmaatmodel</x:v>
      </x:c>
      <x:c r="K64" t="str">
        <x:v>https://www.datasensing.com/eng/safety-and-guidance/sg4-base-pd-1566.html</x:v>
      </x:c>
      <x:c r="L64"/>
      <x:c r="M64"/>
      <x:c r="N64"/>
      <x:c r="O64"/>
      <x:c r="P64"/>
      <x:c r="Q64"/>
      <x:c r="R64"/>
      <x:c r="S64"/>
      <x:c r="T64"/>
      <x:c r="U64"/>
      <x:c r="V64"/>
      <x:c r="W64"/>
      <x:c r="X64"/>
      <x:c r="Y64"/>
      <x:c r="Z64"/>
      <x:c r="AA64"/>
      <x:c r="AB64"/>
      <x:c r="AC64"/>
      <x:c r="AD64"/>
      <x:c r="AE64"/>
      <x:c r="AF64"/>
      <x:c r="AG64"/>
      <x:c r="AH64"/>
      <x:c r="AI64"/>
      <x:c r="AJ64"/>
      <x:c r="AK64"/>
      <x:c r="AL64"/>
      <x:c r="AM64"/>
      <x:c r="AN64"/>
      <x:c r="AO64"/>
      <x:c r="AP64"/>
      <x:c r="AQ64" t="str">
        <x:v>ProvisionalRenderEnvelope</x:v>
      </x:c>
      <x:c r="AR64" t="str">
        <x:v>Datasensing SG4 BASE maatdata: totale hoogte 383.2 mm, doorsnede 32,3x36,9 mm</x:v>
      </x:c>
      <x:c r="AS64" t="str">
        <x:v>Eindkappen, connector, leds, labels en beugelcontour zijn visueel vereenvoudigd; niet voor CAM of productievrijgave</x:v>
      </x:c>
      <x:c r="AT64" t="str">
        <x:v>{"version":1,"primitives":[{"id":"housing","shape":"box","role":"safety-light-curtain","x":0,"y":0,"z":0,"sizeX":32.3,"sizeY":383.2,"sizeZ":36.9}]}</x:v>
      </x:c>
      <x:c r="AU64"/>
      <x:c r="AV64"/>
      <x:c r="AW64"/>
      <x:c r="AX64"/>
    </x:row>
    <x:row r="65">
      <x:c r="A65" t="str">
        <x:v>datasensing_sg4_30_045_oo_e_set</x:v>
      </x:c>
      <x:c r="B65" t="str">
        <x:v>Veiligheidslichtgordijnset</x:v>
      </x:c>
      <x:c r="C65" t="str">
        <x:v>Datasensing SG4 BASE SG4-30-045-OO-E Type-4-set</x:v>
      </x:c>
      <x:c r="D65" t="str">
        <x:v>957901140 / SG4-30-045-OO-E / Automation24 106975</x:v>
      </x:c>
      <x:c r="E65" t="str">
        <x:v>Type 4; PL e; SIL 3; Cat. 4; resolutie 30 mm</x:v>
      </x:c>
      <x:c r="F65" t="str">
        <x:v>Beschermveld 450 mm; huis 533.2x32,3x36,9 mm</x:v>
      </x:c>
      <x:c r="G65" t="str">
        <x:v>Complete zender/ontvangerset met vier standaard L-montagebeugels; 2x OSSD PNP; M12 4-polig TX en M12 8-polig RX</x:v>
      </x:c>
      <x:c r="H65" t="str">
        <x:v>Eén set per toegankelijke lange zijde van de lineaire robotcel</x:v>
      </x:c>
      <x:c r="I65" t="str">
        <x:v>Geverifieerde fabrikantmaat en leveranciersaanbieding; systeemveiligheid en afstand blijven open projectdata.</x:v>
      </x:c>
      <x:c r="J65" t="str">
        <x:v>Leveranciersdata; veiligheidsvalidatie vereist</x:v>
      </x:c>
      <x:c r="K65" t="str">
        <x:v>https://www.datasensing.com/eng/safety-and-guidance/sg4-base-pd-1566.html; https://www.automation24.nl/veiligheidslichtgordijn-datalogic-957901140-sg4-30-045-oo-e</x:v>
      </x:c>
      <x:c r="L65"/>
      <x:c r="M65"/>
      <x:c r="N65"/>
      <x:c r="O65"/>
      <x:c r="P65"/>
      <x:c r="Q65"/>
      <x:c r="R65"/>
      <x:c r="S65"/>
      <x:c r="T65"/>
      <x:c r="U65"/>
      <x:c r="V65"/>
      <x:c r="W65"/>
      <x:c r="X65"/>
      <x:c r="Y65"/>
      <x:c r="Z65"/>
      <x:c r="AA65"/>
      <x:c r="AB65"/>
      <x:c r="AC65"/>
      <x:c r="AD65"/>
      <x:c r="AE65"/>
      <x:c r="AF65"/>
      <x:c r="AG65"/>
      <x:c r="AH65"/>
      <x:c r="AI65"/>
      <x:c r="AJ65"/>
      <x:c r="AK65"/>
      <x:c r="AL65"/>
      <x:c r="AM65"/>
      <x:c r="AN65"/>
      <x:c r="AO65"/>
      <x:c r="AP65"/>
      <x:c r="AQ65"/>
      <x:c r="AR65"/>
      <x:c r="AS65"/>
      <x:c r="AT65"/>
      <x:c r="AU65"/>
      <x:c r="AV65"/>
      <x:c r="AW65"/>
      <x:c r="AX65"/>
    </x:row>
    <x:row r="66">
      <x:c r="A66" t="str">
        <x:v>datasensing_sg4_30_045_oo_e_emitter</x:v>
      </x:c>
      <x:c r="B66" t="str">
        <x:v>Veiligheidslichtgordijn systeemdeel</x:v>
      </x:c>
      <x:c r="C66" t="str">
        <x:v>Datasensing SG4-30-045-OO-E zender</x:v>
      </x:c>
      <x:c r="D66" t="str">
        <x:v>957901140 / SG4-30-045-OO-E</x:v>
      </x:c>
      <x:c r="E66" t="str">
        <x:v>Type 4; PL e; 30 mm resolutie</x:v>
      </x:c>
      <x:c r="F66" t="str">
        <x:v>533.2x32,3x36,9 mm; beschermveld 450 mm</x:v>
      </x:c>
      <x:c r="G66" t="str">
        <x:v>Geel/zwart aluminium lichtgordijnhuis; standaard L-beugels bij de set</x:v>
      </x:c>
      <x:c r="H66" t="str">
        <x:v>Render- en montageonderdeel van datasensing_sg4_30_045_oo_e_set</x:v>
      </x:c>
      <x:c r="I66" t="str">
        <x:v>Buitenmaten zijn fabrikantdata; lokale contour is tot de rechthoekige huisenvelop vereenvoudigd.</x:v>
      </x:c>
      <x:c r="J66" t="str">
        <x:v>Leveranciersmaatmodel</x:v>
      </x:c>
      <x:c r="K66" t="str">
        <x:v>https://www.datasensing.com/eng/safety-and-guidance/sg4-base-pd-1566.html</x:v>
      </x:c>
      <x:c r="L66"/>
      <x:c r="M66"/>
      <x:c r="N66"/>
      <x:c r="O66"/>
      <x:c r="P66"/>
      <x:c r="Q66"/>
      <x:c r="R66"/>
      <x:c r="S66"/>
      <x:c r="T66"/>
      <x:c r="U66"/>
      <x:c r="V66"/>
      <x:c r="W66"/>
      <x:c r="X66"/>
      <x:c r="Y66"/>
      <x:c r="Z66"/>
      <x:c r="AA66"/>
      <x:c r="AB66"/>
      <x:c r="AC66"/>
      <x:c r="AD66"/>
      <x:c r="AE66"/>
      <x:c r="AF66"/>
      <x:c r="AG66"/>
      <x:c r="AH66"/>
      <x:c r="AI66"/>
      <x:c r="AJ66"/>
      <x:c r="AK66"/>
      <x:c r="AL66"/>
      <x:c r="AM66"/>
      <x:c r="AN66"/>
      <x:c r="AO66"/>
      <x:c r="AP66"/>
      <x:c r="AQ66" t="str">
        <x:v>ProvisionalRenderEnvelope</x:v>
      </x:c>
      <x:c r="AR66" t="str">
        <x:v>Datasensing SG4 BASE maatdata: totale hoogte 533.2 mm, doorsnede 32,3x36,9 mm</x:v>
      </x:c>
      <x:c r="AS66" t="str">
        <x:v>Eindkappen, connector, leds, labels en beugelcontour zijn visueel vereenvoudigd; niet voor CAM of productievrijgave</x:v>
      </x:c>
      <x:c r="AT66" t="str">
        <x:v>{"version":1,"primitives":[{"id":"housing","shape":"box","role":"safety-light-curtain","x":0,"y":0,"z":0,"sizeX":32.3,"sizeY":533.2,"sizeZ":36.9}]}</x:v>
      </x:c>
      <x:c r="AU66"/>
      <x:c r="AV66"/>
      <x:c r="AW66"/>
      <x:c r="AX66"/>
    </x:row>
    <x:row r="67">
      <x:c r="A67" t="str">
        <x:v>datasensing_sg4_30_045_oo_e_receiver</x:v>
      </x:c>
      <x:c r="B67" t="str">
        <x:v>Veiligheidslichtgordijn systeemdeel</x:v>
      </x:c>
      <x:c r="C67" t="str">
        <x:v>Datasensing SG4-30-045-OO-E ontvanger met OSSD/EDM</x:v>
      </x:c>
      <x:c r="D67" t="str">
        <x:v>957901140 / SG4-30-045-OO-E</x:v>
      </x:c>
      <x:c r="E67" t="str">
        <x:v>Type 4; PL e; 30 mm resolutie</x:v>
      </x:c>
      <x:c r="F67" t="str">
        <x:v>533.2x32,3x36,9 mm; beschermveld 450 mm</x:v>
      </x:c>
      <x:c r="G67" t="str">
        <x:v>Geel/zwart aluminium lichtgordijnhuis; standaard L-beugels bij de set</x:v>
      </x:c>
      <x:c r="H67" t="str">
        <x:v>Render- en montageonderdeel van datasensing_sg4_30_045_oo_e_set</x:v>
      </x:c>
      <x:c r="I67" t="str">
        <x:v>Buitenmaten zijn fabrikantdata; lokale contour is tot de rechthoekige huisenvelop vereenvoudigd.</x:v>
      </x:c>
      <x:c r="J67" t="str">
        <x:v>Leveranciersmaatmodel</x:v>
      </x:c>
      <x:c r="K67" t="str">
        <x:v>https://www.datasensing.com/eng/safety-and-guidance/sg4-base-pd-1566.html</x:v>
      </x:c>
      <x:c r="L67"/>
      <x:c r="M67"/>
      <x:c r="N67"/>
      <x:c r="O67"/>
      <x:c r="P67"/>
      <x:c r="Q67"/>
      <x:c r="R67"/>
      <x:c r="S67"/>
      <x:c r="T67"/>
      <x:c r="U67"/>
      <x:c r="V67"/>
      <x:c r="W67"/>
      <x:c r="X67"/>
      <x:c r="Y67"/>
      <x:c r="Z67"/>
      <x:c r="AA67"/>
      <x:c r="AB67"/>
      <x:c r="AC67"/>
      <x:c r="AD67"/>
      <x:c r="AE67"/>
      <x:c r="AF67"/>
      <x:c r="AG67"/>
      <x:c r="AH67"/>
      <x:c r="AI67"/>
      <x:c r="AJ67"/>
      <x:c r="AK67"/>
      <x:c r="AL67"/>
      <x:c r="AM67"/>
      <x:c r="AN67"/>
      <x:c r="AO67"/>
      <x:c r="AP67"/>
      <x:c r="AQ67" t="str">
        <x:v>ProvisionalRenderEnvelope</x:v>
      </x:c>
      <x:c r="AR67" t="str">
        <x:v>Datasensing SG4 BASE maatdata: totale hoogte 533.2 mm, doorsnede 32,3x36,9 mm</x:v>
      </x:c>
      <x:c r="AS67" t="str">
        <x:v>Eindkappen, connector, leds, labels en beugelcontour zijn visueel vereenvoudigd; niet voor CAM of productievrijgave</x:v>
      </x:c>
      <x:c r="AT67" t="str">
        <x:v>{"version":1,"primitives":[{"id":"housing","shape":"box","role":"safety-light-curtain","x":0,"y":0,"z":0,"sizeX":32.3,"sizeY":533.2,"sizeZ":36.9}]}</x:v>
      </x:c>
      <x:c r="AU67"/>
      <x:c r="AV67"/>
      <x:c r="AW67"/>
      <x:c r="AX67"/>
    </x:row>
    <x:row r="68">
      <x:c r="A68" t="str">
        <x:v>datasensing_sg4_30_060_oo_e_set</x:v>
      </x:c>
      <x:c r="B68" t="str">
        <x:v>Veiligheidslichtgordijnset</x:v>
      </x:c>
      <x:c r="C68" t="str">
        <x:v>Datasensing SG4 BASE SG4-30-060-OO-E Type-4-set</x:v>
      </x:c>
      <x:c r="D68" t="str">
        <x:v>957901150 / SG4-30-060-OO-E / Automation24 106976</x:v>
      </x:c>
      <x:c r="E68" t="str">
        <x:v>Type 4; PL e; SIL 3; Cat. 4; resolutie 30 mm</x:v>
      </x:c>
      <x:c r="F68" t="str">
        <x:v>Beschermveld 600 mm; huis 683.2x32,3x36,9 mm</x:v>
      </x:c>
      <x:c r="G68" t="str">
        <x:v>Complete zender/ontvangerset met vier standaard L-montagebeugels; 2x OSSD PNP; M12 4-polig TX en M12 8-polig RX</x:v>
      </x:c>
      <x:c r="H68" t="str">
        <x:v>Eén set per toegankelijke lange zijde van de lineaire robotcel</x:v>
      </x:c>
      <x:c r="I68" t="str">
        <x:v>Geverifieerde fabrikantmaat en leveranciersaanbieding; systeemveiligheid en afstand blijven open projectdata.</x:v>
      </x:c>
      <x:c r="J68" t="str">
        <x:v>Leveranciersdata; veiligheidsvalidatie vereist</x:v>
      </x:c>
      <x:c r="K68" t="str">
        <x:v>https://www.datasensing.com/eng/safety-and-guidance/sg4-base-pd-1566.html; https://www.automation24.nl/veiligheidslichtgordijn-datalogic-957901150-sg4-30-060-oo-e</x:v>
      </x:c>
      <x:c r="L68"/>
      <x:c r="M68"/>
      <x:c r="N68"/>
      <x:c r="O68"/>
      <x:c r="P68"/>
      <x:c r="Q68"/>
      <x:c r="R68"/>
      <x:c r="S68"/>
      <x:c r="T68"/>
      <x:c r="U68"/>
      <x:c r="V68"/>
      <x:c r="W68"/>
      <x:c r="X68"/>
      <x:c r="Y68"/>
      <x:c r="Z68"/>
      <x:c r="AA68"/>
      <x:c r="AB68"/>
      <x:c r="AC68"/>
      <x:c r="AD68"/>
      <x:c r="AE68"/>
      <x:c r="AF68"/>
      <x:c r="AG68"/>
      <x:c r="AH68"/>
      <x:c r="AI68"/>
      <x:c r="AJ68"/>
      <x:c r="AK68"/>
      <x:c r="AL68"/>
      <x:c r="AM68"/>
      <x:c r="AN68"/>
      <x:c r="AO68"/>
      <x:c r="AP68"/>
      <x:c r="AQ68"/>
      <x:c r="AR68"/>
      <x:c r="AS68"/>
      <x:c r="AT68"/>
      <x:c r="AU68"/>
      <x:c r="AV68"/>
      <x:c r="AW68"/>
      <x:c r="AX68"/>
    </x:row>
    <x:row r="69">
      <x:c r="A69" t="str">
        <x:v>datasensing_sg4_30_060_oo_e_emitter</x:v>
      </x:c>
      <x:c r="B69" t="str">
        <x:v>Veiligheidslichtgordijn systeemdeel</x:v>
      </x:c>
      <x:c r="C69" t="str">
        <x:v>Datasensing SG4-30-060-OO-E zender</x:v>
      </x:c>
      <x:c r="D69" t="str">
        <x:v>957901150 / SG4-30-060-OO-E</x:v>
      </x:c>
      <x:c r="E69" t="str">
        <x:v>Type 4; PL e; 30 mm resolutie</x:v>
      </x:c>
      <x:c r="F69" t="str">
        <x:v>683.2x32,3x36,9 mm; beschermveld 600 mm</x:v>
      </x:c>
      <x:c r="G69" t="str">
        <x:v>Geel/zwart aluminium lichtgordijnhuis; standaard L-beugels bij de set</x:v>
      </x:c>
      <x:c r="H69" t="str">
        <x:v>Render- en montageonderdeel van datasensing_sg4_30_060_oo_e_set</x:v>
      </x:c>
      <x:c r="I69" t="str">
        <x:v>Buitenmaten zijn fabrikantdata; lokale contour is tot de rechthoekige huisenvelop vereenvoudigd.</x:v>
      </x:c>
      <x:c r="J69" t="str">
        <x:v>Leveranciersmaatmodel</x:v>
      </x:c>
      <x:c r="K69" t="str">
        <x:v>https://www.datasensing.com/eng/safety-and-guidance/sg4-base-pd-1566.html</x:v>
      </x:c>
      <x:c r="L69"/>
      <x:c r="M69"/>
      <x:c r="N69"/>
      <x:c r="O69"/>
      <x:c r="P69"/>
      <x:c r="Q69"/>
      <x:c r="R69"/>
      <x:c r="S69"/>
      <x:c r="T69"/>
      <x:c r="U69"/>
      <x:c r="V69"/>
      <x:c r="W69"/>
      <x:c r="X69"/>
      <x:c r="Y69"/>
      <x:c r="Z69"/>
      <x:c r="AA69"/>
      <x:c r="AB69"/>
      <x:c r="AC69"/>
      <x:c r="AD69"/>
      <x:c r="AE69"/>
      <x:c r="AF69"/>
      <x:c r="AG69"/>
      <x:c r="AH69"/>
      <x:c r="AI69"/>
      <x:c r="AJ69"/>
      <x:c r="AK69"/>
      <x:c r="AL69"/>
      <x:c r="AM69"/>
      <x:c r="AN69"/>
      <x:c r="AO69"/>
      <x:c r="AP69"/>
      <x:c r="AQ69" t="str">
        <x:v>ProvisionalRenderEnvelope</x:v>
      </x:c>
      <x:c r="AR69" t="str">
        <x:v>Datasensing SG4 BASE maatdata: totale hoogte 683.2 mm, doorsnede 32,3x36,9 mm</x:v>
      </x:c>
      <x:c r="AS69" t="str">
        <x:v>Eindkappen, connector, leds, labels en beugelcontour zijn visueel vereenvoudigd; niet voor CAM of productievrijgave</x:v>
      </x:c>
      <x:c r="AT69" t="str">
        <x:v>{"version":1,"primitives":[{"id":"housing","shape":"box","role":"safety-light-curtain","x":0,"y":0,"z":0,"sizeX":32.3,"sizeY":683.2,"sizeZ":36.9}]}</x:v>
      </x:c>
      <x:c r="AU69"/>
      <x:c r="AV69"/>
      <x:c r="AW69"/>
      <x:c r="AX69"/>
    </x:row>
    <x:row r="70">
      <x:c r="A70" t="str">
        <x:v>datasensing_sg4_30_060_oo_e_receiver</x:v>
      </x:c>
      <x:c r="B70" t="str">
        <x:v>Veiligheidslichtgordijn systeemdeel</x:v>
      </x:c>
      <x:c r="C70" t="str">
        <x:v>Datasensing SG4-30-060-OO-E ontvanger met OSSD/EDM</x:v>
      </x:c>
      <x:c r="D70" t="str">
        <x:v>957901150 / SG4-30-060-OO-E</x:v>
      </x:c>
      <x:c r="E70" t="str">
        <x:v>Type 4; PL e; 30 mm resolutie</x:v>
      </x:c>
      <x:c r="F70" t="str">
        <x:v>683.2x32,3x36,9 mm; beschermveld 600 mm</x:v>
      </x:c>
      <x:c r="G70" t="str">
        <x:v>Geel/zwart aluminium lichtgordijnhuis; standaard L-beugels bij de set</x:v>
      </x:c>
      <x:c r="H70" t="str">
        <x:v>Render- en montageonderdeel van datasensing_sg4_30_060_oo_e_set</x:v>
      </x:c>
      <x:c r="I70" t="str">
        <x:v>Buitenmaten zijn fabrikantdata; lokale contour is tot de rechthoekige huisenvelop vereenvoudigd.</x:v>
      </x:c>
      <x:c r="J70" t="str">
        <x:v>Leveranciersmaatmodel</x:v>
      </x:c>
      <x:c r="K70" t="str">
        <x:v>https://www.datasensing.com/eng/safety-and-guidance/sg4-base-pd-1566.html</x:v>
      </x:c>
      <x:c r="L70"/>
      <x:c r="M70"/>
      <x:c r="N70"/>
      <x:c r="O70"/>
      <x:c r="P70"/>
      <x:c r="Q70"/>
      <x:c r="R70"/>
      <x:c r="S70"/>
      <x:c r="T70"/>
      <x:c r="U70"/>
      <x:c r="V70"/>
      <x:c r="W70"/>
      <x:c r="X70"/>
      <x:c r="Y70"/>
      <x:c r="Z70"/>
      <x:c r="AA70"/>
      <x:c r="AB70"/>
      <x:c r="AC70"/>
      <x:c r="AD70"/>
      <x:c r="AE70"/>
      <x:c r="AF70"/>
      <x:c r="AG70"/>
      <x:c r="AH70"/>
      <x:c r="AI70"/>
      <x:c r="AJ70"/>
      <x:c r="AK70"/>
      <x:c r="AL70"/>
      <x:c r="AM70"/>
      <x:c r="AN70"/>
      <x:c r="AO70"/>
      <x:c r="AP70"/>
      <x:c r="AQ70" t="str">
        <x:v>ProvisionalRenderEnvelope</x:v>
      </x:c>
      <x:c r="AR70" t="str">
        <x:v>Datasensing SG4 BASE maatdata: totale hoogte 683.2 mm, doorsnede 32,3x36,9 mm</x:v>
      </x:c>
      <x:c r="AS70" t="str">
        <x:v>Eindkappen, connector, leds, labels en beugelcontour zijn visueel vereenvoudigd; niet voor CAM of productievrijgave</x:v>
      </x:c>
      <x:c r="AT70" t="str">
        <x:v>{"version":1,"primitives":[{"id":"housing","shape":"box","role":"safety-light-curtain","x":0,"y":0,"z":0,"sizeX":32.3,"sizeY":683.2,"sizeZ":36.9}]}</x:v>
      </x:c>
      <x:c r="AU70"/>
      <x:c r="AV70"/>
      <x:c r="AW70"/>
      <x:c r="AX70"/>
    </x:row>
    <x:row r="71">
      <x:c r="A71" t="str">
        <x:v>datasensing_sg4_30_075_oo_e_set</x:v>
      </x:c>
      <x:c r="B71" t="str">
        <x:v>Veiligheidslichtgordijnset</x:v>
      </x:c>
      <x:c r="C71" t="str">
        <x:v>Datasensing SG4 BASE SG4-30-075-OO-E Type-4-set</x:v>
      </x:c>
      <x:c r="D71" t="str">
        <x:v>957901160 / SG4-30-075-OO-E / Automation24 106977</x:v>
      </x:c>
      <x:c r="E71" t="str">
        <x:v>Type 4; PL e; SIL 3; Cat. 4; resolutie 30 mm</x:v>
      </x:c>
      <x:c r="F71" t="str">
        <x:v>Beschermveld 750 mm; huis 833.2x32,3x36,9 mm</x:v>
      </x:c>
      <x:c r="G71" t="str">
        <x:v>Complete zender/ontvangerset met vier standaard L-montagebeugels; 2x OSSD PNP; M12 4-polig TX en M12 8-polig RX</x:v>
      </x:c>
      <x:c r="H71" t="str">
        <x:v>Eén set per toegankelijke lange zijde van de lineaire robotcel</x:v>
      </x:c>
      <x:c r="I71" t="str">
        <x:v>Geverifieerde fabrikantmaat en leveranciersaanbieding; systeemveiligheid en afstand blijven open projectdata.</x:v>
      </x:c>
      <x:c r="J71" t="str">
        <x:v>Leveranciersdata; veiligheidsvalidatie vereist</x:v>
      </x:c>
      <x:c r="K71" t="str">
        <x:v>https://www.datasensing.com/eng/safety-and-guidance/sg4-base-pd-1566.html; https://www.automation24.nl/veiligheidslichtgordijn-datalogic-957901160-sg4-30-075-oo-e</x:v>
      </x:c>
      <x:c r="L71"/>
      <x:c r="M71"/>
      <x:c r="N71"/>
      <x:c r="O71"/>
      <x:c r="P71"/>
      <x:c r="Q71"/>
      <x:c r="R71"/>
      <x:c r="S71"/>
      <x:c r="T71"/>
      <x:c r="U71"/>
      <x:c r="V71"/>
      <x:c r="W71"/>
      <x:c r="X71"/>
      <x:c r="Y71"/>
      <x:c r="Z71"/>
      <x:c r="AA71"/>
      <x:c r="AB71"/>
      <x:c r="AC71"/>
      <x:c r="AD71"/>
      <x:c r="AE71"/>
      <x:c r="AF71"/>
      <x:c r="AG71"/>
      <x:c r="AH71"/>
      <x:c r="AI71"/>
      <x:c r="AJ71"/>
      <x:c r="AK71"/>
      <x:c r="AL71"/>
      <x:c r="AM71"/>
      <x:c r="AN71"/>
      <x:c r="AO71"/>
      <x:c r="AP71"/>
      <x:c r="AQ71"/>
      <x:c r="AR71"/>
      <x:c r="AS71"/>
      <x:c r="AT71"/>
      <x:c r="AU71"/>
      <x:c r="AV71"/>
      <x:c r="AW71"/>
      <x:c r="AX71"/>
    </x:row>
    <x:row r="72">
      <x:c r="A72" t="str">
        <x:v>datasensing_sg4_30_075_oo_e_emitter</x:v>
      </x:c>
      <x:c r="B72" t="str">
        <x:v>Veiligheidslichtgordijn systeemdeel</x:v>
      </x:c>
      <x:c r="C72" t="str">
        <x:v>Datasensing SG4-30-075-OO-E zender</x:v>
      </x:c>
      <x:c r="D72" t="str">
        <x:v>957901160 / SG4-30-075-OO-E</x:v>
      </x:c>
      <x:c r="E72" t="str">
        <x:v>Type 4; PL e; 30 mm resolutie</x:v>
      </x:c>
      <x:c r="F72" t="str">
        <x:v>833.2x32,3x36,9 mm; beschermveld 750 mm</x:v>
      </x:c>
      <x:c r="G72" t="str">
        <x:v>Geel/zwart aluminium lichtgordijnhuis; standaard L-beugels bij de set</x:v>
      </x:c>
      <x:c r="H72" t="str">
        <x:v>Render- en montageonderdeel van datasensing_sg4_30_075_oo_e_set</x:v>
      </x:c>
      <x:c r="I72" t="str">
        <x:v>Buitenmaten zijn fabrikantdata; lokale contour is tot de rechthoekige huisenvelop vereenvoudigd.</x:v>
      </x:c>
      <x:c r="J72" t="str">
        <x:v>Leveranciersmaatmodel</x:v>
      </x:c>
      <x:c r="K72" t="str">
        <x:v>https://www.datasensing.com/eng/safety-and-guidance/sg4-base-pd-1566.html</x:v>
      </x:c>
      <x:c r="L72"/>
      <x:c r="M72"/>
      <x:c r="N72"/>
      <x:c r="O72"/>
      <x:c r="P72"/>
      <x:c r="Q72"/>
      <x:c r="R72"/>
      <x:c r="S72"/>
      <x:c r="T72"/>
      <x:c r="U72"/>
      <x:c r="V72"/>
      <x:c r="W72"/>
      <x:c r="X72"/>
      <x:c r="Y72"/>
      <x:c r="Z72"/>
      <x:c r="AA72"/>
      <x:c r="AB72"/>
      <x:c r="AC72"/>
      <x:c r="AD72"/>
      <x:c r="AE72"/>
      <x:c r="AF72"/>
      <x:c r="AG72"/>
      <x:c r="AH72"/>
      <x:c r="AI72"/>
      <x:c r="AJ72"/>
      <x:c r="AK72"/>
      <x:c r="AL72"/>
      <x:c r="AM72"/>
      <x:c r="AN72"/>
      <x:c r="AO72"/>
      <x:c r="AP72"/>
      <x:c r="AQ72" t="str">
        <x:v>ProvisionalRenderEnvelope</x:v>
      </x:c>
      <x:c r="AR72" t="str">
        <x:v>Datasensing SG4 BASE maatdata: totale hoogte 833.2 mm, doorsnede 32,3x36,9 mm</x:v>
      </x:c>
      <x:c r="AS72" t="str">
        <x:v>Eindkappen, connector, leds, labels en beugelcontour zijn visueel vereenvoudigd; niet voor CAM of productievrijgave</x:v>
      </x:c>
      <x:c r="AT72" t="str">
        <x:v>{"version":1,"primitives":[{"id":"housing","shape":"box","role":"safety-light-curtain","x":0,"y":0,"z":0,"sizeX":32.3,"sizeY":833.2,"sizeZ":36.9}]}</x:v>
      </x:c>
      <x:c r="AU72"/>
      <x:c r="AV72"/>
      <x:c r="AW72"/>
      <x:c r="AX72"/>
    </x:row>
    <x:row r="73">
      <x:c r="A73" t="str">
        <x:v>datasensing_sg4_30_075_oo_e_receiver</x:v>
      </x:c>
      <x:c r="B73" t="str">
        <x:v>Veiligheidslichtgordijn systeemdeel</x:v>
      </x:c>
      <x:c r="C73" t="str">
        <x:v>Datasensing SG4-30-075-OO-E ontvanger met OSSD/EDM</x:v>
      </x:c>
      <x:c r="D73" t="str">
        <x:v>957901160 / SG4-30-075-OO-E</x:v>
      </x:c>
      <x:c r="E73" t="str">
        <x:v>Type 4; PL e; 30 mm resolutie</x:v>
      </x:c>
      <x:c r="F73" t="str">
        <x:v>833.2x32,3x36,9 mm; beschermveld 750 mm</x:v>
      </x:c>
      <x:c r="G73" t="str">
        <x:v>Geel/zwart aluminium lichtgordijnhuis; standaard L-beugels bij de set</x:v>
      </x:c>
      <x:c r="H73" t="str">
        <x:v>Render- en montageonderdeel van datasensing_sg4_30_075_oo_e_set</x:v>
      </x:c>
      <x:c r="I73" t="str">
        <x:v>Buitenmaten zijn fabrikantdata; lokale contour is tot de rechthoekige huisenvelop vereenvoudigd.</x:v>
      </x:c>
      <x:c r="J73" t="str">
        <x:v>Leveranciersmaatmodel</x:v>
      </x:c>
      <x:c r="K73" t="str">
        <x:v>https://www.datasensing.com/eng/safety-and-guidance/sg4-base-pd-1566.html</x:v>
      </x:c>
      <x:c r="L73"/>
      <x:c r="M73"/>
      <x:c r="N73"/>
      <x:c r="O73"/>
      <x:c r="P73"/>
      <x:c r="Q73"/>
      <x:c r="R73"/>
      <x:c r="S73"/>
      <x:c r="T73"/>
      <x:c r="U73"/>
      <x:c r="V73"/>
      <x:c r="W73"/>
      <x:c r="X73"/>
      <x:c r="Y73"/>
      <x:c r="Z73"/>
      <x:c r="AA73"/>
      <x:c r="AB73"/>
      <x:c r="AC73"/>
      <x:c r="AD73"/>
      <x:c r="AE73"/>
      <x:c r="AF73"/>
      <x:c r="AG73"/>
      <x:c r="AH73"/>
      <x:c r="AI73"/>
      <x:c r="AJ73"/>
      <x:c r="AK73"/>
      <x:c r="AL73"/>
      <x:c r="AM73"/>
      <x:c r="AN73"/>
      <x:c r="AO73"/>
      <x:c r="AP73"/>
      <x:c r="AQ73" t="str">
        <x:v>ProvisionalRenderEnvelope</x:v>
      </x:c>
      <x:c r="AR73" t="str">
        <x:v>Datasensing SG4 BASE maatdata: totale hoogte 833.2 mm, doorsnede 32,3x36,9 mm</x:v>
      </x:c>
      <x:c r="AS73" t="str">
        <x:v>Eindkappen, connector, leds, labels en beugelcontour zijn visueel vereenvoudigd; niet voor CAM of productievrijgave</x:v>
      </x:c>
      <x:c r="AT73" t="str">
        <x:v>{"version":1,"primitives":[{"id":"housing","shape":"box","role":"safety-light-curtain","x":0,"y":0,"z":0,"sizeX":32.3,"sizeY":833.2,"sizeZ":36.9}]}</x:v>
      </x:c>
      <x:c r="AU73"/>
      <x:c r="AV73"/>
      <x:c r="AW73"/>
      <x:c r="AX73"/>
    </x:row>
    <x:row r="74">
      <x:c r="A74" t="str">
        <x:v>datasensing_sg4_30_090_oo_e_set</x:v>
      </x:c>
      <x:c r="B74" t="str">
        <x:v>Veiligheidslichtgordijnset</x:v>
      </x:c>
      <x:c r="C74" t="str">
        <x:v>Datasensing SG4 BASE SG4-30-090-OO-E Type-4-set</x:v>
      </x:c>
      <x:c r="D74" t="str">
        <x:v>957901170 / SG4-30-090-OO-E / Automation24 106978</x:v>
      </x:c>
      <x:c r="E74" t="str">
        <x:v>Type 4; PL e; SIL 3; Cat. 4; resolutie 30 mm</x:v>
      </x:c>
      <x:c r="F74" t="str">
        <x:v>Beschermveld 900 mm; huis 983.2x32,3x36,9 mm</x:v>
      </x:c>
      <x:c r="G74" t="str">
        <x:v>Complete zender/ontvangerset met vier standaard L-montagebeugels; 2x OSSD PNP; M12 4-polig TX en M12 8-polig RX</x:v>
      </x:c>
      <x:c r="H74" t="str">
        <x:v>Eén set per toegankelijke lange zijde van de lineaire robotcel</x:v>
      </x:c>
      <x:c r="I74" t="str">
        <x:v>Geverifieerde fabrikantmaat en leveranciersaanbieding; systeemveiligheid en afstand blijven open projectdata.</x:v>
      </x:c>
      <x:c r="J74" t="str">
        <x:v>Leveranciersdata; veiligheidsvalidatie vereist</x:v>
      </x:c>
      <x:c r="K74" t="str">
        <x:v>https://www.datasensing.com/eng/safety-and-guidance/sg4-base-pd-1566.html; https://www.automation24.nl/veiligheidslichtgordijn-datalogic-957901170-sg4-30-090-oo-e</x:v>
      </x:c>
      <x:c r="L74"/>
      <x:c r="M74"/>
      <x:c r="N74"/>
      <x:c r="O74"/>
      <x:c r="P74"/>
      <x:c r="Q74"/>
      <x:c r="R74"/>
      <x:c r="S74"/>
      <x:c r="T74"/>
      <x:c r="U74"/>
      <x:c r="V74"/>
      <x:c r="W74"/>
      <x:c r="X74"/>
      <x:c r="Y74"/>
      <x:c r="Z74"/>
      <x:c r="AA74"/>
      <x:c r="AB74"/>
      <x:c r="AC74"/>
      <x:c r="AD74"/>
      <x:c r="AE74"/>
      <x:c r="AF74"/>
      <x:c r="AG74"/>
      <x:c r="AH74"/>
      <x:c r="AI74"/>
      <x:c r="AJ74"/>
      <x:c r="AK74"/>
      <x:c r="AL74"/>
      <x:c r="AM74"/>
      <x:c r="AN74"/>
      <x:c r="AO74"/>
      <x:c r="AP74"/>
      <x:c r="AQ74"/>
      <x:c r="AR74"/>
      <x:c r="AS74"/>
      <x:c r="AT74"/>
      <x:c r="AU74"/>
      <x:c r="AV74"/>
      <x:c r="AW74"/>
      <x:c r="AX74"/>
    </x:row>
    <x:row r="75">
      <x:c r="A75" t="str">
        <x:v>datasensing_sg4_30_090_oo_e_emitter</x:v>
      </x:c>
      <x:c r="B75" t="str">
        <x:v>Veiligheidslichtgordijn systeemdeel</x:v>
      </x:c>
      <x:c r="C75" t="str">
        <x:v>Datasensing SG4-30-090-OO-E zender</x:v>
      </x:c>
      <x:c r="D75" t="str">
        <x:v>957901170 / SG4-30-090-OO-E</x:v>
      </x:c>
      <x:c r="E75" t="str">
        <x:v>Type 4; PL e; 30 mm resolutie</x:v>
      </x:c>
      <x:c r="F75" t="str">
        <x:v>983.2x32,3x36,9 mm; beschermveld 900 mm</x:v>
      </x:c>
      <x:c r="G75" t="str">
        <x:v>Geel/zwart aluminium lichtgordijnhuis; standaard L-beugels bij de set</x:v>
      </x:c>
      <x:c r="H75" t="str">
        <x:v>Render- en montageonderdeel van datasensing_sg4_30_090_oo_e_set</x:v>
      </x:c>
      <x:c r="I75" t="str">
        <x:v>Buitenmaten zijn fabrikantdata; lokale contour is tot de rechthoekige huisenvelop vereenvoudigd.</x:v>
      </x:c>
      <x:c r="J75" t="str">
        <x:v>Leveranciersmaatmodel</x:v>
      </x:c>
      <x:c r="K75" t="str">
        <x:v>https://www.datasensing.com/eng/safety-and-guidance/sg4-base-pd-1566.html</x:v>
      </x:c>
      <x:c r="L75"/>
      <x:c r="M75"/>
      <x:c r="N75"/>
      <x:c r="O75"/>
      <x:c r="P75"/>
      <x:c r="Q75"/>
      <x:c r="R75"/>
      <x:c r="S75"/>
      <x:c r="T75"/>
      <x:c r="U75"/>
      <x:c r="V75"/>
      <x:c r="W75"/>
      <x:c r="X75"/>
      <x:c r="Y75"/>
      <x:c r="Z75"/>
      <x:c r="AA75"/>
      <x:c r="AB75"/>
      <x:c r="AC75"/>
      <x:c r="AD75"/>
      <x:c r="AE75"/>
      <x:c r="AF75"/>
      <x:c r="AG75"/>
      <x:c r="AH75"/>
      <x:c r="AI75"/>
      <x:c r="AJ75"/>
      <x:c r="AK75"/>
      <x:c r="AL75"/>
      <x:c r="AM75"/>
      <x:c r="AN75"/>
      <x:c r="AO75"/>
      <x:c r="AP75"/>
      <x:c r="AQ75" t="str">
        <x:v>ProvisionalRenderEnvelope</x:v>
      </x:c>
      <x:c r="AR75" t="str">
        <x:v>Datasensing SG4 BASE maatdata: totale hoogte 983.2 mm, doorsnede 32,3x36,9 mm</x:v>
      </x:c>
      <x:c r="AS75" t="str">
        <x:v>Eindkappen, connector, leds, labels en beugelcontour zijn visueel vereenvoudigd; niet voor CAM of productievrijgave</x:v>
      </x:c>
      <x:c r="AT75" t="str">
        <x:v>{"version":1,"primitives":[{"id":"housing","shape":"box","role":"safety-light-curtain","x":0,"y":0,"z":0,"sizeX":32.3,"sizeY":983.2,"sizeZ":36.9}]}</x:v>
      </x:c>
      <x:c r="AU75"/>
      <x:c r="AV75"/>
      <x:c r="AW75"/>
      <x:c r="AX75"/>
    </x:row>
    <x:row r="76">
      <x:c r="A76" t="str">
        <x:v>datasensing_sg4_30_090_oo_e_receiver</x:v>
      </x:c>
      <x:c r="B76" t="str">
        <x:v>Veiligheidslichtgordijn systeemdeel</x:v>
      </x:c>
      <x:c r="C76" t="str">
        <x:v>Datasensing SG4-30-090-OO-E ontvanger met OSSD/EDM</x:v>
      </x:c>
      <x:c r="D76" t="str">
        <x:v>957901170 / SG4-30-090-OO-E</x:v>
      </x:c>
      <x:c r="E76" t="str">
        <x:v>Type 4; PL e; 30 mm resolutie</x:v>
      </x:c>
      <x:c r="F76" t="str">
        <x:v>983.2x32,3x36,9 mm; beschermveld 900 mm</x:v>
      </x:c>
      <x:c r="G76" t="str">
        <x:v>Geel/zwart aluminium lichtgordijnhuis; standaard L-beugels bij de set</x:v>
      </x:c>
      <x:c r="H76" t="str">
        <x:v>Render- en montageonderdeel van datasensing_sg4_30_090_oo_e_set</x:v>
      </x:c>
      <x:c r="I76" t="str">
        <x:v>Buitenmaten zijn fabrikantdata; lokale contour is tot de rechthoekige huisenvelop vereenvoudigd.</x:v>
      </x:c>
      <x:c r="J76" t="str">
        <x:v>Leveranciersmaatmodel</x:v>
      </x:c>
      <x:c r="K76" t="str">
        <x:v>https://www.datasensing.com/eng/safety-and-guidance/sg4-base-pd-1566.html</x:v>
      </x:c>
      <x:c r="L76"/>
      <x:c r="M76"/>
      <x:c r="N76"/>
      <x:c r="O76"/>
      <x:c r="P76"/>
      <x:c r="Q76"/>
      <x:c r="R76"/>
      <x:c r="S76"/>
      <x:c r="T76"/>
      <x:c r="U76"/>
      <x:c r="V76"/>
      <x:c r="W76"/>
      <x:c r="X76"/>
      <x:c r="Y76"/>
      <x:c r="Z76"/>
      <x:c r="AA76"/>
      <x:c r="AB76"/>
      <x:c r="AC76"/>
      <x:c r="AD76"/>
      <x:c r="AE76"/>
      <x:c r="AF76"/>
      <x:c r="AG76"/>
      <x:c r="AH76"/>
      <x:c r="AI76"/>
      <x:c r="AJ76"/>
      <x:c r="AK76"/>
      <x:c r="AL76"/>
      <x:c r="AM76"/>
      <x:c r="AN76"/>
      <x:c r="AO76"/>
      <x:c r="AP76"/>
      <x:c r="AQ76" t="str">
        <x:v>ProvisionalRenderEnvelope</x:v>
      </x:c>
      <x:c r="AR76" t="str">
        <x:v>Datasensing SG4 BASE maatdata: totale hoogte 983.2 mm, doorsnede 32,3x36,9 mm</x:v>
      </x:c>
      <x:c r="AS76" t="str">
        <x:v>Eindkappen, connector, leds, labels en beugelcontour zijn visueel vereenvoudigd; niet voor CAM of productievrijgave</x:v>
      </x:c>
      <x:c r="AT76" t="str">
        <x:v>{"version":1,"primitives":[{"id":"housing","shape":"box","role":"safety-light-curtain","x":0,"y":0,"z":0,"sizeX":32.3,"sizeY":983.2,"sizeZ":36.9}]}</x:v>
      </x:c>
      <x:c r="AU76"/>
      <x:c r="AV76"/>
      <x:c r="AW76"/>
      <x:c r="AX76"/>
    </x:row>
    <x:row r="77">
      <x:c r="A77" t="str">
        <x:v>datasensing_sg4_30_105_oo_e_set</x:v>
      </x:c>
      <x:c r="B77" t="str">
        <x:v>Veiligheidslichtgordijnset</x:v>
      </x:c>
      <x:c r="C77" t="str">
        <x:v>Datasensing SG4 BASE SG4-30-105-OO-E Type-4-set</x:v>
      </x:c>
      <x:c r="D77" t="str">
        <x:v>957901180 / SG4-30-105-OO-E / Automation24 106979</x:v>
      </x:c>
      <x:c r="E77" t="str">
        <x:v>Type 4; PL e; SIL 3; Cat. 4; resolutie 30 mm</x:v>
      </x:c>
      <x:c r="F77" t="str">
        <x:v>Beschermveld 1050 mm; huis 1133.2x32,3x36,9 mm</x:v>
      </x:c>
      <x:c r="G77" t="str">
        <x:v>Complete zender/ontvangerset met vier standaard L-montagebeugels; 2x OSSD PNP; M12 4-polig TX en M12 8-polig RX</x:v>
      </x:c>
      <x:c r="H77" t="str">
        <x:v>Eén set per toegankelijke lange zijde van de lineaire robotcel</x:v>
      </x:c>
      <x:c r="I77" t="str">
        <x:v>Geverifieerde fabrikantmaat en leveranciersaanbieding; systeemveiligheid en afstand blijven open projectdata.</x:v>
      </x:c>
      <x:c r="J77" t="str">
        <x:v>Leveranciersdata; veiligheidsvalidatie vereist</x:v>
      </x:c>
      <x:c r="K77" t="str">
        <x:v>https://www.datasensing.com/eng/safety-and-guidance/sg4-base-pd-1566.html; https://www.automation24.nl/veiligheidslichtgordijn-datalogic-957901180-sg4-30-105-oo-e</x:v>
      </x:c>
      <x:c r="L77"/>
      <x:c r="M77"/>
      <x:c r="N77"/>
      <x:c r="O77"/>
      <x:c r="P77"/>
      <x:c r="Q77"/>
      <x:c r="R77"/>
      <x:c r="S77"/>
      <x:c r="T77"/>
      <x:c r="U77"/>
      <x:c r="V77"/>
      <x:c r="W77"/>
      <x:c r="X77"/>
      <x:c r="Y77"/>
      <x:c r="Z77"/>
      <x:c r="AA77"/>
      <x:c r="AB77"/>
      <x:c r="AC77"/>
      <x:c r="AD77"/>
      <x:c r="AE77"/>
      <x:c r="AF77"/>
      <x:c r="AG77"/>
      <x:c r="AH77"/>
      <x:c r="AI77"/>
      <x:c r="AJ77"/>
      <x:c r="AK77"/>
      <x:c r="AL77"/>
      <x:c r="AM77"/>
      <x:c r="AN77"/>
      <x:c r="AO77"/>
      <x:c r="AP77"/>
      <x:c r="AQ77"/>
      <x:c r="AR77"/>
      <x:c r="AS77"/>
      <x:c r="AT77"/>
      <x:c r="AU77"/>
      <x:c r="AV77"/>
      <x:c r="AW77"/>
      <x:c r="AX77"/>
    </x:row>
    <x:row r="78">
      <x:c r="A78" t="str">
        <x:v>datasensing_sg4_30_105_oo_e_emitter</x:v>
      </x:c>
      <x:c r="B78" t="str">
        <x:v>Veiligheidslichtgordijn systeemdeel</x:v>
      </x:c>
      <x:c r="C78" t="str">
        <x:v>Datasensing SG4-30-105-OO-E zender</x:v>
      </x:c>
      <x:c r="D78" t="str">
        <x:v>957901180 / SG4-30-105-OO-E</x:v>
      </x:c>
      <x:c r="E78" t="str">
        <x:v>Type 4; PL e; 30 mm resolutie</x:v>
      </x:c>
      <x:c r="F78" t="str">
        <x:v>1133.2x32,3x36,9 mm; beschermveld 1050 mm</x:v>
      </x:c>
      <x:c r="G78" t="str">
        <x:v>Geel/zwart aluminium lichtgordijnhuis; standaard L-beugels bij de set</x:v>
      </x:c>
      <x:c r="H78" t="str">
        <x:v>Render- en montageonderdeel van datasensing_sg4_30_105_oo_e_set</x:v>
      </x:c>
      <x:c r="I78" t="str">
        <x:v>Buitenmaten zijn fabrikantdata; lokale contour is tot de rechthoekige huisenvelop vereenvoudigd.</x:v>
      </x:c>
      <x:c r="J78" t="str">
        <x:v>Leveranciersmaatmodel</x:v>
      </x:c>
      <x:c r="K78" t="str">
        <x:v>https://www.datasensing.com/eng/safety-and-guidance/sg4-base-pd-1566.html</x:v>
      </x:c>
      <x:c r="L78"/>
      <x:c r="M78"/>
      <x:c r="N78"/>
      <x:c r="O78"/>
      <x:c r="P78"/>
      <x:c r="Q78"/>
      <x:c r="R78"/>
      <x:c r="S78"/>
      <x:c r="T78"/>
      <x:c r="U78"/>
      <x:c r="V78"/>
      <x:c r="W78"/>
      <x:c r="X78"/>
      <x:c r="Y78"/>
      <x:c r="Z78"/>
      <x:c r="AA78"/>
      <x:c r="AB78"/>
      <x:c r="AC78"/>
      <x:c r="AD78"/>
      <x:c r="AE78"/>
      <x:c r="AF78"/>
      <x:c r="AG78"/>
      <x:c r="AH78"/>
      <x:c r="AI78"/>
      <x:c r="AJ78"/>
      <x:c r="AK78"/>
      <x:c r="AL78"/>
      <x:c r="AM78"/>
      <x:c r="AN78"/>
      <x:c r="AO78"/>
      <x:c r="AP78"/>
      <x:c r="AQ78" t="str">
        <x:v>ProvisionalRenderEnvelope</x:v>
      </x:c>
      <x:c r="AR78" t="str">
        <x:v>Datasensing SG4 BASE maatdata: totale hoogte 1133.2 mm, doorsnede 32,3x36,9 mm</x:v>
      </x:c>
      <x:c r="AS78" t="str">
        <x:v>Eindkappen, connector, leds, labels en beugelcontour zijn visueel vereenvoudigd; niet voor CAM of productievrijgave</x:v>
      </x:c>
      <x:c r="AT78" t="str">
        <x:v>{"version":1,"primitives":[{"id":"housing","shape":"box","role":"safety-light-curtain","x":0,"y":0,"z":0,"sizeX":32.3,"sizeY":1133.2,"sizeZ":36.9}]}</x:v>
      </x:c>
      <x:c r="AU78"/>
      <x:c r="AV78"/>
      <x:c r="AW78"/>
      <x:c r="AX78"/>
    </x:row>
    <x:row r="79">
      <x:c r="A79" t="str">
        <x:v>datasensing_sg4_30_105_oo_e_receiver</x:v>
      </x:c>
      <x:c r="B79" t="str">
        <x:v>Veiligheidslichtgordijn systeemdeel</x:v>
      </x:c>
      <x:c r="C79" t="str">
        <x:v>Datasensing SG4-30-105-OO-E ontvanger met OSSD/EDM</x:v>
      </x:c>
      <x:c r="D79" t="str">
        <x:v>957901180 / SG4-30-105-OO-E</x:v>
      </x:c>
      <x:c r="E79" t="str">
        <x:v>Type 4; PL e; 30 mm resolutie</x:v>
      </x:c>
      <x:c r="F79" t="str">
        <x:v>1133.2x32,3x36,9 mm; beschermveld 1050 mm</x:v>
      </x:c>
      <x:c r="G79" t="str">
        <x:v>Geel/zwart aluminium lichtgordijnhuis; standaard L-beugels bij de set</x:v>
      </x:c>
      <x:c r="H79" t="str">
        <x:v>Render- en montageonderdeel van datasensing_sg4_30_105_oo_e_set</x:v>
      </x:c>
      <x:c r="I79" t="str">
        <x:v>Buitenmaten zijn fabrikantdata; lokale contour is tot de rechthoekige huisenvelop vereenvoudigd.</x:v>
      </x:c>
      <x:c r="J79" t="str">
        <x:v>Leveranciersmaatmodel</x:v>
      </x:c>
      <x:c r="K79" t="str">
        <x:v>https://www.datasensing.com/eng/safety-and-guidance/sg4-base-pd-1566.html</x:v>
      </x:c>
      <x:c r="L79"/>
      <x:c r="M79"/>
      <x:c r="N79"/>
      <x:c r="O79"/>
      <x:c r="P79"/>
      <x:c r="Q79"/>
      <x:c r="R79"/>
      <x:c r="S79"/>
      <x:c r="T79"/>
      <x:c r="U79"/>
      <x:c r="V79"/>
      <x:c r="W79"/>
      <x:c r="X79"/>
      <x:c r="Y79"/>
      <x:c r="Z79"/>
      <x:c r="AA79"/>
      <x:c r="AB79"/>
      <x:c r="AC79"/>
      <x:c r="AD79"/>
      <x:c r="AE79"/>
      <x:c r="AF79"/>
      <x:c r="AG79"/>
      <x:c r="AH79"/>
      <x:c r="AI79"/>
      <x:c r="AJ79"/>
      <x:c r="AK79"/>
      <x:c r="AL79"/>
      <x:c r="AM79"/>
      <x:c r="AN79"/>
      <x:c r="AO79"/>
      <x:c r="AP79"/>
      <x:c r="AQ79" t="str">
        <x:v>ProvisionalRenderEnvelope</x:v>
      </x:c>
      <x:c r="AR79" t="str">
        <x:v>Datasensing SG4 BASE maatdata: totale hoogte 1133.2 mm, doorsnede 32,3x36,9 mm</x:v>
      </x:c>
      <x:c r="AS79" t="str">
        <x:v>Eindkappen, connector, leds, labels en beugelcontour zijn visueel vereenvoudigd; niet voor CAM of productievrijgave</x:v>
      </x:c>
      <x:c r="AT79" t="str">
        <x:v>{"version":1,"primitives":[{"id":"housing","shape":"box","role":"safety-light-curtain","x":0,"y":0,"z":0,"sizeX":32.3,"sizeY":1133.2,"sizeZ":36.9}]}</x:v>
      </x:c>
      <x:c r="AU79"/>
      <x:c r="AV79"/>
      <x:c r="AW79"/>
      <x:c r="AX79"/>
    </x:row>
    <x:row r="80">
      <x:c r="A80" t="str">
        <x:v>techxxl_mounting_bracket_8_40x40x20_zn</x:v>
      </x:c>
      <x:c r="B80" t="str">
        <x:v>Werkbladbeugel</x:v>
      </x:c>
      <x:c r="C80" t="str">
        <x:v>TechXXL montagebeugel 40×40×20 ZN</x:v>
      </x:c>
      <x:c r="D80" t="str">
        <x:v>TIN 100391 / S200BW404020ZN</x:v>
      </x:c>
      <x:c r="E80" t="str">
        <x:v>Groef 8 / M6</x:v>
      </x:c>
      <x:c r="F80" t="str">
        <x:v>40×40×20 mm; wanddikte 8 mm</x:v>
      </x:c>
      <x:c r="G80" t="str">
        <x:v>90° L-beugel met twee langgaten; één M6-positie naar profiel en één M6-positie naar werkblad</x:v>
      </x:c>
      <x:c r="H80" t="str">
        <x:v>Werkbladbevestiging aan serie-8-profielen van Workstation en Hoogteverstelbare werktafel</x:v>
      </x:c>
      <x:c r="I80" t="str">
        <x:v>Leverancierspagina en maattekening gecontroleerd 2026-08-28; 0,059 kg; montagegaten voor M6</x:v>
      </x:c>
      <x:c r="J80" t="str">
        <x:v>Leveranciersdata</x:v>
      </x:c>
      <x:c r="K80" t="str">
        <x:v>https://www.techxxl.nl/part-100391.html</x:v>
      </x:c>
      <x:c r="L80"/>
      <x:c r="M80"/>
      <x:c r="N80" t="n">
        <x:v>40</x:v>
      </x:c>
      <x:c r="O80" t="n">
        <x:v>20</x:v>
      </x:c>
      <x:c r="P80" t="n">
        <x:v>40</x:v>
      </x:c>
      <x:c r="Q80"/>
      <x:c r="R80"/>
      <x:c r="S80"/>
      <x:c r="T80"/>
      <x:c r="U80"/>
      <x:c r="V80" t="n">
        <x:v>59</x:v>
      </x:c>
      <x:c r="W80"/>
      <x:c r="X80"/>
      <x:c r="Y80" t="str">
        <x:v>WorktopBracket</x:v>
      </x:c>
      <x:c r="Z80"/>
      <x:c r="AA80"/>
      <x:c r="AB80"/>
      <x:c r="AC80"/>
      <x:c r="AD80"/>
      <x:c r="AE80"/>
      <x:c r="AF80"/>
      <x:c r="AG80"/>
      <x:c r="AH80"/>
      <x:c r="AI80"/>
      <x:c r="AJ80"/>
      <x:c r="AK80"/>
      <x:c r="AL80"/>
      <x:c r="AM80"/>
      <x:c r="AN80"/>
      <x:c r="AO80"/>
      <x:c r="AP80"/>
      <x:c r="AQ80" t="str">
        <x:v>ProvisionalRenderEnvelope</x:v>
      </x:c>
      <x:c r="AR80" t="str">
        <x:v>TechXXL TIN 100391 maattekening: 40×40×20 mm, 8-mm benen en twee M6-langgaten</x:v>
      </x:c>
      <x:c r="AS80" t="str">
        <x:v>Buigradius en langgatcontour worden in de render niet afgetrokken; uitsluitend herkenbare visualisatie, niet voor CAM</x:v>
      </x:c>
      <x:c r="AT80" t="str">
        <x:v>{"version":1,"primitives":[{"id":"horizontal-leg","shape":"box","role":"black-hardware","x":0,"y":0,"z":0,"sizeX":40,"sizeY":8,"sizeZ":20},{"id":"vertical-leg","shape":"box","role":"black-hardware","x":-16,"y":-16,"z":0,"sizeX":8,"sizeY":40,"sizeZ":20}]}</x:v>
      </x:c>
      <x:c r="AU80"/>
      <x:c r="AV80"/>
      <x:c r="AW80"/>
      <x:c r="AX80"/>
    </x:row>
  </x:sheetData>
  <x:mergeCells>
    <x:mergeCell ref="A1:K1"/>
    <x:mergeCell ref="A2:K2"/>
  </x:mergeCells>
  <x:conditionalFormatting sqref="J6:J100">
    <x:cfRule type="containsText" dxfId="14" priority="1" operator="containsText" text="Goedgekeurd"/>
    <x:cfRule type="containsText" dxfId="15" priority="2" operator="containsText" text="Voorlopig"/>
    <x:cfRule type="containsText" dxfId="16" priority="3" operator="containsText" text="Geblokkeerd"/>
    <x:cfRule type="containsText" dxfId="17" priority="4" operator="containsText" text="Open"/>
  </x:conditionalFormatting>
  <x:dataValidations count="1">
    <x:dataValidation type="list" sqref="J6:J100">
      <x:formula1>"Goedgekeurd,Voorlopig,Te controleren,Open,Geblokkeerd,Vervallen"</x:formula1>
    </x:dataValidation>
  </x:dataValidations>
  <x:pageMargins left="0.7" right="0.7" top="0.75" bottom="0.75" header="0.3" footer="0.3"/>
  <x:tableParts count="1">
    <x:tablePart xmlns:r="http://schemas.openxmlformats.org/officeDocument/2006/relationships" r:id="R462dd4938db64ba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24" hidden="0" customWidth="1"/>
    <x:col min="3" max="3" width="30" hidden="0" customWidth="1"/>
    <x:col min="4" max="4" width="24" hidden="0" customWidth="1"/>
    <x:col min="5" max="5" width="30" hidden="0" customWidth="1"/>
    <x:col min="6" max="6" width="58" hidden="0" customWidth="1"/>
    <x:col min="7" max="7" width="58" hidden="0" customWidth="1"/>
    <x:col min="8" max="8" width="48" hidden="0" customWidth="1"/>
    <x:col min="9" max="9" width="54" hidden="0" customWidth="1"/>
    <x:col min="10" max="10" width="18" hidden="0" customWidth="1"/>
  </x:cols>
  <x:sheetData>
    <x:row r="1" ht="28" customHeight="1">
      <x:c r="A1" s="2" t="str">
        <x:v>Herbruikbare verbindingsrecepten</x:v>
      </x:c>
      <x:c r="B1" s="2"/>
      <x:c r="C1" s="2"/>
      <x:c r="D1" s="2"/>
      <x:c r="E1" s="2"/>
      <x:c r="F1" s="2"/>
      <x:c r="G1" s="2"/>
      <x:c r="H1" s="2"/>
      <x:c r="I1" s="2"/>
      <x:c r="J1" s="2"/>
    </x:row>
    <x:row r="2" ht="34" customHeight="1">
      <x:c r="A2" s="5" t="str">
        <x:v>Dit is de technische logica tussen materialen/componenten. Een product- of categorieregel verwijst naar een recept-ID en kan alleen expliciet parameters overschrijven.</x:v>
      </x:c>
      <x:c r="B2" s="5"/>
      <x:c r="C2" s="5"/>
      <x:c r="D2" s="5"/>
      <x:c r="E2" s="5"/>
      <x:c r="F2" s="5"/>
      <x:c r="G2" s="5"/>
      <x:c r="H2" s="5"/>
      <x:c r="I2" s="5"/>
      <x:c r="J2" s="5"/>
    </x:row>
    <x:row r="5" ht="32" customHeight="1">
      <x:c r="A5" s="10" t="str">
        <x:v>Recept-ID</x:v>
      </x:c>
      <x:c r="B5" s="11" t="str">
        <x:v>Van</x:v>
      </x:c>
      <x:c r="C5" s="11" t="str">
        <x:v>Naar</x:v>
      </x:c>
      <x:c r="D5" s="11" t="str">
        <x:v>Verbindingstype</x:v>
      </x:c>
      <x:c r="E5" s="11" t="str">
        <x:v>Standaard component</x:v>
      </x:c>
      <x:c r="F5" s="11" t="str">
        <x:v>Selectie-/maatregel</x:v>
      </x:c>
      <x:c r="G5" s="11" t="str">
        <x:v>Uitvoering/bewerkingen</x:v>
      </x:c>
      <x:c r="H5" s="11" t="str">
        <x:v>Benodigdheden</x:v>
      </x:c>
      <x:c r="I5" s="11" t="str">
        <x:v>Vrijgavecontrole</x:v>
      </x:c>
      <x:c r="J5" s="12" t="str">
        <x:v>Status</x:v>
      </x:c>
    </x:row>
    <x:row r="6">
      <x:c r="A6" s="13" t="str">
        <x:v>CON_WOOD_EDGE</x:v>
      </x:c>
      <x:c r="B6" s="13" t="str">
        <x:v>Hout/plaatachtig</x:v>
      </x:c>
      <x:c r="C6" s="13" t="str">
        <x:v>Hout/plaatachtig kopse kant</x:v>
      </x:c>
      <x:c r="D6" s="13" t="str">
        <x:v>Schroef</x:v>
      </x:c>
      <x:c r="E6" s="13" t="str">
        <x:v>WOODSCREW_4</x:v>
      </x:c>
      <x:c r="F6" s="13" t="str">
        <x:v>Lengte = doorsteekdikte + minimaal 20 mm grip; maximaal ontvangstdiepte - 2 mm</x:v>
      </x:c>
      <x:c r="G6" s="13" t="str">
        <x:v>Ø4 doorvoergat in eerste deel; ontvangend pilotgat Ø3 volgens WOODSCREW_4</x:v>
      </x:c>
      <x:c r="H6" s="13" t="str">
        <x:v>Houtschroef; passend bit; evt. souvereinfrees</x:v>
      </x:c>
      <x:c r="I6" s="13" t="str">
        <x:v>Minimaal 20 mm grip; geen doorsteek</x:v>
      </x:c>
      <x:c r="J6" s="13" t="str">
        <x:v>Goedgekeurd</x:v>
      </x:c>
    </x:row>
    <x:row r="7">
      <x:c r="A7" s="14" t="str">
        <x:v>CON_WOOD_FACE</x:v>
      </x:c>
      <x:c r="B7" s="14" t="str">
        <x:v>Component/plaat</x:v>
      </x:c>
      <x:c r="C7" s="14" t="str">
        <x:v>Houtachtig plaatvlak</x:v>
      </x:c>
      <x:c r="D7" s="14" t="str">
        <x:v>Schroef</x:v>
      </x:c>
      <x:c r="E7" s="14" t="str">
        <x:v>WOODSCREW_4</x:v>
      </x:c>
      <x:c r="F7" s="14" t="str">
        <x:v>Kies langste handelslengte met &gt;4 mm grip en &gt;=2 mm restmateriaal</x:v>
      </x:c>
      <x:c r="G7" s="14" t="str">
        <x:v>Componentgat volgens component; ontvangend pilotgat Ø3 volgens WOODSCREW_4; CNC-zijde vastleggen</x:v>
      </x:c>
      <x:c r="H7" s="14" t="str">
        <x:v>Houtschroef; passend bit</x:v>
      </x:c>
      <x:c r="I7" s="14" t="str">
        <x:v>Grip &gt;4 mm; rest &gt;=2 mm</x:v>
      </x:c>
      <x:c r="J7" s="14" t="str">
        <x:v>Goedgekeurd</x:v>
      </x:c>
    </x:row>
    <x:row r="8">
      <x:c r="A8" s="14" t="str">
        <x:v>CON_OPPOSING_SCREWS</x:v>
      </x:c>
      <x:c r="B8" s="14" t="str">
        <x:v>Component</x:v>
      </x:c>
      <x:c r="C8" s="14" t="str">
        <x:v>Plaat, beide zijden</x:v>
      </x:c>
      <x:c r="D8" s="14" t="str">
        <x:v>Twee schroeven</x:v>
      </x:c>
      <x:c r="E8" s="14" t="str">
        <x:v>Per component</x:v>
      </x:c>
      <x:c r="F8" s="14" t="str">
        <x:v>Som van beide inschroefdiepten + 2 mm vrije tipruimte &lt;= plaatdikte</x:v>
      </x:c>
      <x:c r="G8" s="14" t="str">
        <x:v>Schroefassen geometrisch op botsing controleren</x:v>
      </x:c>
      <x:c r="H8" s="14" t="str">
        <x:v>Twee bevestigers of alternatief recept</x:v>
      </x:c>
      <x:c r="I8" s="14" t="str">
        <x:v>Geen raakpunt/kruising; export blokkeert</x:v>
      </x:c>
      <x:c r="J8" s="14" t="str">
        <x:v>Goedgekeurd</x:v>
      </x:c>
    </x:row>
    <x:row r="9">
      <x:c r="A9" s="14" t="str">
        <x:v>CON_DRAWER_RAIL_WOOD</x:v>
      </x:c>
      <x:c r="B9" s="14" t="str">
        <x:v>Ladegeleider</x:v>
      </x:c>
      <x:c r="C9" s="14" t="str">
        <x:v>Houtachtig plaatvlak</x:v>
      </x:c>
      <x:c r="D9" s="14" t="str">
        <x:v>Plaatkopschroef</x:v>
      </x:c>
      <x:c r="E9" s="14" t="str">
        <x:v>measured_500</x:v>
      </x:c>
      <x:c r="F9" s="14" t="str">
        <x:v>Ø4,2x9,5 plaatkop; 0,5 mm railmateriaalweg; 9,0 mm nominale inschroefdiepte</x:v>
      </x:c>
      <x:c r="G9" s="14" t="str">
        <x:v>Pilotgat Ø3; buitenwand blind; T-tussenschot heeft rails aan beide zijden op vast AliExpress-patroon</x:v>
      </x:c>
      <x:c r="H9" s="14" t="str">
        <x:v>Rail; Ø4,2x9,5 plaatkopschroeven; passend bit</x:v>
      </x:c>
      <x:c r="I9" s="14" t="str">
        <x:v>Fysiek vrijgegeven voor exact Ø4,2x9,5 plaatkop, 0,5 mm rail en 18 mm plaat; nieuwe maat vereist nieuwe proef</x:v>
      </x:c>
      <x:c r="J9" s="14" t="str">
        <x:v>Goedgekeurd</x:v>
      </x:c>
    </x:row>
    <x:row r="10">
      <x:c r="A10" s="14" t="str">
        <x:v>CON_HINGE_WOOD</x:v>
      </x:c>
      <x:c r="B10" s="14" t="str">
        <x:v>Scharnier</x:v>
      </x:c>
      <x:c r="C10" s="14" t="str">
        <x:v>Houtachtig plaatvlak</x:v>
      </x:c>
      <x:c r="D10" s="14" t="str">
        <x:v>Componentspecifieke schroef</x:v>
      </x:c>
      <x:c r="E10" s="14" t="str"/>
      <x:c r="F10" s="14" t="str">
        <x:v>Gebruik scharnierpatroon en eigen bevestigerstandaard</x:v>
      </x:c>
      <x:c r="G10" s="14" t="str">
        <x:v>Potboring en schroefgaten volgens component</x:v>
      </x:c>
      <x:c r="H10" s="14" t="str">
        <x:v>Scharnier; schroeven; boor/frees</x:v>
      </x:c>
      <x:c r="I10" s="14" t="str">
        <x:v>Geen conflict met rand of andere bewerking</x:v>
      </x:c>
      <x:c r="J10" s="14" t="str">
        <x:v>Voorlopig</x:v>
      </x:c>
    </x:row>
    <x:row r="11">
      <x:c r="A11" s="14" t="str">
        <x:v>CON_ALU_END_THREAD</x:v>
      </x:c>
      <x:c r="B11" s="14" t="str">
        <x:v>Systeemprofiel</x:v>
      </x:c>
      <x:c r="C11" s="14" t="str">
        <x:v>Systeemprofiel kopse zijde</x:v>
      </x:c>
      <x:c r="D11" s="14" t="str">
        <x:v>Kopse draad/anker</x:v>
      </x:c>
      <x:c r="E11" s="14" t="str">
        <x:v>M8_ISO4762</x:v>
      </x:c>
      <x:c r="F11" s="14" t="str">
        <x:v>Alleen indien profielserie en kerngat dit toestaan</x:v>
      </x:c>
      <x:c r="G11" s="14" t="str">
        <x:v>Kop tappen/boren; sleuteltoegang controleren</x:v>
      </x:c>
      <x:c r="H11" s="14" t="str">
        <x:v>Bout; ring indien nodig; tapgereedschap</x:v>
      </x:c>
      <x:c r="I11" s="14" t="str">
        <x:v>Minimale draadinschroeflengte en moment nog vastleggen</x:v>
      </x:c>
      <x:c r="J11" s="14" t="str">
        <x:v>Open</x:v>
      </x:c>
    </x:row>
    <x:row r="12">
      <x:c r="A12" s="14" t="str">
        <x:v>CON_ALU_TNUT</x:v>
      </x:c>
      <x:c r="B12" s="14" t="str">
        <x:v>Component/plaat</x:v>
      </x:c>
      <x:c r="C12" s="14" t="str">
        <x:v>Aluminium systeemprofielgroef</x:v>
      </x:c>
      <x:c r="D12" s="14" t="str">
        <x:v>T-moer</x:v>
      </x:c>
      <x:c r="E12" s="14" t="str">
        <x:v>M8_ISO4762</x:v>
      </x:c>
      <x:c r="F12" s="14" t="str">
        <x:v>Boutlengte uit klempakket + T-moerinschroeflengte</x:v>
      </x:c>
      <x:c r="G12" s="14" t="str">
        <x:v>Doorvoergat/slot in component; T-moer in juiste groef</x:v>
      </x:c>
      <x:c r="H12" s="14" t="str">
        <x:v>Bout; T-moer; ring; evt. borging</x:v>
      </x:c>
      <x:c r="I12" s="14" t="str">
        <x:v>Groefserie, T-moer en draadlengte moeten matchen</x:v>
      </x:c>
      <x:c r="J12" s="14" t="str">
        <x:v>Open</x:v>
      </x:c>
    </x:row>
    <x:row r="13">
      <x:c r="A13" s="14" t="str">
        <x:v>CON_ALU_CORNER</x:v>
      </x:c>
      <x:c r="B13" s="14" t="str">
        <x:v>Systeemprofiel</x:v>
      </x:c>
      <x:c r="C13" s="14" t="str">
        <x:v>Systeemprofiel 90 graden</x:v>
      </x:c>
      <x:c r="D13" s="14" t="str">
        <x:v>Hoekbeugel</x:v>
      </x:c>
      <x:c r="E13" s="14" t="str"/>
      <x:c r="F13" s="14" t="str">
        <x:v>Standaard hoekbeugel passend bij profielserie en belasting</x:v>
      </x:c>
      <x:c r="G13" s="14" t="str">
        <x:v>Profiel vlak zagen; groefbevestiging; haaks stellen</x:v>
      </x:c>
      <x:c r="H13" s="14" t="str">
        <x:v>Hoekbeugel; T-moeren; bouten; ringen</x:v>
      </x:c>
      <x:c r="I13" s="14" t="str">
        <x:v>Belasting, toegang en uitstekende delen controleren</x:v>
      </x:c>
      <x:c r="J13" s="14" t="str">
        <x:v>Open</x:v>
      </x:c>
    </x:row>
    <x:row r="14">
      <x:c r="A14" s="14" t="str">
        <x:v>CON_SHEET_ALU</x:v>
      </x:c>
      <x:c r="B14" s="14" t="str">
        <x:v>HPL/hout/alu plaat</x:v>
      </x:c>
      <x:c r="C14" s="14" t="str">
        <x:v>Aluminium systeemprofiel</x:v>
      </x:c>
      <x:c r="D14" s="14" t="str">
        <x:v>Bout + T-moer</x:v>
      </x:c>
      <x:c r="E14" s="14" t="str"/>
      <x:c r="F14" s="14" t="str">
        <x:v>Lengte uit plaat + ring + eventuele bus + T-moer</x:v>
      </x:c>
      <x:c r="G14" s="14" t="str">
        <x:v>Plaatgat als nauw/normaal/ruim classificeren; randafstand controleren</x:v>
      </x:c>
      <x:c r="H14" s="14" t="str">
        <x:v>Bout; ring; T-moer; evt. afstandsbus</x:v>
      </x:c>
      <x:c r="I14" s="14" t="str">
        <x:v>Klempakket, draadgrip en plaatdruk controleren</x:v>
      </x:c>
      <x:c r="J14" s="14" t="str">
        <x:v>Open</x:v>
      </x:c>
    </x:row>
    <x:row r="15">
      <x:c r="A15" s="15" t="str">
        <x:v>CON_HSR15_PROFILE</x:v>
      </x:c>
      <x:c r="B15" s="15" t="str">
        <x:v>HSR15 rail</x:v>
      </x:c>
      <x:c r="C15" s="15" t="str">
        <x:v>80x40 systeemprofiel</x:v>
      </x:c>
      <x:c r="D15" s="15" t="str">
        <x:v>M4 + inschuifmoer</x:v>
      </x:c>
      <x:c r="E15" s="15" t="str">
        <x:v>lex_hsr15_2x1500_4carts</x:v>
      </x:c>
      <x:c r="F15" s="15" t="str">
        <x:v>Eén M4 per railgat; rail ondersteboven op profielgroef</x:v>
      </x:c>
      <x:c r="G15" s="15" t="str">
        <x:v>Railgaten op steek 60; profielgroef onder railhart</x:v>
      </x:c>
      <x:c r="H15" s="15" t="str">
        <x:v>M4 schroeven; inschuifmoeren; borging nader bepalen</x:v>
      </x:c>
      <x:c r="I15" s="15" t="str">
        <x:v>25 posities per rail; sleutelruimte en moment</x:v>
      </x:c>
      <x:c r="J15" s="15" t="str">
        <x:v>Voorlopig</x:v>
      </x:c>
    </x:row>
  </x:sheetData>
  <x:mergeCells>
    <x:mergeCell ref="A1:J1"/>
    <x:mergeCell ref="A2:J2"/>
  </x:mergeCells>
  <x:conditionalFormatting sqref="J6:J100">
    <x:cfRule type="containsText" dxfId="18" priority="1" operator="containsText" text="Goedgekeurd"/>
    <x:cfRule type="containsText" dxfId="19" priority="2" operator="containsText" text="Voorlopig"/>
    <x:cfRule type="containsText" dxfId="20" priority="3" operator="containsText" text="Geblokkeerd"/>
    <x:cfRule type="containsText" dxfId="21" priority="4" operator="containsText" text="Open"/>
  </x:conditionalFormatting>
  <x:dataValidations count="1">
    <x:dataValidation type="list" sqref="J6:J100">
      <x:formula1>"Goedgekeurd,Voorlopig,Te controleren,Open,Geblokkeerd,Vervallen"</x:formula1>
    </x:dataValidation>
  </x:dataValidations>
  <x:pageMargins left="0.7" right="0.7" top="0.75" bottom="0.75" header="0.3" footer="0.3"/>
  <x:legacyDrawing xmlns:r="http://schemas.openxmlformats.org/officeDocument/2006/relationships" r:id="R0badde44a34f41c3"/>
  <x:tableParts count="1">
    <x:tablePart xmlns:r="http://schemas.openxmlformats.org/officeDocument/2006/relationships" r:id="Rad59a9d07e7c45b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0" hidden="0" customWidth="1"/>
    <x:col min="4" max="4" width="34" hidden="0" customWidth="1"/>
    <x:col min="5" max="5" width="20" hidden="0" customWidth="1"/>
    <x:col min="6" max="6" width="28" hidden="0" customWidth="1"/>
    <x:col min="7" max="7" width="26" hidden="0" customWidth="1"/>
    <x:col min="8" max="8" width="58" hidden="0" customWidth="1"/>
    <x:col min="9" max="9" width="12" hidden="0" customWidth="1"/>
    <x:col min="10" max="10" width="18" hidden="0" customWidth="1"/>
    <x:col min="11" max="11" width="34" hidden="0" customWidth="1"/>
  </x:cols>
  <x:sheetData>
    <x:row r="1" ht="28" customHeight="1">
      <x:c r="A1" s="2" t="str">
        <x:v>Regels per productcategorie</x:v>
      </x:c>
      <x:c r="B1" s="2"/>
      <x:c r="C1" s="2"/>
      <x:c r="D1" s="2"/>
      <x:c r="E1" s="2"/>
      <x:c r="F1" s="2"/>
      <x:c r="G1" s="2"/>
      <x:c r="H1" s="2"/>
      <x:c r="I1" s="2"/>
      <x:c r="J1" s="2"/>
      <x:c r="K1" s="2"/>
    </x:row>
    <x:row r="2" ht="34" customHeight="1">
      <x:c r="A2" s="5" t="str">
        <x:v>Categorie-defaults hebben lagere prioriteit dan productregels. Gebruik prioriteit alleen binnen hetzelfde scopesegment; expliciete overerving blijft leidend.</x:v>
      </x:c>
      <x:c r="B2" s="5"/>
      <x:c r="C2" s="5"/>
      <x:c r="D2" s="5"/>
      <x:c r="E2" s="5"/>
      <x:c r="F2" s="5"/>
      <x:c r="G2" s="5"/>
      <x:c r="H2" s="5"/>
      <x:c r="I2" s="5"/>
      <x:c r="J2" s="5"/>
      <x:c r="K2" s="5"/>
    </x:row>
    <x:row r="5" ht="32" customHeight="1">
      <x:c r="A5" s="10" t="str">
        <x:v>Regel-ID</x:v>
      </x:c>
      <x:c r="B5" s="11" t="str">
        <x:v>Categorie-ID</x:v>
      </x:c>
      <x:c r="C5" s="11" t="str">
        <x:v>Domein</x:v>
      </x:c>
      <x:c r="D5" s="11" t="str">
        <x:v>Scope/toepassing</x:v>
      </x:c>
      <x:c r="E5" s="11" t="str">
        <x:v>Actie</x:v>
      </x:c>
      <x:c r="F5" s="11" t="str">
        <x:v>Recept-ID</x:v>
      </x:c>
      <x:c r="G5" s="11" t="str">
        <x:v>Component-ID</x:v>
      </x:c>
      <x:c r="H5" s="11" t="str">
        <x:v>Voorwaarde/opmerking</x:v>
      </x:c>
      <x:c r="I5" s="11" t="str">
        <x:v>Prioriteit</x:v>
      </x:c>
      <x:c r="J5" s="11" t="str">
        <x:v>Status</x:v>
      </x:c>
      <x:c r="K5" s="12" t="str">
        <x:v>Bron</x:v>
      </x:c>
    </x:row>
    <x:row r="6">
      <x:c r="A6" s="13" t="str">
        <x:v>CAT-KAST-001</x:v>
      </x:c>
      <x:c r="B6" s="13" t="str">
        <x:v>kast</x:v>
      </x:c>
      <x:c r="C6" s="13" t="str">
        <x:v>Bevestiging</x:v>
      </x:c>
      <x:c r="D6" s="13" t="str">
        <x:v>carcass hout-op-hout</x:v>
      </x:c>
      <x:c r="E6" s="13" t="str">
        <x:v>Standaard</x:v>
      </x:c>
      <x:c r="F6" s="13" t="str">
        <x:v>CON_WOOD_EDGE</x:v>
      </x:c>
      <x:c r="G6" s="13" t="str"/>
      <x:c r="H6" s="13" t="str">
        <x:v>Product mag alleen expliciet overschrijven</x:v>
      </x:c>
      <x:c r="I6" s="13" t="n">
        <x:v>100</x:v>
      </x:c>
      <x:c r="J6" s="13" t="str">
        <x:v>Goedgekeurd</x:v>
      </x:c>
      <x:c r="K6" s="13" t="str">
        <x:v>ProductFastenerStandards.cs</x:v>
      </x:c>
    </x:row>
    <x:row r="7">
      <x:c r="A7" s="14" t="str">
        <x:v>CAT-KAST-002</x:v>
      </x:c>
      <x:c r="B7" s="14" t="str">
        <x:v>kast</x:v>
      </x:c>
      <x:c r="C7" s="14" t="str">
        <x:v>Veiligheid</x:v>
      </x:c>
      <x:c r="D7" s="14" t="str">
        <x:v>component-op-plaat</x:v>
      </x:c>
      <x:c r="E7" s="14" t="str">
        <x:v>Standaard</x:v>
      </x:c>
      <x:c r="F7" s="14" t="str">
        <x:v>CON_WOOD_FACE</x:v>
      </x:c>
      <x:c r="G7" s="14" t="str"/>
      <x:c r="H7" s="14" t="str">
        <x:v>Minimaal 2 mm restmateriaal</x:v>
      </x:c>
      <x:c r="I7" s="14" t="n">
        <x:v>100</x:v>
      </x:c>
      <x:c r="J7" s="14" t="str">
        <x:v>Goedgekeurd</x:v>
      </x:c>
      <x:c r="K7" s="14" t="str">
        <x:v>ProductFastenerStandards.cs</x:v>
      </x:c>
    </x:row>
    <x:row r="8">
      <x:c r="A8" s="14" t="str">
        <x:v>CAT-KAST-003</x:v>
      </x:c>
      <x:c r="B8" s="14" t="str">
        <x:v>kast</x:v>
      </x:c>
      <x:c r="C8" s="14" t="str">
        <x:v>Veiligheid</x:v>
      </x:c>
      <x:c r="D8" s="14" t="str">
        <x:v>tegenoverliggende bevestigers</x:v>
      </x:c>
      <x:c r="E8" s="14" t="str">
        <x:v>Verplicht</x:v>
      </x:c>
      <x:c r="F8" s="14" t="str">
        <x:v>CON_OPPOSING_SCREWS</x:v>
      </x:c>
      <x:c r="G8" s="14" t="str"/>
      <x:c r="H8" s="14" t="str">
        <x:v>Geldt ook voor bijna samenvallende/kruisende assen zodra geometrie beschikbaar is</x:v>
      </x:c>
      <x:c r="I8" s="14" t="n">
        <x:v>100</x:v>
      </x:c>
      <x:c r="J8" s="14" t="str">
        <x:v>Goedgekeurd</x:v>
      </x:c>
      <x:c r="K8" s="14" t="str">
        <x:v>Bevestigingen-uitwerken.md</x:v>
      </x:c>
    </x:row>
    <x:row r="9">
      <x:c r="A9" s="14" t="str">
        <x:v>CAT-WB-001</x:v>
      </x:c>
      <x:c r="B9" s="14" t="str">
        <x:v>werkbank</x:v>
      </x:c>
      <x:c r="C9" s="14" t="str">
        <x:v>Constructie</x:v>
      </x:c>
      <x:c r="D9" s="14" t="str">
        <x:v>profielverbinding</x:v>
      </x:c>
      <x:c r="E9" s="14" t="str">
        <x:v>Selectie vereist</x:v>
      </x:c>
      <x:c r="F9" s="14" t="str"/>
      <x:c r="G9" s="14" t="str"/>
      <x:c r="H9" s="14" t="str">
        <x:v>Geen universele M8 zonder gekozen profielserie/verbinder</x:v>
      </x:c>
      <x:c r="I9" s="14" t="n">
        <x:v>90</x:v>
      </x:c>
      <x:c r="J9" s="14" t="str">
        <x:v>Voorlopig</x:v>
      </x:c>
      <x:c r="K9" s="14" t="str">
        <x:v>ProductFastenerStandards.cs</x:v>
      </x:c>
    </x:row>
    <x:row r="10">
      <x:c r="A10" s="15" t="str">
        <x:v>CAT-WB-002</x:v>
      </x:c>
      <x:c r="B10" s="15" t="str">
        <x:v>werkbank</x:v>
      </x:c>
      <x:c r="C10" s="15" t="str">
        <x:v>Vrijgave</x:v>
      </x:c>
      <x:c r="D10" s="15" t="str">
        <x:v>ontbrekende productstandaard</x:v>
      </x:c>
      <x:c r="E10" s="15" t="str">
        <x:v>Blokkeren</x:v>
      </x:c>
      <x:c r="F10" s="15" t="str"/>
      <x:c r="G10" s="15" t="str"/>
      <x:c r="H10" s="15" t="str">
        <x:v>Nieuw product zonder regel of overerving mag niet exporteren</x:v>
      </x:c>
      <x:c r="I10" s="15" t="n">
        <x:v>100</x:v>
      </x:c>
      <x:c r="J10" s="15" t="str">
        <x:v>Goedgekeurd</x:v>
      </x:c>
      <x:c r="K10" s="15" t="str">
        <x:v>ProductFastenerStandards.cs</x:v>
      </x:c>
    </x:row>
  </x:sheetData>
  <x:mergeCells>
    <x:mergeCell ref="A1:K1"/>
    <x:mergeCell ref="A2:K2"/>
  </x:mergeCells>
  <x:conditionalFormatting sqref="J6:J100">
    <x:cfRule type="containsText" dxfId="22" priority="1" operator="containsText" text="Goedgekeurd"/>
    <x:cfRule type="containsText" dxfId="23" priority="2" operator="containsText" text="Voorlopig"/>
    <x:cfRule type="containsText" dxfId="24" priority="3" operator="containsText" text="Geblokkeerd"/>
    <x:cfRule type="containsText" dxfId="25" priority="4" operator="containsText" text="Open"/>
  </x:conditionalFormatting>
  <x:dataValidations count="1">
    <x:dataValidation type="list" sqref="J6:J100">
      <x:formula1>"Goedgekeurd,Voorlopig,Te controleren,Open,Geblokkeerd,Vervallen"</x:formula1>
    </x:dataValidation>
  </x:dataValidations>
  <x:pageMargins left="0.7" right="0.7" top="0.75" bottom="0.75" header="0.3" footer="0.3"/>
  <x:tableParts count="1">
    <x:tablePart xmlns:r="http://schemas.openxmlformats.org/officeDocument/2006/relationships" r:id="Rf3ce2c9062614d8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5" hidden="0" customWidth="1"/>
    <x:col min="2" max="2" width="105" hidden="0" customWidth="1"/>
    <x:col min="3" max="3" width="85" hidden="0" customWidth="1"/>
    <x:col min="4" max="4" width="165" hidden="0" customWidth="1"/>
    <x:col min="5" max="5" width="145" hidden="0" customWidth="1"/>
    <x:col min="6" max="6" width="105" hidden="0" customWidth="1"/>
    <x:col min="7" max="7" width="115" hidden="0" customWidth="1"/>
    <x:col min="8" max="8" width="190" hidden="0" customWidth="1"/>
    <x:col min="9" max="9" width="145" hidden="0" customWidth="1"/>
    <x:col min="10" max="10" width="95" hidden="0" customWidth="1"/>
    <x:col min="11" max="11" width="255" hidden="0" customWidth="1"/>
    <x:col min="12" max="12" width="65" hidden="0" customWidth="1"/>
    <x:col min="13" max="13" width="105" hidden="0" customWidth="1"/>
    <x:col min="14" max="14" width="85" hidden="0" customWidth="1"/>
    <x:col min="15" max="15" width="220" hidden="0" customWidth="1"/>
    <x:col min="16" max="16" width="42" hidden="0" customWidth="1"/>
    <x:col min="17" max="17" width="5.880000114440918" hidden="0" customWidth="1"/>
    <x:col min="18" max="18" width="16" hidden="0" customWidth="1"/>
    <x:col min="19" max="19" width="17.3799991607666" hidden="0" customWidth="1"/>
    <x:col min="20" max="20" width="44" hidden="0" customWidth="1"/>
    <x:col min="21" max="21" width="44" hidden="0" customWidth="1"/>
    <x:col min="22" max="22" width="44" hidden="0" customWidth="1"/>
  </x:cols>
  <x:sheetData>
    <x:row r="1" ht="28" customHeight="1">
      <x:c r="A1" s="403" t="str">
        <x:v>Productspecifieke regels en overrides</x:v>
      </x:c>
      <x:c r="B1" s="403"/>
      <x:c r="C1" s="403"/>
      <x:c r="D1" s="403"/>
      <x:c r="E1" s="403"/>
      <x:c r="F1" s="403"/>
      <x:c r="G1" s="403"/>
      <x:c r="H1" s="403"/>
      <x:c r="I1" s="403"/>
      <x:c r="J1" s="403"/>
      <x:c r="K1" s="403"/>
      <x:c r="L1" s="403"/>
      <x:c r="M1" s="403"/>
      <x:c r="N1" s="403"/>
      <x:c r="O1" s="403"/>
    </x:row>
    <x:row r="2" ht="34" customHeight="1">
      <x:c r="A2" s="402" t="str">
        <x:v>Iedere referentie vermeldt expliciet haar type en gebruikt stabiele interne ID's. Leveranciersvoorkeuren blijven productonafhankelijk in SuppliersTable en SupplierPreferencesTable.</x:v>
      </x:c>
      <x:c r="B2" s="402"/>
      <x:c r="C2" s="402"/>
      <x:c r="D2" s="402"/>
      <x:c r="E2" s="402"/>
      <x:c r="F2" s="402"/>
      <x:c r="G2" s="402"/>
      <x:c r="H2" s="402"/>
      <x:c r="I2" s="402"/>
      <x:c r="J2" s="402"/>
      <x:c r="K2" s="402"/>
      <x:c r="L2" s="402"/>
      <x:c r="M2" s="402"/>
      <x:c r="N2" s="402"/>
      <x:c r="O2" s="402"/>
    </x:row>
    <x:row r="3">
      <x:c r="A3" s="6"/>
      <x:c r="B3" s="6"/>
      <x:c r="C3" s="6"/>
      <x:c r="D3" s="6"/>
      <x:c r="E3" s="6"/>
      <x:c r="F3" s="6"/>
      <x:c r="G3" s="6"/>
      <x:c r="H3" s="6"/>
      <x:c r="I3" s="6"/>
      <x:c r="J3" s="6"/>
      <x:c r="K3" s="6"/>
      <x:c r="L3" s="6"/>
      <x:c r="M3" s="6"/>
      <x:c r="N3" s="6"/>
      <x:c r="O3" s="6"/>
    </x:row>
    <x:row r="4">
      <x:c r="A4" s="6"/>
      <x:c r="B4" s="6"/>
      <x:c r="C4" s="6"/>
      <x:c r="D4" s="6"/>
      <x:c r="E4" s="6"/>
      <x:c r="F4" s="6"/>
      <x:c r="G4" s="6"/>
      <x:c r="H4" s="6"/>
      <x:c r="I4" s="6"/>
      <x:c r="J4" s="6"/>
      <x:c r="K4" s="6"/>
      <x:c r="L4" s="6"/>
      <x:c r="M4" s="6"/>
      <x:c r="N4" s="6"/>
      <x:c r="O4" s="6"/>
    </x:row>
    <x:row r="5" ht="32" customHeight="1">
      <x:c r="A5" s="386" t="str">
        <x:v>Regel-ID</x:v>
      </x:c>
      <x:c r="B5" s="386" t="str">
        <x:v>Product-ID</x:v>
      </x:c>
      <x:c r="C5" s="386" t="str">
        <x:v>Domein</x:v>
      </x:c>
      <x:c r="D5" s="386" t="str">
        <x:v>Scope/toepassing</x:v>
      </x:c>
      <x:c r="E5" s="386" t="str">
        <x:v>Parametertype</x:v>
      </x:c>
      <x:c r="F5" s="386" t="str">
        <x:v>Referentietype</x:v>
      </x:c>
      <x:c r="G5" s="386" t="str">
        <x:v>Recept-ID</x:v>
      </x:c>
      <x:c r="H5" s="386" t="str">
        <x:v>Referentie-ID(s)</x:v>
      </x:c>
      <x:c r="I5" s="386" t="str">
        <x:v>Waarde</x:v>
      </x:c>
      <x:c r="J5" s="386" t="str">
        <x:v>Eenheid</x:v>
      </x:c>
      <x:c r="K5" s="386" t="str">
        <x:v>Voorwaarde/uitleg</x:v>
      </x:c>
      <x:c r="L5" s="386" t="str">
        <x:v>Prioriteit</x:v>
      </x:c>
      <x:c r="M5" s="386" t="str">
        <x:v>Status</x:v>
      </x:c>
      <x:c r="N5" s="386" t="str">
        <x:v>Blokkeert export</x:v>
      </x:c>
      <x:c r="O5" s="386" t="str">
        <x:v>Bron</x:v>
      </x:c>
    </x:row>
    <x:row r="6">
      <x:c r="A6" s="386" t="str">
        <x:v>PRD-CAB-001</x:v>
      </x:c>
      <x:c r="B6" s="386" t="str">
        <x:v>cabinet</x:v>
      </x:c>
      <x:c r="C6" s="386" t="str">
        <x:v>Bevestiging</x:v>
      </x:c>
      <x:c r="D6" s="386" t="str">
        <x:v>carcass hout-op-hout</x:v>
      </x:c>
      <x:c r="E6" s="386" t="str">
        <x:v>Recept</x:v>
      </x:c>
      <x:c r="F6" s="386" t="str">
        <x:v>Component</x:v>
      </x:c>
      <x:c r="G6" s="386" t="str">
        <x:v>CON_WOOD_EDGE</x:v>
      </x:c>
      <x:c r="H6" s="386" t="str">
        <x:v>WOODSCREW_4</x:v>
      </x:c>
      <x:c r="I6" s="386"/>
      <x:c r="J6" s="386"/>
      <x:c r="K6" s="386" t="str">
        <x:v>Erft naar vakjeskast en werkbankkast</x:v>
      </x:c>
      <x:c r="L6" s="386" t="n">
        <x:v>200</x:v>
      </x:c>
      <x:c r="M6" s="386" t="str">
        <x:v>Goedgekeurd</x:v>
      </x:c>
      <x:c r="N6" s="386" t="str">
        <x:v>Nee</x:v>
      </x:c>
      <x:c r="O6" s="386" t="str">
        <x:v>ProductFastenerStandards.cs</x:v>
      </x:c>
    </x:row>
    <x:row r="7">
      <x:c r="A7" s="386" t="str">
        <x:v>PRD-CAB-002</x:v>
      </x:c>
      <x:c r="B7" s="386" t="str">
        <x:v>cabinet</x:v>
      </x:c>
      <x:c r="C7" s="386" t="str">
        <x:v>CNC</x:v>
      </x:c>
      <x:c r="D7" s="386" t="str">
        <x:v>PanelScrew gat</x:v>
      </x:c>
      <x:c r="E7" s="386" t="str">
        <x:v>Diameter</x:v>
      </x:c>
      <x:c r="F7" s="386" t="str">
        <x:v>Component</x:v>
      </x:c>
      <x:c r="G7" s="386"/>
      <x:c r="H7" s="386" t="str">
        <x:v>WOODSCREW_4</x:v>
      </x:c>
      <x:c r="I7" s="386" t="n">
        <x:v>4</x:v>
      </x:c>
      <x:c r="J7" s="386" t="str">
        <x:v>mm</x:v>
      </x:c>
      <x:c r="K7" s="386" t="str">
        <x:v>Geen terugval naar M8</x:v>
      </x:c>
      <x:c r="L7" s="386" t="n">
        <x:v>200</x:v>
      </x:c>
      <x:c r="M7" s="386" t="str">
        <x:v>Goedgekeurd</x:v>
      </x:c>
      <x:c r="N7" s="386" t="str">
        <x:v>Ja</x:v>
      </x:c>
      <x:c r="O7" s="386" t="str">
        <x:v>ProductModelBuildService.cs</x:v>
      </x:c>
    </x:row>
    <x:row r="8">
      <x:c r="A8" s="386" t="str">
        <x:v>PRD-WBK-001</x:v>
      </x:c>
      <x:c r="B8" s="386" t="str">
        <x:v>werkbankkast</x:v>
      </x:c>
      <x:c r="C8" s="386" t="str">
        <x:v>Bevestiging</x:v>
      </x:c>
      <x:c r="D8" s="386" t="str">
        <x:v>hout-op-hout 18 mm</x:v>
      </x:c>
      <x:c r="E8" s="386" t="str">
        <x:v>Schroeflengte</x:v>
      </x:c>
      <x:c r="F8" s="386" t="str">
        <x:v>Component</x:v>
      </x:c>
      <x:c r="G8" s="386" t="str">
        <x:v>CON_WOOD_EDGE</x:v>
      </x:c>
      <x:c r="H8" s="386" t="str">
        <x:v>WOODSCREW_4</x:v>
      </x:c>
      <x:c r="I8" s="386" t="n">
        <x:v>40</x:v>
      </x:c>
      <x:c r="J8" s="386" t="str">
        <x:v>mm</x:v>
      </x:c>
      <x:c r="K8" s="386" t="str">
        <x:v>Minimaal 20 mm kopse grip</x:v>
      </x:c>
      <x:c r="L8" s="386" t="n">
        <x:v>250</x:v>
      </x:c>
      <x:c r="M8" s="386" t="str">
        <x:v>Goedgekeurd</x:v>
      </x:c>
      <x:c r="N8" s="386" t="str">
        <x:v>Ja</x:v>
      </x:c>
      <x:c r="O8" s="386" t="str">
        <x:v>PortalConfigurationFactory.cs</x:v>
      </x:c>
    </x:row>
    <x:row r="9">
      <x:c r="A9" s="386" t="str">
        <x:v>PRD-WBK-002</x:v>
      </x:c>
      <x:c r="B9" s="386" t="str">
        <x:v>werkbankkast</x:v>
      </x:c>
      <x:c r="C9" s="386" t="str">
        <x:v>Bevestiging</x:v>
      </x:c>
      <x:c r="D9" s="386" t="str">
        <x:v>voorste plintclip</x:v>
      </x:c>
      <x:c r="E9" s="386" t="str">
        <x:v>Schroeflengte</x:v>
      </x:c>
      <x:c r="F9" s="386" t="str">
        <x:v>Component</x:v>
      </x:c>
      <x:c r="G9" s="386" t="str">
        <x:v>CON_WOOD_FACE</x:v>
      </x:c>
      <x:c r="H9" s="386" t="str">
        <x:v>WOODSCREW_4</x:v>
      </x:c>
      <x:c r="I9" s="386" t="n">
        <x:v>16</x:v>
      </x:c>
      <x:c r="J9" s="386" t="str">
        <x:v>mm</x:v>
      </x:c>
      <x:c r="K9" s="386" t="str">
        <x:v>3 mm stack, 13 mm grip, 5 mm rest</x:v>
      </x:c>
      <x:c r="L9" s="386" t="n">
        <x:v>250</x:v>
      </x:c>
      <x:c r="M9" s="386" t="str">
        <x:v>Goedgekeurd</x:v>
      </x:c>
      <x:c r="N9" s="386" t="str">
        <x:v>Ja</x:v>
      </x:c>
      <x:c r="O9" s="386" t="str">
        <x:v>PortalConfigurationFactory.cs</x:v>
      </x:c>
    </x:row>
    <x:row r="10">
      <x:c r="A10" s="386" t="str">
        <x:v>PRD-WBK-003</x:v>
      </x:c>
      <x:c r="B10" s="386" t="str">
        <x:v>werkbankkast</x:v>
      </x:c>
      <x:c r="C10" s="386" t="str">
        <x:v>Bevestiging</x:v>
      </x:c>
      <x:c r="D10" s="386" t="str">
        <x:v>zijplintclip verlengd</x:v>
      </x:c>
      <x:c r="E10" s="386" t="str">
        <x:v>Schroeflengte</x:v>
      </x:c>
      <x:c r="F10" s="386" t="str">
        <x:v>Component</x:v>
      </x:c>
      <x:c r="G10" s="386" t="str">
        <x:v>CON_WOOD_FACE</x:v>
      </x:c>
      <x:c r="H10" s="386" t="str">
        <x:v>WOODSCREW_4</x:v>
      </x:c>
      <x:c r="I10" s="386" t="n">
        <x:v>35</x:v>
      </x:c>
      <x:c r="J10" s="386" t="str">
        <x:v>mm</x:v>
      </x:c>
      <x:c r="K10" s="386" t="str">
        <x:v>22,6 mm stack, 12,4 mm grip, 5,6 mm rest</x:v>
      </x:c>
      <x:c r="L10" s="386" t="n">
        <x:v>250</x:v>
      </x:c>
      <x:c r="M10" s="386" t="str">
        <x:v>Goedgekeurd</x:v>
      </x:c>
      <x:c r="N10" s="386" t="str">
        <x:v>Ja</x:v>
      </x:c>
      <x:c r="O10" s="386" t="str">
        <x:v>PortalConfigurationFactory.cs</x:v>
      </x:c>
    </x:row>
    <x:row r="11">
      <x:c r="A11" s="386" t="str">
        <x:v>PRD-WBK-004</x:v>
      </x:c>
      <x:c r="B11" s="386" t="str">
        <x:v>werkbankkast</x:v>
      </x:c>
      <x:c r="C11" s="386" t="str">
        <x:v>Bevestiging</x:v>
      </x:c>
      <x:c r="D11" s="386" t="str">
        <x:v>SEKTION voet</x:v>
      </x:c>
      <x:c r="E11" s="386" t="str">
        <x:v>Schroeflengte</x:v>
      </x:c>
      <x:c r="F11" s="386" t="str">
        <x:v>Component</x:v>
      </x:c>
      <x:c r="G11" s="386" t="str">
        <x:v>CON_WOOD_FACE</x:v>
      </x:c>
      <x:c r="H11" s="386" t="str">
        <x:v>WOODSCREW_4</x:v>
      </x:c>
      <x:c r="I11" s="386" t="n">
        <x:v>16</x:v>
      </x:c>
      <x:c r="J11" s="386" t="str">
        <x:v>mm</x:v>
      </x:c>
      <x:c r="K11" s="386" t="str">
        <x:v>2 mm kunststof, 14 mm grip, 4 mm rest; geen CNC-pilot</x:v>
      </x:c>
      <x:c r="L11" s="386" t="n">
        <x:v>250</x:v>
      </x:c>
      <x:c r="M11" s="386" t="str">
        <x:v>Goedgekeurd</x:v>
      </x:c>
      <x:c r="N11" s="386" t="str">
        <x:v>Ja</x:v>
      </x:c>
      <x:c r="O11" s="386" t="str">
        <x:v>PortalConfigurationFactory.cs</x:v>
      </x:c>
    </x:row>
    <x:row r="12">
      <x:c r="A12" s="386" t="str">
        <x:v>PRD-WBK-005</x:v>
      </x:c>
      <x:c r="B12" s="386" t="str">
        <x:v>werkbankkast</x:v>
      </x:c>
      <x:c r="C12" s="386" t="str">
        <x:v>Veiligheid</x:v>
      </x:c>
      <x:c r="D12" s="386" t="str">
        <x:v>rails aan beide zijden tussenschot</x:v>
      </x:c>
      <x:c r="E12" s="386" t="str">
        <x:v>Botsingscontrole</x:v>
      </x:c>
      <x:c r="F12" s="386" t="str">
        <x:v>Component</x:v>
      </x:c>
      <x:c r="G12" s="386" t="str">
        <x:v>CON_OPPOSING_SCREWS</x:v>
      </x:c>
      <x:c r="H12" s="386" t="str">
        <x:v>measured_500</x:v>
      </x:c>
      <x:c r="I12" s="386" t="n">
        <x:v>0</x:v>
      </x:c>
      <x:c r="J12" s="386" t="str">
        <x:v>mm nominale tipruimte</x:v>
      </x:c>
      <x:c r="K12" s="386" t="str">
        <x:v>Fysiek getest zonder botsing: Ø4,2x9,5 plaatkop door 0,5 mm rail, beide zijden, exact 18 mm plaat en bestaand AliExpress-gatpatroon; vrijgave vervalt automatisch bij maatwijziging</x:v>
      </x:c>
      <x:c r="L12" s="386" t="n">
        <x:v>300</x:v>
      </x:c>
      <x:c r="M12" s="386" t="str">
        <x:v>Goedgekeurd</x:v>
      </x:c>
      <x:c r="N12" s="386" t="str">
        <x:v>Ja</x:v>
      </x:c>
      <x:c r="O12" s="386" t="str">
        <x:v>WorkbenchCabinetAuditService.cs</x:v>
      </x:c>
    </x:row>
    <x:row r="13">
      <x:c r="A13" s="386" t="str">
        <x:v>PRD-WBK-006</x:v>
      </x:c>
      <x:c r="B13" s="386" t="str">
        <x:v>werkbankkast</x:v>
      </x:c>
      <x:c r="C13" s="386" t="str">
        <x:v>CNC</x:v>
      </x:c>
      <x:c r="D13" s="386" t="str">
        <x:v>souvereinen en kanten</x:v>
      </x:c>
      <x:c r="E13" s="386" t="str">
        <x:v>Portaloptie</x:v>
      </x:c>
      <x:c r="F13" s="386" t="str">
        <x:v>Gereedschap</x:v>
      </x:c>
      <x:c r="G13" s="386"/>
      <x:c r="H13" s="386" t="str">
        <x:v>vbit_90deg_8mm_shank_6_35</x:v>
      </x:c>
      <x:c r="I13" s="386" t="str">
        <x:v>beide uit</x:v>
      </x:c>
      <x:c r="J13" s="386" t="str">
        <x:v>2× boolean</x:v>
      </x:c>
      <x:c r="K13" s="386" t="str">
        <x:v>Twee onafhankelijke portalopties: hout-op-hout gaten verzinken en volledige buitencontour afschuinen; elk afzonderlijk toepasbaar in G-code</x:v>
      </x:c>
      <x:c r="L13" s="386" t="n">
        <x:v>220</x:v>
      </x:c>
      <x:c r="M13" s="386" t="str">
        <x:v>Voorlopig</x:v>
      </x:c>
      <x:c r="N13" s="386" t="str">
        <x:v>Ja</x:v>
      </x:c>
      <x:c r="O13" s="386" t="str">
        <x:v>ProductionOutputService.cs</x:v>
      </x:c>
    </x:row>
    <x:row r="14">
      <x:c r="A14" s="386" t="str">
        <x:v>PRD-WT-001</x:v>
      </x:c>
      <x:c r="B14" s="386" t="str">
        <x:v>werktafel</x:v>
      </x:c>
      <x:c r="C14" s="386" t="str">
        <x:v>Bevestiging</x:v>
      </x:c>
      <x:c r="D14" s="386" t="str">
        <x:v>aluminium constructie</x:v>
      </x:c>
      <x:c r="E14" s="386" t="str">
        <x:v>Voorlopige boutfamilie</x:v>
      </x:c>
      <x:c r="F14" s="386" t="str">
        <x:v>Component</x:v>
      </x:c>
      <x:c r="G14" s="386"/>
      <x:c r="H14" s="386" t="str">
        <x:v>M8_ISO4762</x:v>
      </x:c>
      <x:c r="I14" s="386" t="n">
        <x:v>8</x:v>
      </x:c>
      <x:c r="J14" s="386" t="str">
        <x:v>mm</x:v>
      </x:c>
      <x:c r="K14" s="386" t="str">
        <x:v>Verdiepen per profielverbinder</x:v>
      </x:c>
      <x:c r="L14" s="386" t="n">
        <x:v>180</x:v>
      </x:c>
      <x:c r="M14" s="386" t="str">
        <x:v>Voorlopig</x:v>
      </x:c>
      <x:c r="N14" s="386" t="str">
        <x:v>Nee</x:v>
      </x:c>
      <x:c r="O14" s="386" t="str">
        <x:v>ProductFastenerStandards.cs</x:v>
      </x:c>
    </x:row>
    <x:row r="15">
      <x:c r="A15" s="386" t="str">
        <x:v>PRD-LEX-001</x:v>
      </x:c>
      <x:c r="B15" s="386" t="str">
        <x:v>werktafel_lex</x:v>
      </x:c>
      <x:c r="C15" s="386" t="str">
        <x:v>Materiaal</x:v>
      </x:c>
      <x:c r="D15" s="386" t="str">
        <x:v>vast onderstel / bewegend bladframe</x:v>
      </x:c>
      <x:c r="E15" s="386" t="str">
        <x:v>Profielkeuze</x:v>
      </x:c>
      <x:c r="F15" s="386" t="str">
        <x:v>Materiaal</x:v>
      </x:c>
      <x:c r="G15" s="386"/>
      <x:c r="H15" s="386" t="str">
        <x:v>alu_system_80x80;alu_system_40x40</x:v>
      </x:c>
      <x:c r="I15" s="386"/>
      <x:c r="J15" s="386"/>
      <x:c r="K15" s="386" t="str">
        <x:v>Vast voet- en railframe in 80x80; volledig bewegend buitenframe en drie bladliggers in 40x40 groef 8</x:v>
      </x:c>
      <x:c r="L15" s="386" t="n">
        <x:v>220</x:v>
      </x:c>
      <x:c r="M15" s="386" t="str">
        <x:v>Leveranciersdata</x:v>
      </x:c>
      <x:c r="N15" s="386" t="str">
        <x:v>Nee</x:v>
      </x:c>
      <x:c r="O15" s="386" t="str">
        <x:v>TechXXL TIN 102499 profieldata; Item werktafeltekening T210003550; geometrische ketenaudit 2026-08-26</x:v>
      </x:c>
    </x:row>
    <x:row r="16">
      <x:c r="A16" s="386" t="str">
        <x:v>PRD-LEX-002</x:v>
      </x:c>
      <x:c r="B16" s="386" t="str">
        <x:v>werktafel_lex</x:v>
      </x:c>
      <x:c r="C16" s="386" t="str">
        <x:v>Verbinding</x:v>
      </x:c>
      <x:c r="D16" s="386" t="str">
        <x:v>HSR15 naar raildrager</x:v>
      </x:c>
      <x:c r="E16" s="386" t="str">
        <x:v>Recept</x:v>
      </x:c>
      <x:c r="F16" s="386" t="str">
        <x:v>Component</x:v>
      </x:c>
      <x:c r="G16" s="386" t="str">
        <x:v>CON_HSR15_PROFILE</x:v>
      </x:c>
      <x:c r="H16" s="386" t="str">
        <x:v>lex_hsr15_2x1500_4carts</x:v>
      </x:c>
      <x:c r="I16" s="386"/>
      <x:c r="J16" s="386"/>
      <x:c r="K16" s="386" t="str">
        <x:v>M4-inschuifmoeren; twee rails, 25 posities elk</x:v>
      </x:c>
      <x:c r="L16" s="386" t="n">
        <x:v>240</x:v>
      </x:c>
      <x:c r="M16" s="386" t="str">
        <x:v>Voorlopig</x:v>
      </x:c>
      <x:c r="N16" s="386" t="str">
        <x:v>Ja</x:v>
      </x:c>
      <x:c r="O16" s="386" t="str">
        <x:v>LexWorkbenchEngine.cs</x:v>
      </x:c>
    </x:row>
    <x:row r="17">
      <x:c r="A17" s="386" t="str">
        <x:v>PRD-LEXR-001</x:v>
      </x:c>
      <x:c r="B17" s="386" t="str">
        <x:v>werktafel_lex_revolution</x:v>
      </x:c>
      <x:c r="C17" s="386" t="str">
        <x:v>Overerving</x:v>
      </x:c>
      <x:c r="D17" s="386" t="str">
        <x:v>alle ongewijzigde regels</x:v>
      </x:c>
      <x:c r="E17" s="386" t="str">
        <x:v>Erf</x:v>
      </x:c>
      <x:c r="F17" s="386" t="str">
        <x:v>Product</x:v>
      </x:c>
      <x:c r="G17" s="386"/>
      <x:c r="H17" s="386"/>
      <x:c r="I17" s="386" t="str">
        <x:v>werktafel_lex</x:v>
      </x:c>
      <x:c r="J17" s="386" t="str">
        <x:v>Product-ID</x:v>
      </x:c>
      <x:c r="K17" s="386" t="str">
        <x:v>Nieuwe ontwikkeling alleen als expliciete override</x:v>
      </x:c>
      <x:c r="L17" s="386" t="n">
        <x:v>200</x:v>
      </x:c>
      <x:c r="M17" s="386" t="str">
        <x:v>Goedgekeurd</x:v>
      </x:c>
      <x:c r="N17" s="386" t="str">
        <x:v>Nee</x:v>
      </x:c>
      <x:c r="O17" s="386" t="str">
        <x:v>ProductFastenerStandards.cs</x:v>
      </x:c>
    </x:row>
    <x:row r="18">
      <x:c r="A18" s="386" t="str">
        <x:v>PRD-WBK-007</x:v>
      </x:c>
      <x:c r="B18" s="386" t="str">
        <x:v>werkbankkast</x:v>
      </x:c>
      <x:c r="C18" s="386" t="str">
        <x:v>Beslag</x:v>
      </x:c>
      <x:c r="D18" s="386" t="str">
        <x:v>KOMPLEMENT scharnier deurzijde</x:v>
      </x:c>
      <x:c r="E18" s="386" t="str">
        <x:v>Positiecorrectie</x:v>
      </x:c>
      <x:c r="F18" s="386" t="str">
        <x:v>Component</x:v>
      </x:c>
      <x:c r="G18" s="386"/>
      <x:c r="H18" s="386" t="str">
        <x:v>komplement_hinge_r2</x:v>
      </x:c>
      <x:c r="I18" s="386" t="n">
        <x:v>2</x:v>
      </x:c>
      <x:c r="J18" s="386" t="str">
        <x:v>mm</x:v>
      </x:c>
      <x:c r="K18" s="386" t="str">
        <x:v>Kleine schroefgaten 2 mm verder van het Ø35-potgat; spiegeling voor rechter deur</x:v>
      </x:c>
      <x:c r="L18" s="386" t="n">
        <x:v>260</x:v>
      </x:c>
      <x:c r="M18" s="386" t="str">
        <x:v>Proefstuk</x:v>
      </x:c>
      <x:c r="N18" s="386" t="str">
        <x:v>Ja</x:v>
      </x:c>
      <x:c r="O18" s="386" t="str">
        <x:v>WorkbenchCabinetEngine.cs</x:v>
      </x:c>
    </x:row>
    <x:row r="19">
      <x:c r="A19" s="386" t="str">
        <x:v>PRD-WBK-008</x:v>
      </x:c>
      <x:c r="B19" s="386" t="str">
        <x:v>werkbankkast</x:v>
      </x:c>
      <x:c r="C19" s="386" t="str">
        <x:v>Beslag</x:v>
      </x:c>
      <x:c r="D19" s="386" t="str">
        <x:v>KOMPLEMENT montageplaat kastzijde</x:v>
      </x:c>
      <x:c r="E19" s="386" t="str">
        <x:v>Frontinset</x:v>
      </x:c>
      <x:c r="F19" s="386" t="str">
        <x:v>Component</x:v>
      </x:c>
      <x:c r="G19" s="386"/>
      <x:c r="H19" s="386" t="str">
        <x:v>komplement_hinge_r2</x:v>
      </x:c>
      <x:c r="I19" s="386" t="n">
        <x:v>30</x:v>
      </x:c>
      <x:c r="J19" s="386" t="str">
        <x:v>mm</x:v>
      </x:c>
      <x:c r="K19" s="386" t="str">
        <x:v>Montageplaatgaten 7 mm richting kastfront ten opzichte van oude inset 37 mm</x:v>
      </x:c>
      <x:c r="L19" s="386" t="n">
        <x:v>260</x:v>
      </x:c>
      <x:c r="M19" s="386" t="str">
        <x:v>Proefstuk</x:v>
      </x:c>
      <x:c r="N19" s="386" t="str">
        <x:v>Ja</x:v>
      </x:c>
      <x:c r="O19" s="386" t="str">
        <x:v>WorkbenchCabinetEngine.cs</x:v>
      </x:c>
    </x:row>
    <x:row r="20">
      <x:c r="A20" s="386" t="str">
        <x:v>PRD-WBK-009</x:v>
      </x:c>
      <x:c r="B20" s="386" t="str">
        <x:v>werkbankkast</x:v>
      </x:c>
      <x:c r="C20" s="386" t="str">
        <x:v>Beslag</x:v>
      </x:c>
      <x:c r="D20" s="386" t="str">
        <x:v>laderail ladezijde</x:v>
      </x:c>
      <x:c r="E20" s="386" t="str">
        <x:v>Frontinsteekcorrectie</x:v>
      </x:c>
      <x:c r="F20" s="386" t="str">
        <x:v>Component</x:v>
      </x:c>
      <x:c r="G20" s="386"/>
      <x:c r="H20" s="386" t="str">
        <x:v>measured_500_r2</x:v>
      </x:c>
      <x:c r="I20" s="386" t="n">
        <x:v>3</x:v>
      </x:c>
      <x:c r="J20" s="386" t="str">
        <x:v>mm</x:v>
      </x:c>
      <x:c r="K20" s="386" t="str">
        <x:v>Ruwe railmaten 27/218/451 worden op de ladezijde 30/221/454; kastrailgaten blijven gelijk</x:v>
      </x:c>
      <x:c r="L20" s="386" t="n">
        <x:v>270</x:v>
      </x:c>
      <x:c r="M20" s="386" t="str">
        <x:v>Proefstuk</x:v>
      </x:c>
      <x:c r="N20" s="386" t="str">
        <x:v>Ja</x:v>
      </x:c>
      <x:c r="O20" s="386" t="str">
        <x:v>RailTemplate.DrawerFrontInsertionCompensationMm</x:v>
      </x:c>
    </x:row>
    <x:row r="21">
      <x:c r="A21" s="386" t="str">
        <x:v>PRD-WBK-010</x:v>
      </x:c>
      <x:c r="B21" s="386" t="str">
        <x:v>werkbankkast</x:v>
      </x:c>
      <x:c r="C21" s="386" t="str">
        <x:v>CNC</x:v>
      </x:c>
      <x:c r="D21" s="386" t="str">
        <x:v>ladefront zij-rabatten</x:v>
      </x:c>
      <x:c r="E21" s="386" t="str">
        <x:v>Verlenging</x:v>
      </x:c>
      <x:c r="F21" s="386" t="str">
        <x:v>Geen</x:v>
      </x:c>
      <x:c r="G21" s="386"/>
      <x:c r="H21" s="386"/>
      <x:c r="I21" s="386" t="n">
        <x:v>3</x:v>
      </x:c>
      <x:c r="J21" s="386" t="str">
        <x:v>mm</x:v>
      </x:c>
      <x:c r="K21" s="386" t="str">
        <x:v>Beide afgebroken verticale rabatten 3 mm verder richting bovenkant ladefront</x:v>
      </x:c>
      <x:c r="L21" s="386" t="n">
        <x:v>250</x:v>
      </x:c>
      <x:c r="M21" s="386" t="str">
        <x:v>Proefstuk</x:v>
      </x:c>
      <x:c r="N21" s="386" t="str">
        <x:v>Ja</x:v>
      </x:c>
      <x:c r="O21" s="386" t="str">
        <x:v>WorkbenchCabinetEngine.cs</x:v>
      </x:c>
    </x:row>
    <x:row r="22">
      <x:c r="A22" s="386" t="str">
        <x:v>PRD-WBK-011</x:v>
      </x:c>
      <x:c r="B22" s="386" t="str">
        <x:v>werkbankkast</x:v>
      </x:c>
      <x:c r="C22" s="386" t="str">
        <x:v>CNC</x:v>
      </x:c>
      <x:c r="D22" s="386" t="str">
        <x:v>uitgefreesde ladehandgreep</x:v>
      </x:c>
      <x:c r="E22" s="386" t="str">
        <x:v>Vacuümstrategie</x:v>
      </x:c>
      <x:c r="F22" s="386" t="str">
        <x:v>Gereedschap</x:v>
      </x:c>
      <x:c r="G22" s="386"/>
      <x:c r="H22" s="386" t="str">
        <x:v>endmill_6mm</x:v>
      </x:c>
      <x:c r="I22" s="386" t="str">
        <x:v>2;8;2;70</x:v>
      </x:c>
      <x:c r="J22" s="386" t="str">
        <x:v>mm skin;mm tabbreedte;mm tabhoogte;mm max steek</x:v>
      </x:c>
      <x:c r="K22" s="386" t="str">
        <x:v>Capsule tot 2 mm restmateriaal uitpocketen; daarna binnencontour tot doorsteekdiepte met verdeelde tabs</x:v>
      </x:c>
      <x:c r="L22" s="386" t="n">
        <x:v>280</x:v>
      </x:c>
      <x:c r="M22" s="386" t="str">
        <x:v>Proefstuk</x:v>
      </x:c>
      <x:c r="N22" s="386" t="str">
        <x:v>Ja</x:v>
      </x:c>
      <x:c r="O22" s="386" t="str">
        <x:v>NestedMach3GCodeGenerator.cs</x:v>
      </x:c>
    </x:row>
    <x:row r="23">
      <x:c r="A23" s="386" t="str">
        <x:v>PRD-RBC-001</x:v>
      </x:c>
      <x:c r="B23" s="386" t="str">
        <x:v>robotcel</x:v>
      </x:c>
      <x:c r="C23" s="386" t="str">
        <x:v>Materiaal</x:v>
      </x:c>
      <x:c r="D23" s="386" t="str">
        <x:v>staande framekolommen</x:v>
      </x:c>
      <x:c r="E23" s="386" t="str">
        <x:v>Profielkeuze</x:v>
      </x:c>
      <x:c r="F23" s="386" t="str">
        <x:v>Materiaal</x:v>
      </x:c>
      <x:c r="G23" s="386"/>
      <x:c r="H23" s="386" t="str">
        <x:v>alu_system_80x80</x:v>
      </x:c>
      <x:c r="I23" s="386"/>
      <x:c r="J23" s="386"/>
      <x:c r="K23" s="386" t="str">
        <x:v>Vier staanders op 80x80/M16-voetplaten</x:v>
      </x:c>
      <x:c r="L23" s="386" t="n">
        <x:v>260</x:v>
      </x:c>
      <x:c r="M23" s="386" t="str">
        <x:v>Leveranciersdata</x:v>
      </x:c>
      <x:c r="N23" s="386" t="str">
        <x:v>Ja</x:v>
      </x:c>
      <x:c r="O23" s="386" t="str">
        <x:v>RobotCellEngine.cs</x:v>
      </x:c>
    </x:row>
    <x:row r="24">
      <x:c r="A24" s="386" t="str">
        <x:v>PRD-RBC-002</x:v>
      </x:c>
      <x:c r="B24" s="386" t="str">
        <x:v>robotcel</x:v>
      </x:c>
      <x:c r="C24" s="386" t="str">
        <x:v>Materiaal</x:v>
      </x:c>
      <x:c r="D24" s="386" t="str">
        <x:v>liggers en dwarsliggers onder blad</x:v>
      </x:c>
      <x:c r="E24" s="386" t="str">
        <x:v>Profielkeuze</x:v>
      </x:c>
      <x:c r="F24" s="386" t="str">
        <x:v>Materiaal</x:v>
      </x:c>
      <x:c r="G24" s="386"/>
      <x:c r="H24" s="386" t="str">
        <x:v>alu_system_80x40</x:v>
      </x:c>
      <x:c r="I24" s="386"/>
      <x:c r="J24" s="386"/>
      <x:c r="K24" s="386" t="str">
        <x:v>40x80 rondom en gelijkmatig verdeelde dwarsliggers</x:v>
      </x:c>
      <x:c r="L24" s="386" t="n">
        <x:v>260</x:v>
      </x:c>
      <x:c r="M24" s="386" t="str">
        <x:v>Leveranciersdata</x:v>
      </x:c>
      <x:c r="N24" s="386" t="str">
        <x:v>Ja</x:v>
      </x:c>
      <x:c r="O24" s="386" t="str">
        <x:v>RobotCellEngine.cs</x:v>
      </x:c>
    </x:row>
    <x:row r="25">
      <x:c r="A25" s="386" t="str">
        <x:v>PRD-RBC-003</x:v>
      </x:c>
      <x:c r="B25" s="386" t="str">
        <x:v>robotcel</x:v>
      </x:c>
      <x:c r="C25" s="386" t="str">
        <x:v>Materiaal</x:v>
      </x:c>
      <x:c r="D25" s="386" t="str">
        <x:v>achterrail boven blad</x:v>
      </x:c>
      <x:c r="E25" s="386" t="str">
        <x:v>Profielkeuze</x:v>
      </x:c>
      <x:c r="F25" s="386" t="str">
        <x:v>Materiaal</x:v>
      </x:c>
      <x:c r="G25" s="386"/>
      <x:c r="H25" s="386" t="str">
        <x:v>alu_system_160x40</x:v>
      </x:c>
      <x:c r="I25" s="386" t="n">
        <x:v>1</x:v>
      </x:c>
      <x:c r="J25" s="386" t="str">
        <x:v>st</x:v>
      </x:c>
      <x:c r="K25" s="386" t="str">
        <x:v>Doorlopend horizontaal groef-8/I-type profiel; serie is gekoppeld aan passende eindkap TIN 100199</x:v>
      </x:c>
      <x:c r="L25" s="386" t="n">
        <x:v>260</x:v>
      </x:c>
      <x:c r="M25" s="386" t="str">
        <x:v>Leveranciersdata</x:v>
      </x:c>
      <x:c r="N25" s="386" t="str">
        <x:v>Ja</x:v>
      </x:c>
      <x:c r="O25" s="386" t="str">
        <x:v>RobotCellEngine.cs; TechXXL TIN 100559</x:v>
      </x:c>
    </x:row>
    <x:row r="26">
      <x:c r="A26" s="386" t="str">
        <x:v>PRD-RBC-004</x:v>
      </x:c>
      <x:c r="B26" s="386" t="str">
        <x:v>robotcel</x:v>
      </x:c>
      <x:c r="C26" s="386" t="str">
        <x:v>Beslag</x:v>
      </x:c>
      <x:c r="D26" s="386" t="str">
        <x:v>stelvoet en adapter</x:v>
      </x:c>
      <x:c r="E26" s="386" t="str">
        <x:v>Componentkeuze</x:v>
      </x:c>
      <x:c r="F26" s="386" t="str">
        <x:v>Component</x:v>
      </x:c>
      <x:c r="G26" s="386"/>
      <x:c r="H26" s="386" t="str">
        <x:v>techxxl_leveling_foot_d80_m16x150;techxxl_footplate_10_80x80_m16</x:v>
      </x:c>
      <x:c r="I26" s="386" t="n">
        <x:v>4</x:v>
      </x:c>
      <x:c r="J26" s="386" t="str">
        <x:v>set</x:v>
      </x:c>
      <x:c r="K26" s="386" t="str">
        <x:v>M16-stelvoet onder iedere 80x80-staander</x:v>
      </x:c>
      <x:c r="L26" s="386" t="n">
        <x:v>260</x:v>
      </x:c>
      <x:c r="M26" s="386" t="str">
        <x:v>Leveranciersdata</x:v>
      </x:c>
      <x:c r="N26" s="386" t="str">
        <x:v>Ja</x:v>
      </x:c>
      <x:c r="O26" s="386" t="str">
        <x:v>RobotCellEngine.cs</x:v>
      </x:c>
    </x:row>
    <x:row r="27">
      <x:c r="A27" s="386" t="str">
        <x:v>PRD-RBC-005</x:v>
      </x:c>
      <x:c r="B27" s="386" t="str">
        <x:v>robotcel</x:v>
      </x:c>
      <x:c r="C27" s="386" t="str">
        <x:v>Verbinding</x:v>
      </x:c>
      <x:c r="D27" s="386" t="str">
        <x:v>40x80 frameverbindingen</x:v>
      </x:c>
      <x:c r="E27" s="386" t="str">
        <x:v>Componentkeuze</x:v>
      </x:c>
      <x:c r="F27" s="386" t="str">
        <x:v>Component</x:v>
      </x:c>
      <x:c r="G27" s="386"/>
      <x:c r="H27" s="386" t="str">
        <x:v>techxxl_corner_bracket_set_10_40x80</x:v>
      </x:c>
      <x:c r="I27" s="386"/>
      <x:c r="J27" s="386"/>
      <x:c r="K27" s="386" t="str">
        <x:v>Aantal volgt uit framehoeken en dwarsliggers</x:v>
      </x:c>
      <x:c r="L27" s="386" t="n">
        <x:v>260</x:v>
      </x:c>
      <x:c r="M27" s="386" t="str">
        <x:v>Leveranciersdata</x:v>
      </x:c>
      <x:c r="N27" s="386" t="str">
        <x:v>Ja</x:v>
      </x:c>
      <x:c r="O27" s="386" t="str">
        <x:v>RobotCellEngine.cs</x:v>
      </x:c>
    </x:row>
    <x:row r="28">
      <x:c r="A28" s="386" t="str">
        <x:v>PRD-RBC-006</x:v>
      </x:c>
      <x:c r="B28" s="386" t="str">
        <x:v>robotcel</x:v>
      </x:c>
      <x:c r="C28" s="386" t="str">
        <x:v>Inkoop</x:v>
      </x:c>
      <x:c r="D28" s="386" t="str">
        <x:v>profielen en profieltoebehoren</x:v>
      </x:c>
      <x:c r="E28" s="386" t="str">
        <x:v>Leveranciersvoorkeur</x:v>
      </x:c>
      <x:c r="F28" s="386" t="str">
        <x:v>Leverancier</x:v>
      </x:c>
      <x:c r="G28" s="386"/>
      <x:c r="H28" s="386" t="str">
        <x:v>SUP-TECHXXL</x:v>
      </x:c>
      <x:c r="I28" s="386" t="n">
        <x:v>1</x:v>
      </x:c>
      <x:c r="J28" s="386" t="str">
        <x:v>rang</x:v>
      </x:c>
      <x:c r="K28" s="386" t="str">
        <x:v>Centrale voorkeur; niet alleen voor robotcel</x:v>
      </x:c>
      <x:c r="L28" s="386" t="n">
        <x:v>270</x:v>
      </x:c>
      <x:c r="M28" s="386" t="str">
        <x:v>Goedgekeurd</x:v>
      </x:c>
      <x:c r="N28" s="386" t="str">
        <x:v>Ja</x:v>
      </x:c>
      <x:c r="O28" s="386" t="str">
        <x:v>SuppliersTable;SupplierPreferencesTable</x:v>
      </x:c>
    </x:row>
    <x:row r="29">
      <x:c r="A29" s="386" t="str">
        <x:v>PRD-RBC-007</x:v>
      </x:c>
      <x:c r="B29" s="386" t="str">
        <x:v>robotcel</x:v>
      </x:c>
      <x:c r="C29" s="386" t="str">
        <x:v>Geometrie</x:v>
      </x:c>
      <x:c r="D29" s="386" t="str">
        <x:v>onderste profielaag</x:v>
      </x:c>
      <x:c r="E29" s="386" t="str">
        <x:v>Tel- en oriëntatiemanifest</x:v>
      </x:c>
      <x:c r="F29" s="386" t="str">
        <x:v>Materiaal</x:v>
      </x:c>
      <x:c r="G29" s="386"/>
      <x:c r="H29" s="386" t="str">
        <x:v>alu_system_80x40</x:v>
      </x:c>
      <x:c r="I29" s="386" t="str">
        <x:v>4+1</x:v>
      </x:c>
      <x:c r="J29" s="386" t="str">
        <x:v>fysieke profielen</x:v>
      </x:c>
      <x:c r="K29" s="386" t="str">
        <x:v>Vier staande 40x80-omtrekliggers plus exact één staande 40x80-dwarsligger; Y=80 mm en dwarse horizontale maat=40 mm; buitenvlakken op geldige T-slotmoduulbanen; afwijking blokkeert de bouw</x:v>
      </x:c>
      <x:c r="L29" s="386" t="n">
        <x:v>290</x:v>
      </x:c>
      <x:c r="M29" s="386" t="str">
        <x:v>Goedgekeurd</x:v>
      </x:c>
      <x:c r="N29" s="386" t="str">
        <x:v>Ja</x:v>
      </x:c>
      <x:c r="O29" s="386" t="str">
        <x:v>RobotCellEngine.cs; config/robot-cell-assembly-manifest.json</x:v>
      </x:c>
    </x:row>
    <x:row r="30">
      <x:c r="A30" s="386" t="str">
        <x:v>PRD-RBC-008</x:v>
      </x:c>
      <x:c r="B30" s="386" t="str">
        <x:v>robotcel</x:v>
      </x:c>
      <x:c r="C30" s="386" t="str">
        <x:v>Verbinding</x:v>
      </x:c>
      <x:c r="D30" s="386" t="str">
        <x:v>staand 40x80 op 80x80-staander</x:v>
      </x:c>
      <x:c r="E30" s="386" t="str">
        <x:v>Moduulbaan</x:v>
      </x:c>
      <x:c r="F30" s="386" t="str">
        <x:v>Materiaal</x:v>
      </x:c>
      <x:c r="G30" s="386"/>
      <x:c r="H30" s="386" t="str">
        <x:v>alu_system_80x40;alu_system_80x80</x:v>
      </x:c>
      <x:c r="I30" s="386" t="str">
        <x:v>buiten/front of 40 mm verdiept</x:v>
      </x:c>
      <x:c r="J30" s="386" t="str">
        <x:v>40-mm moduulbaan</x:v>
      </x:c>
      <x:c r="K30" s="386" t="str">
        <x:v>40x80 bezet één volledige T-slotbaan; hartcentrering op 80x80 is verboden omdat de sleufhartlijnen niet samenvallen</x:v>
      </x:c>
      <x:c r="L30" s="386" t="n">
        <x:v>300</x:v>
      </x:c>
      <x:c r="M30" s="386" t="str">
        <x:v>Goedgekeurd</x:v>
      </x:c>
      <x:c r="N30" s="386" t="str">
        <x:v>Ja</x:v>
      </x:c>
      <x:c r="O30" s="386" t="str">
        <x:v>RobotCellEngine.cs; detect-profile-assembly skill</x:v>
      </x:c>
    </x:row>
    <x:row r="31">
      <x:c r="A31" s="386" t="str">
        <x:v>PRD-RBC-009</x:v>
      </x:c>
      <x:c r="B31" s="386" t="str">
        <x:v>robotcel</x:v>
      </x:c>
      <x:c r="C31" s="386" t="str">
        <x:v>Eindafwerking</x:v>
      </x:c>
      <x:c r="D31" s="386" t="str">
        <x:v>beide kopse einden achterrail</x:v>
      </x:c>
      <x:c r="E31" s="386" t="str">
        <x:v>Componentkeuze</x:v>
      </x:c>
      <x:c r="F31" s="386" t="str">
        <x:v>Component</x:v>
      </x:c>
      <x:c r="G31" s="386"/>
      <x:c r="H31" s="386" t="str">
        <x:v>techxxl_end_cap_8_160x40_black</x:v>
      </x:c>
      <x:c r="I31" s="386" t="n">
        <x:v>2</x:v>
      </x:c>
      <x:c r="J31" s="386" t="str">
        <x:v>st</x:v>
      </x:c>
      <x:c r="K31" s="386" t="str">
        <x:v>Detecteer beide blootgestelde uiteinden en plaats per uiteinde één serie- en typecompatibele zwarte afdekkap</x:v>
      </x:c>
      <x:c r="L31" s="386" t="n">
        <x:v>280</x:v>
      </x:c>
      <x:c r="M31" s="386" t="str">
        <x:v>Leveranciersdata</x:v>
      </x:c>
      <x:c r="N31" s="386" t="str">
        <x:v>Ja</x:v>
      </x:c>
      <x:c r="O31" s="386" t="str">
        <x:v>RobotCellEngine.cs; TechXXL TIN 100199</x:v>
      </x:c>
    </x:row>
    <x:row r="32">
      <x:c r="A32" s="386" t="str">
        <x:v>PRD-SBX-001</x:v>
      </x:c>
      <x:c r="B32" s="386" t="str">
        <x:v>shipping_box</x:v>
      </x:c>
      <x:c r="C32" s="386" t="str">
        <x:v>Maatvoering</x:v>
      </x:c>
      <x:c r="D32" s="386" t="str">
        <x:v>complete kist</x:v>
      </x:c>
      <x:c r="E32" s="386" t="str">
        <x:v>Referentiemaat</x:v>
      </x:c>
      <x:c r="F32" s="386" t="str">
        <x:v>Geen</x:v>
      </x:c>
      <x:c r="G32" s="386"/>
      <x:c r="H32" s="386"/>
      <x:c r="I32" s="386" t="str">
        <x:v>binnenmaten</x:v>
      </x:c>
      <x:c r="J32" s="386" t="str">
        <x:v>LxBxH</x:v>
      </x:c>
      <x:c r="K32" s="386" t="str">
        <x:v>Invoer beschrijft de vrije binnenruimte; buitenmaten volgen uit plaatdikte</x:v>
      </x:c>
      <x:c r="L32" s="386" t="n">
        <x:v>300</x:v>
      </x:c>
      <x:c r="M32" s="386" t="str">
        <x:v>Goedgekeurd</x:v>
      </x:c>
      <x:c r="N32" s="386" t="str">
        <x:v>Ja</x:v>
      </x:c>
      <x:c r="O32" s="386" t="str">
        <x:v>ShippingBoxEngine.cs</x:v>
      </x:c>
    </x:row>
    <x:row r="33">
      <x:c r="A33" s="386" t="str">
        <x:v>PRD-SBX-002</x:v>
      </x:c>
      <x:c r="B33" s="386" t="str">
        <x:v>shipping_box</x:v>
      </x:c>
      <x:c r="C33" s="386" t="str">
        <x:v>Materiaal</x:v>
      </x:c>
      <x:c r="D33" s="386" t="str">
        <x:v>alle zes panelen</x:v>
      </x:c>
      <x:c r="E33" s="386" t="str">
        <x:v>Materiaalkeuze</x:v>
      </x:c>
      <x:c r="F33" s="386" t="str">
        <x:v>Materiaal</x:v>
      </x:c>
      <x:c r="G33" s="386"/>
      <x:c r="H33" s="386" t="str">
        <x:v>osb_18</x:v>
      </x:c>
      <x:c r="I33" s="386" t="n">
        <x:v>18</x:v>
      </x:c>
      <x:c r="J33" s="386" t="str">
        <x:v>mm default</x:v>
      </x:c>
      <x:c r="K33" s="386" t="str">
        <x:v>Plaatmateriaal blijft kiesbaar; standaard OSB 18 mm</x:v>
      </x:c>
      <x:c r="L33" s="386" t="n">
        <x:v>260</x:v>
      </x:c>
      <x:c r="M33" s="386" t="str">
        <x:v>Voorlopig</x:v>
      </x:c>
      <x:c r="N33" s="386" t="str">
        <x:v>Ja</x:v>
      </x:c>
      <x:c r="O33" s="386" t="str">
        <x:v>PortalConfigurationFactory.cs</x:v>
      </x:c>
    </x:row>
    <x:row r="34">
      <x:c r="A34" s="386" t="str">
        <x:v>PRD-SBX-003</x:v>
      </x:c>
      <x:c r="B34" s="386" t="str">
        <x:v>shipping_box</x:v>
      </x:c>
      <x:c r="C34" s="386" t="str">
        <x:v>Opbouw</x:v>
      </x:c>
      <x:c r="D34" s="386" t="str">
        <x:v>panelen en sponningen</x:v>
      </x:c>
      <x:c r="E34" s="386" t="str">
        <x:v>Constructieregel</x:v>
      </x:c>
      <x:c r="F34" s="386" t="str">
        <x:v>Geen</x:v>
      </x:c>
      <x:c r="G34" s="386"/>
      <x:c r="H34" s="386"/>
      <x:c r="I34" s="386" t="str">
        <x:v>bodem/deksel 4; zijpanelen 2; voor/achter 0</x:v>
      </x:c>
      <x:c r="J34" s="386" t="str">
        <x:v>sponningen</x:v>
      </x:c>
      <x:c r="K34" s="386" t="str">
        <x:v>Paneelindeling volgens SnapCrate montagehandleiding</x:v>
      </x:c>
      <x:c r="L34" s="386" t="n">
        <x:v>300</x:v>
      </x:c>
      <x:c r="M34" s="386" t="str">
        <x:v>Voorlopig</x:v>
      </x:c>
      <x:c r="N34" s="386" t="str">
        <x:v>Ja</x:v>
      </x:c>
      <x:c r="O34" s="386" t="str">
        <x:v>https://www.snapcrates.com/files/2011/07/SnapCrate_instructions-Sept11.pdf</x:v>
      </x:c>
    </x:row>
    <x:row r="35">
      <x:c r="A35" s="386" t="str">
        <x:v>PRD-SBX-004</x:v>
      </x:c>
      <x:c r="B35" s="386" t="str">
        <x:v>shipping_box</x:v>
      </x:c>
      <x:c r="C35" s="386" t="str">
        <x:v>Beslag</x:v>
      </x:c>
      <x:c r="D35" s="386" t="str">
        <x:v>alle 12 kistnaden</x:v>
      </x:c>
      <x:c r="E35" s="386" t="str">
        <x:v>Componentkeuze</x:v>
      </x:c>
      <x:c r="F35" s="386" t="str">
        <x:v>Component</x:v>
      </x:c>
      <x:c r="G35" s="386"/>
      <x:c r="H35" s="386" t="str">
        <x:v>liangyue_ly103_12_candidate</x:v>
      </x:c>
      <x:c r="I35" s="386"/>
      <x:c r="J35" s="386"/>
      <x:c r="K35" s="386" t="str">
        <x:v>Voorkeursleverancier Liangyue; fysiek sample en tekening opvragen</x:v>
      </x:c>
      <x:c r="L35" s="386" t="n">
        <x:v>300</x:v>
      </x:c>
      <x:c r="M35" s="386" t="str">
        <x:v>Proefstuk</x:v>
      </x:c>
      <x:c r="N35" s="386" t="str">
        <x:v>Ja</x:v>
      </x:c>
      <x:c r="O35" s="386" t="str">
        <x:v>ProductDefaults.cs</x:v>
      </x:c>
    </x:row>
    <x:row r="36">
      <x:c r="A36" s="386" t="str">
        <x:v>PRD-SBX-005</x:v>
      </x:c>
      <x:c r="B36" s="386" t="str">
        <x:v>shipping_box</x:v>
      </x:c>
      <x:c r="C36" s="386" t="str">
        <x:v>CNC</x:v>
      </x:c>
      <x:c r="D36" s="386" t="str">
        <x:v>clipsleuven</x:v>
      </x:c>
      <x:c r="E36" s="386" t="str">
        <x:v>Sleufmaat</x:v>
      </x:c>
      <x:c r="F36" s="386" t="str">
        <x:v>Component</x:v>
      </x:c>
      <x:c r="G36" s="386"/>
      <x:c r="H36" s="386" t="str">
        <x:v>liangyue_ly103_12_candidate</x:v>
      </x:c>
      <x:c r="I36" s="386" t="str">
        <x:v>32x8</x:v>
      </x:c>
      <x:c r="J36" s="386" t="str">
        <x:v>mm</x:v>
      </x:c>
      <x:c r="K36" s="386" t="str">
        <x:v>Afgeleid uit foto en schaalreferentie; maak eerst een sleufmatrix-proefstrook</x:v>
      </x:c>
      <x:c r="L36" s="386" t="n">
        <x:v>320</x:v>
      </x:c>
      <x:c r="M36" s="386" t="str">
        <x:v>Proefstuk</x:v>
      </x:c>
      <x:c r="N36" s="386" t="str">
        <x:v>Ja</x:v>
      </x:c>
      <x:c r="O36" s="386" t="str">
        <x:v>ShippingBoxEngine.cs</x:v>
      </x:c>
    </x:row>
    <x:row r="37">
      <x:c r="A37" s="386" t="str">
        <x:v>PRD-SBX-006</x:v>
      </x:c>
      <x:c r="B37" s="386" t="str">
        <x:v>shipping_box</x:v>
      </x:c>
      <x:c r="C37" s="386" t="str">
        <x:v>CNC</x:v>
      </x:c>
      <x:c r="D37" s="386" t="str">
        <x:v>clipsleuven</x:v>
      </x:c>
      <x:c r="E37" s="386" t="str">
        <x:v>Randafstand</x:v>
      </x:c>
      <x:c r="F37" s="386" t="str">
        <x:v>Component</x:v>
      </x:c>
      <x:c r="G37" s="386"/>
      <x:c r="H37" s="386" t="str">
        <x:v>liangyue_ly103_12_candidate</x:v>
      </x:c>
      <x:c r="I37" s="386" t="n">
        <x:v>32</x:v>
      </x:c>
      <x:c r="J37" s="386" t="str">
        <x:v>mm hart tot rand</x:v>
      </x:c>
      <x:c r="K37" s="386" t="str">
        <x:v>Afgeleid; moet tegelijk met sleufmaat worden ingemeten</x:v>
      </x:c>
      <x:c r="L37" s="386" t="n">
        <x:v>320</x:v>
      </x:c>
      <x:c r="M37" s="386" t="str">
        <x:v>Proefstuk</x:v>
      </x:c>
      <x:c r="N37" s="386" t="str">
        <x:v>Ja</x:v>
      </x:c>
      <x:c r="O37" s="386" t="str">
        <x:v>ShippingBoxEngine.cs</x:v>
      </x:c>
    </x:row>
    <x:row r="38">
      <x:c r="A38" s="386" t="str">
        <x:v>PRD-SBX-007</x:v>
      </x:c>
      <x:c r="B38" s="386" t="str">
        <x:v>shipping_box</x:v>
      </x:c>
      <x:c r="C38" s="386" t="str">
        <x:v>Beslag</x:v>
      </x:c>
      <x:c r="D38" s="386" t="str">
        <x:v>clipverdeling</x:v>
      </x:c>
      <x:c r="E38" s="386" t="str">
        <x:v>Maximale afstand</x:v>
      </x:c>
      <x:c r="F38" s="386" t="str">
        <x:v>Component</x:v>
      </x:c>
      <x:c r="G38" s="386"/>
      <x:c r="H38" s="386" t="str">
        <x:v>liangyue_ly103_12_candidate</x:v>
      </x:c>
      <x:c r="I38" s="386" t="n">
        <x:v>350</x:v>
      </x:c>
      <x:c r="J38" s="386" t="str">
        <x:v>mm</x:v>
      </x:c>
      <x:c r="K38" s="386" t="str">
        <x:v>Ontwerpstartwaarde; belasting- en transportproef bepaalt vrijgave</x:v>
      </x:c>
      <x:c r="L38" s="386" t="n">
        <x:v>310</x:v>
      </x:c>
      <x:c r="M38" s="386" t="str">
        <x:v>Proefstuk</x:v>
      </x:c>
      <x:c r="N38" s="386" t="str">
        <x:v>Ja</x:v>
      </x:c>
      <x:c r="O38" s="386" t="str">
        <x:v>ShippingBoxEngine.cs</x:v>
      </x:c>
    </x:row>
    <x:row r="39">
      <x:c r="A39" s="386" t="str">
        <x:v>PRD-SBX-008</x:v>
      </x:c>
      <x:c r="B39" s="386" t="str">
        <x:v>shipping_box</x:v>
      </x:c>
      <x:c r="C39" s="386" t="str">
        <x:v>CNC</x:v>
      </x:c>
      <x:c r="D39" s="386" t="str">
        <x:v>sponningen</x:v>
      </x:c>
      <x:c r="E39" s="386" t="str">
        <x:v>Passing</x:v>
      </x:c>
      <x:c r="F39" s="386" t="str">
        <x:v>Geen</x:v>
      </x:c>
      <x:c r="G39" s="386"/>
      <x:c r="H39" s="386"/>
      <x:c r="I39" s="386" t="str">
        <x:v>dikte+0,4 / diepte 0,5xdikte</x:v>
      </x:c>
      <x:c r="J39" s="386" t="str">
        <x:v>mm</x:v>
      </x:c>
      <x:c r="K39" s="386" t="str">
        <x:v>Proefpassing per gekozen plaatmateriaal en werkelijke dikte</x:v>
      </x:c>
      <x:c r="L39" s="386" t="n">
        <x:v>300</x:v>
      </x:c>
      <x:c r="M39" s="386" t="str">
        <x:v>Proefstuk</x:v>
      </x:c>
      <x:c r="N39" s="386" t="str">
        <x:v>Ja</x:v>
      </x:c>
      <x:c r="O39" s="386" t="str">
        <x:v>ShippingBoxEngine.cs</x:v>
      </x:c>
    </x:row>
    <x:row r="40">
      <x:c r="A40" s="386" t="str">
        <x:v>PRD-SBX-009</x:v>
      </x:c>
      <x:c r="B40" s="386" t="str">
        <x:v>shipping_box</x:v>
      </x:c>
      <x:c r="C40" s="386" t="str">
        <x:v>Handling</x:v>
      </x:c>
      <x:c r="D40" s="386" t="str">
        <x:v>beide zijpanelen</x:v>
      </x:c>
      <x:c r="E40" s="386" t="str">
        <x:v>Portaloptie</x:v>
      </x:c>
      <x:c r="F40" s="386" t="str">
        <x:v>Geen</x:v>
      </x:c>
      <x:c r="G40" s="386"/>
      <x:c r="H40" s="386"/>
      <x:c r="I40" s="386" t="str">
        <x:v>uit</x:v>
      </x:c>
      <x:c r="J40" s="386" t="str">
        <x:v>boolean</x:v>
      </x:c>
      <x:c r="K40" s="386" t="str">
        <x:v>Handgrepen optioneel; reststerkte en nettolading apart beproeven</x:v>
      </x:c>
      <x:c r="L40" s="386" t="n">
        <x:v>250</x:v>
      </x:c>
      <x:c r="M40" s="386" t="str">
        <x:v>Voorlopig</x:v>
      </x:c>
      <x:c r="N40" s="386" t="str">
        <x:v>Ja</x:v>
      </x:c>
      <x:c r="O40" s="386" t="str">
        <x:v>PortalHtml.cs; ShippingBoxEngine.cs</x:v>
      </x:c>
    </x:row>
    <x:row r="41" ht="52" customHeight="1">
      <x:c r="A41" s="386" t="str">
        <x:v>PRD-MB-001</x:v>
      </x:c>
      <x:c r="B41" s="386" t="str">
        <x:v>machinebasis</x:v>
      </x:c>
      <x:c r="C41" s="386" t="str">
        <x:v>Materiaal</x:v>
      </x:c>
      <x:c r="D41" s="386" t="str">
        <x:v>staanders en bladframe</x:v>
      </x:c>
      <x:c r="E41" s="386" t="str">
        <x:v>Profielkeuze</x:v>
      </x:c>
      <x:c r="F41" s="386" t="str">
        <x:v>Materiaal</x:v>
      </x:c>
      <x:c r="G41" s="386"/>
      <x:c r="H41" s="386" t="str">
        <x:v>alu_system_80x40</x:v>
      </x:c>
      <x:c r="I41" s="386"/>
      <x:c r="J41" s="386"/>
      <x:c r="K41" s="386" t="str">
        <x:v>TechXXL groef 8 / I-type als primair draag- en werkbladprofiel</x:v>
      </x:c>
      <x:c r="L41" s="386" t="n">
        <x:v>300</x:v>
      </x:c>
      <x:c r="M41" s="386" t="str">
        <x:v>Leveranciersdata</x:v>
      </x:c>
      <x:c r="N41" s="386" t="str">
        <x:v>Nee</x:v>
      </x:c>
      <x:c r="O41" s="386" t="str">
        <x:v>TechXXL TIN 100535</x:v>
      </x:c>
    </x:row>
    <x:row r="42" ht="52" customHeight="1">
      <x:c r="A42" s="386" t="str">
        <x:v>PRD-MATW-001</x:v>
      </x:c>
      <x:c r="B42" s="386" t="str">
        <x:v>materiaalwagen</x:v>
      </x:c>
      <x:c r="C42" s="386" t="str">
        <x:v>Materiaal</x:v>
      </x:c>
      <x:c r="D42" s="386" t="str">
        <x:v>volledig frame</x:v>
      </x:c>
      <x:c r="E42" s="386" t="str">
        <x:v>Profielkeuze</x:v>
      </x:c>
      <x:c r="F42" s="386" t="str">
        <x:v>Materiaal</x:v>
      </x:c>
      <x:c r="G42" s="386"/>
      <x:c r="H42" s="386" t="str">
        <x:v>alu_system_40x40</x:v>
      </x:c>
      <x:c r="I42" s="386"/>
      <x:c r="J42" s="386"/>
      <x:c r="K42" s="386" t="str">
        <x:v>Alle staanders, omtrekliggers, middenliggers en duwbeugel uit 40x40</x:v>
      </x:c>
      <x:c r="L42" s="386" t="n">
        <x:v>270</x:v>
      </x:c>
      <x:c r="M42" s="386" t="str">
        <x:v>Goedgekeurd</x:v>
      </x:c>
      <x:c r="N42" s="386" t="str">
        <x:v>Ja</x:v>
      </x:c>
      <x:c r="O42" s="386"/>
    </x:row>
    <x:row r="43">
      <x:c r="A43" s="386" t="str">
        <x:v>PRD-MATW-002</x:v>
      </x:c>
      <x:c r="B43" s="386" t="str">
        <x:v>materiaalwagen</x:v>
      </x:c>
      <x:c r="C43" s="386" t="str">
        <x:v>Opbouw</x:v>
      </x:c>
      <x:c r="D43" s="386" t="str">
        <x:v>iedere legbordlaag</x:v>
      </x:c>
      <x:c r="E43" s="386" t="str">
        <x:v>Telmanifest</x:v>
      </x:c>
      <x:c r="F43" s="386" t="str">
        <x:v>Materiaal</x:v>
      </x:c>
      <x:c r="G43" s="386"/>
      <x:c r="H43" s="386" t="str">
        <x:v>alu_system_40x40</x:v>
      </x:c>
      <x:c r="I43" s="386" t="str">
        <x:v>4 + automatisch 1</x:v>
      </x:c>
      <x:c r="J43" s="386" t="str">
        <x:v>profielen per laag</x:v>
      </x:c>
      <x:c r="K43" s="386" t="str">
        <x:v>Vier omtrekliggers; exact één middenligger wanneer buitenbreedte &gt;=1000 mm</x:v>
      </x:c>
      <x:c r="L43" s="386" t="n">
        <x:v>300</x:v>
      </x:c>
      <x:c r="M43" s="386" t="str">
        <x:v>Goedgekeurd</x:v>
      </x:c>
      <x:c r="N43" s="386" t="str">
        <x:v>Ja</x:v>
      </x:c>
      <x:c r="O43" s="386"/>
    </x:row>
    <x:row r="44">
      <x:c r="A44" s="386" t="str">
        <x:v>PRD-MATW-003</x:v>
      </x:c>
      <x:c r="B44" s="386" t="str">
        <x:v>materiaalwagen</x:v>
      </x:c>
      <x:c r="C44" s="386" t="str">
        <x:v>Beslag</x:v>
      </x:c>
      <x:c r="D44" s="386" t="str">
        <x:v>wielopstelling vast/zwenkend</x:v>
      </x:c>
      <x:c r="E44" s="386" t="str">
        <x:v>Componentkeuze</x:v>
      </x:c>
      <x:c r="F44" s="386" t="str">
        <x:v>Component</x:v>
      </x:c>
      <x:c r="G44" s="386"/>
      <x:c r="H44" s="386" t="str">
        <x:v>techxxl_caster_fixed_d100;techxxl_caster_swivel_brake_d100</x:v>
      </x:c>
      <x:c r="I44" s="386" t="str">
        <x:v>2+2</x:v>
      </x:c>
      <x:c r="J44" s="386" t="str">
        <x:v>st</x:v>
      </x:c>
      <x:c r="K44" s="386" t="str">
        <x:v>Standaard twee vaste D100-wielen en twee zwenkwielen met dubbele rem</x:v>
      </x:c>
      <x:c r="L44" s="386" t="n">
        <x:v>290</x:v>
      </x:c>
      <x:c r="M44" s="386" t="str">
        <x:v>Leveranciersdata</x:v>
      </x:c>
      <x:c r="N44" s="386" t="str">
        <x:v>Ja</x:v>
      </x:c>
      <x:c r="O44" s="386"/>
    </x:row>
    <x:row r="45">
      <x:c r="A45" s="386" t="str">
        <x:v>PRD-MATW-004</x:v>
      </x:c>
      <x:c r="B45" s="386" t="str">
        <x:v>materiaalwagen</x:v>
      </x:c>
      <x:c r="C45" s="386" t="str">
        <x:v>Beslag</x:v>
      </x:c>
      <x:c r="D45" s="386" t="str">
        <x:v>wielopstelling vier zwenkend</x:v>
      </x:c>
      <x:c r="E45" s="386" t="str">
        <x:v>Componentkeuze</x:v>
      </x:c>
      <x:c r="F45" s="386" t="str">
        <x:v>Component</x:v>
      </x:c>
      <x:c r="G45" s="386"/>
      <x:c r="H45" s="386" t="str">
        <x:v>techxxl_caster_swivel_d100;techxxl_caster_swivel_brake_d100</x:v>
      </x:c>
      <x:c r="I45" s="386" t="str">
        <x:v>2+2</x:v>
      </x:c>
      <x:c r="J45" s="386" t="str">
        <x:v>st</x:v>
      </x:c>
      <x:c r="K45" s="386" t="str">
        <x:v>Alternatief twee vrije zwenkwielen en twee zwenkwielen met dubbele rem</x:v>
      </x:c>
      <x:c r="L45" s="386" t="n">
        <x:v>290</x:v>
      </x:c>
      <x:c r="M45" s="386" t="str">
        <x:v>Leveranciersdata</x:v>
      </x:c>
      <x:c r="N45" s="386" t="str">
        <x:v>Ja</x:v>
      </x:c>
      <x:c r="O45" s="386"/>
    </x:row>
    <x:row r="46">
      <x:c r="A46" s="386" t="str">
        <x:v>PRD-MATW-005</x:v>
      </x:c>
      <x:c r="B46" s="386" t="str">
        <x:v>materiaalwagen</x:v>
      </x:c>
      <x:c r="C46" s="386" t="str">
        <x:v>Geometrie</x:v>
      </x:c>
      <x:c r="D46" s="386" t="str">
        <x:v>alle profielkoppen</x:v>
      </x:c>
      <x:c r="E46" s="386" t="str">
        <x:v>Eindbehandeling</x:v>
      </x:c>
      <x:c r="F46" s="386" t="str">
        <x:v>Geen</x:v>
      </x:c>
      <x:c r="G46" s="386"/>
      <x:c r="H46" s="386"/>
      <x:c r="I46" s="386" t="n">
        <x:v>0</x:v>
      </x:c>
      <x:c r="J46" s="386" t="str">
        <x:v>eindkappen</x:v>
      </x:c>
      <x:c r="K46" s="386" t="str">
        <x:v>Liggerkoppen zijn verbonden; staanderkoppen door bovenblad en onderzijden door wielplaten afgedekt</x:v>
      </x:c>
      <x:c r="L46" s="386" t="n">
        <x:v>300</x:v>
      </x:c>
      <x:c r="M46" s="386" t="str">
        <x:v>Goedgekeurd</x:v>
      </x:c>
      <x:c r="N46" s="386" t="str">
        <x:v>Ja</x:v>
      </x:c>
      <x:c r="O46" s="386"/>
    </x:row>
    <x:row r="47">
      <x:c r="A47" s="386" t="str">
        <x:v>PRD-MATW-006</x:v>
      </x:c>
      <x:c r="B47" s="386" t="str">
        <x:v>materiaalwagen</x:v>
      </x:c>
      <x:c r="C47" s="386" t="str">
        <x:v>Parameters</x:v>
      </x:c>
      <x:c r="D47" s="386" t="str">
        <x:v>klantconfigurator</x:v>
      </x:c>
      <x:c r="E47" s="386" t="str">
        <x:v>Parametercontract</x:v>
      </x:c>
      <x:c r="F47" s="386" t="str">
        <x:v>Geen</x:v>
      </x:c>
      <x:c r="G47" s="386"/>
      <x:c r="H47" s="386"/>
      <x:c r="I47" s="386" t="str">
        <x:v>600..1800;450..1000;700..1200;2..4</x:v>
      </x:c>
      <x:c r="J47" s="386" t="str">
        <x:v>mm/mm/mm/lagen</x:v>
      </x:c>
      <x:c r="K47" s="386" t="str">
        <x:v>Breedte, diepte, bovenzijde bovenblad en aantal legbordlagen; duwbeugel links/rechts/geen en twee wielmodi</x:v>
      </x:c>
      <x:c r="L47" s="386" t="n">
        <x:v>300</x:v>
      </x:c>
      <x:c r="M47" s="386" t="str">
        <x:v>Goedgekeurd</x:v>
      </x:c>
      <x:c r="N47" s="386" t="str">
        <x:v>Ja</x:v>
      </x:c>
      <x:c r="O47" s="386"/>
    </x:row>
    <x:row r="48">
      <x:c r="A48" s="386" t="str">
        <x:v>PRD-SIM-001</x:v>
      </x:c>
      <x:c r="B48" s="386" t="str">
        <x:v>sim_rig_4080</x:v>
      </x:c>
      <x:c r="C48" s="386" t="str">
        <x:v>Materiaal</x:v>
      </x:c>
      <x:c r="D48" s="386" t="str">
        <x:v>alle profielen</x:v>
      </x:c>
      <x:c r="E48" s="386" t="str">
        <x:v>Profielkeuze</x:v>
      </x:c>
      <x:c r="F48" s="386" t="str">
        <x:v>Materiaal</x:v>
      </x:c>
      <x:c r="G48" s="386"/>
      <x:c r="H48" s="386" t="str">
        <x:v>alu_system_80x40</x:v>
      </x:c>
      <x:c r="I48" s="386"/>
      <x:c r="J48" s="386"/>
      <x:c r="K48" s="386" t="str">
        <x:v>Alle primaire delen gebruiken 40x80; iedere rol bewaart een numerieke vlak/staand-orientatie</x:v>
      </x:c>
      <x:c r="L48" s="386" t="n">
        <x:v>300</x:v>
      </x:c>
      <x:c r="M48" s="386" t="str">
        <x:v>Referentiehypothese</x:v>
      </x:c>
      <x:c r="N48" s="386" t="str">
        <x:v>Ja</x:v>
      </x:c>
      <x:c r="O48" s="386"/>
    </x:row>
    <x:row r="49">
      <x:c r="A49" s="386" t="str">
        <x:v>PRD-SIM-002</x:v>
      </x:c>
      <x:c r="B49" s="386" t="str">
        <x:v>sim_rig_4080</x:v>
      </x:c>
      <x:c r="C49" s="386" t="str">
        <x:v>Opbouw</x:v>
      </x:c>
      <x:c r="D49" s="386" t="str">
        <x:v>basislaag</x:v>
      </x:c>
      <x:c r="E49" s="386" t="str">
        <x:v>Telmanifest</x:v>
      </x:c>
      <x:c r="F49" s="386" t="str">
        <x:v>Materiaal</x:v>
      </x:c>
      <x:c r="G49" s="386"/>
      <x:c r="H49" s="386" t="str">
        <x:v>alu_system_80x40</x:v>
      </x:c>
      <x:c r="I49" s="386" t="str">
        <x:v>2+3</x:v>
      </x:c>
      <x:c r="J49" s="386" t="str">
        <x:v>profielen</x:v>
      </x:c>
      <x:c r="K49" s="386" t="str">
        <x:v>Twee vlakke langsliggers en exact drie vlakke dwarsliggers</x:v>
      </x:c>
      <x:c r="L49" s="386" t="n">
        <x:v>300</x:v>
      </x:c>
      <x:c r="M49" s="386" t="str">
        <x:v>Referentiehypothese</x:v>
      </x:c>
      <x:c r="N49" s="386" t="str">
        <x:v>Ja</x:v>
      </x:c>
      <x:c r="O49" s="386"/>
    </x:row>
    <x:row r="50">
      <x:c r="A50" s="386" t="str">
        <x:v>PRD-SIM-003</x:v>
      </x:c>
      <x:c r="B50" s="386" t="str">
        <x:v>sim_rig_4080</x:v>
      </x:c>
      <x:c r="C50" s="386" t="str">
        <x:v>Opbouw</x:v>
      </x:c>
      <x:c r="D50" s="386" t="str">
        <x:v>stuur en pedalen</x:v>
      </x:c>
      <x:c r="E50" s="386" t="str">
        <x:v>Telmanifest</x:v>
      </x:c>
      <x:c r="F50" s="386" t="str">
        <x:v>Materiaal</x:v>
      </x:c>
      <x:c r="G50" s="386"/>
      <x:c r="H50" s="386" t="str">
        <x:v>alu_system_80x40</x:v>
      </x:c>
      <x:c r="I50" s="386" t="str">
        <x:v>2+1+3</x:v>
      </x:c>
      <x:c r="J50" s="386" t="str">
        <x:v>profielen</x:v>
      </x:c>
      <x:c r="K50" s="386" t="str">
        <x:v>Twee stuurstaanders, één staande stuurbrug en drie vlakke pedaalprofielen</x:v>
      </x:c>
      <x:c r="L50" s="386" t="n">
        <x:v>300</x:v>
      </x:c>
      <x:c r="M50" s="386" t="str">
        <x:v>Referentiehypothese</x:v>
      </x:c>
      <x:c r="N50" s="386" t="str">
        <x:v>Ja</x:v>
      </x:c>
      <x:c r="O50" s="386"/>
    </x:row>
    <x:row r="51">
      <x:c r="A51" s="386" t="str">
        <x:v>PRD-SIM-004</x:v>
      </x:c>
      <x:c r="B51" s="386" t="str">
        <x:v>sim_rig_4080</x:v>
      </x:c>
      <x:c r="C51" s="386" t="str">
        <x:v>Custom platen</x:v>
      </x:c>
      <x:c r="D51" s="386" t="str">
        <x:v>alle adapterfuncties</x:v>
      </x:c>
      <x:c r="E51" s="386" t="str">
        <x:v>Componentkeuze</x:v>
      </x:c>
      <x:c r="F51" s="386" t="str">
        <x:v>Component</x:v>
      </x:c>
      <x:c r="G51" s="386"/>
      <x:c r="H51" s="386" t="str">
        <x:v>custom_simrig_steering_side_plate_v1;custom_simrig_upright_t_plate_v1;custom_simrig_pedal_angle_plate_v1</x:v>
      </x:c>
      <x:c r="I51" s="386" t="str">
        <x:v>2+2+2</x:v>
      </x:c>
      <x:c r="J51" s="386" t="str">
        <x:v>st</x:v>
      </x:c>
      <x:c r="K51" s="386" t="str">
        <x:v>Zes CNC-platen; gekoppelde vlakken, gaten en instelbereik zijn verplicht</x:v>
      </x:c>
      <x:c r="L51" s="386" t="n">
        <x:v>320</x:v>
      </x:c>
      <x:c r="M51" s="386" t="str">
        <x:v>Referentiehypothese</x:v>
      </x:c>
      <x:c r="N51" s="386" t="str">
        <x:v>Ja</x:v>
      </x:c>
      <x:c r="O51" s="386"/>
    </x:row>
    <x:row r="52">
      <x:c r="A52" s="386" t="str">
        <x:v>PRD-SIM-005</x:v>
      </x:c>
      <x:c r="B52" s="386" t="str">
        <x:v>sim_rig_4080</x:v>
      </x:c>
      <x:c r="C52" s="386" t="str">
        <x:v>Custom platen</x:v>
      </x:c>
      <x:c r="D52" s="386" t="str">
        <x:v>contourvereenvoudiging</x:v>
      </x:c>
      <x:c r="E52" s="386" t="str">
        <x:v>Ontwerpregel</x:v>
      </x:c>
      <x:c r="F52" s="386" t="str">
        <x:v>Geen</x:v>
      </x:c>
      <x:c r="G52" s="386"/>
      <x:c r="H52" s="386"/>
      <x:c r="I52" s="386" t="str">
        <x:v>functioneel minimum</x:v>
      </x:c>
      <x:c r="J52" s="386"/>
      <x:c r="K52" s="386" t="str">
        <x:v>Behoud belastingpad, interfaces en benodigde gaten/sleuven; verwijder decoratieve uitsparingen</x:v>
      </x:c>
      <x:c r="L52" s="386" t="n">
        <x:v>320</x:v>
      </x:c>
      <x:c r="M52" s="386" t="str">
        <x:v>Goedgekeurd</x:v>
      </x:c>
      <x:c r="N52" s="386" t="str">
        <x:v>Ja</x:v>
      </x:c>
      <x:c r="O52" s="386"/>
    </x:row>
    <x:row r="53">
      <x:c r="A53" s="386" t="str">
        <x:v>PRD-SIM-006</x:v>
      </x:c>
      <x:c r="B53" s="386" t="str">
        <x:v>sim_rig_4080</x:v>
      </x:c>
      <x:c r="C53" s="386" t="str">
        <x:v>Stuurwielbasis</x:v>
      </x:c>
      <x:c r="D53" s="386" t="str">
        <x:v>CSL DD zijmontage</x:v>
      </x:c>
      <x:c r="E53" s="386" t="str">
        <x:v>Gatenpatroon</x:v>
      </x:c>
      <x:c r="F53" s="386" t="str">
        <x:v>Component</x:v>
      </x:c>
      <x:c r="G53" s="386"/>
      <x:c r="H53" s="386" t="str">
        <x:v>custom_simrig_steering_side_plate_v1</x:v>
      </x:c>
      <x:c r="I53" s="386" t="str">
        <x:v>M6; plaat 10; inschroef 10</x:v>
      </x:c>
      <x:c r="J53" s="386" t="str">
        <x:v>mm</x:v>
      </x:c>
      <x:c r="K53" s="386" t="str">
        <x:v>M6x20 bij 10 mm plaat; voorzijdegaten van wheelbase nooit als hard-mount gebruiken</x:v>
      </x:c>
      <x:c r="L53" s="386" t="n">
        <x:v>330</x:v>
      </x:c>
      <x:c r="M53" s="386" t="str">
        <x:v>Leveranciersdata</x:v>
      </x:c>
      <x:c r="N53" s="386" t="str">
        <x:v>Ja</x:v>
      </x:c>
      <x:c r="O53" s="386"/>
    </x:row>
    <x:row r="54">
      <x:c r="A54" s="386" t="str">
        <x:v>PRD-SIM-007</x:v>
      </x:c>
      <x:c r="B54" s="386" t="str">
        <x:v>sim_rig_4080</x:v>
      </x:c>
      <x:c r="C54" s="386" t="str">
        <x:v>Geometrie</x:v>
      </x:c>
      <x:c r="D54" s="386" t="str">
        <x:v>blootgestelde profielkoppen</x:v>
      </x:c>
      <x:c r="E54" s="386" t="str">
        <x:v>Eindbehandeling</x:v>
      </x:c>
      <x:c r="F54" s="386" t="str">
        <x:v>Geen</x:v>
      </x:c>
      <x:c r="G54" s="386"/>
      <x:c r="H54" s="386"/>
      <x:c r="I54" s="386" t="n">
        <x:v>6</x:v>
      </x:c>
      <x:c r="J54" s="386" t="str">
        <x:v>eindkappen</x:v>
      </x:c>
      <x:c r="K54" s="386" t="str">
        <x:v>Vier basisuiteinden en twee bovenzijden stuurstaanders krijgen seriepassende 40x80-kappen</x:v>
      </x:c>
      <x:c r="L54" s="386" t="n">
        <x:v>300</x:v>
      </x:c>
      <x:c r="M54" s="386" t="str">
        <x:v>Referentiehypothese</x:v>
      </x:c>
      <x:c r="N54" s="386" t="str">
        <x:v>Ja</x:v>
      </x:c>
      <x:c r="O54" s="386"/>
    </x:row>
    <x:row r="55">
      <x:c r="A55" s="386" t="str">
        <x:v>PRD-SIM-008</x:v>
      </x:c>
      <x:c r="B55" s="386" t="str">
        <x:v>sim_rig_4080</x:v>
      </x:c>
      <x:c r="C55" s="386" t="str">
        <x:v>Parameters</x:v>
      </x:c>
      <x:c r="D55" s="386" t="str">
        <x:v>klantconfigurator</x:v>
      </x:c>
      <x:c r="E55" s="386" t="str">
        <x:v>Parametercontract</x:v>
      </x:c>
      <x:c r="F55" s="386" t="str">
        <x:v>Geen</x:v>
      </x:c>
      <x:c r="G55" s="386"/>
      <x:c r="H55" s="386"/>
      <x:c r="I55" s="386" t="str">
        <x:v>600..800;1200..1800;550..850;0..25</x:v>
      </x:c>
      <x:c r="J55" s="386" t="str">
        <x:v>mm/mm/mm/graden</x:v>
      </x:c>
      <x:c r="K55" s="386" t="str">
        <x:v>Buitenbreedte, lengte, stuurhoogte, brugpositie, pedaalpositie, pedaalhoek en CSL-DD/blanco plaat</x:v>
      </x:c>
      <x:c r="L55" s="386" t="n">
        <x:v>300</x:v>
      </x:c>
      <x:c r="M55" s="386" t="str">
        <x:v>Goedgekeurd</x:v>
      </x:c>
      <x:c r="N55" s="386" t="str">
        <x:v>Ja</x:v>
      </x:c>
      <x:c r="O55" s="386"/>
    </x:row>
    <x:row r="56">
      <x:c r="A56" s="386" t="str">
        <x:v>PRD-LEX-005</x:v>
      </x:c>
      <x:c r="B56" s="386" t="str">
        <x:v>werktafel_lex</x:v>
      </x:c>
      <x:c r="C56" s="386" t="str">
        <x:v>Beweging</x:v>
      </x:c>
      <x:c r="D56" s="386" t="str">
        <x:v>horizontale werkbladslag, wagenharten, railzaaglengte en borgposities</x:v>
      </x:c>
      <x:c r="E56" s="386" t="str">
        <x:v>Borgposities</x:v>
      </x:c>
      <x:c r="F56" s="386" t="str">
        <x:v>Component</x:v>
      </x:c>
      <x:c r="G56" s="386"/>
      <x:c r="H56" s="386" t="str">
        <x:v>lex_hsr15_2x1500_4carts</x:v>
      </x:c>
      <x:c r="I56" s="386" t="str">
        <x:v>-220;0;220</x:v>
      </x:c>
      <x:c r="J56" s="386" t="str">
        <x:v>mm</x:v>
      </x:c>
      <x:c r="K56" s="386" t="str">
        <x:v>Borgposities -220;0;220 mm. De vier HSR15R-wagens staan per rail op 890 mm h.o.h., gelijk aan de HTE2-poot- en vaste zijframeharten. Bij wagenlengte 56,6 mm, railsteek 60 mm, eindafstand 30 mm en 12 mm eindstops volgt 1440 mm railzaaglengte, 24 behouden railgaten en eindstopharten op X=±699,3 mm.</x:v>
      </x:c>
      <x:c r="L56" s="386" t="n">
        <x:v>330</x:v>
      </x:c>
      <x:c r="M56" s="386" t="str">
        <x:v>Goedgekeurd</x:v>
      </x:c>
      <x:c r="N56" s="386" t="str">
        <x:v>Nee</x:v>
      </x:c>
      <x:c r="O56" s="386" t="str">
        <x:v>Item tekening T210003550 blad 1; THK HSR15R leveranciersgeometrie; geometrische ketenaudit 2026-08-26</x:v>
      </x:c>
    </x:row>
    <x:row r="57" ht="64" customHeight="1">
      <x:c r="A57" s="386" t="str">
        <x:v>PRD-MB-000</x:v>
      </x:c>
      <x:c r="B57" s="386" t="str">
        <x:v>machinebasis</x:v>
      </x:c>
      <x:c r="C57" s="386" t="str">
        <x:v>Parameters</x:v>
      </x:c>
      <x:c r="D57" s="386" t="str">
        <x:v>klantconfigurator</x:v>
      </x:c>
      <x:c r="E57" s="386" t="str">
        <x:v>Parametercontract</x:v>
      </x:c>
      <x:c r="F57" s="386" t="str">
        <x:v>Geen</x:v>
      </x:c>
      <x:c r="G57" s="386"/>
      <x:c r="H57" s="386"/>
      <x:c r="I57" s="386" t="str">
        <x:v>1000..3050;600..1300;1000..2300</x:v>
      </x:c>
      <x:c r="J57" s="386" t="str">
        <x:v>mm/mm/mm</x:v>
      </x:c>
      <x:c r="K57" s="386" t="str">
        <x:v>Breedte en diepte begrensd op één HPL-plaat; hoogte is de constructie-envelop</x:v>
      </x:c>
      <x:c r="L57" s="386" t="n">
        <x:v>320</x:v>
      </x:c>
      <x:c r="M57" s="386" t="str">
        <x:v>Goedgekeurd</x:v>
      </x:c>
      <x:c r="N57" s="386" t="str">
        <x:v>Nee</x:v>
      </x:c>
      <x:c r="O57" s="386" t="str">
        <x:v>Kunststofplatenshop maximale plaatmaten; MachineBaseEngine</x:v>
      </x:c>
    </x:row>
    <x:row r="58" ht="64" customHeight="1">
      <x:c r="A58" s="488" t="str">
        <x:v>PRD-MB-002</x:v>
      </x:c>
      <x:c r="B58" s="488" t="str">
        <x:v>machinebasis</x:v>
      </x:c>
      <x:c r="C58" s="488" t="str">
        <x:v>Materiaal</x:v>
      </x:c>
      <x:c r="D58" s="488" t="str">
        <x:v>onderliggers</x:v>
      </x:c>
      <x:c r="E58" s="488" t="str">
        <x:v>Onderliggerprofiel</x:v>
      </x:c>
      <x:c r="F58" s="488" t="str">
        <x:v>Materiaal</x:v>
      </x:c>
      <x:c r="G58" s="488"/>
      <x:c r="H58" s="488" t="str">
        <x:v>alu_system_40x40;alu_system_80x40</x:v>
      </x:c>
      <x:c r="I58" s="488"/>
      <x:c r="J58" s="488"/>
      <x:c r="K58" s="488" t="str">
        <x:v>Alleen exact vastgelegde TechXXL groef-8 profielen</x:v>
      </x:c>
      <x:c r="L58" s="488" t="n">
        <x:v>310</x:v>
      </x:c>
      <x:c r="M58" s="488" t="str">
        <x:v>Leveranciersdata</x:v>
      </x:c>
      <x:c r="N58" s="488" t="str">
        <x:v>Nee</x:v>
      </x:c>
      <x:c r="O58" s="488" t="str">
        <x:v>TechXXL TIN 102499 en 100535</x:v>
      </x:c>
      <x:c r="P58" s="435"/>
      <x:c r="Q58" s="435"/>
      <x:c r="R58" s="435"/>
      <x:c r="S58" s="435"/>
      <x:c r="T58" s="435"/>
      <x:c r="U58" s="435"/>
      <x:c r="V58" s="435"/>
    </x:row>
    <x:row r="59" ht="64" customHeight="1">
      <x:c r="A59" s="489" t="str">
        <x:v>PRD-MB-003</x:v>
      </x:c>
      <x:c r="B59" s="489" t="str">
        <x:v>machinebasis</x:v>
      </x:c>
      <x:c r="C59" s="489" t="str">
        <x:v>Materiaal</x:v>
      </x:c>
      <x:c r="D59" s="489" t="str">
        <x:v>bovenframe en profieldeuren</x:v>
      </x:c>
      <x:c r="E59" s="489" t="str">
        <x:v>Bovenframeprofiel</x:v>
      </x:c>
      <x:c r="F59" s="489" t="str">
        <x:v>Materiaal</x:v>
      </x:c>
      <x:c r="G59" s="489"/>
      <x:c r="H59" s="489" t="str">
        <x:v>alu_system_40x40</x:v>
      </x:c>
      <x:c r="I59" s="489"/>
      <x:c r="J59" s="489"/>
      <x:c r="K59" s="489" t="str">
        <x:v>TechXXL TIN 102499 groef 8 / F14 licht</x:v>
      </x:c>
      <x:c r="L59" s="489" t="n">
        <x:v>310</x:v>
      </x:c>
      <x:c r="M59" s="489" t="str">
        <x:v>Leveranciersdata</x:v>
      </x:c>
      <x:c r="N59" s="489" t="str">
        <x:v>Nee</x:v>
      </x:c>
      <x:c r="O59" s="489" t="str">
        <x:v>TechXXL TIN 102499</x:v>
      </x:c>
      <x:c r="P59" s="438"/>
      <x:c r="Q59" s="438"/>
      <x:c r="R59" s="438"/>
      <x:c r="S59" s="438"/>
      <x:c r="T59" s="438"/>
      <x:c r="U59" s="438"/>
      <x:c r="V59" s="438"/>
    </x:row>
    <x:row r="60" ht="64" customHeight="1">
      <x:c r="A60" s="386" t="str">
        <x:v>PRD-MB-004</x:v>
      </x:c>
      <x:c r="B60" s="386" t="str">
        <x:v>machinebasis</x:v>
      </x:c>
      <x:c r="C60" s="386" t="str">
        <x:v>Materiaal</x:v>
      </x:c>
      <x:c r="D60" s="386" t="str">
        <x:v>werkblad</x:v>
      </x:c>
      <x:c r="E60" s="386" t="str">
        <x:v>Werkbladmateriaal</x:v>
      </x:c>
      <x:c r="F60" s="386" t="str">
        <x:v>Materiaal</x:v>
      </x:c>
      <x:c r="G60" s="386"/>
      <x:c r="H60" s="386" t="str">
        <x:v>hpl_10_lex</x:v>
      </x:c>
      <x:c r="I60" s="386" t="n">
        <x:v>10</x:v>
      </x:c>
      <x:c r="J60" s="386" t="str">
        <x:v>mm</x:v>
      </x:c>
      <x:c r="K60" s="386" t="str">
        <x:v>Kunststofplatenshop HPL wit glad RAL 9016</x:v>
      </x:c>
      <x:c r="L60" s="386" t="n">
        <x:v>310</x:v>
      </x:c>
      <x:c r="M60" s="386" t="str">
        <x:v>Leveranciersdata</x:v>
      </x:c>
      <x:c r="N60" s="386" t="str">
        <x:v>Nee</x:v>
      </x:c>
      <x:c r="O60" s="386" t="str">
        <x:v>Kunststofplatenshop HPL wit glad 10 mm</x:v>
      </x:c>
    </x:row>
    <x:row r="61" ht="64" customHeight="1">
      <x:c r="A61" s="490" t="str">
        <x:v>PRD-MB-005</x:v>
      </x:c>
      <x:c r="B61" s="490" t="str">
        <x:v>machinebasis</x:v>
      </x:c>
      <x:c r="C61" s="490" t="str">
        <x:v>Materiaal</x:v>
      </x:c>
      <x:c r="D61" s="490" t="str">
        <x:v>onderpanelen en voorfront</x:v>
      </x:c>
      <x:c r="E61" s="490" t="str">
        <x:v>Onderpaneelmateriaal</x:v>
      </x:c>
      <x:c r="F61" s="490" t="str">
        <x:v>Materiaal</x:v>
      </x:c>
      <x:c r="G61" s="490"/>
      <x:c r="H61" s="490" t="str">
        <x:v>hpl_6_lex_stabilizer</x:v>
      </x:c>
      <x:c r="I61" s="490" t="n">
        <x:v>6</x:v>
      </x:c>
      <x:c r="J61" s="490" t="str">
        <x:v>mm</x:v>
      </x:c>
      <x:c r="K61" s="490" t="str">
        <x:v>Kunststofplatenshop HPL wit glad RAL 9016</x:v>
      </x:c>
      <x:c r="L61" s="490" t="n">
        <x:v>310</x:v>
      </x:c>
      <x:c r="M61" s="490" t="str">
        <x:v>Leveranciersdata</x:v>
      </x:c>
      <x:c r="N61" s="490" t="str">
        <x:v>Nee</x:v>
      </x:c>
      <x:c r="O61" s="490" t="str">
        <x:v>Kunststofplatenshop HPL wit glad 6 mm</x:v>
      </x:c>
      <x:c r="P61" s="441"/>
      <x:c r="Q61" s="441"/>
      <x:c r="R61" s="441"/>
      <x:c r="S61" s="441"/>
      <x:c r="T61" s="441"/>
      <x:c r="U61" s="441"/>
      <x:c r="V61" s="441"/>
    </x:row>
    <x:row r="62" ht="64" customHeight="1">
      <x:c r="A62" s="491" t="str">
        <x:v>PRD-MB-006</x:v>
      </x:c>
      <x:c r="B62" s="492" t="str">
        <x:v>machinebasis</x:v>
      </x:c>
      <x:c r="C62" s="492" t="str">
        <x:v>Materiaal</x:v>
      </x:c>
      <x:c r="D62" s="493" t="str">
        <x:v>bovenafscherming</x:v>
      </x:c>
      <x:c r="E62" s="492" t="str">
        <x:v>Bovenpaneelmateriaal</x:v>
      </x:c>
      <x:c r="F62" s="492" t="str">
        <x:v>Materiaal</x:v>
      </x:c>
      <x:c r="G62" s="492"/>
      <x:c r="H62" s="492" t="str">
        <x:v>acrylic_clear_6</x:v>
      </x:c>
      <x:c r="I62" s="492" t="n">
        <x:v>6</x:v>
      </x:c>
      <x:c r="J62" s="494" t="str">
        <x:v>mm</x:v>
      </x:c>
      <x:c r="K62" s="494" t="str">
        <x:v>Kunststofplatenshop Plexiglas GS helder; geschikt voor boren/frezen</x:v>
      </x:c>
      <x:c r="L62" s="494" t="n">
        <x:v>310</x:v>
      </x:c>
      <x:c r="M62" s="494" t="str">
        <x:v>Leveranciersdata</x:v>
      </x:c>
      <x:c r="N62" s="492" t="str">
        <x:v>Nee</x:v>
      </x:c>
      <x:c r="O62" s="492" t="str">
        <x:v>Kunststofplatenshop Plexiglas GS helder 6 mm</x:v>
      </x:c>
      <x:c r="P62" s="452"/>
      <x:c r="Q62" s="452"/>
      <x:c r="R62" s="452"/>
      <x:c r="S62" s="452"/>
      <x:c r="T62" s="452"/>
      <x:c r="U62" s="452"/>
      <x:c r="V62" s="453"/>
    </x:row>
    <x:row r="63" ht="15" hidden="0" customHeight="1">
      <x:c r="A63" s="454" t="str">
        <x:v>PRD-WBK-012</x:v>
      </x:c>
      <x:c r="B63" s="455" t="str">
        <x:v>werkbankkast</x:v>
      </x:c>
      <x:c r="C63" s="455" t="str">
        <x:v>Constructie</x:v>
      </x:c>
      <x:c r="D63" s="461" t="str">
        <x:v>Achterwandgroeven voor volledige interne tussenschotten</x:v>
      </x:c>
      <x:c r="E63" s="455" t="str">
        <x:v>Groefcontract</x:v>
      </x:c>
      <x:c r="F63" s="455" t="str">
        <x:v>Productregel</x:v>
      </x:c>
      <x:c r="G63" s="455"/>
      <x:c r="H63" s="455" t="str">
        <x:v>back_panel_internal_divider_groove</x:v>
      </x:c>
      <x:c r="I63" s="455" t="str">
        <x:v>3;1</x:v>
      </x:c>
      <x:c r="J63" s="464" t="str">
        <x:v>mm insteekdiepte;mm passingsruimte</x:v>
      </x:c>
      <x:c r="K63" s="464" t="str">
        <x:v>Wanneer de werkbankkast een achterwand en volledige interne tussenschotten heeft, schuift de achterwand 3 mm naar voren. Elk werkelijk tussenschot krijgt over de volledige hoogte een groef van plaatdikte plus 1 mm passingsruimte in de voorzijde van de achterwand. Dubbele tussenschotten krijgen ieder hun eigen groef; overlap vormt samen de passende dubbele groef.</x:v>
      </x:c>
      <x:c r="L63" s="464" t="n">
        <x:v>100</x:v>
      </x:c>
      <x:c r="M63" s="464" t="str">
        <x:v>Proefstuk</x:v>
      </x:c>
      <x:c r="N63" s="455" t="str">
        <x:v>Ja</x:v>
      </x:c>
      <x:c r="O63" s="455" t="str">
        <x:v>Fysieke testcorrectie Dylan 2026-08-26</x:v>
      </x:c>
      <x:c r="P63" s="455"/>
      <x:c r="Q63" s="455"/>
      <x:c r="R63" s="455"/>
      <x:c r="S63" s="455"/>
      <x:c r="T63" s="455"/>
      <x:c r="U63" s="455"/>
      <x:c r="V63" s="456"/>
    </x:row>
    <x:row r="64" ht="15" hidden="0" customHeight="1">
      <x:c r="A64" s="454" t="str">
        <x:v>PRD-WBK-013</x:v>
      </x:c>
      <x:c r="B64" s="455" t="str">
        <x:v>werkbankkast</x:v>
      </x:c>
      <x:c r="C64" s="455" t="str">
        <x:v>Bevestiging</x:v>
      </x:c>
      <x:c r="D64" s="461" t="str">
        <x:v>Achterwand naar volledige interne tussenschotten</x:v>
      </x:c>
      <x:c r="E64" s="455" t="str">
        <x:v>Gatpatroon</x:v>
      </x:c>
      <x:c r="F64" s="455" t="str">
        <x:v>Recept</x:v>
      </x:c>
      <x:c r="G64" s="455" t="str">
        <x:v>CON_WOOD_EDGE</x:v>
      </x:c>
      <x:c r="H64" s="455" t="str">
        <x:v>WOODSCREW_4</x:v>
      </x:c>
      <x:c r="I64" s="455" t="str">
        <x:v>45;260</x:v>
      </x:c>
      <x:c r="J64" s="464" t="str">
        <x:v>mm eindinset;mm maximale gatafstand</x:v>
      </x:c>
      <x:c r="K64" s="464" t="str">
        <x:v>Per werkelijk volledig intern tussenschot komt één verticale lijn met doorlopende CNC-gaten in de achterwand. Gatdiameter en bevestiger komen uit de hout-houtstandaard WOODSCREW_4; de lijn begint en eindigt 45 mm uit de rand en de onderlinge afstand is maximaal 260 mm.</x:v>
      </x:c>
      <x:c r="L64" s="464" t="n">
        <x:v>100</x:v>
      </x:c>
      <x:c r="M64" s="464" t="str">
        <x:v>Proefstuk</x:v>
      </x:c>
      <x:c r="N64" s="455" t="str">
        <x:v>Ja</x:v>
      </x:c>
      <x:c r="O64" s="455" t="str">
        <x:v>Fysieke testcorrectie Dylan 2026-08-26</x:v>
      </x:c>
      <x:c r="P64" s="455"/>
      <x:c r="Q64" s="455"/>
      <x:c r="R64" s="455"/>
      <x:c r="S64" s="455"/>
      <x:c r="T64" s="455"/>
      <x:c r="U64" s="455"/>
      <x:c r="V64" s="456"/>
    </x:row>
    <x:row r="65" ht="15" hidden="0" customHeight="1">
      <x:c r="A65" s="454" t="str">
        <x:v>PRD-LRC-000</x:v>
      </x:c>
      <x:c r="B65" s="455" t="str">
        <x:v>lineaire_robotcel</x:v>
      </x:c>
      <x:c r="C65" s="455" t="str">
        <x:v>Parameters</x:v>
      </x:c>
      <x:c r="D65" s="461" t="str">
        <x:v>klantconfigurator</x:v>
      </x:c>
      <x:c r="E65" s="455" t="str">
        <x:v>Parametercontract</x:v>
      </x:c>
      <x:c r="F65" s="455" t="str">
        <x:v>Geen</x:v>
      </x:c>
      <x:c r="G65" s="455"/>
      <x:c r="H65" s="455"/>
      <x:c r="I65" s="455" t="str">
        <x:v>1600..6000;500..1200;700..1100</x:v>
      </x:c>
      <x:c r="J65" s="464" t="str">
        <x:v>mm/mm/mm</x:v>
      </x:c>
      <x:c r="K65" s="464" t="str">
        <x:v>Lengte langs robotas; werkbladdiepte per zijde; hoogte bovenzijde werkblad</x:v>
      </x:c>
      <x:c r="L65" s="464" t="n">
        <x:v>400</x:v>
      </x:c>
      <x:c r="M65" s="464" t="str">
        <x:v>Referentiehypothese</x:v>
      </x:c>
      <x:c r="N65" s="455" t="str">
        <x:v>Ja</x:v>
      </x:c>
      <x:c r="O65" s="455" t="str">
        <x:v>Gebruikersconcept 2026-08-26; handelslengte profielen en plaatformaten</x:v>
      </x:c>
      <x:c r="P65" s="455"/>
      <x:c r="Q65" s="455"/>
      <x:c r="R65" s="455"/>
      <x:c r="S65" s="455"/>
      <x:c r="T65" s="455"/>
      <x:c r="U65" s="455"/>
      <x:c r="V65" s="456"/>
    </x:row>
    <x:row r="66" ht="15" hidden="0" customHeight="1">
      <x:c r="A66" s="454" t="str">
        <x:v>PRD-LRC-001</x:v>
      </x:c>
      <x:c r="B66" s="455" t="str">
        <x:v>lineaire_robotcel</x:v>
      </x:c>
      <x:c r="C66" s="455" t="str">
        <x:v>Materiaal</x:v>
      </x:c>
      <x:c r="D66" s="461" t="str">
        <x:v>volledige profielconstructie</x:v>
      </x:c>
      <x:c r="E66" s="455" t="str">
        <x:v>Profielkeuze</x:v>
      </x:c>
      <x:c r="F66" s="455" t="str">
        <x:v>Materiaal</x:v>
      </x:c>
      <x:c r="G66" s="455"/>
      <x:c r="H66" s="455" t="str">
        <x:v>alu_system_80x80;alu_system_80x40;alu_system_40x40</x:v>
      </x:c>
      <x:c r="I66" s="455"/>
      <x:c r="J66" s="464"/>
      <x:c r="K66" s="464" t="str">
        <x:v>80x80 primair; 40x80 staand voor onder-/werkbladframe; 40x40 voor licht topframe</x:v>
      </x:c>
      <x:c r="L66" s="464" t="n">
        <x:v>410</x:v>
      </x:c>
      <x:c r="M66" s="464" t="str">
        <x:v>Leveranciersdata</x:v>
      </x:c>
      <x:c r="N66" s="455" t="str">
        <x:v>Ja</x:v>
      </x:c>
      <x:c r="O66" s="455" t="str">
        <x:v>TechXXL TIN 100545; 100535; 102499</x:v>
      </x:c>
      <x:c r="P66" s="455"/>
      <x:c r="Q66" s="455"/>
      <x:c r="R66" s="455"/>
      <x:c r="S66" s="455"/>
      <x:c r="T66" s="455"/>
      <x:c r="U66" s="455"/>
      <x:c r="V66" s="456"/>
    </x:row>
    <x:row r="67">
      <x:c r="A67" s="454" t="str">
        <x:v>PRD-LRC-002</x:v>
      </x:c>
      <x:c r="B67" s="455" t="str">
        <x:v>lineaire_robotcel</x:v>
      </x:c>
      <x:c r="C67" s="455" t="str">
        <x:v>Materiaal</x:v>
      </x:c>
      <x:c r="D67" s="461" t="str">
        <x:v>primaire staanders</x:v>
      </x:c>
      <x:c r="E67" s="455" t="str">
        <x:v>Staanderprofiel</x:v>
      </x:c>
      <x:c r="F67" s="455" t="str">
        <x:v>Materiaal</x:v>
      </x:c>
      <x:c r="G67" s="455"/>
      <x:c r="H67" s="455" t="str">
        <x:v>alu_system_80x80</x:v>
      </x:c>
      <x:c r="I67" s="455"/>
      <x:c r="J67" s="464"/>
      <x:c r="K67" s="464" t="str">
        <x:v>Dynamisch primaire kolommen; definitieve steunafstand volgt belastingsberekening</x:v>
      </x:c>
      <x:c r="L67" s="464" t="n">
        <x:v>420</x:v>
      </x:c>
      <x:c r="M67" s="464" t="str">
        <x:v>Leveranciersdata</x:v>
      </x:c>
      <x:c r="N67" s="455" t="str">
        <x:v>Ja</x:v>
      </x:c>
      <x:c r="O67" s="455" t="str">
        <x:v>TechXXL TIN 100545</x:v>
      </x:c>
      <x:c r="P67" s="455"/>
      <x:c r="Q67" s="455"/>
      <x:c r="R67" s="455"/>
      <x:c r="S67" s="455"/>
      <x:c r="T67" s="455"/>
      <x:c r="U67" s="455"/>
      <x:c r="V67" s="456"/>
    </x:row>
    <x:row r="68">
      <x:c r="A68" s="454" t="str">
        <x:v>PRD-LRC-003</x:v>
      </x:c>
      <x:c r="B68" s="455" t="str">
        <x:v>lineaire_robotcel</x:v>
      </x:c>
      <x:c r="C68" s="455" t="str">
        <x:v>Materiaal</x:v>
      </x:c>
      <x:c r="D68" s="461" t="str">
        <x:v>onder- en werkbladframe</x:v>
      </x:c>
      <x:c r="E68" s="455" t="str">
        <x:v>Frameprofiel</x:v>
      </x:c>
      <x:c r="F68" s="455" t="str">
        <x:v>Materiaal</x:v>
      </x:c>
      <x:c r="G68" s="455"/>
      <x:c r="H68" s="455" t="str">
        <x:v>alu_system_80x40</x:v>
      </x:c>
      <x:c r="I68" s="455"/>
      <x:c r="J68" s="464"/>
      <x:c r="K68" s="464" t="str">
        <x:v>40x80 altijd staand: 80 mm verticaal</x:v>
      </x:c>
      <x:c r="L68" s="464" t="n">
        <x:v>420</x:v>
      </x:c>
      <x:c r="M68" s="464" t="str">
        <x:v>Leveranciersdata</x:v>
      </x:c>
      <x:c r="N68" s="455" t="str">
        <x:v>Ja</x:v>
      </x:c>
      <x:c r="O68" s="455" t="str">
        <x:v>TechXXL TIN 100535</x:v>
      </x:c>
      <x:c r="P68" s="455"/>
      <x:c r="Q68" s="455"/>
      <x:c r="R68" s="455"/>
      <x:c r="S68" s="455"/>
      <x:c r="T68" s="455"/>
      <x:c r="U68" s="455"/>
      <x:c r="V68" s="456"/>
    </x:row>
    <x:row r="69">
      <x:c r="A69" s="454" t="str">
        <x:v>PRD-LRC-004</x:v>
      </x:c>
      <x:c r="B69" s="455" t="str">
        <x:v>lineaire_robotcel</x:v>
      </x:c>
      <x:c r="C69" s="455" t="str">
        <x:v>Materiaal</x:v>
      </x:c>
      <x:c r="D69" s="461" t="str">
        <x:v>dragende railzone</x:v>
      </x:c>
      <x:c r="E69" s="455" t="str">
        <x:v>Raildragerprofiel</x:v>
      </x:c>
      <x:c r="F69" s="455" t="str">
        <x:v>Materiaal</x:v>
      </x:c>
      <x:c r="G69" s="455"/>
      <x:c r="H69" s="455" t="str">
        <x:v>alu_system_80x80</x:v>
      </x:c>
      <x:c r="I69" s="455" t="n">
        <x:v>2</x:v>
      </x:c>
      <x:c r="J69" s="464" t="str">
        <x:v>st</x:v>
      </x:c>
      <x:c r="K69" s="464" t="str">
        <x:v>Twee doorlopende dragers, rechtstreeks op dwarsliggers en niet via HPL</x:v>
      </x:c>
      <x:c r="L69" s="464" t="n">
        <x:v>430</x:v>
      </x:c>
      <x:c r="M69" s="464" t="str">
        <x:v>Leveranciersdata</x:v>
      </x:c>
      <x:c r="N69" s="455" t="str">
        <x:v>Ja</x:v>
      </x:c>
      <x:c r="O69" s="455" t="str">
        <x:v>TechXXL TIN 100545</x:v>
      </x:c>
      <x:c r="P69" s="455"/>
      <x:c r="Q69" s="455"/>
      <x:c r="R69" s="455"/>
      <x:c r="S69" s="455"/>
      <x:c r="T69" s="455"/>
      <x:c r="U69" s="455"/>
      <x:c r="V69" s="456"/>
    </x:row>
    <x:row r="70">
      <x:c r="A70" s="454" t="str">
        <x:v>PRD-LRC-005</x:v>
      </x:c>
      <x:c r="B70" s="455" t="str">
        <x:v>lineaire_robotcel</x:v>
      </x:c>
      <x:c r="C70" s="455" t="str">
        <x:v>Materiaal</x:v>
      </x:c>
      <x:c r="D70" s="461" t="str">
        <x:v>bovenframe afscherming</x:v>
      </x:c>
      <x:c r="E70" s="455" t="str">
        <x:v>Topframeprofiel</x:v>
      </x:c>
      <x:c r="F70" s="455" t="str">
        <x:v>Materiaal</x:v>
      </x:c>
      <x:c r="G70" s="455"/>
      <x:c r="H70" s="455" t="str">
        <x:v>alu_system_40x40</x:v>
      </x:c>
      <x:c r="I70" s="455"/>
      <x:c r="J70" s="464"/>
      <x:c r="K70" s="464" t="str">
        <x:v>Licht afschermframe; geen primaire robotbelasting</x:v>
      </x:c>
      <x:c r="L70" s="464" t="n">
        <x:v>420</x:v>
      </x:c>
      <x:c r="M70" s="464" t="str">
        <x:v>Leveranciersdata</x:v>
      </x:c>
      <x:c r="N70" s="455" t="str">
        <x:v>Ja</x:v>
      </x:c>
      <x:c r="O70" s="455" t="str">
        <x:v>TechXXL TIN 102499</x:v>
      </x:c>
      <x:c r="P70" s="455"/>
      <x:c r="Q70" s="455"/>
      <x:c r="R70" s="455"/>
      <x:c r="S70" s="455"/>
      <x:c r="T70" s="455"/>
      <x:c r="U70" s="455"/>
      <x:c r="V70" s="456"/>
    </x:row>
    <x:row r="71">
      <x:c r="A71" s="454" t="str">
        <x:v>PRD-LRC-006</x:v>
      </x:c>
      <x:c r="B71" s="455" t="str">
        <x:v>lineaire_robotcel</x:v>
      </x:c>
      <x:c r="C71" s="455" t="str">
        <x:v>Materiaal</x:v>
      </x:c>
      <x:c r="D71" s="461" t="str">
        <x:v>werkzone een- of tweezijdig</x:v>
      </x:c>
      <x:c r="E71" s="455" t="str">
        <x:v>Werkbladmateriaal</x:v>
      </x:c>
      <x:c r="F71" s="455" t="str">
        <x:v>Materiaal</x:v>
      </x:c>
      <x:c r="G71" s="455"/>
      <x:c r="H71" s="455" t="str">
        <x:v>hpl_10_lex</x:v>
      </x:c>
      <x:c r="I71" s="455" t="n">
        <x:v>10</x:v>
      </x:c>
      <x:c r="J71" s="464" t="str">
        <x:v>mm</x:v>
      </x:c>
      <x:c r="K71" s="464" t="str">
        <x:v>Werkblad ligt naast de railzone en draagt de rails niet</x:v>
      </x:c>
      <x:c r="L71" s="464" t="n">
        <x:v>420</x:v>
      </x:c>
      <x:c r="M71" s="464" t="str">
        <x:v>Leveranciersdata</x:v>
      </x:c>
      <x:c r="N71" s="455" t="str">
        <x:v>Ja</x:v>
      </x:c>
      <x:c r="O71" s="455" t="str">
        <x:v>Kunststofplatenshop HPL wit glad 10 mm</x:v>
      </x:c>
      <x:c r="P71" s="455"/>
      <x:c r="Q71" s="455"/>
      <x:c r="R71" s="455"/>
      <x:c r="S71" s="455"/>
      <x:c r="T71" s="455"/>
      <x:c r="U71" s="455"/>
      <x:c r="V71" s="456"/>
    </x:row>
    <x:row r="72">
      <x:c r="A72" s="454" t="str">
        <x:v>PRD-LRC-007</x:v>
      </x:c>
      <x:c r="B72" s="455" t="str">
        <x:v>lineaire_robotcel</x:v>
      </x:c>
      <x:c r="C72" s="455" t="str">
        <x:v>Materiaal</x:v>
      </x:c>
      <x:c r="D72" s="461" t="str">
        <x:v>kopse zijden en achterwand</x:v>
      </x:c>
      <x:c r="E72" s="455" t="str">
        <x:v>Afschermmateriaal</x:v>
      </x:c>
      <x:c r="F72" s="455" t="str">
        <x:v>Materiaal</x:v>
      </x:c>
      <x:c r="G72" s="455"/>
      <x:c r="H72" s="455" t="str">
        <x:v>acrylic_clear_6</x:v>
      </x:c>
      <x:c r="I72" s="455" t="n">
        <x:v>6</x:v>
      </x:c>
      <x:c r="J72" s="464" t="str">
        <x:v>mm</x:v>
      </x:c>
      <x:c r="K72" s="464" t="str">
        <x:v>Helder gegoten acrylaat; paneelindeling volgt steunvakken</x:v>
      </x:c>
      <x:c r="L72" s="464" t="n">
        <x:v>420</x:v>
      </x:c>
      <x:c r="M72" s="464" t="str">
        <x:v>Leveranciersdata</x:v>
      </x:c>
      <x:c r="N72" s="455" t="str">
        <x:v>Ja</x:v>
      </x:c>
      <x:c r="O72" s="455" t="str">
        <x:v>Kunststofplatenshop Plexiglas GS helder 6 mm</x:v>
      </x:c>
      <x:c r="P72" s="455"/>
      <x:c r="Q72" s="455"/>
      <x:c r="R72" s="455"/>
      <x:c r="S72" s="455"/>
      <x:c r="T72" s="455"/>
      <x:c r="U72" s="455"/>
      <x:c r="V72" s="456"/>
    </x:row>
    <x:row r="73">
      <x:c r="A73" s="454" t="str">
        <x:v>PRD-LRC-008</x:v>
      </x:c>
      <x:c r="B73" s="455" t="str">
        <x:v>lineaire_robotcel</x:v>
      </x:c>
      <x:c r="C73" s="455" t="str">
        <x:v>Geometrie</x:v>
      </x:c>
      <x:c r="D73" s="461" t="str">
        <x:v>centrale railzone</x:v>
      </x:c>
      <x:c r="E73" s="455" t="str">
        <x:v>Railzonebreedte</x:v>
      </x:c>
      <x:c r="F73" s="455" t="str">
        <x:v>Geen</x:v>
      </x:c>
      <x:c r="G73" s="455"/>
      <x:c r="H73" s="455"/>
      <x:c r="I73" s="455" t="n">
        <x:v>400</x:v>
      </x:c>
      <x:c r="J73" s="464" t="str">
        <x:v>mm</x:v>
      </x:c>
      <x:c r="K73" s="464" t="str">
        <x:v>Concept-envelop; definitief na rail-, rack- en kabelrupsselectie</x:v>
      </x:c>
      <x:c r="L73" s="464" t="n">
        <x:v>440</x:v>
      </x:c>
      <x:c r="M73" s="464" t="str">
        <x:v>Referentiehypothese</x:v>
      </x:c>
      <x:c r="N73" s="455" t="str">
        <x:v>Ja</x:v>
      </x:c>
      <x:c r="O73" s="455" t="str">
        <x:v>Gebruikersconcept 2026-08-26</x:v>
      </x:c>
      <x:c r="P73" s="455"/>
      <x:c r="Q73" s="455"/>
      <x:c r="R73" s="455"/>
      <x:c r="S73" s="455"/>
      <x:c r="T73" s="455"/>
      <x:c r="U73" s="455"/>
      <x:c r="V73" s="456"/>
    </x:row>
    <x:row r="74">
      <x:c r="A74" s="454" t="str">
        <x:v>PRD-LRC-009</x:v>
      </x:c>
      <x:c r="B74" s="455" t="str">
        <x:v>lineaire_robotcel</x:v>
      </x:c>
      <x:c r="C74" s="455" t="str">
        <x:v>Geometrie</x:v>
      </x:c>
      <x:c r="D74" s="461" t="str">
        <x:v>twee lineaire rails</x:v>
      </x:c>
      <x:c r="E74" s="455" t="str">
        <x:v>Railhartafstand</x:v>
      </x:c>
      <x:c r="F74" s="455" t="str">
        <x:v>Component</x:v>
      </x:c>
      <x:c r="G74" s="455"/>
      <x:c r="H74" s="455" t="str">
        <x:v>hiwin_hgr20_rail</x:v>
      </x:c>
      <x:c r="I74" s="455" t="n">
        <x:v>200</x:v>
      </x:c>
      <x:c r="J74" s="464" t="str">
        <x:v>mm</x:v>
      </x:c>
      <x:c r="K74" s="464" t="str">
        <x:v>Conceptpositie van 200 mm; definitief na wagenplaatberekening en controle van momentbelasting</x:v>
      </x:c>
      <x:c r="L74" s="464" t="n">
        <x:v>440</x:v>
      </x:c>
      <x:c r="M74" s="464" t="str">
        <x:v>Referentiehypothese</x:v>
      </x:c>
      <x:c r="N74" s="455" t="str">
        <x:v>Ja</x:v>
      </x:c>
      <x:c r="O74" s="455" t="str">
        <x:v>HIWIN HGR20/HGH20CA maatdata; adapterplaatberekening open</x:v>
      </x:c>
      <x:c r="P74" s="455"/>
      <x:c r="Q74" s="455"/>
      <x:c r="R74" s="455"/>
      <x:c r="S74" s="455"/>
      <x:c r="T74" s="455"/>
      <x:c r="U74" s="455"/>
      <x:c r="V74" s="456"/>
    </x:row>
    <x:row r="75">
      <x:c r="A75" s="454" t="str">
        <x:v>PRD-LRC-010</x:v>
      </x:c>
      <x:c r="B75" s="455" t="str">
        <x:v>lineaire_robotcel</x:v>
      </x:c>
      <x:c r="C75" s="455" t="str">
        <x:v>Geometrie</x:v>
      </x:c>
      <x:c r="D75" s="461" t="str">
        <x:v>lineaire rail</x:v>
      </x:c>
      <x:c r="E75" s="455" t="str">
        <x:v>RailRenderEnvelope</x:v>
      </x:c>
      <x:c r="F75" s="455" t="str">
        <x:v>Component</x:v>
      </x:c>
      <x:c r="G75" s="455"/>
      <x:c r="H75" s="455" t="str">
        <x:v>hiwin_hgr20_rail</x:v>
      </x:c>
      <x:c r="I75" s="455" t="str">
        <x:v>20;17.5</x:v>
      </x:c>
      <x:c r="J75" s="464" t="str">
        <x:v>mm;mm</x:v>
      </x:c>
      <x:c r="K75" s="464" t="str">
        <x:v>Exacte HGR20 doorsnede voor backend-rendering; lengte parametrisch; bestellengte en eindgaten per order</x:v>
      </x:c>
      <x:c r="L75" s="464" t="n">
        <x:v>450</x:v>
      </x:c>
      <x:c r="M75" s="464" t="str">
        <x:v>Leveranciersdata</x:v>
      </x:c>
      <x:c r="N75" s="455" t="str">
        <x:v>Ja</x:v>
      </x:c>
      <x:c r="O75" s="455" t="str">
        <x:v>HIWIN G99TE24-2410, tabel 2-1-13</x:v>
      </x:c>
      <x:c r="P75" s="455"/>
      <x:c r="Q75" s="455"/>
      <x:c r="R75" s="455"/>
      <x:c r="S75" s="455"/>
      <x:c r="T75" s="455"/>
      <x:c r="U75" s="455"/>
      <x:c r="V75" s="456"/>
    </x:row>
    <x:row r="76">
      <x:c r="A76" s="454" t="str">
        <x:v>PRD-LRC-011</x:v>
      </x:c>
      <x:c r="B76" s="455" t="str">
        <x:v>lineaire_robotcel</x:v>
      </x:c>
      <x:c r="C76" s="455" t="str">
        <x:v>Geometrie</x:v>
      </x:c>
      <x:c r="D76" s="461" t="str">
        <x:v>railwagens</x:v>
      </x:c>
      <x:c r="E76" s="455" t="str">
        <x:v>RailwagenRenderEnvelope</x:v>
      </x:c>
      <x:c r="F76" s="455" t="str">
        <x:v>Component</x:v>
      </x:c>
      <x:c r="G76" s="455"/>
      <x:c r="H76" s="455" t="str">
        <x:v>hiwin_hgh20ca_block</x:v>
      </x:c>
      <x:c r="I76" s="455" t="str">
        <x:v>77.5;44;12.5</x:v>
      </x:c>
      <x:c r="J76" s="464" t="str">
        <x:v>mm;mm;mm</x:v>
      </x:c>
      <x:c r="K76" s="464" t="str">
        <x:v>Exact HGH20CA-maatmodel: lengte 77,5, breedte 44 en blokhoogte 12,5 boven HGR20; totale montagehoogte 30 mm</x:v>
      </x:c>
      <x:c r="L76" s="464" t="n">
        <x:v>450</x:v>
      </x:c>
      <x:c r="M76" s="464" t="str">
        <x:v>Leveranciersdata</x:v>
      </x:c>
      <x:c r="N76" s="455" t="str">
        <x:v>Ja</x:v>
      </x:c>
      <x:c r="O76" s="455" t="str">
        <x:v>HIWIN G99TE24-2410, tabel 2-1-13</x:v>
      </x:c>
      <x:c r="P76" s="455"/>
      <x:c r="Q76" s="455"/>
      <x:c r="R76" s="455"/>
      <x:c r="S76" s="455"/>
      <x:c r="T76" s="455"/>
      <x:c r="U76" s="455"/>
      <x:c r="V76" s="456"/>
    </x:row>
    <x:row r="77">
      <x:c r="A77" s="454" t="str">
        <x:v>PRD-LRC-012</x:v>
      </x:c>
      <x:c r="B77" s="455" t="str">
        <x:v>lineaire_robotcel</x:v>
      </x:c>
      <x:c r="C77" s="455" t="str">
        <x:v>Geometrie</x:v>
      </x:c>
      <x:c r="D77" s="461" t="str">
        <x:v>robotadapterplaat</x:v>
      </x:c>
      <x:c r="E77" s="455" t="str">
        <x:v>RobotAdapterRenderEnvelope</x:v>
      </x:c>
      <x:c r="F77" s="455" t="str">
        <x:v>Component</x:v>
      </x:c>
      <x:c r="G77" s="455"/>
      <x:c r="H77" s="455" t="str">
        <x:v>linear_robot_adapter_plate_provisional;fairino_fr5</x:v>
      </x:c>
      <x:c r="I77" s="455" t="str">
        <x:v>400;320;20</x:v>
      </x:c>
      <x:c r="J77" s="464" t="str">
        <x:v>mm;mm;mm</x:v>
      </x:c>
      <x:c r="K77" s="464" t="str">
        <x:v>Plaat-envelop blijft voorlopig; FR5-interface is exact (Ø149, 4x Ø9 op steekcirkel Ø132, positioneergat Ø8 H7 x 10), railwageninterface en productiecontour zijn niet vrijgegeven</x:v>
      </x:c>
      <x:c r="L77" s="464" t="n">
        <x:v>460</x:v>
      </x:c>
      <x:c r="M77" s="464" t="str">
        <x:v>Referentiehypothese</x:v>
      </x:c>
      <x:c r="N77" s="455" t="str">
        <x:v>Ja</x:v>
      </x:c>
      <x:c r="O77" s="455" t="str">
        <x:v>FAIRINO FR5 Base Mounting Drawing; adapter-plate-inference contract</x:v>
      </x:c>
      <x:c r="P77" s="455"/>
      <x:c r="Q77" s="455"/>
      <x:c r="R77" s="455"/>
      <x:c r="S77" s="455"/>
      <x:c r="T77" s="455"/>
      <x:c r="U77" s="455"/>
      <x:c r="V77" s="456"/>
    </x:row>
    <x:row r="78">
      <x:c r="A78" s="454" t="str">
        <x:v>PRD-LRC-013</x:v>
      </x:c>
      <x:c r="B78" s="455" t="str">
        <x:v>lineaire_robotcel</x:v>
      </x:c>
      <x:c r="C78" s="455" t="str">
        <x:v>Geometrie</x:v>
      </x:c>
      <x:c r="D78" s="461" t="str">
        <x:v>motoradapterplaat</x:v>
      </x:c>
      <x:c r="E78" s="455" t="str">
        <x:v>MotorAdapterRenderEnvelope</x:v>
      </x:c>
      <x:c r="F78" s="455" t="str">
        <x:v>Component</x:v>
      </x:c>
      <x:c r="G78" s="455"/>
      <x:c r="H78" s="455" t="str">
        <x:v>linear_motor_adapter_plate_provisional</x:v>
      </x:c>
      <x:c r="I78" s="455" t="str">
        <x:v>220;180;15</x:v>
      </x:c>
      <x:c r="J78" s="464" t="str">
        <x:v>mm;mm;mm</x:v>
      </x:c>
      <x:c r="K78" s="464" t="str">
        <x:v>Voorlopige verticale plaat-envelop aan robotadapter; geen gaten vrijgegeven</x:v>
      </x:c>
      <x:c r="L78" s="464" t="n">
        <x:v>460</x:v>
      </x:c>
      <x:c r="M78" s="464" t="str">
        <x:v>Referentiehypothese</x:v>
      </x:c>
      <x:c r="N78" s="455" t="str">
        <x:v>Ja</x:v>
      </x:c>
      <x:c r="O78" s="455" t="str">
        <x:v>Gebruikersconcept; adapter-plate-inference contract</x:v>
      </x:c>
      <x:c r="P78" s="455"/>
      <x:c r="Q78" s="455"/>
      <x:c r="R78" s="455"/>
      <x:c r="S78" s="455"/>
      <x:c r="T78" s="455"/>
      <x:c r="U78" s="455"/>
      <x:c r="V78" s="456"/>
    </x:row>
    <x:row r="79">
      <x:c r="A79" s="454" t="str">
        <x:v>PRD-LRC-014</x:v>
      </x:c>
      <x:c r="B79" s="455" t="str">
        <x:v>lineaire_robotcel</x:v>
      </x:c>
      <x:c r="C79" s="455" t="str">
        <x:v>Geometrie</x:v>
      </x:c>
      <x:c r="D79" s="461" t="str">
        <x:v>tandheugel</x:v>
      </x:c>
      <x:c r="E79" s="455" t="str">
        <x:v>TandheugelRenderEnvelope</x:v>
      </x:c>
      <x:c r="F79" s="455" t="str">
        <x:v>Component</x:v>
      </x:c>
      <x:c r="G79" s="455"/>
      <x:c r="H79" s="455" t="str">
        <x:v>rack_pinion_drive_provisional</x:v>
      </x:c>
      <x:c r="I79" s="455" t="str">
        <x:v>20;20</x:v>
      </x:c>
      <x:c r="J79" s="464" t="str">
        <x:v>mm;mm</x:v>
      </x:c>
      <x:c r="K79" s="464" t="str">
        <x:v>Voorlopige doorsnede voor 3D-presentatie; module en kwaliteit open</x:v>
      </x:c>
      <x:c r="L79" s="464" t="n">
        <x:v>450</x:v>
      </x:c>
      <x:c r="M79" s="464" t="str">
        <x:v>Referentiehypothese</x:v>
      </x:c>
      <x:c r="N79" s="455" t="str">
        <x:v>Ja</x:v>
      </x:c>
      <x:c r="O79" s="455" t="str">
        <x:v>Gebruikersconcept 2026-08-26</x:v>
      </x:c>
      <x:c r="P79" s="455"/>
      <x:c r="Q79" s="455"/>
      <x:c r="R79" s="455"/>
      <x:c r="S79" s="455"/>
      <x:c r="T79" s="455"/>
      <x:c r="U79" s="455"/>
      <x:c r="V79" s="456"/>
    </x:row>
    <x:row r="80">
      <x:c r="A80" s="454" t="str">
        <x:v>PRD-LRC-015</x:v>
      </x:c>
      <x:c r="B80" s="455" t="str">
        <x:v>lineaire_robotcel</x:v>
      </x:c>
      <x:c r="C80" s="455" t="str">
        <x:v>Geometrie</x:v>
      </x:c>
      <x:c r="D80" s="461" t="str">
        <x:v>stelvoet en voetplaat</x:v>
      </x:c>
      <x:c r="E80" s="455" t="str">
        <x:v>VoetRenderEnvelope</x:v>
      </x:c>
      <x:c r="F80" s="455" t="str">
        <x:v>Component</x:v>
      </x:c>
      <x:c r="G80" s="455"/>
      <x:c r="H80" s="455" t="str">
        <x:v>techxxl_leveling_foot_d80_m16x150;techxxl_footplate_10_80x80_m16</x:v>
      </x:c>
      <x:c r="I80" s="455" t="str">
        <x:v>80;80;15</x:v>
      </x:c>
      <x:c r="J80" s="464" t="str">
        <x:v>mm;mm;mm</x:v>
      </x:c>
      <x:c r="K80" s="464" t="str">
        <x:v>Zichtbare voethoogte; voetdiameter; voetplaatdikte</x:v>
      </x:c>
      <x:c r="L80" s="464" t="n">
        <x:v>430</x:v>
      </x:c>
      <x:c r="M80" s="464" t="str">
        <x:v>Leveranciersdata</x:v>
      </x:c>
      <x:c r="N80" s="455" t="str">
        <x:v>Ja</x:v>
      </x:c>
      <x:c r="O80" s="455" t="str">
        <x:v>TechXXL TIN 101219 en 101445</x:v>
      </x:c>
      <x:c r="P80" s="455"/>
      <x:c r="Q80" s="455"/>
      <x:c r="R80" s="455"/>
      <x:c r="S80" s="455"/>
      <x:c r="T80" s="455"/>
      <x:c r="U80" s="455"/>
      <x:c r="V80" s="456"/>
    </x:row>
    <x:row r="81">
      <x:c r="A81" s="454" t="str">
        <x:v>PRD-LRC-016</x:v>
      </x:c>
      <x:c r="B81" s="455" t="str">
        <x:v>lineaire_robotcel</x:v>
      </x:c>
      <x:c r="C81" s="455" t="str">
        <x:v>Aandrijving</x:v>
      </x:c>
      <x:c r="D81" s="461" t="str">
        <x:v>robotas compleet</x:v>
      </x:c>
      <x:c r="E81" s="455" t="str">
        <x:v>Componentkeuze</x:v>
      </x:c>
      <x:c r="F81" s="455" t="str">
        <x:v>Component</x:v>
      </x:c>
      <x:c r="G81" s="455"/>
      <x:c r="H81" s="455" t="str">
        <x:v>hiwin_hgr20_rail;hiwin_hgh20ca_block;rack_pinion_drive_provisional;fairino_fr5;linear_robot_adapter_plate_provisional;linear_motor_adapter_plate_provisional</x:v>
      </x:c>
      <x:c r="I81" s="455"/>
      <x:c r="J81" s="464"/>
      <x:c r="K81" s="464" t="str">
        <x:v>FAIRINO FR5 en HIWIN HGR20/HGH20CA zijn bevestigd; volledige HIWIN-bestelcode, aandrijving en adapterplaten blijven open tot selectie en berekening</x:v>
      </x:c>
      <x:c r="L81" s="464" t="n">
        <x:v>470</x:v>
      </x:c>
      <x:c r="M81" s="464" t="str">
        <x:v>Open</x:v>
      </x:c>
      <x:c r="N81" s="455" t="str">
        <x:v>Ja</x:v>
      </x:c>
      <x:c r="O81" s="455" t="str">
        <x:v>FAIRINO- en HIWIN-fabrikantdata; ComponentsTable</x:v>
      </x:c>
      <x:c r="P81" s="455"/>
      <x:c r="Q81" s="455"/>
      <x:c r="R81" s="455"/>
      <x:c r="S81" s="455"/>
      <x:c r="T81" s="455"/>
      <x:c r="U81" s="455"/>
      <x:c r="V81" s="456"/>
    </x:row>
    <x:row r="82">
      <x:c r="A82" s="454" t="str">
        <x:v>PRD-LRC-017</x:v>
      </x:c>
      <x:c r="B82" s="455" t="str">
        <x:v>lineaire_robotcel</x:v>
      </x:c>
      <x:c r="C82" s="455" t="str">
        <x:v>Veiligheid</x:v>
      </x:c>
      <x:c r="D82" s="461" t="str">
        <x:v>toegankelijke lange zijde(n)</x:v>
      </x:c>
      <x:c r="E82" s="455" t="str">
        <x:v>Afschermingsconcept</x:v>
      </x:c>
      <x:c r="F82" s="455" t="str">
        <x:v>Component</x:v>
      </x:c>
      <x:c r="G82" s="455"/>
      <x:c r="H82" s="455" t="str">
        <x:v>datasensing_sg4_base_30_family</x:v>
      </x:c>
      <x:c r="I82" s="455" t="str">
        <x:v>1 zijde: voor Type-4-lichtgordijn, achterwand+koppen helder acrylaat; 2 zijden: beide lange zijden Type-4-lichtgordijn, alleen koppen helder acrylaat</x:v>
      </x:c>
      <x:c r="J82" s="464"/>
      <x:c r="K82" s="464" t="str">
        <x:v>Geen massief beschermd-velddeel en geen reeks deuren; zender en ontvanger zitten in de binnenste groefvlakken van de buitenste 40x40-staanders</x:v>
      </x:c>
      <x:c r="L82" s="464" t="n">
        <x:v>480</x:v>
      </x:c>
      <x:c r="M82" s="464" t="str">
        <x:v>Leveranciersfamilie geselecteerd; systeemvalidatie open</x:v>
      </x:c>
      <x:c r="N82" s="455" t="str">
        <x:v>Ja</x:v>
      </x:c>
      <x:c r="O82" s="455" t="str">
        <x:v>https://www.datasensing.com/eng/safety-and-guidance/sg4-base-pd-1566.html; gebruikersbesluit 2026-08-27</x:v>
      </x:c>
      <x:c r="P82" s="455"/>
      <x:c r="Q82" s="455"/>
      <x:c r="R82" s="455"/>
      <x:c r="S82" s="455"/>
      <x:c r="T82" s="455"/>
      <x:c r="U82" s="455"/>
      <x:c r="V82" s="456"/>
    </x:row>
    <x:row r="83">
      <x:c r="A83" s="454" t="str">
        <x:v>PRD-LRC-018</x:v>
      </x:c>
      <x:c r="B83" s="455" t="str">
        <x:v>lineaire_robotcel</x:v>
      </x:c>
      <x:c r="C83" s="455" t="str">
        <x:v>Vrijgave</x:v>
      </x:c>
      <x:c r="D83" s="461" t="str">
        <x:v>productie en verkoop</x:v>
      </x:c>
      <x:c r="E83" s="455" t="str">
        <x:v>Vrijgaveblokkade</x:v>
      </x:c>
      <x:c r="F83" s="455" t="str">
        <x:v>Geen</x:v>
      </x:c>
      <x:c r="G83" s="455"/>
      <x:c r="H83" s="455"/>
      <x:c r="I83" s="455" t="str">
        <x:v>FR5 dynamische basisbelasting;HIWIN bestelcode+raillengte-uitvoering;motor+reductor;tandheugel;adapterplaat rail-/motorinterface;vloerverankering;PL/SIL</x:v>
      </x:c>
      <x:c r="J83" s="464"/>
      <x:c r="K83" s="464" t="str">
        <x:v>FR5 en HGR20/HGH20CA zijn bevestigd; ieder resterend punt moet bronvast en gecontroleerd zijn vóór productie-export</x:v>
      </x:c>
      <x:c r="L83" s="464" t="n">
        <x:v>500</x:v>
      </x:c>
      <x:c r="M83" s="464" t="str">
        <x:v>Open</x:v>
      </x:c>
      <x:c r="N83" s="455" t="str">
        <x:v>Ja</x:v>
      </x:c>
      <x:c r="O83" s="455" t="str">
        <x:v>FAIRINO- en HIWIN-fabrikantdata; ProductionOutputService; productdocument</x:v>
      </x:c>
      <x:c r="P83" s="455"/>
      <x:c r="Q83" s="455"/>
      <x:c r="R83" s="455"/>
      <x:c r="S83" s="455"/>
      <x:c r="T83" s="455"/>
      <x:c r="U83" s="455"/>
      <x:c r="V83" s="456"/>
    </x:row>
    <x:row r="84">
      <x:c r="A84" s="454" t="str">
        <x:v>PRD-WT-002</x:v>
      </x:c>
      <x:c r="B84" s="455" t="str">
        <x:v>werktafel</x:v>
      </x:c>
      <x:c r="C84" s="455" t="str">
        <x:v>Parameters</x:v>
      </x:c>
      <x:c r="D84" s="461" t="str">
        <x:v>klantconfigurator</x:v>
      </x:c>
      <x:c r="E84" s="455" t="str">
        <x:v>Parametercontract</x:v>
      </x:c>
      <x:c r="F84" s="455" t="str">
        <x:v>Geen</x:v>
      </x:c>
      <x:c r="G84" s="455"/>
      <x:c r="H84" s="455"/>
      <x:c r="I84" s="455" t="str">
        <x:v>300..3020;300..1520;300..2400</x:v>
      </x:c>
      <x:c r="J84" s="464" t="str">
        <x:v>mm/mm/mm</x:v>
      </x:c>
      <x:c r="K84" s="464" t="str">
        <x:v>Breedte, diepte en hoogte volgens het bestaande Werktafel-enginecontract</x:v>
      </x:c>
      <x:c r="L84" s="464" t="n">
        <x:v>320</x:v>
      </x:c>
      <x:c r="M84" s="464" t="str">
        <x:v>Goedgekeurd</x:v>
      </x:c>
      <x:c r="N84" s="455" t="str">
        <x:v>Nee</x:v>
      </x:c>
      <x:c r="O84" s="455" t="str">
        <x:v>PortalConfigurationFactory.BuildWorkbench</x:v>
      </x:c>
      <x:c r="P84" s="455"/>
      <x:c r="Q84" s="455"/>
      <x:c r="R84" s="455"/>
      <x:c r="S84" s="455"/>
      <x:c r="T84" s="455"/>
      <x:c r="U84" s="455"/>
      <x:c r="V84" s="456"/>
    </x:row>
    <x:row r="85">
      <x:c r="A85" s="454" t="str">
        <x:v>PRD-WT-000</x:v>
      </x:c>
      <x:c r="B85" s="455" t="str">
        <x:v>werktafel</x:v>
      </x:c>
      <x:c r="C85" s="455" t="str">
        <x:v>Parameters</x:v>
      </x:c>
      <x:c r="D85" s="461" t="str">
        <x:v>klantconfigurator</x:v>
      </x:c>
      <x:c r="E85" s="455" t="str">
        <x:v>Parametercontract</x:v>
      </x:c>
      <x:c r="F85" s="455" t="str">
        <x:v>Geen</x:v>
      </x:c>
      <x:c r="G85" s="455"/>
      <x:c r="H85" s="455"/>
      <x:c r="I85" s="455" t="str">
        <x:v>300..3020;300..1520;300..2400</x:v>
      </x:c>
      <x:c r="J85" s="464" t="str">
        <x:v>mm/mm/mm</x:v>
      </x:c>
      <x:c r="K85" s="464" t="str">
        <x:v>Bestaande Werktafel-grenzen expliciet gemigreerd uit de backendconfiguratie</x:v>
      </x:c>
      <x:c r="L85" s="464" t="n">
        <x:v>200</x:v>
      </x:c>
      <x:c r="M85" s="464" t="str">
        <x:v>Goedgekeurd</x:v>
      </x:c>
      <x:c r="N85" s="455" t="str">
        <x:v>Nee</x:v>
      </x:c>
      <x:c r="O85" s="455" t="str">
        <x:v>PortalConfigurationFactory bestaande grenzen; ProductContracts.RegressionTests</x:v>
      </x:c>
      <x:c r="P85" s="455"/>
      <x:c r="Q85" s="455"/>
      <x:c r="R85" s="455"/>
      <x:c r="S85" s="455"/>
      <x:c r="T85" s="455"/>
      <x:c r="U85" s="455"/>
      <x:c r="V85" s="456"/>
    </x:row>
    <x:row r="86">
      <x:c r="A86" s="454" t="str">
        <x:v>PRD-LEX-004</x:v>
      </x:c>
      <x:c r="B86" s="455" t="str">
        <x:v>werktafel_lex</x:v>
      </x:c>
      <x:c r="C86" s="455" t="str">
        <x:v>Parameters</x:v>
      </x:c>
      <x:c r="D86" s="461" t="str">
        <x:v>klantconfigurator</x:v>
      </x:c>
      <x:c r="E86" s="455" t="str">
        <x:v>Parametercontract</x:v>
      </x:c>
      <x:c r="F86" s="455" t="str">
        <x:v>Geen</x:v>
      </x:c>
      <x:c r="G86" s="455"/>
      <x:c r="H86" s="455"/>
      <x:c r="I86" s="455" t="str">
        <x:v>1200..2200;700..1400;848..1248</x:v>
      </x:c>
      <x:c r="J86" s="464" t="str">
        <x:v>mm/mm/mm</x:v>
      </x:c>
      <x:c r="K86" s="464" t="str">
        <x:v>Erfbaar maatcontract voor beide geometrisch identieke LEX-workstationvarianten; werkhoogte volgt de fysiek herstelde 848-mm startgeometrie plus 400-mm HTE2-slag</x:v>
      </x:c>
      <x:c r="L86" s="464" t="n">
        <x:v>240</x:v>
      </x:c>
      <x:c r="M86" s="464" t="str">
        <x:v>Goedgekeurd</x:v>
      </x:c>
      <x:c r="N86" s="455" t="str">
        <x:v>Nee</x:v>
      </x:c>
      <x:c r="O86" s="455" t="str">
        <x:v>CHG-034; CHG-039; ProductContracts.RegressionTests</x:v>
      </x:c>
      <x:c r="P86" s="455"/>
      <x:c r="Q86" s="455"/>
      <x:c r="R86" s="455"/>
      <x:c r="S86" s="455"/>
      <x:c r="T86" s="455"/>
      <x:c r="U86" s="455"/>
      <x:c r="V86" s="456"/>
    </x:row>
    <x:row r="87">
      <x:c r="A87" s="454" t="str">
        <x:v>PRD-WT-003</x:v>
      </x:c>
      <x:c r="B87" s="455" t="str">
        <x:v>werktafel</x:v>
      </x:c>
      <x:c r="C87" s="455" t="str">
        <x:v>Materiaal</x:v>
      </x:c>
      <x:c r="D87" s="461" t="str">
        <x:v>volledig aluminium frame</x:v>
      </x:c>
      <x:c r="E87" s="455" t="str">
        <x:v>Profielkeuze</x:v>
      </x:c>
      <x:c r="F87" s="455" t="str">
        <x:v>Materiaal</x:v>
      </x:c>
      <x:c r="G87" s="455"/>
      <x:c r="H87" s="455" t="str">
        <x:v>alu_system_40x40</x:v>
      </x:c>
      <x:c r="I87" s="455"/>
      <x:c r="J87" s="464"/>
      <x:c r="K87" s="464" t="str">
        <x:v>TechXXL serie 8 groef 8, F14 licht; exact leveranciersprofiel</x:v>
      </x:c>
      <x:c r="L87" s="464" t="n">
        <x:v>310</x:v>
      </x:c>
      <x:c r="M87" s="464" t="str">
        <x:v>Leveranciersdata</x:v>
      </x:c>
      <x:c r="N87" s="455" t="str">
        <x:v>Nee</x:v>
      </x:c>
      <x:c r="O87" s="455" t="str">
        <x:v>TechXXL TIN 102499</x:v>
      </x:c>
      <x:c r="P87" s="455"/>
      <x:c r="Q87" s="455"/>
      <x:c r="R87" s="455"/>
      <x:c r="S87" s="455"/>
      <x:c r="T87" s="455"/>
      <x:c r="U87" s="455"/>
      <x:c r="V87" s="456"/>
    </x:row>
    <x:row r="88">
      <x:c r="A88" s="454" t="str">
        <x:v>PRD-LRC-019</x:v>
      </x:c>
      <x:c r="B88" s="455" t="str">
        <x:v>lineaire_robotcel</x:v>
      </x:c>
      <x:c r="C88" s="455" t="str">
        <x:v>Vrijgave</x:v>
      </x:c>
      <x:c r="D88" s="461" t="str">
        <x:v>concept-SolidWorks-export</x:v>
      </x:c>
      <x:c r="E88" s="455" t="str">
        <x:v>Conceptexport</x:v>
      </x:c>
      <x:c r="F88" s="455" t="str">
        <x:v>Geen</x:v>
      </x:c>
      <x:c r="G88" s="455"/>
      <x:c r="H88" s="455"/>
      <x:c r="I88" s="455" t="str">
        <x:v>SolidWorks;Projectdata</x:v>
      </x:c>
      <x:c r="J88" s="464"/>
      <x:c r="K88" s="464" t="str">
        <x:v>Parametrische machine-/robotbasis mag als duidelijk gemarkeerde conceptassembly worden geëxporteerd. FR5, grijper, pneumatiek, motor, tandheugel, sensoren en overige toepassingsdelen worden later handmatig in de hoofdassembly toegevoegd. CAM, inkoopvrijgave en productievrijgave blijven geblokkeerd.</x:v>
      </x:c>
      <x:c r="L88" s="464" t="n">
        <x:v>510</x:v>
      </x:c>
      <x:c r="M88" s="464" t="str">
        <x:v>Goedgekeurd</x:v>
      </x:c>
      <x:c r="N88" s="455" t="str">
        <x:v>Nee</x:v>
      </x:c>
      <x:c r="O88" s="455" t="str">
        <x:v>Gebruikersbesluit 2026-08-27; docs/producten/Lineaire-robotcel.md</x:v>
      </x:c>
      <x:c r="P88" s="455"/>
      <x:c r="Q88" s="455"/>
      <x:c r="R88" s="455"/>
      <x:c r="S88" s="455"/>
      <x:c r="T88" s="455"/>
      <x:c r="U88" s="455"/>
      <x:c r="V88" s="456"/>
    </x:row>
    <x:row r="89">
      <x:c r="A89" s="454" t="str">
        <x:v>PRD-LRC-020</x:v>
      </x:c>
      <x:c r="B89" s="455" t="str">
        <x:v>lineaire_robotcel</x:v>
      </x:c>
      <x:c r="C89" s="455" t="str">
        <x:v>Geometrie</x:v>
      </x:c>
      <x:c r="D89" s="461" t="str">
        <x:v>selectie van lichtgordijnhuis binnen bovenframe</x:v>
      </x:c>
      <x:c r="E89" s="455" t="str">
        <x:v>LichtschermMontagespeling</x:v>
      </x:c>
      <x:c r="F89" s="455" t="str">
        <x:v>Ontwerpregel</x:v>
      </x:c>
      <x:c r="G89" s="455"/>
      <x:c r="H89" s="455"/>
      <x:c r="I89" s="455" t="str">
        <x:v>40</x:v>
      </x:c>
      <x:c r="J89" s="464" t="str">
        <x:v>mm</x:v>
      </x:c>
      <x:c r="K89" s="464" t="str">
        <x:v>Totale vrije ruimte boven en onder het gecentreerde huis; backend kiest de grootste variant waarvan huishoogte plus 40 mm past</x:v>
      </x:c>
      <x:c r="L89" s="464" t="n">
        <x:v>480</x:v>
      </x:c>
      <x:c r="M89" s="464" t="str">
        <x:v>Ontwerpkeuze; veiligheidsvalidatie open</x:v>
      </x:c>
      <x:c r="N89" s="455" t="str">
        <x:v>Ja</x:v>
      </x:c>
      <x:c r="O89" s="455" t="str">
        <x:v>Gebruikersbesluit 2026-08-27</x:v>
      </x:c>
      <x:c r="P89" s="455"/>
      <x:c r="Q89" s="455"/>
      <x:c r="R89" s="455"/>
      <x:c r="S89" s="455"/>
      <x:c r="T89" s="455"/>
      <x:c r="U89" s="455"/>
      <x:c r="V89" s="456"/>
    </x:row>
    <x:row r="90">
      <x:c r="A90" s="454" t="str">
        <x:v>PRD-LRC-021</x:v>
      </x:c>
      <x:c r="B90" s="455" t="str">
        <x:v>lineaire_robotcel</x:v>
      </x:c>
      <x:c r="C90" s="455" t="str">
        <x:v>Veiligheid</x:v>
      </x:c>
      <x:c r="D90" s="461" t="str">
        <x:v>SG4-30-015-OO-E; één set per toegankelijke lange zijde</x:v>
      </x:c>
      <x:c r="E90" s="455" t="str">
        <x:v>Lichtschermvariant</x:v>
      </x:c>
      <x:c r="F90" s="455" t="str">
        <x:v>Component</x:v>
      </x:c>
      <x:c r="G90" s="455"/>
      <x:c r="H90" s="455" t="str">
        <x:v>datasensing_sg4_30_015_oo_e_set;datasensing_sg4_30_015_oo_e_emitter;datasensing_sg4_30_015_oo_e_receiver</x:v>
      </x:c>
      <x:c r="I90" s="455" t="str">
        <x:v>150;233.3;32.3;36.9</x:v>
      </x:c>
      <x:c r="J90" s="464" t="str">
        <x:v>mm;mm;mm;mm</x:v>
      </x:c>
      <x:c r="K90" s="464" t="str">
        <x:v>Beschermveld; totale huishoogte; huisbreedte langs opening; huisdiepte. Selecteer grootste fysiek passende variant.</x:v>
      </x:c>
      <x:c r="L90" s="464" t="n">
        <x:v>481</x:v>
      </x:c>
      <x:c r="M90" s="464" t="str">
        <x:v>Leveranciersdata</x:v>
      </x:c>
      <x:c r="N90" s="455" t="str">
        <x:v>Ja</x:v>
      </x:c>
      <x:c r="O90" s="455" t="str">
        <x:v>https://www.datasensing.com/eng/safety-and-guidance/sg4-base-pd-1566.html; https://www.automation24.nl/veiligheidslichtgordijn-datalogic-957901120-sg4-30-015-oo-e</x:v>
      </x:c>
      <x:c r="P90" s="455"/>
      <x:c r="Q90" s="455"/>
      <x:c r="R90" s="455"/>
      <x:c r="S90" s="455"/>
      <x:c r="T90" s="455"/>
      <x:c r="U90" s="455"/>
      <x:c r="V90" s="456"/>
    </x:row>
    <x:row r="91">
      <x:c r="A91" s="454" t="str">
        <x:v>PRD-LRC-022</x:v>
      </x:c>
      <x:c r="B91" s="455" t="str">
        <x:v>lineaire_robotcel</x:v>
      </x:c>
      <x:c r="C91" s="455" t="str">
        <x:v>Veiligheid</x:v>
      </x:c>
      <x:c r="D91" s="461" t="str">
        <x:v>SG4-30-030-OO-E; één set per toegankelijke lange zijde</x:v>
      </x:c>
      <x:c r="E91" s="455" t="str">
        <x:v>Lichtschermvariant</x:v>
      </x:c>
      <x:c r="F91" s="455" t="str">
        <x:v>Component</x:v>
      </x:c>
      <x:c r="G91" s="455"/>
      <x:c r="H91" s="455" t="str">
        <x:v>datasensing_sg4_30_030_oo_e_set;datasensing_sg4_30_030_oo_e_emitter;datasensing_sg4_30_030_oo_e_receiver</x:v>
      </x:c>
      <x:c r="I91" s="455" t="str">
        <x:v>300;383.2;32.3;36.9</x:v>
      </x:c>
      <x:c r="J91" s="464" t="str">
        <x:v>mm;mm;mm;mm</x:v>
      </x:c>
      <x:c r="K91" s="464" t="str">
        <x:v>Beschermveld; totale huishoogte; huisbreedte langs opening; huisdiepte. Selecteer grootste fysiek passende variant.</x:v>
      </x:c>
      <x:c r="L91" s="464" t="n">
        <x:v>482</x:v>
      </x:c>
      <x:c r="M91" s="464" t="str">
        <x:v>Leveranciersdata</x:v>
      </x:c>
      <x:c r="N91" s="455" t="str">
        <x:v>Ja</x:v>
      </x:c>
      <x:c r="O91" s="455" t="str">
        <x:v>https://www.datasensing.com/eng/safety-and-guidance/sg4-base-pd-1566.html; https://www.automation24.nl/veiligheidslichtgordijn-datalogic-957901130-sg4-30-030-oo-e</x:v>
      </x:c>
      <x:c r="P91" s="455"/>
      <x:c r="Q91" s="455"/>
      <x:c r="R91" s="455"/>
      <x:c r="S91" s="455"/>
      <x:c r="T91" s="455"/>
      <x:c r="U91" s="455"/>
      <x:c r="V91" s="456"/>
    </x:row>
    <x:row r="92">
      <x:c r="A92" s="454" t="str">
        <x:v>PRD-LRC-023</x:v>
      </x:c>
      <x:c r="B92" s="455" t="str">
        <x:v>lineaire_robotcel</x:v>
      </x:c>
      <x:c r="C92" s="455" t="str">
        <x:v>Veiligheid</x:v>
      </x:c>
      <x:c r="D92" s="461" t="str">
        <x:v>SG4-30-045-OO-E; één set per toegankelijke lange zijde</x:v>
      </x:c>
      <x:c r="E92" s="455" t="str">
        <x:v>Lichtschermvariant</x:v>
      </x:c>
      <x:c r="F92" s="455" t="str">
        <x:v>Component</x:v>
      </x:c>
      <x:c r="G92" s="455"/>
      <x:c r="H92" s="455" t="str">
        <x:v>datasensing_sg4_30_045_oo_e_set;datasensing_sg4_30_045_oo_e_emitter;datasensing_sg4_30_045_oo_e_receiver</x:v>
      </x:c>
      <x:c r="I92" s="455" t="str">
        <x:v>450;533.2;32.3;36.9</x:v>
      </x:c>
      <x:c r="J92" s="464" t="str">
        <x:v>mm;mm;mm;mm</x:v>
      </x:c>
      <x:c r="K92" s="464" t="str">
        <x:v>Beschermveld; totale huishoogte; huisbreedte langs opening; huisdiepte. Selecteer grootste fysiek passende variant.</x:v>
      </x:c>
      <x:c r="L92" s="464" t="n">
        <x:v>483</x:v>
      </x:c>
      <x:c r="M92" s="464" t="str">
        <x:v>Leveranciersdata</x:v>
      </x:c>
      <x:c r="N92" s="455" t="str">
        <x:v>Ja</x:v>
      </x:c>
      <x:c r="O92" s="455" t="str">
        <x:v>https://www.datasensing.com/eng/safety-and-guidance/sg4-base-pd-1566.html; https://www.automation24.nl/veiligheidslichtgordijn-datalogic-957901140-sg4-30-045-oo-e</x:v>
      </x:c>
      <x:c r="P92" s="455"/>
      <x:c r="Q92" s="455"/>
      <x:c r="R92" s="455"/>
      <x:c r="S92" s="455"/>
      <x:c r="T92" s="455"/>
      <x:c r="U92" s="455"/>
      <x:c r="V92" s="456"/>
    </x:row>
    <x:row r="93">
      <x:c r="A93" s="454" t="str">
        <x:v>PRD-LRC-024</x:v>
      </x:c>
      <x:c r="B93" s="455" t="str">
        <x:v>lineaire_robotcel</x:v>
      </x:c>
      <x:c r="C93" s="455" t="str">
        <x:v>Veiligheid</x:v>
      </x:c>
      <x:c r="D93" s="461" t="str">
        <x:v>SG4-30-060-OO-E; één set per toegankelijke lange zijde</x:v>
      </x:c>
      <x:c r="E93" s="455" t="str">
        <x:v>Lichtschermvariant</x:v>
      </x:c>
      <x:c r="F93" s="455" t="str">
        <x:v>Component</x:v>
      </x:c>
      <x:c r="G93" s="455"/>
      <x:c r="H93" s="455" t="str">
        <x:v>datasensing_sg4_30_060_oo_e_set;datasensing_sg4_30_060_oo_e_emitter;datasensing_sg4_30_060_oo_e_receiver</x:v>
      </x:c>
      <x:c r="I93" s="455" t="str">
        <x:v>600;683.2;32.3;36.9</x:v>
      </x:c>
      <x:c r="J93" s="464" t="str">
        <x:v>mm;mm;mm;mm</x:v>
      </x:c>
      <x:c r="K93" s="464" t="str">
        <x:v>Beschermveld; totale huishoogte; huisbreedte langs opening; huisdiepte. Selecteer grootste fysiek passende variant.</x:v>
      </x:c>
      <x:c r="L93" s="464" t="n">
        <x:v>484</x:v>
      </x:c>
      <x:c r="M93" s="464" t="str">
        <x:v>Leveranciersdata</x:v>
      </x:c>
      <x:c r="N93" s="455" t="str">
        <x:v>Ja</x:v>
      </x:c>
      <x:c r="O93" s="455" t="str">
        <x:v>https://www.datasensing.com/eng/safety-and-guidance/sg4-base-pd-1566.html; https://www.automation24.nl/veiligheidslichtgordijn-datalogic-957901150-sg4-30-060-oo-e</x:v>
      </x:c>
      <x:c r="P93" s="455"/>
      <x:c r="Q93" s="455"/>
      <x:c r="R93" s="455"/>
      <x:c r="S93" s="455"/>
      <x:c r="T93" s="455"/>
      <x:c r="U93" s="455"/>
      <x:c r="V93" s="456"/>
    </x:row>
    <x:row r="94">
      <x:c r="A94" s="454" t="str">
        <x:v>PRD-LRC-025</x:v>
      </x:c>
      <x:c r="B94" s="455" t="str">
        <x:v>lineaire_robotcel</x:v>
      </x:c>
      <x:c r="C94" s="455" t="str">
        <x:v>Veiligheid</x:v>
      </x:c>
      <x:c r="D94" s="461" t="str">
        <x:v>SG4-30-075-OO-E; één set per toegankelijke lange zijde</x:v>
      </x:c>
      <x:c r="E94" s="455" t="str">
        <x:v>Lichtschermvariant</x:v>
      </x:c>
      <x:c r="F94" s="455" t="str">
        <x:v>Component</x:v>
      </x:c>
      <x:c r="G94" s="455"/>
      <x:c r="H94" s="455" t="str">
        <x:v>datasensing_sg4_30_075_oo_e_set;datasensing_sg4_30_075_oo_e_emitter;datasensing_sg4_30_075_oo_e_receiver</x:v>
      </x:c>
      <x:c r="I94" s="455" t="str">
        <x:v>750;833.2;32.3;36.9</x:v>
      </x:c>
      <x:c r="J94" s="464" t="str">
        <x:v>mm;mm;mm;mm</x:v>
      </x:c>
      <x:c r="K94" s="464" t="str">
        <x:v>Beschermveld; totale huishoogte; huisbreedte langs opening; huisdiepte. Selecteer grootste fysiek passende variant.</x:v>
      </x:c>
      <x:c r="L94" s="464" t="n">
        <x:v>485</x:v>
      </x:c>
      <x:c r="M94" s="464" t="str">
        <x:v>Leveranciersdata</x:v>
      </x:c>
      <x:c r="N94" s="455" t="str">
        <x:v>Ja</x:v>
      </x:c>
      <x:c r="O94" s="455" t="str">
        <x:v>https://www.datasensing.com/eng/safety-and-guidance/sg4-base-pd-1566.html; https://www.automation24.nl/veiligheidslichtgordijn-datalogic-957901160-sg4-30-075-oo-e</x:v>
      </x:c>
      <x:c r="P94" s="455"/>
      <x:c r="Q94" s="455"/>
      <x:c r="R94" s="455"/>
      <x:c r="S94" s="455"/>
      <x:c r="T94" s="455"/>
      <x:c r="U94" s="455"/>
      <x:c r="V94" s="456"/>
    </x:row>
    <x:row r="95">
      <x:c r="A95" s="454" t="str">
        <x:v>PRD-LRC-026</x:v>
      </x:c>
      <x:c r="B95" s="455" t="str">
        <x:v>lineaire_robotcel</x:v>
      </x:c>
      <x:c r="C95" s="455" t="str">
        <x:v>Veiligheid</x:v>
      </x:c>
      <x:c r="D95" s="461" t="str">
        <x:v>SG4-30-090-OO-E; één set per toegankelijke lange zijde</x:v>
      </x:c>
      <x:c r="E95" s="455" t="str">
        <x:v>Lichtschermvariant</x:v>
      </x:c>
      <x:c r="F95" s="455" t="str">
        <x:v>Component</x:v>
      </x:c>
      <x:c r="G95" s="455"/>
      <x:c r="H95" s="455" t="str">
        <x:v>datasensing_sg4_30_090_oo_e_set;datasensing_sg4_30_090_oo_e_emitter;datasensing_sg4_30_090_oo_e_receiver</x:v>
      </x:c>
      <x:c r="I95" s="455" t="str">
        <x:v>900;983.2;32.3;36.9</x:v>
      </x:c>
      <x:c r="J95" s="464" t="str">
        <x:v>mm;mm;mm;mm</x:v>
      </x:c>
      <x:c r="K95" s="464" t="str">
        <x:v>Beschermveld; totale huishoogte; huisbreedte langs opening; huisdiepte. Selecteer grootste fysiek passende variant.</x:v>
      </x:c>
      <x:c r="L95" s="464" t="n">
        <x:v>486</x:v>
      </x:c>
      <x:c r="M95" s="464" t="str">
        <x:v>Leveranciersdata</x:v>
      </x:c>
      <x:c r="N95" s="455" t="str">
        <x:v>Ja</x:v>
      </x:c>
      <x:c r="O95" s="455" t="str">
        <x:v>https://www.datasensing.com/eng/safety-and-guidance/sg4-base-pd-1566.html; https://www.automation24.nl/veiligheidslichtgordijn-datalogic-957901170-sg4-30-090-oo-e</x:v>
      </x:c>
      <x:c r="P95" s="455"/>
      <x:c r="Q95" s="455"/>
      <x:c r="R95" s="455"/>
      <x:c r="S95" s="455"/>
      <x:c r="T95" s="455"/>
      <x:c r="U95" s="455"/>
      <x:c r="V95" s="456"/>
    </x:row>
    <x:row r="96">
      <x:c r="A96" s="454" t="str">
        <x:v>PRD-LRC-027</x:v>
      </x:c>
      <x:c r="B96" s="455" t="str">
        <x:v>lineaire_robotcel</x:v>
      </x:c>
      <x:c r="C96" s="455" t="str">
        <x:v>Veiligheid</x:v>
      </x:c>
      <x:c r="D96" s="461" t="str">
        <x:v>SG4-30-105-OO-E; één set per toegankelijke lange zijde</x:v>
      </x:c>
      <x:c r="E96" s="455" t="str">
        <x:v>Lichtschermvariant</x:v>
      </x:c>
      <x:c r="F96" s="455" t="str">
        <x:v>Component</x:v>
      </x:c>
      <x:c r="G96" s="455"/>
      <x:c r="H96" s="455" t="str">
        <x:v>datasensing_sg4_30_105_oo_e_set;datasensing_sg4_30_105_oo_e_emitter;datasensing_sg4_30_105_oo_e_receiver</x:v>
      </x:c>
      <x:c r="I96" s="455" t="str">
        <x:v>1050;1133.2;32.3;36.9</x:v>
      </x:c>
      <x:c r="J96" s="464" t="str">
        <x:v>mm;mm;mm;mm</x:v>
      </x:c>
      <x:c r="K96" s="464" t="str">
        <x:v>Beschermveld; totale huishoogte; huisbreedte langs opening; huisdiepte. Selecteer grootste fysiek passende variant.</x:v>
      </x:c>
      <x:c r="L96" s="464" t="n">
        <x:v>487</x:v>
      </x:c>
      <x:c r="M96" s="464" t="str">
        <x:v>Leveranciersdata</x:v>
      </x:c>
      <x:c r="N96" s="455" t="str">
        <x:v>Ja</x:v>
      </x:c>
      <x:c r="O96" s="455" t="str">
        <x:v>https://www.datasensing.com/eng/safety-and-guidance/sg4-base-pd-1566.html; https://www.automation24.nl/veiligheidslichtgordijn-datalogic-957901180-sg4-30-105-oo-e</x:v>
      </x:c>
      <x:c r="P96" s="455"/>
      <x:c r="Q96" s="455"/>
      <x:c r="R96" s="455"/>
      <x:c r="S96" s="455"/>
      <x:c r="T96" s="455"/>
      <x:c r="U96" s="455"/>
      <x:c r="V96" s="456"/>
    </x:row>
    <x:row r="97">
      <x:c r="A97" s="454" t="str">
        <x:v>PRD-LRC-028</x:v>
      </x:c>
      <x:c r="B97" s="455" t="str">
        <x:v>lineaire_robotcel</x:v>
      </x:c>
      <x:c r="C97" s="455" t="str">
        <x:v>Geometrie</x:v>
      </x:c>
      <x:c r="D97" s="461" t="str">
        <x:v>uiterste dwarsliggers van uitsluitend het onderste frame</x:v>
      </x:c>
      <x:c r="E97" s="455" t="str">
        <x:v>OnderframeKopseDwarsliggerBaan</x:v>
      </x:c>
      <x:c r="F97" s="455" t="str">
        <x:v>Ontwerpregel</x:v>
      </x:c>
      <x:c r="G97" s="455"/>
      <x:c r="H97" s="455"/>
      <x:c r="I97" s="455" t="str">
        <x:v>buiten</x:v>
      </x:c>
      <x:c r="J97" s="464" t="str">
        <x:v>40-mm moduulbaan</x:v>
      </x:c>
      <x:c r="K97" s="464" t="str">
        <x:v>Linker en rechter uiterste 40x80-dwarsligger bezetten de buitenste groefbaan van de 80x80-hoekstaanders; hun kopse buitenvlakken liggen gelijk met de celbuitenzijde. Tussenliggers en werkbladframe blijven op hun bestaande baan.</x:v>
      </x:c>
      <x:c r="L97" s="464" t="n">
        <x:v>488</x:v>
      </x:c>
      <x:c r="M97" s="464" t="str">
        <x:v>Gebruikersbesluit</x:v>
      </x:c>
      <x:c r="N97" s="455" t="str">
        <x:v>Nee</x:v>
      </x:c>
      <x:c r="O97" s="455" t="str">
        <x:v>Gebruikersbesluit en aangeleverde portalrender 2026-08-28</x:v>
      </x:c>
      <x:c r="P97" s="455"/>
      <x:c r="Q97" s="455"/>
      <x:c r="R97" s="455"/>
      <x:c r="S97" s="455"/>
      <x:c r="T97" s="455"/>
      <x:c r="U97" s="455"/>
      <x:c r="V97" s="456"/>
    </x:row>
    <x:row r="98">
      <x:c r="A98" s="454" t="str">
        <x:v>PRD-LRC-029</x:v>
      </x:c>
      <x:c r="B98" s="455" t="str">
        <x:v>lineaire_robotcel</x:v>
      </x:c>
      <x:c r="C98" s="455" t="str">
        <x:v>Geometrie</x:v>
      </x:c>
      <x:c r="D98" s="461" t="str">
        <x:v>kopse acrylaatzijwanden van tweezijdige cel</x:v>
      </x:c>
      <x:c r="E98" s="455" t="str">
        <x:v>TweezijdigeKopwandMiddenstaanders</x:v>
      </x:c>
      <x:c r="F98" s="455" t="str">
        <x:v>Materiaal</x:v>
      </x:c>
      <x:c r="G98" s="455"/>
      <x:c r="H98" s="455" t="str">
        <x:v>alu_system_40x40</x:v>
      </x:c>
      <x:c r="I98" s="455" t="str">
        <x:v>1</x:v>
      </x:c>
      <x:c r="J98" s="464" t="str">
        <x:v>st/kopwand</x:v>
      </x:c>
      <x:c r="K98" s="464" t="str">
        <x:v>Plaats per kopwand één verticale 40x40-middenstaander tussen werkblad en onderzijde van de kopse bovenligger; splits het acrylaat hierdoor in twee afzonderlijke velden.</x:v>
      </x:c>
      <x:c r="L98" s="464" t="n">
        <x:v>489</x:v>
      </x:c>
      <x:c r="M98" s="464" t="str">
        <x:v>Gebruikersbesluit</x:v>
      </x:c>
      <x:c r="N98" s="455" t="str">
        <x:v>Nee</x:v>
      </x:c>
      <x:c r="O98" s="455" t="str">
        <x:v>Gebruikersbesluit en aangeleverde portalrender 2026-08-28</x:v>
      </x:c>
      <x:c r="P98" s="455"/>
      <x:c r="Q98" s="455"/>
      <x:c r="R98" s="455"/>
      <x:c r="S98" s="455"/>
      <x:c r="T98" s="455"/>
      <x:c r="U98" s="455"/>
      <x:c r="V98" s="456"/>
    </x:row>
    <x:row r="99">
      <x:c r="A99" s="454" t="str">
        <x:v>PRD-LRC-030</x:v>
      </x:c>
      <x:c r="B99" s="455" t="str">
        <x:v>lineaire_robotcel</x:v>
      </x:c>
      <x:c r="C99" s="455" t="str">
        <x:v>Geometrie</x:v>
      </x:c>
      <x:c r="D99" s="461" t="str">
        <x:v>vier buitenhoeken van onderstel tot topframe</x:v>
      </x:c>
      <x:c r="E99" s="455" t="str">
        <x:v>DoorlopendeHoekstaanders80x80</x:v>
      </x:c>
      <x:c r="F99" s="455" t="str">
        <x:v>Materiaal</x:v>
      </x:c>
      <x:c r="G99" s="455"/>
      <x:c r="H99" s="455" t="str">
        <x:v>alu_system_80x80</x:v>
      </x:c>
      <x:c r="I99" s="455" t="str">
        <x:v>4</x:v>
      </x:c>
      <x:c r="J99" s="464" t="str">
        <x:v>st</x:v>
      </x:c>
      <x:c r="K99" s="464" t="str">
        <x:v>De vier 80x80-hoekstaanders lopen ononderbroken vanaf de voetplaat tot de bovenzijde van het afschermframe. Losse 40x40-hoekstaanders vervallen; 40x40 blijft uitsluitend voor tussenstaanders en bovenliggers.</x:v>
      </x:c>
      <x:c r="L99" s="464" t="n">
        <x:v>490</x:v>
      </x:c>
      <x:c r="M99" s="464" t="str">
        <x:v>Gebruikersbesluit</x:v>
      </x:c>
      <x:c r="N99" s="455" t="str">
        <x:v>Nee</x:v>
      </x:c>
      <x:c r="O99" s="455" t="str">
        <x:v>Gebruikersbesluit en aangeleverde portalrender 2026-08-28</x:v>
      </x:c>
      <x:c r="P99" s="455"/>
      <x:c r="Q99" s="455"/>
      <x:c r="R99" s="455"/>
      <x:c r="S99" s="455"/>
      <x:c r="T99" s="455"/>
      <x:c r="U99" s="455"/>
      <x:c r="V99" s="456"/>
    </x:row>
    <x:row r="100">
      <x:c r="A100" s="454" t="str">
        <x:v>PRD-LRC-031</x:v>
      </x:c>
      <x:c r="B100" s="455" t="str">
        <x:v>lineaire_robotcel</x:v>
      </x:c>
      <x:c r="C100" s="455" t="str">
        <x:v>Constructie</x:v>
      </x:c>
      <x:c r="D100" s="461" t="str">
        <x:v>tweezijdige cel; centrale railzone op iedere lengtestation</x:v>
      </x:c>
      <x:c r="E100" s="455" t="str">
        <x:v>TweezijdigeMiddensteunrijen</x:v>
      </x:c>
      <x:c r="F100" s="455" t="str">
        <x:v>Materiaal</x:v>
      </x:c>
      <x:c r="G100" s="455"/>
      <x:c r="H100" s="455" t="str">
        <x:v>alu_system_80x80</x:v>
      </x:c>
      <x:c r="I100" s="455" t="str">
        <x:v>1</x:v>
      </x:c>
      <x:c r="J100" s="464" t="str">
        <x:v>rij</x:v>
      </x:c>
      <x:c r="K100" s="464" t="str">
        <x:v>Plaats op iedere parametrische lengtestation één centrale 80x80-steun tussen bovenzijde onderframe en onderzijde werkbladframe. Zet onder dezelfde dwarsliggerpositie een eigen 80x80/M16-voetplaat en D80/M16-stelvoet, zodat de centrale railzone rechtstreeks naar de vloer wordt ondersteund.</x:v>
      </x:c>
      <x:c r="L100" s="464" t="n">
        <x:v>491</x:v>
      </x:c>
      <x:c r="M100" s="464" t="str">
        <x:v>Gebruikersbesluit; dynamische berekening open</x:v>
      </x:c>
      <x:c r="N100" s="455" t="str">
        <x:v>Ja</x:v>
      </x:c>
      <x:c r="O100" s="455" t="str">
        <x:v>Gebruikersbesluit en aangeleverde portalrender 2026-08-28</x:v>
      </x:c>
      <x:c r="P100" s="455"/>
      <x:c r="Q100" s="455"/>
      <x:c r="R100" s="455"/>
      <x:c r="S100" s="455"/>
      <x:c r="T100" s="455"/>
      <x:c r="U100" s="455"/>
      <x:c r="V100" s="456"/>
    </x:row>
    <x:row r="101">
      <x:c r="A101" s="454" t="str">
        <x:v>PRD-HWT-001</x:v>
      </x:c>
      <x:c r="B101" s="455" t="str">
        <x:v>hoogteverstelbare_werktafel</x:v>
      </x:c>
      <x:c r="C101" s="455" t="str">
        <x:v>Parameters</x:v>
      </x:c>
      <x:c r="D101" s="461" t="str">
        <x:v>klantconfigurator</x:v>
      </x:c>
      <x:c r="E101" s="455" t="str">
        <x:v>Parametercontract</x:v>
      </x:c>
      <x:c r="F101" s="455" t="str">
        <x:v>Geen</x:v>
      </x:c>
      <x:c r="G101" s="455"/>
      <x:c r="H101" s="455"/>
      <x:c r="I101" s="455" t="str">
        <x:v>1200..2200;700..1400;770..1130</x:v>
      </x:c>
      <x:c r="J101" s="464" t="str">
        <x:v>mm/mm/mm</x:v>
      </x:c>
      <x:c r="K101" s="464" t="str">
        <x:v>Gemeenschappelijke veilige hoogteband voor 40x40 en 40x80 staand bij HTE2 600 mm ingeschoven en 400 mm slag</x:v>
      </x:c>
      <x:c r="L101" s="464" t="n">
        <x:v>400</x:v>
      </x:c>
      <x:c r="M101" s="464" t="str">
        <x:v>Goedgekeurd</x:v>
      </x:c>
      <x:c r="N101" s="455" t="str">
        <x:v>Nee</x:v>
      </x:c>
      <x:c r="O101" s="455" t="str">
        <x:v>Workstation HTE2-keten; geometrische afleiding 2026-08-28</x:v>
      </x:c>
      <x:c r="P101" s="455"/>
      <x:c r="Q101" s="455"/>
      <x:c r="R101" s="455"/>
      <x:c r="S101" s="455"/>
      <x:c r="T101" s="455"/>
      <x:c r="U101" s="455"/>
      <x:c r="V101" s="456"/>
    </x:row>
    <x:row r="102">
      <x:c r="A102" s="454" t="str">
        <x:v>PRD-HWT-002</x:v>
      </x:c>
      <x:c r="B102" s="455" t="str">
        <x:v>hoogteverstelbare_werktafel</x:v>
      </x:c>
      <x:c r="C102" s="455" t="str">
        <x:v>Materiaal</x:v>
      </x:c>
      <x:c r="D102" s="461" t="str">
        <x:v>vast bovenframe en twee onderstelaansluitingen</x:v>
      </x:c>
      <x:c r="E102" s="455" t="str">
        <x:v>Profielkeuze</x:v>
      </x:c>
      <x:c r="F102" s="455" t="str">
        <x:v>Materiaal</x:v>
      </x:c>
      <x:c r="G102" s="455"/>
      <x:c r="H102" s="455" t="str">
        <x:v>alu_system_40x40;alu_system_80x40</x:v>
      </x:c>
      <x:c r="I102" s="455"/>
      <x:c r="J102" s="464"/>
      <x:c r="K102" s="464" t="str">
        <x:v>Vier randprofielen plus exact twee Z-profielen op de kolomharten; 40x80 altijd staand met 80 mm in Y</x:v>
      </x:c>
      <x:c r="L102" s="464" t="n">
        <x:v>410</x:v>
      </x:c>
      <x:c r="M102" s="464" t="str">
        <x:v>Leveranciersdata</x:v>
      </x:c>
      <x:c r="N102" s="455" t="str">
        <x:v>Nee</x:v>
      </x:c>
      <x:c r="O102" s="455" t="str">
        <x:v>TechXXL TIN 102499 en TIN 100535; Workstation assemblycontract</x:v>
      </x:c>
      <x:c r="P102" s="455"/>
      <x:c r="Q102" s="455"/>
      <x:c r="R102" s="455"/>
      <x:c r="S102" s="455"/>
      <x:c r="T102" s="455"/>
      <x:c r="U102" s="455"/>
      <x:c r="V102" s="456"/>
    </x:row>
    <x:row r="103">
      <x:c r="A103" s="454" t="str">
        <x:v>PRD-HWT-003</x:v>
      </x:c>
      <x:c r="B103" s="455" t="str">
        <x:v>hoogteverstelbare_werktafel</x:v>
      </x:c>
      <x:c r="C103" s="455" t="str">
        <x:v>Materiaal</x:v>
      </x:c>
      <x:c r="D103" s="461" t="str">
        <x:v>vast werkblad</x:v>
      </x:c>
      <x:c r="E103" s="455" t="str">
        <x:v>Materiaalkeuze</x:v>
      </x:c>
      <x:c r="F103" s="455" t="str">
        <x:v>Materiaal</x:v>
      </x:c>
      <x:c r="G103" s="455"/>
      <x:c r="H103" s="455" t="str">
        <x:v>hpl_10_lex;multiplex_okoume_grandplex_40</x:v>
      </x:c>
      <x:c r="I103" s="455"/>
      <x:c r="J103" s="464"/>
      <x:c r="K103" s="464" t="str">
        <x:v>Keuze uit vast HPL-blad 10 mm of Okoumé multiplex 40 mm; beide zonder kogelpotgaten</x:v>
      </x:c>
      <x:c r="L103" s="464" t="n">
        <x:v>420</x:v>
      </x:c>
      <x:c r="M103" s="464" t="str">
        <x:v>Leveranciersdata</x:v>
      </x:c>
      <x:c r="N103" s="455" t="str">
        <x:v>Nee</x:v>
      </x:c>
      <x:c r="O103" s="455" t="str">
        <x:v>hpl_10_lex; https://ggoedkoop.nl/okoume-40x2500x1220-mm-grandplex-10-jaar-garantie-0000000732</x:v>
      </x:c>
      <x:c r="P103" s="455"/>
      <x:c r="Q103" s="455"/>
      <x:c r="R103" s="455"/>
      <x:c r="S103" s="455"/>
      <x:c r="T103" s="455"/>
      <x:c r="U103" s="455"/>
      <x:c r="V103" s="456"/>
    </x:row>
    <x:row r="104">
      <x:c r="A104" s="454" t="str">
        <x:v>PRD-HWT-004</x:v>
      </x:c>
      <x:c r="B104" s="455" t="str">
        <x:v>hoogteverstelbare_werktafel</x:v>
      </x:c>
      <x:c r="C104" s="455" t="str">
        <x:v>Materiaal</x:v>
      </x:c>
      <x:c r="D104" s="461" t="str">
        <x:v>vast werkblad</x:v>
      </x:c>
      <x:c r="E104" s="455" t="str">
        <x:v>Werkbladmateriaal</x:v>
      </x:c>
      <x:c r="F104" s="455" t="str">
        <x:v>Materiaal</x:v>
      </x:c>
      <x:c r="G104" s="455"/>
      <x:c r="H104" s="455" t="str">
        <x:v>hpl_10_lex;multiplex_okoume_grandplex_40</x:v>
      </x:c>
      <x:c r="I104" s="455"/>
      <x:c r="J104" s="464"/>
      <x:c r="K104" s="464" t="str">
        <x:v>Getypeerde backendkeuze voor het vaste blad; eerste ID is de standaardkeuze</x:v>
      </x:c>
      <x:c r="L104" s="464" t="n">
        <x:v>421</x:v>
      </x:c>
      <x:c r="M104" s="464" t="str">
        <x:v>Leveranciersdata</x:v>
      </x:c>
      <x:c r="N104" s="455" t="str">
        <x:v>Nee</x:v>
      </x:c>
      <x:c r="O104" s="455" t="str">
        <x:v>hpl_10_lex; https://ggoedkoop.nl/okoume-40x2500x1220-mm-grandplex-10-jaar-garantie-0000000732</x:v>
      </x:c>
      <x:c r="P104" s="455"/>
      <x:c r="Q104" s="455"/>
      <x:c r="R104" s="455"/>
      <x:c r="S104" s="455"/>
      <x:c r="T104" s="455"/>
      <x:c r="U104" s="455"/>
      <x:c r="V104" s="456"/>
    </x:row>
    <x:row r="105">
      <x:c r="A105" s="454" t="str">
        <x:v>PRD-HWT-005</x:v>
      </x:c>
      <x:c r="B105" s="455" t="str">
        <x:v>hoogteverstelbare_werktafel</x:v>
      </x:c>
      <x:c r="C105" s="455" t="str">
        <x:v>Materiaal</x:v>
      </x:c>
      <x:c r="D105" s="461" t="str">
        <x:v>voetprofielen onderstel</x:v>
      </x:c>
      <x:c r="E105" s="455" t="str">
        <x:v>Onderstelprofiel</x:v>
      </x:c>
      <x:c r="F105" s="455" t="str">
        <x:v>Materiaal</x:v>
      </x:c>
      <x:c r="G105" s="455"/>
      <x:c r="H105" s="455" t="str">
        <x:v>alu_system_80x80</x:v>
      </x:c>
      <x:c r="I105" s="455"/>
      <x:c r="J105" s="464"/>
      <x:c r="K105" s="464" t="str">
        <x:v>Zelfde twee 80x80-voetprofielen als het Workstation</x:v>
      </x:c>
      <x:c r="L105" s="464" t="n">
        <x:v>430</x:v>
      </x:c>
      <x:c r="M105" s="464" t="str">
        <x:v>Leveranciersdata</x:v>
      </x:c>
      <x:c r="N105" s="455" t="str">
        <x:v>Nee</x:v>
      </x:c>
      <x:c r="O105" s="455" t="str">
        <x:v>Workstation assemblycontract; TechXXL TIN 100545</x:v>
      </x:c>
      <x:c r="P105" s="455"/>
      <x:c r="Q105" s="455"/>
      <x:c r="R105" s="455"/>
      <x:c r="S105" s="455"/>
      <x:c r="T105" s="455"/>
      <x:c r="U105" s="455"/>
      <x:c r="V105" s="456"/>
    </x:row>
    <x:row r="106">
      <x:c r="A106" s="454" t="str">
        <x:v>PRD-HWT-006</x:v>
      </x:c>
      <x:c r="B106" s="455" t="str">
        <x:v>hoogteverstelbare_werktafel</x:v>
      </x:c>
      <x:c r="C106" s="455" t="str">
        <x:v>Materiaal</x:v>
      </x:c>
      <x:c r="D106" s="461" t="str">
        <x:v>stabilisatie tussen hefkolommen</x:v>
      </x:c>
      <x:c r="E106" s="455" t="str">
        <x:v>Stabilisatieplaatmateriaal</x:v>
      </x:c>
      <x:c r="F106" s="455" t="str">
        <x:v>Materiaal</x:v>
      </x:c>
      <x:c r="G106" s="455"/>
      <x:c r="H106" s="455" t="str">
        <x:v>hpl_6_lex_stabilizer</x:v>
      </x:c>
      <x:c r="I106" s="455"/>
      <x:c r="J106" s="464"/>
      <x:c r="K106" s="464" t="str">
        <x:v>Zelfde vaste HPL-stabilisatieplaat als het Workstation-onderstel</x:v>
      </x:c>
      <x:c r="L106" s="464" t="n">
        <x:v>440</x:v>
      </x:c>
      <x:c r="M106" s="464" t="str">
        <x:v>Leveranciersdata</x:v>
      </x:c>
      <x:c r="N106" s="455" t="str">
        <x:v>Nee</x:v>
      </x:c>
      <x:c r="O106" s="455" t="str">
        <x:v>Workstation assemblycontract; hpl_6_lex_stabilizer</x:v>
      </x:c>
      <x:c r="P106" s="455"/>
      <x:c r="Q106" s="455"/>
      <x:c r="R106" s="455"/>
      <x:c r="S106" s="455"/>
      <x:c r="T106" s="455"/>
      <x:c r="U106" s="455"/>
      <x:c r="V106" s="456"/>
    </x:row>
    <x:row r="107">
      <x:c r="A107" s="454" t="str">
        <x:v>PRD-HWT-007</x:v>
      </x:c>
      <x:c r="B107" s="455" t="str">
        <x:v>hoogteverstelbare_werktafel</x:v>
      </x:c>
      <x:c r="C107" s="455" t="str">
        <x:v>Constructie</x:v>
      </x:c>
      <x:c r="D107" s="461" t="str">
        <x:v>elektrisch onderstel</x:v>
      </x:c>
      <x:c r="E107" s="455" t="str">
        <x:v>Onderstelreferentie</x:v>
      </x:c>
      <x:c r="F107" s="455" t="str">
        <x:v>Product</x:v>
      </x:c>
      <x:c r="G107" s="455"/>
      <x:c r="H107" s="455"/>
      <x:c r="I107" s="455" t="str">
        <x:v>werktafel_lex</x:v>
      </x:c>
      <x:c r="J107" s="464" t="str">
        <x:v>Product-ID</x:v>
      </x:c>
      <x:c r="K107" s="464" t="str">
        <x:v>Hergebruikt voetprofielen, HTE2-kolommen, stabilisatieplaat en Maunsystem voetketen; rail- en kogelpotketen expliciet uitgesloten</x:v>
      </x:c>
      <x:c r="L107" s="464" t="n">
        <x:v>450</x:v>
      </x:c>
      <x:c r="M107" s="464" t="str">
        <x:v>Goedgekeurd</x:v>
      </x:c>
      <x:c r="N107" s="455" t="str">
        <x:v>Nee</x:v>
      </x:c>
      <x:c r="O107" s="455" t="str">
        <x:v>Bestaande Workstation-assembly in SWWerkplaatsapp</x:v>
      </x:c>
      <x:c r="P107" s="455"/>
      <x:c r="Q107" s="455"/>
      <x:c r="R107" s="455"/>
      <x:c r="S107" s="455"/>
      <x:c r="T107" s="455"/>
      <x:c r="U107" s="455"/>
      <x:c r="V107" s="456"/>
    </x:row>
    <x:row r="108">
      <x:c r="A108" s="454" t="str">
        <x:v>PRD-HWT-008</x:v>
      </x:c>
      <x:c r="B108" s="455" t="str">
        <x:v>hoogteverstelbare_werktafel</x:v>
      </x:c>
      <x:c r="C108" s="455" t="str">
        <x:v>Vrijgave</x:v>
      </x:c>
      <x:c r="D108" s="461" t="str">
        <x:v>productie</x:v>
      </x:c>
      <x:c r="E108" s="455" t="str">
        <x:v>Vrijgaveblokkade</x:v>
      </x:c>
      <x:c r="F108" s="455" t="str">
        <x:v>Geen</x:v>
      </x:c>
      <x:c r="G108" s="455"/>
      <x:c r="H108" s="455"/>
      <x:c r="I108" s="455" t="str">
        <x:v>HTE2-zijgroefdata-voor-stabilisatieplaat;belasting-en-stijfheidscontrole</x:v>
      </x:c>
      <x:c r="J108" s="464"/>
      <x:c r="K108" s="464" t="str">
        <x:v>Werkbladbeugels en generieke HTE2-prijs zijn gesloten; productie blijft geblokkeerd tot de HTE2-zijgroefdata en de constructieberekening volledig zijn vrijgegeven.</x:v>
      </x:c>
      <x:c r="L108" s="464" t="n">
        <x:v>900</x:v>
      </x:c>
      <x:c r="M108" s="464" t="str">
        <x:v>Open</x:v>
      </x:c>
      <x:c r="N108" s="455" t="str">
        <x:v>Ja</x:v>
      </x:c>
      <x:c r="O108" s="455" t="str">
        <x:v>Nieuw productbesluit 2026-08-28</x:v>
      </x:c>
      <x:c r="P108" s="455"/>
      <x:c r="Q108" s="455"/>
      <x:c r="R108" s="455"/>
      <x:c r="S108" s="455"/>
      <x:c r="T108" s="455"/>
      <x:c r="U108" s="455"/>
      <x:c r="V108" s="456"/>
    </x:row>
    <x:row r="109">
      <x:c r="A109" s="454" t="str">
        <x:v>PRD-HWT-009</x:v>
      </x:c>
      <x:c r="B109" s="455" t="str">
        <x:v>hoogteverstelbare_werktafel</x:v>
      </x:c>
      <x:c r="C109" s="455" t="str">
        <x:v>Vrijgave</x:v>
      </x:c>
      <x:c r="D109" s="461" t="str">
        <x:v>conceptpakket</x:v>
      </x:c>
      <x:c r="E109" s="455" t="str">
        <x:v>Conceptexport</x:v>
      </x:c>
      <x:c r="F109" s="455" t="str">
        <x:v>Geen</x:v>
      </x:c>
      <x:c r="G109" s="455"/>
      <x:c r="H109" s="455"/>
      <x:c r="I109" s="455" t="str">
        <x:v>Klantvoorstel;Interactief 3D;Projectdata</x:v>
      </x:c>
      <x:c r="J109" s="464"/>
      <x:c r="K109" s="464" t="str">
        <x:v>Geen CAM, native productie-SolidWorks of productievrijgave zolang PRD-HWT-008 open is</x:v>
      </x:c>
      <x:c r="L109" s="464" t="n">
        <x:v>910</x:v>
      </x:c>
      <x:c r="M109" s="464" t="str">
        <x:v>Voorlopig</x:v>
      </x:c>
      <x:c r="N109" s="455" t="str">
        <x:v>Nee</x:v>
      </x:c>
      <x:c r="O109" s="455" t="str">
        <x:v>ProductReleaseContract</x:v>
      </x:c>
      <x:c r="P109" s="455"/>
      <x:c r="Q109" s="455"/>
      <x:c r="R109" s="455"/>
      <x:c r="S109" s="455"/>
      <x:c r="T109" s="455"/>
      <x:c r="U109" s="455"/>
      <x:c r="V109" s="456"/>
    </x:row>
    <x:row r="110">
      <x:c r="A110" s="454" t="str">
        <x:v>PRD-LEX-006</x:v>
      </x:c>
      <x:c r="B110" s="455" t="str">
        <x:v>werktafel_lex</x:v>
      </x:c>
      <x:c r="C110" s="455" t="str">
        <x:v>Bevestiging</x:v>
      </x:c>
      <x:c r="D110" s="461" t="str">
        <x:v>HPL-werkblad naar bovenframe</x:v>
      </x:c>
      <x:c r="E110" s="455" t="str">
        <x:v>Werkbladbeugel</x:v>
      </x:c>
      <x:c r="F110" s="455" t="str">
        <x:v>Component</x:v>
      </x:c>
      <x:c r="G110" s="455"/>
      <x:c r="H110" s="455" t="str">
        <x:v>techxxl_mounting_bracket_8_40x40x20_zn</x:v>
      </x:c>
      <x:c r="I110" s="455" t="str">
        <x:v>twee symmetrische beugels per dragend profiel</x:v>
      </x:c>
      <x:c r="J110" s="464"/>
      <x:c r="K110" s="464" t="str">
        <x:v>Plaatsingen worden uit de fysieke draagprofielen en de beugelmaat afgeleid; geen vaste UI-posities.</x:v>
      </x:c>
      <x:c r="L110" s="464" t="n">
        <x:v>345</x:v>
      </x:c>
      <x:c r="M110" s="464" t="str">
        <x:v>Leveranciersdata</x:v>
      </x:c>
      <x:c r="N110" s="455" t="str">
        <x:v>Nee</x:v>
      </x:c>
      <x:c r="O110" s="455" t="str">
        <x:v>TechXXL TIN 100391; assemblycontract</x:v>
      </x:c>
      <x:c r="P110" s="455"/>
      <x:c r="Q110" s="455"/>
      <x:c r="R110" s="455"/>
      <x:c r="S110" s="455"/>
      <x:c r="T110" s="455"/>
      <x:c r="U110" s="455"/>
      <x:c r="V110" s="456"/>
    </x:row>
    <x:row r="111">
      <x:c r="A111" s="454" t="str">
        <x:v>PRD-HWT-010</x:v>
      </x:c>
      <x:c r="B111" s="455" t="str">
        <x:v>hoogteverstelbare_werktafel</x:v>
      </x:c>
      <x:c r="C111" s="455" t="str">
        <x:v>Bevestiging</x:v>
      </x:c>
      <x:c r="D111" s="461" t="str">
        <x:v>HPL-werkblad naar bovenframe</x:v>
      </x:c>
      <x:c r="E111" s="455" t="str">
        <x:v>Werkbladbeugel</x:v>
      </x:c>
      <x:c r="F111" s="455" t="str">
        <x:v>Component</x:v>
      </x:c>
      <x:c r="G111" s="455"/>
      <x:c r="H111" s="455" t="str">
        <x:v>techxxl_mounting_bracket_8_40x40x20_zn</x:v>
      </x:c>
      <x:c r="I111" s="455" t="str">
        <x:v>twee symmetrische beugels per dragend profiel</x:v>
      </x:c>
      <x:c r="J111" s="464"/>
      <x:c r="K111" s="464" t="str">
        <x:v>Plaatsingen worden uit de fysieke draagprofielen en de beugelmaat afgeleid; geen vaste UI-posities.</x:v>
      </x:c>
      <x:c r="L111" s="464" t="n">
        <x:v>460</x:v>
      </x:c>
      <x:c r="M111" s="464" t="str">
        <x:v>Leveranciersdata</x:v>
      </x:c>
      <x:c r="N111" s="455" t="str">
        <x:v>Nee</x:v>
      </x:c>
      <x:c r="O111" s="455" t="str">
        <x:v>TechXXL TIN 100391; assemblycontract</x:v>
      </x:c>
      <x:c r="P111" s="455"/>
      <x:c r="Q111" s="455"/>
      <x:c r="R111" s="455"/>
      <x:c r="S111" s="455"/>
      <x:c r="T111" s="455"/>
      <x:c r="U111" s="455"/>
      <x:c r="V111" s="456"/>
    </x:row>
    <x:row r="112">
      <x:c r="A112" s="454" t="str">
        <x:v>PRD-LEX-007</x:v>
      </x:c>
      <x:c r="B112" s="455" t="str">
        <x:v>werktafel_lex</x:v>
      </x:c>
      <x:c r="C112" s="455" t="str">
        <x:v>Constructie</x:v>
      </x:c>
      <x:c r="D112" s="461" t="str">
        <x:v>bovenframe onder verticale werkbladbelasting</x:v>
      </x:c>
      <x:c r="E112" s="455" t="str">
        <x:v>Constructieberekening</x:v>
      </x:c>
      <x:c r="F112" s="455" t="str">
        <x:v>Materiaal</x:v>
      </x:c>
      <x:c r="G112" s="455"/>
      <x:c r="H112" s="455" t="str">
        <x:v>alu_system_40x40;alu_system_80x40</x:v>
      </x:c>
      <x:c r="I112" s="455" t="str">
        <x:v>referenceLoadN=1000;elasticModulusNPerMm2=70000;alu_system_40x40.strongAxisInertiaCm4=8.28;alu_system_80x40.strongAxisInertiaCm4=70.91</x:v>
      </x:c>
      <x:c r="J112" s="464" t="str">
        <x:v>N;N/mm²;cm4</x:v>
      </x:c>
      <x:c r="K112" s="464" t="str">
        <x:v>Indicatieve lineair-elastische liggerberekening per 1 kN totaal; rapporteert doorbuiging en open brondata, maar geeft zonder projectspecifieke belasting en grenscriteria geen productievrijgave.</x:v>
      </x:c>
      <x:c r="L112" s="464" t="n">
        <x:v>346</x:v>
      </x:c>
      <x:c r="M112" s="464" t="str">
        <x:v>Voorlopig</x:v>
      </x:c>
      <x:c r="N112" s="455" t="str">
        <x:v>Nee</x:v>
      </x:c>
      <x:c r="O112" s="455" t="str">
        <x:v>TechXXL Ix/Iy; backend StructuralCalculationService</x:v>
      </x:c>
      <x:c r="P112" s="455"/>
      <x:c r="Q112" s="455"/>
      <x:c r="R112" s="455"/>
      <x:c r="S112" s="455"/>
      <x:c r="T112" s="455"/>
      <x:c r="U112" s="455"/>
      <x:c r="V112" s="456"/>
    </x:row>
    <x:row r="113">
      <x:c r="A113" s="454" t="str">
        <x:v>PRD-HWT-011</x:v>
      </x:c>
      <x:c r="B113" s="455" t="str">
        <x:v>hoogteverstelbare_werktafel</x:v>
      </x:c>
      <x:c r="C113" s="455" t="str">
        <x:v>Constructie</x:v>
      </x:c>
      <x:c r="D113" s="461" t="str">
        <x:v>bovenframe onder verticale werkbladbelasting</x:v>
      </x:c>
      <x:c r="E113" s="455" t="str">
        <x:v>Constructieberekening</x:v>
      </x:c>
      <x:c r="F113" s="455" t="str">
        <x:v>Materiaal</x:v>
      </x:c>
      <x:c r="G113" s="455"/>
      <x:c r="H113" s="455" t="str">
        <x:v>alu_system_40x40;alu_system_80x40</x:v>
      </x:c>
      <x:c r="I113" s="455" t="str">
        <x:v>referenceLoadN=1000;elasticModulusNPerMm2=70000;alu_system_40x40.strongAxisInertiaCm4=8.28;alu_system_80x40.strongAxisInertiaCm4=70.91</x:v>
      </x:c>
      <x:c r="J113" s="464" t="str">
        <x:v>N;N/mm²;cm4</x:v>
      </x:c>
      <x:c r="K113" s="464" t="str">
        <x:v>Indicatieve lineair-elastische liggerberekening per 1 kN totaal; rapporteert doorbuiging en open brondata, maar geeft zonder projectspecifieke belasting en grenscriteria geen productievrijgave.</x:v>
      </x:c>
      <x:c r="L113" s="464" t="n">
        <x:v>470</x:v>
      </x:c>
      <x:c r="M113" s="464" t="str">
        <x:v>Voorlopig</x:v>
      </x:c>
      <x:c r="N113" s="455" t="str">
        <x:v>Nee</x:v>
      </x:c>
      <x:c r="O113" s="455" t="str">
        <x:v>TechXXL Ix/Iy; backend StructuralCalculationService</x:v>
      </x:c>
      <x:c r="P113" s="455"/>
      <x:c r="Q113" s="455"/>
      <x:c r="R113" s="455"/>
      <x:c r="S113" s="455"/>
      <x:c r="T113" s="455"/>
      <x:c r="U113" s="455"/>
      <x:c r="V113" s="456"/>
    </x:row>
    <x:row r="114">
      <x:c r="A114" s="454"/>
      <x:c r="B114" s="455"/>
      <x:c r="C114" s="455"/>
      <x:c r="D114" s="461"/>
      <x:c r="E114" s="455"/>
      <x:c r="F114" s="455"/>
      <x:c r="G114" s="455"/>
      <x:c r="H114" s="455"/>
      <x:c r="I114" s="455"/>
      <x:c r="J114" s="464"/>
      <x:c r="K114" s="464"/>
      <x:c r="L114" s="464"/>
      <x:c r="M114" s="464"/>
      <x:c r="N114" s="455"/>
      <x:c r="O114" s="455"/>
      <x:c r="P114" s="455"/>
      <x:c r="Q114" s="455"/>
      <x:c r="R114" s="455"/>
      <x:c r="S114" s="455"/>
      <x:c r="T114" s="455"/>
      <x:c r="U114" s="455"/>
      <x:c r="V114" s="456"/>
    </x:row>
    <x:row r="115">
      <x:c r="A115" s="454"/>
      <x:c r="B115" s="455"/>
      <x:c r="C115" s="455"/>
      <x:c r="D115" s="461"/>
      <x:c r="E115" s="455"/>
      <x:c r="F115" s="455"/>
      <x:c r="G115" s="455"/>
      <x:c r="H115" s="455"/>
      <x:c r="I115" s="455"/>
      <x:c r="J115" s="464"/>
      <x:c r="K115" s="464"/>
      <x:c r="L115" s="464"/>
      <x:c r="M115" s="464"/>
      <x:c r="N115" s="455"/>
      <x:c r="O115" s="455"/>
      <x:c r="P115" s="455"/>
      <x:c r="Q115" s="455"/>
      <x:c r="R115" s="455"/>
      <x:c r="S115" s="455"/>
      <x:c r="T115" s="455"/>
      <x:c r="U115" s="455"/>
      <x:c r="V115" s="456"/>
    </x:row>
    <x:row r="116">
      <x:c r="A116" s="454"/>
      <x:c r="B116" s="455"/>
      <x:c r="C116" s="455"/>
      <x:c r="D116" s="461"/>
      <x:c r="E116" s="455"/>
      <x:c r="F116" s="455"/>
      <x:c r="G116" s="455"/>
      <x:c r="H116" s="455"/>
      <x:c r="I116" s="455"/>
      <x:c r="J116" s="464"/>
      <x:c r="K116" s="464"/>
      <x:c r="L116" s="464"/>
      <x:c r="M116" s="464"/>
      <x:c r="N116" s="455"/>
      <x:c r="O116" s="455"/>
      <x:c r="P116" s="455"/>
      <x:c r="Q116" s="455"/>
      <x:c r="R116" s="455"/>
      <x:c r="S116" s="455"/>
      <x:c r="T116" s="455"/>
      <x:c r="U116" s="455"/>
      <x:c r="V116" s="456"/>
    </x:row>
    <x:row r="117">
      <x:c r="A117" s="454"/>
      <x:c r="B117" s="455"/>
      <x:c r="C117" s="455"/>
      <x:c r="D117" s="461"/>
      <x:c r="E117" s="455"/>
      <x:c r="F117" s="455"/>
      <x:c r="G117" s="455"/>
      <x:c r="H117" s="455"/>
      <x:c r="I117" s="455"/>
      <x:c r="J117" s="464"/>
      <x:c r="K117" s="464"/>
      <x:c r="L117" s="464"/>
      <x:c r="M117" s="464"/>
      <x:c r="N117" s="455"/>
      <x:c r="O117" s="455"/>
      <x:c r="P117" s="455"/>
      <x:c r="Q117" s="455"/>
      <x:c r="R117" s="455"/>
      <x:c r="S117" s="455"/>
      <x:c r="T117" s="455"/>
      <x:c r="U117" s="455"/>
      <x:c r="V117" s="456"/>
    </x:row>
    <x:row r="118">
      <x:c r="A118" s="454"/>
      <x:c r="B118" s="455"/>
      <x:c r="C118" s="455"/>
      <x:c r="D118" s="461"/>
      <x:c r="E118" s="455"/>
      <x:c r="F118" s="455"/>
      <x:c r="G118" s="455"/>
      <x:c r="H118" s="455"/>
      <x:c r="I118" s="455"/>
      <x:c r="J118" s="464"/>
      <x:c r="K118" s="464"/>
      <x:c r="L118" s="464"/>
      <x:c r="M118" s="464"/>
      <x:c r="N118" s="455"/>
      <x:c r="O118" s="455"/>
      <x:c r="P118" s="455"/>
      <x:c r="Q118" s="455"/>
      <x:c r="R118" s="455"/>
      <x:c r="S118" s="455"/>
      <x:c r="T118" s="455"/>
      <x:c r="U118" s="455"/>
      <x:c r="V118" s="456"/>
    </x:row>
    <x:row r="119">
      <x:c r="A119" s="454"/>
      <x:c r="B119" s="455"/>
      <x:c r="C119" s="455"/>
      <x:c r="D119" s="461"/>
      <x:c r="E119" s="455"/>
      <x:c r="F119" s="455"/>
      <x:c r="G119" s="455"/>
      <x:c r="H119" s="455"/>
      <x:c r="I119" s="455"/>
      <x:c r="J119" s="464"/>
      <x:c r="K119" s="464"/>
      <x:c r="L119" s="464"/>
      <x:c r="M119" s="464"/>
      <x:c r="N119" s="455"/>
      <x:c r="O119" s="455"/>
      <x:c r="P119" s="455"/>
      <x:c r="Q119" s="455"/>
      <x:c r="R119" s="455"/>
      <x:c r="S119" s="455"/>
      <x:c r="T119" s="455"/>
      <x:c r="U119" s="455"/>
      <x:c r="V119" s="456"/>
    </x:row>
    <x:row r="120">
      <x:c r="A120" s="454"/>
      <x:c r="B120" s="455"/>
      <x:c r="C120" s="455"/>
      <x:c r="D120" s="461"/>
      <x:c r="E120" s="455"/>
      <x:c r="F120" s="455"/>
      <x:c r="G120" s="455"/>
      <x:c r="H120" s="455"/>
      <x:c r="I120" s="455"/>
      <x:c r="J120" s="464"/>
      <x:c r="K120" s="464"/>
      <x:c r="L120" s="464"/>
      <x:c r="M120" s="464"/>
      <x:c r="N120" s="455"/>
      <x:c r="O120" s="455"/>
      <x:c r="P120" s="455"/>
      <x:c r="Q120" s="455"/>
      <x:c r="R120" s="455"/>
      <x:c r="S120" s="455"/>
      <x:c r="T120" s="455"/>
      <x:c r="U120" s="455"/>
      <x:c r="V120" s="456"/>
    </x:row>
    <x:row r="121">
      <x:c r="A121" s="454"/>
      <x:c r="B121" s="455"/>
      <x:c r="C121" s="455"/>
      <x:c r="D121" s="461"/>
      <x:c r="E121" s="455"/>
      <x:c r="F121" s="455"/>
      <x:c r="G121" s="455"/>
      <x:c r="H121" s="455"/>
      <x:c r="I121" s="455"/>
      <x:c r="J121" s="464"/>
      <x:c r="K121" s="464"/>
      <x:c r="L121" s="464"/>
      <x:c r="M121" s="464"/>
      <x:c r="N121" s="455"/>
      <x:c r="O121" s="455"/>
      <x:c r="P121" s="455"/>
      <x:c r="Q121" s="455"/>
      <x:c r="R121" s="455"/>
      <x:c r="S121" s="455"/>
      <x:c r="T121" s="455"/>
      <x:c r="U121" s="455"/>
      <x:c r="V121" s="456"/>
    </x:row>
    <x:row r="122">
      <x:c r="A122" s="454"/>
      <x:c r="B122" s="455"/>
      <x:c r="C122" s="455"/>
      <x:c r="D122" s="461"/>
      <x:c r="E122" s="455"/>
      <x:c r="F122" s="455"/>
      <x:c r="G122" s="455"/>
      <x:c r="H122" s="455"/>
      <x:c r="I122" s="455"/>
      <x:c r="J122" s="464"/>
      <x:c r="K122" s="464"/>
      <x:c r="L122" s="464"/>
      <x:c r="M122" s="464"/>
      <x:c r="N122" s="455"/>
      <x:c r="O122" s="455"/>
      <x:c r="P122" s="455"/>
      <x:c r="Q122" s="455"/>
      <x:c r="R122" s="455"/>
      <x:c r="S122" s="455"/>
      <x:c r="T122" s="455"/>
      <x:c r="U122" s="455"/>
      <x:c r="V122" s="456"/>
    </x:row>
    <x:row r="123">
      <x:c r="A123" s="454"/>
      <x:c r="B123" s="455"/>
      <x:c r="C123" s="455"/>
      <x:c r="D123" s="461"/>
      <x:c r="E123" s="455"/>
      <x:c r="F123" s="455"/>
      <x:c r="G123" s="455"/>
      <x:c r="H123" s="455"/>
      <x:c r="I123" s="455"/>
      <x:c r="J123" s="464"/>
      <x:c r="K123" s="464"/>
      <x:c r="L123" s="464"/>
      <x:c r="M123" s="464"/>
      <x:c r="N123" s="455"/>
      <x:c r="O123" s="455"/>
      <x:c r="P123" s="455"/>
      <x:c r="Q123" s="455"/>
      <x:c r="R123" s="455"/>
      <x:c r="S123" s="455"/>
      <x:c r="T123" s="455"/>
      <x:c r="U123" s="455"/>
      <x:c r="V123" s="456"/>
    </x:row>
    <x:row r="124">
      <x:c r="A124" s="454"/>
      <x:c r="B124" s="455"/>
      <x:c r="C124" s="455"/>
      <x:c r="D124" s="461"/>
      <x:c r="E124" s="455"/>
      <x:c r="F124" s="455"/>
      <x:c r="G124" s="455"/>
      <x:c r="H124" s="455"/>
      <x:c r="I124" s="455"/>
      <x:c r="J124" s="464"/>
      <x:c r="K124" s="464"/>
      <x:c r="L124" s="464"/>
      <x:c r="M124" s="464"/>
      <x:c r="N124" s="455"/>
      <x:c r="O124" s="455"/>
      <x:c r="P124" s="455"/>
      <x:c r="Q124" s="455"/>
      <x:c r="R124" s="455"/>
      <x:c r="S124" s="455"/>
      <x:c r="T124" s="455"/>
      <x:c r="U124" s="455"/>
      <x:c r="V124" s="456"/>
    </x:row>
    <x:row r="125">
      <x:c r="A125" s="454"/>
      <x:c r="B125" s="455"/>
      <x:c r="C125" s="455"/>
      <x:c r="D125" s="461"/>
      <x:c r="E125" s="455"/>
      <x:c r="F125" s="455"/>
      <x:c r="G125" s="455"/>
      <x:c r="H125" s="455"/>
      <x:c r="I125" s="455"/>
      <x:c r="J125" s="464"/>
      <x:c r="K125" s="464"/>
      <x:c r="L125" s="464"/>
      <x:c r="M125" s="464"/>
      <x:c r="N125" s="455"/>
      <x:c r="O125" s="455"/>
      <x:c r="P125" s="455"/>
      <x:c r="Q125" s="455"/>
      <x:c r="R125" s="455"/>
      <x:c r="S125" s="455"/>
      <x:c r="T125" s="455"/>
      <x:c r="U125" s="455"/>
      <x:c r="V125" s="456"/>
    </x:row>
    <x:row r="126">
      <x:c r="A126" s="454"/>
      <x:c r="B126" s="455"/>
      <x:c r="C126" s="455"/>
      <x:c r="D126" s="461"/>
      <x:c r="E126" s="455"/>
      <x:c r="F126" s="455"/>
      <x:c r="G126" s="455"/>
      <x:c r="H126" s="455"/>
      <x:c r="I126" s="455"/>
      <x:c r="J126" s="464"/>
      <x:c r="K126" s="464"/>
      <x:c r="L126" s="464"/>
      <x:c r="M126" s="464"/>
      <x:c r="N126" s="455"/>
      <x:c r="O126" s="455"/>
      <x:c r="P126" s="455"/>
      <x:c r="Q126" s="455"/>
      <x:c r="R126" s="455"/>
      <x:c r="S126" s="455"/>
      <x:c r="T126" s="455"/>
      <x:c r="U126" s="455"/>
      <x:c r="V126" s="456"/>
    </x:row>
    <x:row r="127">
      <x:c r="A127" s="454"/>
      <x:c r="B127" s="455"/>
      <x:c r="C127" s="455"/>
      <x:c r="D127" s="461"/>
      <x:c r="E127" s="455"/>
      <x:c r="F127" s="455"/>
      <x:c r="G127" s="455"/>
      <x:c r="H127" s="455"/>
      <x:c r="I127" s="455"/>
      <x:c r="J127" s="464"/>
      <x:c r="K127" s="464"/>
      <x:c r="L127" s="464"/>
      <x:c r="M127" s="464"/>
      <x:c r="N127" s="455"/>
      <x:c r="O127" s="455"/>
      <x:c r="P127" s="455"/>
      <x:c r="Q127" s="455"/>
      <x:c r="R127" s="455"/>
      <x:c r="S127" s="455"/>
      <x:c r="T127" s="455"/>
      <x:c r="U127" s="455"/>
      <x:c r="V127" s="456"/>
    </x:row>
    <x:row r="128">
      <x:c r="A128" s="454"/>
      <x:c r="B128" s="455"/>
      <x:c r="C128" s="455"/>
      <x:c r="D128" s="461"/>
      <x:c r="E128" s="455"/>
      <x:c r="F128" s="455"/>
      <x:c r="G128" s="455"/>
      <x:c r="H128" s="455"/>
      <x:c r="I128" s="455"/>
      <x:c r="J128" s="464"/>
      <x:c r="K128" s="464"/>
      <x:c r="L128" s="464"/>
      <x:c r="M128" s="464"/>
      <x:c r="N128" s="455"/>
      <x:c r="O128" s="455"/>
      <x:c r="P128" s="455"/>
      <x:c r="Q128" s="455"/>
      <x:c r="R128" s="455"/>
      <x:c r="S128" s="455"/>
      <x:c r="T128" s="455"/>
      <x:c r="U128" s="455"/>
      <x:c r="V128" s="456"/>
    </x:row>
    <x:row r="129">
      <x:c r="A129" s="454"/>
      <x:c r="B129" s="455"/>
      <x:c r="C129" s="455"/>
      <x:c r="D129" s="461"/>
      <x:c r="E129" s="455"/>
      <x:c r="F129" s="455"/>
      <x:c r="G129" s="455"/>
      <x:c r="H129" s="455"/>
      <x:c r="I129" s="455"/>
      <x:c r="J129" s="464"/>
      <x:c r="K129" s="464"/>
      <x:c r="L129" s="464"/>
      <x:c r="M129" s="464"/>
      <x:c r="N129" s="455"/>
      <x:c r="O129" s="455"/>
      <x:c r="P129" s="455"/>
      <x:c r="Q129" s="455"/>
      <x:c r="R129" s="455"/>
      <x:c r="S129" s="455"/>
      <x:c r="T129" s="455"/>
      <x:c r="U129" s="455"/>
      <x:c r="V129" s="456"/>
    </x:row>
    <x:row r="130">
      <x:c r="A130" s="454"/>
      <x:c r="B130" s="455"/>
      <x:c r="C130" s="455"/>
      <x:c r="D130" s="461"/>
      <x:c r="E130" s="455"/>
      <x:c r="F130" s="455"/>
      <x:c r="G130" s="455"/>
      <x:c r="H130" s="455"/>
      <x:c r="I130" s="455"/>
      <x:c r="J130" s="464"/>
      <x:c r="K130" s="464"/>
      <x:c r="L130" s="464"/>
      <x:c r="M130" s="464"/>
      <x:c r="N130" s="455"/>
      <x:c r="O130" s="455"/>
      <x:c r="P130" s="455"/>
      <x:c r="Q130" s="455"/>
      <x:c r="R130" s="455"/>
      <x:c r="S130" s="455"/>
      <x:c r="T130" s="455"/>
      <x:c r="U130" s="455"/>
      <x:c r="V130" s="456"/>
    </x:row>
    <x:row r="131">
      <x:c r="A131" s="454"/>
      <x:c r="B131" s="455"/>
      <x:c r="C131" s="455"/>
      <x:c r="D131" s="461"/>
      <x:c r="E131" s="455"/>
      <x:c r="F131" s="455"/>
      <x:c r="G131" s="455"/>
      <x:c r="H131" s="455"/>
      <x:c r="I131" s="455"/>
      <x:c r="J131" s="464"/>
      <x:c r="K131" s="464"/>
      <x:c r="L131" s="464"/>
      <x:c r="M131" s="464"/>
      <x:c r="N131" s="455"/>
      <x:c r="O131" s="455"/>
      <x:c r="P131" s="455"/>
      <x:c r="Q131" s="455"/>
      <x:c r="R131" s="455"/>
      <x:c r="S131" s="455"/>
      <x:c r="T131" s="455"/>
      <x:c r="U131" s="455"/>
      <x:c r="V131" s="456"/>
    </x:row>
    <x:row r="132">
      <x:c r="A132" s="454"/>
      <x:c r="B132" s="455"/>
      <x:c r="C132" s="455"/>
      <x:c r="D132" s="461"/>
      <x:c r="E132" s="455"/>
      <x:c r="F132" s="455"/>
      <x:c r="G132" s="455"/>
      <x:c r="H132" s="455"/>
      <x:c r="I132" s="455"/>
      <x:c r="J132" s="464"/>
      <x:c r="K132" s="464"/>
      <x:c r="L132" s="464"/>
      <x:c r="M132" s="464"/>
      <x:c r="N132" s="455"/>
      <x:c r="O132" s="455"/>
      <x:c r="P132" s="455"/>
      <x:c r="Q132" s="455"/>
      <x:c r="R132" s="455"/>
      <x:c r="S132" s="455"/>
      <x:c r="T132" s="455"/>
      <x:c r="U132" s="455"/>
      <x:c r="V132" s="456"/>
    </x:row>
    <x:row r="133">
      <x:c r="A133" s="454"/>
      <x:c r="B133" s="455"/>
      <x:c r="C133" s="455"/>
      <x:c r="D133" s="461"/>
      <x:c r="E133" s="455"/>
      <x:c r="F133" s="455"/>
      <x:c r="G133" s="455"/>
      <x:c r="H133" s="455"/>
      <x:c r="I133" s="455"/>
      <x:c r="J133" s="464"/>
      <x:c r="K133" s="464"/>
      <x:c r="L133" s="464"/>
      <x:c r="M133" s="464"/>
      <x:c r="N133" s="455"/>
      <x:c r="O133" s="455"/>
      <x:c r="P133" s="455"/>
      <x:c r="Q133" s="455"/>
      <x:c r="R133" s="455"/>
      <x:c r="S133" s="455"/>
      <x:c r="T133" s="455"/>
      <x:c r="U133" s="455"/>
      <x:c r="V133" s="456"/>
    </x:row>
    <x:row r="134">
      <x:c r="A134" s="454"/>
      <x:c r="B134" s="455"/>
      <x:c r="C134" s="455"/>
      <x:c r="D134" s="461"/>
      <x:c r="E134" s="455"/>
      <x:c r="F134" s="455"/>
      <x:c r="G134" s="455"/>
      <x:c r="H134" s="455"/>
      <x:c r="I134" s="455"/>
      <x:c r="J134" s="464"/>
      <x:c r="K134" s="464"/>
      <x:c r="L134" s="464"/>
      <x:c r="M134" s="464"/>
      <x:c r="N134" s="455"/>
      <x:c r="O134" s="455"/>
      <x:c r="P134" s="455"/>
      <x:c r="Q134" s="455"/>
      <x:c r="R134" s="455"/>
      <x:c r="S134" s="455"/>
      <x:c r="T134" s="455"/>
      <x:c r="U134" s="455"/>
      <x:c r="V134" s="456"/>
    </x:row>
    <x:row r="135">
      <x:c r="A135" s="454"/>
      <x:c r="B135" s="455"/>
      <x:c r="C135" s="455"/>
      <x:c r="D135" s="461"/>
      <x:c r="E135" s="455"/>
      <x:c r="F135" s="455"/>
      <x:c r="G135" s="455"/>
      <x:c r="H135" s="455"/>
      <x:c r="I135" s="455"/>
      <x:c r="J135" s="464"/>
      <x:c r="K135" s="464"/>
      <x:c r="L135" s="464"/>
      <x:c r="M135" s="464"/>
      <x:c r="N135" s="455"/>
      <x:c r="O135" s="455"/>
      <x:c r="P135" s="455"/>
      <x:c r="Q135" s="455"/>
      <x:c r="R135" s="455"/>
      <x:c r="S135" s="455"/>
      <x:c r="T135" s="455"/>
      <x:c r="U135" s="455"/>
      <x:c r="V135" s="456"/>
    </x:row>
    <x:row r="136">
      <x:c r="A136" s="454"/>
      <x:c r="B136" s="455"/>
      <x:c r="C136" s="455"/>
      <x:c r="D136" s="461"/>
      <x:c r="E136" s="455"/>
      <x:c r="F136" s="455"/>
      <x:c r="G136" s="455"/>
      <x:c r="H136" s="455"/>
      <x:c r="I136" s="455"/>
      <x:c r="J136" s="464"/>
      <x:c r="K136" s="464"/>
      <x:c r="L136" s="464"/>
      <x:c r="M136" s="464"/>
      <x:c r="N136" s="455"/>
      <x:c r="O136" s="455"/>
      <x:c r="P136" s="455"/>
      <x:c r="Q136" s="455"/>
      <x:c r="R136" s="455"/>
      <x:c r="S136" s="455"/>
      <x:c r="T136" s="455"/>
      <x:c r="U136" s="455"/>
      <x:c r="V136" s="456"/>
    </x:row>
    <x:row r="137">
      <x:c r="A137" s="457"/>
      <x:c r="B137" s="458"/>
      <x:c r="C137" s="458"/>
      <x:c r="D137" s="462"/>
      <x:c r="E137" s="458"/>
      <x:c r="F137" s="458"/>
      <x:c r="G137" s="458"/>
      <x:c r="H137" s="458"/>
      <x:c r="I137" s="458"/>
      <x:c r="J137" s="465"/>
      <x:c r="K137" s="465"/>
      <x:c r="L137" s="465"/>
      <x:c r="M137" s="465"/>
      <x:c r="N137" s="458"/>
      <x:c r="O137" s="458"/>
      <x:c r="P137" s="458"/>
      <x:c r="Q137" s="458"/>
      <x:c r="R137" s="458"/>
      <x:c r="S137" s="458"/>
      <x:c r="T137" s="458"/>
      <x:c r="U137" s="458"/>
      <x:c r="V137" s="459"/>
    </x:row>
  </x:sheetData>
  <x:mergeCells>
    <x:mergeCell ref="A1:N1"/>
    <x:mergeCell ref="A2:N2"/>
    <x:mergeCell ref="A1:O1"/>
    <x:mergeCell ref="A2:O2"/>
  </x:mergeCells>
  <x:conditionalFormatting sqref="L6:L100">
    <x:cfRule type="containsText" dxfId="26" priority="1" operator="containsText" text="Goedgekeurd"/>
    <x:cfRule type="containsText" dxfId="27" priority="2" operator="containsText" text="Voorlopig"/>
    <x:cfRule type="containsText" dxfId="28" priority="3" operator="containsText" text="Geblokkeerd"/>
    <x:cfRule type="containsText" dxfId="29" priority="4" operator="containsText" text="Open"/>
  </x:conditionalFormatting>
  <x:dataValidations count="2">
    <x:dataValidation type="list" sqref="L6:L100">
      <x:formula1>"Goedgekeurd,Voorlopig,Te controleren,Open,Geblokkeerd,Vervallen"</x:formula1>
    </x:dataValidation>
    <x:dataValidation type="list" sqref="M6:M100">
      <x:formula1>"Ja,Nee"</x:formula1>
    </x:dataValidation>
  </x:dataValidations>
  <x:pageMargins left="0.7" right="0.7" top="0.75" bottom="0.75" header="0.3" footer="0.3"/>
  <x:legacyDrawing xmlns:r="http://schemas.openxmlformats.org/officeDocument/2006/relationships" r:id="Rddb75441bc294572"/>
  <x:tableParts count="1">
    <x:tablePart xmlns:r="http://schemas.openxmlformats.org/officeDocument/2006/relationships" r:id="Rc8599710fa06448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20" hidden="0" customWidth="1"/>
    <x:col min="4" max="4" width="62" hidden="0" customWidth="1"/>
    <x:col min="5" max="5" width="14" hidden="0" customWidth="1"/>
    <x:col min="6" max="6" width="14" hidden="0" customWidth="1"/>
    <x:col min="7" max="7" width="52" hidden="0" customWidth="1"/>
    <x:col min="8" max="8" width="18" hidden="0" customWidth="1"/>
    <x:col min="9" max="9" width="20" hidden="0" customWidth="1"/>
  </x:cols>
  <x:sheetData>
    <x:row r="1" ht="28" customHeight="1">
      <x:c r="A1" s="2" t="str">
        <x:v>Vrijgave- en veiligheidscontroles</x:v>
      </x:c>
      <x:c r="B1" s="2"/>
      <x:c r="C1" s="2"/>
      <x:c r="D1" s="2"/>
      <x:c r="E1" s="2"/>
      <x:c r="F1" s="2"/>
      <x:c r="G1" s="2"/>
      <x:c r="H1" s="2"/>
      <x:c r="I1" s="2"/>
    </x:row>
    <x:row r="2" ht="34" customHeight="1">
      <x:c r="A2" s="5" t="str">
        <x:v>Controles zijn aparte records: een regel kiest wat moet gebeuren; een controle bewijst dat de resulterende geometrie en stuklijst veilig en compleet zijn.</x:v>
      </x:c>
      <x:c r="B2" s="5"/>
      <x:c r="C2" s="5"/>
      <x:c r="D2" s="5"/>
      <x:c r="E2" s="5"/>
      <x:c r="F2" s="5"/>
      <x:c r="G2" s="5"/>
      <x:c r="H2" s="5"/>
      <x:c r="I2" s="5"/>
    </x:row>
    <x:row r="5" ht="32" customHeight="1">
      <x:c r="A5" s="10" t="str">
        <x:v>Controle-ID</x:v>
      </x:c>
      <x:c r="B5" s="11" t="str">
        <x:v>Scope</x:v>
      </x:c>
      <x:c r="C5" s="11" t="str">
        <x:v>Type</x:v>
      </x:c>
      <x:c r="D5" s="11" t="str">
        <x:v>Voorwaarde</x:v>
      </x:c>
      <x:c r="E5" s="11" t="str">
        <x:v>Ernst</x:v>
      </x:c>
      <x:c r="F5" s="11" t="str">
        <x:v>Blokkeert</x:v>
      </x:c>
      <x:c r="G5" s="11" t="str">
        <x:v>Foutmelding/doel</x:v>
      </x:c>
      <x:c r="H5" s="11" t="str">
        <x:v>Status</x:v>
      </x:c>
      <x:c r="I5" s="12" t="str">
        <x:v>Implementatie</x:v>
      </x:c>
    </x:row>
    <x:row r="6">
      <x:c r="A6" s="13" t="str">
        <x:v>VAL-REF-001</x:v>
      </x:c>
      <x:c r="B6" s="13" t="str">
        <x:v>Alle producten</x:v>
      </x:c>
      <x:c r="C6" s="13" t="str">
        <x:v>Referentie</x:v>
      </x:c>
      <x:c r="D6" s="13" t="str">
        <x:v>Product-ID, categorie-ID, recept-ID en component-ID bestaan</x:v>
      </x:c>
      <x:c r="E6" s="13" t="str">
        <x:v>Kritiek</x:v>
      </x:c>
      <x:c r="F6" s="13" t="str">
        <x:v>Ja</x:v>
      </x:c>
      <x:c r="G6" s="13" t="str">
        <x:v>Export blokkeren en ontbrekend ID tonen</x:v>
      </x:c>
      <x:c r="H6" s="13" t="str">
        <x:v>Goedgekeurd</x:v>
      </x:c>
      <x:c r="I6" s="13" t="str">
        <x:v>Automatisch</x:v>
      </x:c>
    </x:row>
    <x:row r="7">
      <x:c r="A7" s="14" t="str">
        <x:v>VAL-INH-001</x:v>
      </x:c>
      <x:c r="B7" s="14" t="str">
        <x:v>Alle producten</x:v>
      </x:c>
      <x:c r="C7" s="14" t="str">
        <x:v>Overerving</x:v>
      </x:c>
      <x:c r="D7" s="14" t="str">
        <x:v>Geen cyclische overerving; product zonder eigen/geërfde standaard faalt</x:v>
      </x:c>
      <x:c r="E7" s="14" t="str">
        <x:v>Kritiek</x:v>
      </x:c>
      <x:c r="F7" s="14" t="str">
        <x:v>Ja</x:v>
      </x:c>
      <x:c r="G7" s="14" t="str">
        <x:v>Productstandaard ontbreekt of overervingscyclus</x:v>
      </x:c>
      <x:c r="H7" s="14" t="str">
        <x:v>Goedgekeurd</x:v>
      </x:c>
      <x:c r="I7" s="14" t="str">
        <x:v>Automatisch</x:v>
      </x:c>
    </x:row>
    <x:row r="8">
      <x:c r="A8" s="14" t="str">
        <x:v>VAL-WOOD-001</x:v>
      </x:c>
      <x:c r="B8" s="14" t="str">
        <x:v>Houtverbinding</x:v>
      </x:c>
      <x:c r="C8" s="14" t="str">
        <x:v>Grip</x:v>
      </x:c>
      <x:c r="D8" s="14" t="str">
        <x:v>Kopse grip &gt;=20 mm</x:v>
      </x:c>
      <x:c r="E8" s="14" t="str">
        <x:v>Kritiek</x:v>
      </x:c>
      <x:c r="F8" s="14" t="str">
        <x:v>Ja</x:v>
      </x:c>
      <x:c r="G8" s="14" t="str">
        <x:v>Geen veilige handelslengte</x:v>
      </x:c>
      <x:c r="H8" s="14" t="str">
        <x:v>Goedgekeurd</x:v>
      </x:c>
      <x:c r="I8" s="14" t="str">
        <x:v>Automatisch</x:v>
      </x:c>
    </x:row>
    <x:row r="9">
      <x:c r="A9" s="14" t="str">
        <x:v>VAL-WOOD-002</x:v>
      </x:c>
      <x:c r="B9" s="14" t="str">
        <x:v>Plaatvlak</x:v>
      </x:c>
      <x:c r="C9" s="14" t="str">
        <x:v>Restmateriaal</x:v>
      </x:c>
      <x:c r="D9" s="14" t="str">
        <x:v>Grip &gt;4 mm en restmateriaal &gt;=2 mm</x:v>
      </x:c>
      <x:c r="E9" s="14" t="str">
        <x:v>Kritiek</x:v>
      </x:c>
      <x:c r="F9" s="14" t="str">
        <x:v>Ja</x:v>
      </x:c>
      <x:c r="G9" s="14" t="str">
        <x:v>Schroef te kort of risico op doorsteek</x:v>
      </x:c>
      <x:c r="H9" s="14" t="str">
        <x:v>Goedgekeurd</x:v>
      </x:c>
      <x:c r="I9" s="14" t="str">
        <x:v>Automatisch</x:v>
      </x:c>
    </x:row>
    <x:row r="10">
      <x:c r="A10" s="14" t="str">
        <x:v>VAL-COL-001</x:v>
      </x:c>
      <x:c r="B10" s="14" t="str">
        <x:v>Tegenoverliggende schroeven</x:v>
      </x:c>
      <x:c r="C10" s="14" t="str">
        <x:v>Botsing</x:v>
      </x:c>
      <x:c r="D10" s="14" t="str">
        <x:v>Vrije tipruimte &gt;=2 mm en assen raken/kruisen niet</x:v>
      </x:c>
      <x:c r="E10" s="14" t="str">
        <x:v>Kritiek</x:v>
      </x:c>
      <x:c r="F10" s="14" t="str">
        <x:v>Ja</x:v>
      </x:c>
      <x:c r="G10" s="14" t="str">
        <x:v>Tegenoverliggende bevestigers botsen</x:v>
      </x:c>
      <x:c r="H10" s="14" t="str">
        <x:v>Goedgekeurd</x:v>
      </x:c>
      <x:c r="I10" s="14" t="str">
        <x:v>Deels automatisch</x:v>
      </x:c>
    </x:row>
    <x:row r="11">
      <x:c r="A11" s="14" t="str">
        <x:v>VAL-RAIL-001</x:v>
      </x:c>
      <x:c r="B11" s="14" t="str">
        <x:v>Werkbankkast rail</x:v>
      </x:c>
      <x:c r="C11" s="14" t="str">
        <x:v>Componentpatroon</x:v>
      </x:c>
      <x:c r="D11" s="14" t="str">
        <x:v>Pilotgat Ø3; buitenwand blind; exacte combinatie Ø4,2x9,5 plaatkop, 0,5 mm rail en 18 mm T-tussenschot fysiek vrijgegeven</x:v>
      </x:c>
      <x:c r="E11" s="14" t="str">
        <x:v>Kritiek</x:v>
      </x:c>
      <x:c r="F11" s="14" t="str">
        <x:v>Ja</x:v>
      </x:c>
      <x:c r="G11" s="14" t="str">
        <x:v>Bij wijziging van schroef, railmateriaalweg of plaatdikte opnieuw blokkeren tot fysieke proef</x:v>
      </x:c>
      <x:c r="H11" s="14" t="str">
        <x:v>Goedgekeurd</x:v>
      </x:c>
      <x:c r="I11" s="14" t="str">
        <x:v>Automatisch</x:v>
      </x:c>
    </x:row>
    <x:row r="12">
      <x:c r="A12" s="14" t="str">
        <x:v>VAL-CAM-001</x:v>
      </x:c>
      <x:c r="B12" s="14" t="str">
        <x:v>Souvereinen/kanten</x:v>
      </x:c>
      <x:c r="C12" s="14" t="str">
        <x:v>Gereedschap</x:v>
      </x:c>
      <x:c r="D12" s="14" t="str">
        <x:v>V-hoek, punt-/snij-/schacht-Ø, conus- en cilindrische snijlengte, snijkanten, toerental, voeding, plunge, stap-/maxdiepte, Z-referentie, doelmaat, zijde en volgorde gevuld</x:v>
      </x:c>
      <x:c r="E12" s="14" t="str">
        <x:v>Kritiek</x:v>
      </x:c>
      <x:c r="F12" s="14" t="str">
        <x:v>Ja</x:v>
      </x:c>
      <x:c r="G12" s="14" t="str">
        <x:v>V-freesbewerking bevat uitgesloten gaten/contouren of wijkt af van proefwaarden</x:v>
      </x:c>
      <x:c r="H12" s="14" t="str">
        <x:v>Voorlopig</x:v>
      </x:c>
      <x:c r="I12" s="14" t="str">
        <x:v>Automatisch actief in per-deel en geneste G-code</x:v>
      </x:c>
    </x:row>
    <x:row r="13">
      <x:c r="A13" s="14" t="str">
        <x:v>VAL-ALU-001</x:v>
      </x:c>
      <x:c r="B13" s="14" t="str">
        <x:v>Aluminium verbinding</x:v>
      </x:c>
      <x:c r="C13" s="14" t="str">
        <x:v>Klempakket</x:v>
      </x:c>
      <x:c r="D13" s="14" t="str">
        <x:v>Boutlengte, ring/moer, draadgrip, gatspeling en moment compleet</x:v>
      </x:c>
      <x:c r="E13" s="14" t="str">
        <x:v>Kritiek</x:v>
      </x:c>
      <x:c r="F13" s="14" t="str">
        <x:v>Ja</x:v>
      </x:c>
      <x:c r="G13" s="14" t="str">
        <x:v>Aluminiumverbinding nog niet technisch compleet</x:v>
      </x:c>
      <x:c r="H13" s="14" t="str">
        <x:v>Open</x:v>
      </x:c>
      <x:c r="I13" s="14" t="str">
        <x:v>Nog bouwen</x:v>
      </x:c>
    </x:row>
    <x:row r="14">
      <x:c r="A14" s="15" t="str">
        <x:v>VAL-SYNC-001</x:v>
      </x:c>
      <x:c r="B14" s="15" t="str">
        <x:v>Alle producten</x:v>
      </x:c>
      <x:c r="C14" s="15" t="str">
        <x:v>Outputconsistentie</x:v>
      </x:c>
      <x:c r="D14" s="15" t="str">
        <x:v>BOM, CAM, 3D en assemblage gebruiken dezelfde componentversie</x:v>
      </x:c>
      <x:c r="E14" s="15" t="str">
        <x:v>Kritiek</x:v>
      </x:c>
      <x:c r="F14" s="15" t="str">
        <x:v>Ja</x:v>
      </x:c>
      <x:c r="G14" s="15" t="str">
        <x:v>Outputbronnen spreken elkaar tegen</x:v>
      </x:c>
      <x:c r="H14" s="15" t="str">
        <x:v>Open</x:v>
      </x:c>
      <x:c r="I14" s="15" t="str">
        <x:v>Nog bouwen</x:v>
      </x:c>
    </x:row>
    <x:row r="15">
      <x:c r="A15" t="str">
        <x:v>VAL-SUP-001</x:v>
      </x:c>
      <x:c r="B15" t="str">
        <x:v>Alle producten</x:v>
      </x:c>
      <x:c r="C15" t="str">
        <x:v>Leveranciersreferentie</x:v>
      </x:c>
      <x:c r="D15" t="str">
        <x:v>Elke aanbieding en voorkeur verwijst naar een bestaande Leverancier-ID</x:v>
      </x:c>
      <x:c r="E15" t="str">
        <x:v>Kritiek</x:v>
      </x:c>
      <x:c r="F15" t="str">
        <x:v>Ja</x:v>
      </x:c>
      <x:c r="G15" t="str">
        <x:v>Onbekende leverancier-ID of naamkoppeling aangetroffen</x:v>
      </x:c>
      <x:c r="H15" t="str">
        <x:v>Goedgekeurd</x:v>
      </x:c>
      <x:c r="I15" t="str">
        <x:v>PortalPricingService + masteraudit</x:v>
      </x:c>
    </x:row>
    <x:row r="16">
      <x:c r="A16" t="str">
        <x:v>VAL-SUP-002</x:v>
      </x:c>
      <x:c r="B16" t="str">
        <x:v>Alle producten</x:v>
      </x:c>
      <x:c r="C16" t="str">
        <x:v>Voorkeursselectie</x:v>
      </x:c>
      <x:c r="D16" t="str">
        <x:v>Categorie, subcategorie, scope en rang bepalen samen de leverancier; actieve dubbele rang is verboden</x:v>
      </x:c>
      <x:c r="E16" t="str">
        <x:v>Kritiek</x:v>
      </x:c>
      <x:c r="F16" t="str">
        <x:v>Ja</x:v>
      </x:c>
      <x:c r="G16" t="str">
        <x:v>Leveranciersselectie is ambigu</x:v>
      </x:c>
      <x:c r="H16" t="str">
        <x:v>Goedgekeurd</x:v>
      </x:c>
      <x:c r="I16" t="str">
        <x:v>PortalPricingService + masteraudit</x:v>
      </x:c>
    </x:row>
    <x:row r="17">
      <x:c r="A17" t="str">
        <x:v>VAL-IMG-001</x:v>
      </x:c>
      <x:c r="B17" t="str">
        <x:v>Leveranciersaanbiedingen</x:v>
      </x:c>
      <x:c r="C17" t="str">
        <x:v>Afbeeldingskoppeling</x:v>
      </x:c>
      <x:c r="D17" t="str">
        <x:v>Afbeelding-ID bestaat in config/catalog-images/image-catalog.json en lokaal bestand bestaat</x:v>
      </x:c>
      <x:c r="E17" t="str">
        <x:v>Hoog</x:v>
      </x:c>
      <x:c r="F17" t="str">
        <x:v>Ja</x:v>
      </x:c>
      <x:c r="G17" t="str">
        <x:v>Afbeeldingsrecord of bestand ontbreekt</x:v>
      </x:c>
      <x:c r="H17" t="str">
        <x:v>Goedgekeurd</x:v>
      </x:c>
      <x:c r="I17" t="str">
        <x:v>Masterdata-audit; Excel-afbeelding is alleen preview</x:v>
      </x:c>
    </x:row>
    <x:row r="18">
      <x:c r="A18" t="str">
        <x:v>VAL-LRC-001</x:v>
      </x:c>
      <x:c r="B18" t="str">
        <x:v>Lineaire robotcel</x:v>
      </x:c>
      <x:c r="C18" t="str">
        <x:v>Dynamische stijfheid</x:v>
      </x:c>
      <x:c r="D18" t="str">
        <x:v>Robotmassa, payload, bereik, versnelling, noodstopvertraging en frame-eigenfrequentie zijn berekend</x:v>
      </x:c>
      <x:c r="E18" t="str">
        <x:v>Kritiek</x:v>
      </x:c>
      <x:c r="F18" t="str">
        <x:v>Ja</x:v>
      </x:c>
      <x:c r="G18" t="str">
        <x:v>Profielkeuze, steunafstand en vloerverankering niet vrijgeven zonder dynamische berekening</x:v>
      </x:c>
      <x:c r="H18" t="str">
        <x:v>Open</x:v>
      </x:c>
      <x:c r="I18" t="str">
        <x:v>Nog te ontwerpen en berekenen</x:v>
      </x:c>
      <x:c r="J18"/>
    </x:row>
    <x:row r="19">
      <x:c r="A19" t="str">
        <x:v>VAL-LRC-002</x:v>
      </x:c>
      <x:c r="B19" t="str">
        <x:v>Lineaire robotcel</x:v>
      </x:c>
      <x:c r="C19" t="str">
        <x:v>Lineaire as</x:v>
      </x:c>
      <x:c r="D19" t="str">
        <x:v>HIWIN HGR20/HGH20CA volledige bestelcode, raillengte en eindgaten, voorspanning, nauwkeurigheidsklasse, afdichting, montagevlak, eindstops en smering zijn bronvast</x:v>
      </x:c>
      <x:c r="E19" t="str">
        <x:v>Kritiek</x:v>
      </x:c>
      <x:c r="F19" t="str">
        <x:v>Ja</x:v>
      </x:c>
      <x:c r="G19" t="str">
        <x:v>HIWIN-maatmodel mag renderen; productie van lineaire as en adapterplaat blijft geblokkeerd</x:v>
      </x:c>
      <x:c r="H19" t="str">
        <x:v>Open</x:v>
      </x:c>
      <x:c r="I19" t="str">
        <x:v>HIWIN-bestelcode, orderlengte en toepassingsberekening vereist</x:v>
      </x:c>
      <x:c r="J19"/>
    </x:row>
    <x:row r="20">
      <x:c r="A20" t="str">
        <x:v>VAL-LRC-003</x:v>
      </x:c>
      <x:c r="B20" t="str">
        <x:v>Lineaire robotcel</x:v>
      </x:c>
      <x:c r="C20" t="str">
        <x:v>Adapterplaten</x:v>
      </x:c>
      <x:c r="D20" t="str">
        <x:v>Beide platen hebben materiaal, dikte, contour, functionele gaten, boutlengtes, randafstanden, keep-outs en sterktecontrole</x:v>
      </x:c>
      <x:c r="E20" t="str">
        <x:v>Kritiek</x:v>
      </x:c>
      <x:c r="F20" t="str">
        <x:v>Ja</x:v>
      </x:c>
      <x:c r="G20" t="str">
        <x:v>Robot- en motoradapter mogen niet naar CAM of inkoop</x:v>
      </x:c>
      <x:c r="H20" t="str">
        <x:v>Open</x:v>
      </x:c>
      <x:c r="I20" t="str">
        <x:v>Adapterplaatcontract + proefstuk</x:v>
      </x:c>
      <x:c r="J20"/>
    </x:row>
    <x:row r="21">
      <x:c r="A21" t="str">
        <x:v>VAL-LRC-004</x:v>
      </x:c>
      <x:c r="B21" t="str">
        <x:v>Lineaire robotcel</x:v>
      </x:c>
      <x:c r="C21" t="str">
        <x:v>Machineveiligheid</x:v>
      </x:c>
      <x:c r="D21" t="str">
        <x:v>Datasensing SG4 BASE Type 4 / PL e-variant is op fysieke passing geselecteerd; risicobeoordeling valideert vereiste PLr, benodigde beschermveldhoogte, veiligheidsafstand volgens totale stoptijd, resetlocatie, EDM, bereik en kabels</x:v>
      </x:c>
      <x:c r="E21" t="str">
        <x:v>Kritiek</x:v>
      </x:c>
      <x:c r="F21" t="str">
        <x:v>Ja</x:v>
      </x:c>
      <x:c r="G21" t="str">
        <x:v>Type-4-component mag niet als complete veiligheidsfunctie of veilige afstand worden vrijgegeven zonder projectvalidatie</x:v>
      </x:c>
      <x:c r="H21" t="str">
        <x:v>Component geselecteerd; systeemvalidatie open</x:v>
      </x:c>
      <x:c r="I21" t="str">
        <x:v>IEC 61496-1/-2, IEC 62046 en EN ISO 13849-validatie door bevoegd ontwerper</x:v>
      </x:c>
      <x:c r="J21"/>
    </x:row>
    <x:row r="22">
      <x:c r="A22" t="str">
        <x:v>VAL-LRC-005</x:v>
      </x:c>
      <x:c r="B22" t="str">
        <x:v>Lineaire robotcel</x:v>
      </x:c>
      <x:c r="C22" t="str">
        <x:v>Vloerinterface</x:v>
      </x:c>
      <x:c r="D22" t="str">
        <x:v>Stelvoeten, ankers, vloersterkte, vlakheid en nivelleerprocedure zijn geschikt voor dynamische robotbelasting</x:v>
      </x:c>
      <x:c r="E22" t="str">
        <x:v>Kritiek</x:v>
      </x:c>
      <x:c r="F22" t="str">
        <x:v>Ja</x:v>
      </x:c>
      <x:c r="G22" t="str">
        <x:v>Frame niet als stabiel of productierijp verklaren</x:v>
      </x:c>
      <x:c r="H22" t="str">
        <x:v>Open</x:v>
      </x:c>
      <x:c r="I22" t="str">
        <x:v>Locatiegegevens en constructieberekening vereist</x:v>
      </x:c>
      <x:c r="J22"/>
    </x:row>
    <x:row r="23">
      <x:c r="A23" t="str">
        <x:v>VAL-HWT-001</x:v>
      </x:c>
      <x:c r="B23" t="str">
        <x:v>hoogteverstelbare_werktafel</x:v>
      </x:c>
      <x:c r="C23" t="str">
        <x:v>Assemblymanifest</x:v>
      </x:c>
      <x:c r="D23" t="str">
        <x:v>Bovenframe bevat 4 randprofielen en exact 2 Z-aansluitprofielen; geen HSR15, kogelpotten of horizontale bewegingsdelen</x:v>
      </x:c>
      <x:c r="E23" t="str">
        <x:v>Kritiek</x:v>
      </x:c>
      <x:c r="F23" t="str">
        <x:v>Ja</x:v>
      </x:c>
      <x:c r="G23" t="str">
        <x:v>Afwijkend profielaantal, verkeerde 40x80-oriëntatie of een horizontaal bewegingsdeel blokkeert vrijgave</x:v>
      </x:c>
      <x:c r="H23" t="str">
        <x:v>Geïmplementeerd</x:v>
      </x:c>
      <x:c r="I23" t="str">
        <x:v>ProductContracts.RegressionTests; HeightAdjustableWorkbenchEngine.Validate</x:v>
      </x:c>
      <x:c r="J23"/>
    </x:row>
    <x:row r="24">
      <x:c r="A24" t="str">
        <x:v>VAL-HWT-002</x:v>
      </x:c>
      <x:c r="B24" t="str">
        <x:v>hoogteverstelbare_werktafel</x:v>
      </x:c>
      <x:c r="C24" t="str">
        <x:v>Werkbladbevestiging</x:v>
      </x:c>
      <x:c r="D24" t="str">
        <x:v>Exact acht TIN 100391-beugels: twee symmetrisch op elk van vier Z-draagprofielen</x:v>
      </x:c>
      <x:c r="E24" t="str">
        <x:v>Kritiek</x:v>
      </x:c>
      <x:c r="F24" t="str">
        <x:v>Ja</x:v>
      </x:c>
      <x:c r="G24" t="str">
        <x:v>Ontbrekende, asymmetrische of niet-BOM-gesynchroniseerde beugel blokkeert vrijgave</x:v>
      </x:c>
      <x:c r="H24" t="str">
        <x:v>Geïmplementeerd</x:v>
      </x:c>
      <x:c r="I24" t="str">
        <x:v>WorktopBracketPlacementService; ProductContracts.RegressionTests</x:v>
      </x:c>
      <x:c r="J24"/>
    </x:row>
    <x:row r="25">
      <x:c r="A25" s="451" t="str">
        <x:v>VAL-LEX-004</x:v>
      </x:c>
      <x:c r="B25" s="452" t="str">
        <x:v>LEX workstation</x:v>
      </x:c>
      <x:c r="C25" s="452" t="str">
        <x:v>Werkbladbevestiging</x:v>
      </x:c>
      <x:c r="D25" s="452" t="str">
        <x:v>Exact tien TIN 100391-beugels: twee symmetrisch op elk van vijf X-draagprofielen</x:v>
      </x:c>
      <x:c r="E25" s="452" t="str">
        <x:v>Kritiek</x:v>
      </x:c>
      <x:c r="F25" s="452" t="str">
        <x:v>Ja</x:v>
      </x:c>
      <x:c r="G25" s="452" t="str">
        <x:v>Ontbrekende, asymmetrische of niet-BOM-gesynchroniseerde beugel blokkeert vrijgave</x:v>
      </x:c>
      <x:c r="H25" s="452" t="str">
        <x:v>Geïmplementeerd</x:v>
      </x:c>
      <x:c r="I25" s="453" t="str">
        <x:v>WorktopBracketPlacementService; ProductContracts.RegressionTests</x:v>
      </x:c>
    </x:row>
    <x:row r="26">
      <x:c r="A26" s="457" t="str">
        <x:v>VAL-HWT-003</x:v>
      </x:c>
      <x:c r="B26" s="458" t="str">
        <x:v>hoogteverstelbare_werktafel</x:v>
      </x:c>
      <x:c r="C26" s="458" t="str">
        <x:v>Werkbladmateriaalkeuze</x:v>
      </x:c>
      <x:c r="D26" s="458" t="str">
        <x:v>Alleen hpl_10_lex of multiplex_okoume_grandplex_40; geselecteerde dikte, plaatmaat, render en inkoopprijs volgen hetzelfde materiaal-ID</x:v>
      </x:c>
      <x:c r="E26" s="458" t="str">
        <x:v>Kritiek</x:v>
      </x:c>
      <x:c r="F26" s="458" t="str">
        <x:v>Ja</x:v>
      </x:c>
      <x:c r="G26" s="458" t="str">
        <x:v>Onbekend werkbladmateriaal of materiaal/prijsmismatch blokkeert configuratie</x:v>
      </x:c>
      <x:c r="H26" s="458" t="str">
        <x:v>Geïmplementeerd</x:v>
      </x:c>
      <x:c r="I26" s="459" t="str">
        <x:v>HeightAdjustableWorkbenchMasterDataSettings; PortalConfigurationFactory; ProductContracts.RegressionTests</x:v>
      </x:c>
    </x:row>
    <x:row r="27">
      <x:c r="A27" t="str">
        <x:v>VAL-LEX-003</x:v>
      </x:c>
      <x:c r="B27" t="str">
        <x:v>LEX workstation</x:v>
      </x:c>
      <x:c r="C27" t="str">
        <x:v>Draaibare aanslagen</x:v>
      </x:c>
      <x:c r="D27" t="str">
        <x:v>Exact zes Item 0.0.700.81 aanslagen: 2 voor, 2 achter, 1 links en 1 rechts; buitenenvelop uit masterdata en alle delen buiten HPL</x:v>
      </x:c>
      <x:c r="E27" t="str">
        <x:v>Kritiek</x:v>
      </x:c>
      <x:c r="F27" t="str">
        <x:v>Ja</x:v>
      </x:c>
      <x:c r="G27" t="str">
        <x:v>Aanslag ontbreekt, staat asymmetrisch of doorkruist het werkblad</x:v>
      </x:c>
      <x:c r="H27" t="str">
        <x:v>Leveranciersdata</x:v>
      </x:c>
      <x:c r="I27" t="str">
        <x:v>WorkbenchCabinetAuditService + ProductContracts.RegressionTests</x:v>
      </x:c>
    </x:row>
  </x:sheetData>
  <x:mergeCells>
    <x:mergeCell ref="A1:I1"/>
    <x:mergeCell ref="A2:I2"/>
  </x:mergeCells>
  <x:conditionalFormatting sqref="H6:H100">
    <x:cfRule type="containsText" dxfId="30" priority="1" operator="containsText" text="Goedgekeurd"/>
    <x:cfRule type="containsText" dxfId="31" priority="2" operator="containsText" text="Voorlopig"/>
    <x:cfRule type="containsText" dxfId="32" priority="3" operator="containsText" text="Geblokkeerd"/>
    <x:cfRule type="containsText" dxfId="33" priority="4" operator="containsText" text="Open"/>
  </x:conditionalFormatting>
  <x:dataValidations count="2">
    <x:dataValidation type="list" sqref="H6:H100">
      <x:formula1>"Goedgekeurd,Voorlopig,Te controleren,Open,Geblokkeerd,Vervallen"</x:formula1>
    </x:dataValidation>
    <x:dataValidation type="list" sqref="F6:F100">
      <x:formula1>"Ja,Nee"</x:formula1>
    </x:dataValidation>
  </x:dataValidations>
  <x:pageMargins left="0.7" right="0.7" top="0.75" bottom="0.75" header="0.3" footer="0.3"/>
  <x:tableParts count="1">
    <x:tablePart xmlns:r="http://schemas.openxmlformats.org/officeDocument/2006/relationships" r:id="R2754e938dc3e4a6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36" hidden="0" customWidth="1"/>
    <x:col min="4" max="4" width="64" hidden="0" customWidth="1"/>
    <x:col min="5" max="5" width="16" hidden="0" customWidth="1"/>
    <x:col min="6" max="6" width="18" hidden="0" customWidth="1"/>
    <x:col min="7" max="7" width="30" hidden="0" customWidth="1"/>
    <x:col min="8" max="8" width="32" hidden="0" customWidth="1"/>
    <x:col min="9" max="9" width="34" hidden="0" customWidth="1"/>
  </x:cols>
  <x:sheetData>
    <x:row r="1" ht="28" customHeight="1">
      <x:c r="A1" s="2" t="str">
        <x:v>Openstaande funderingspunten</x:v>
      </x:c>
      <x:c r="B1" s="2"/>
      <x:c r="C1" s="2"/>
      <x:c r="D1" s="2"/>
      <x:c r="E1" s="2"/>
      <x:c r="F1" s="2"/>
      <x:c r="G1" s="2"/>
      <x:c r="H1" s="2"/>
      <x:c r="I1" s="2"/>
    </x:row>
    <x:row r="2" ht="34" customHeight="1">
      <x:c r="A2" s="5" t="str">
        <x:v>Gebruik dit als centrale backlog voor ontbrekende technische data, fysieke verificatie en beheerfunctionaliteit. Kritieke geblokkeerde punten mogen niet online of naar productie.</x:v>
      </x:c>
      <x:c r="B2" s="5"/>
      <x:c r="C2" s="5"/>
      <x:c r="D2" s="5"/>
      <x:c r="E2" s="5"/>
      <x:c r="F2" s="5"/>
      <x:c r="G2" s="5"/>
      <x:c r="H2" s="5"/>
      <x:c r="I2" s="5"/>
    </x:row>
    <x:row r="5" ht="32" customHeight="1">
      <x:c r="A5" s="10" t="str">
        <x:v>Punt-ID</x:v>
      </x:c>
      <x:c r="B5" s="11" t="str">
        <x:v>Domein</x:v>
      </x:c>
      <x:c r="C5" s="11" t="str">
        <x:v>Onderwerp</x:v>
      </x:c>
      <x:c r="D5" s="11" t="str">
        <x:v>Benodigde actie</x:v>
      </x:c>
      <x:c r="E5" s="11" t="str">
        <x:v>Prioriteit</x:v>
      </x:c>
      <x:c r="F5" s="11" t="str">
        <x:v>Status</x:v>
      </x:c>
      <x:c r="G5" s="11" t="str">
        <x:v>Scope</x:v>
      </x:c>
      <x:c r="H5" s="11" t="str">
        <x:v>Mijlpaal</x:v>
      </x:c>
      <x:c r="I5" s="12" t="str">
        <x:v>Benodigde bron/proef</x:v>
      </x:c>
    </x:row>
    <x:row r="6">
      <x:c r="A6" s="13" t="str">
        <x:v>TODO-001</x:v>
      </x:c>
      <x:c r="B6" s="13" t="str">
        <x:v>Bevestigingen</x:v>
      </x:c>
      <x:c r="C6" s="13" t="str">
        <x:v>Railbevestiging gedeeld tussenschot</x:v>
      </x:c>
      <x:c r="D6" s="13" t="str">
        <x:v>Afgerond: twee echte Ø4,2x9,5 plaatkopschroeven tegenover elkaar door beide 0,5 mm rails in exact 18 mm plaat fysiek getest; geen botsing</x:v>
      </x:c>
      <x:c r="E6" s="13" t="str">
        <x:v>Kritiek</x:v>
      </x:c>
      <x:c r="F6" s="13" t="str">
        <x:v>Goedgekeurd</x:v>
      </x:c>
      <x:c r="G6" s="13" t="str">
        <x:v>werkbankkast</x:v>
      </x:c>
      <x:c r="H6" s="13" t="str">
        <x:v>Vrijgegeven voor nieuwe freesexport met bovenladen</x:v>
      </x:c>
      <x:c r="I6" s="13" t="str">
        <x:v>Fysieke proef door Dylan; exacte maatsignatuur in hardwarebibliotheek vastgelegd</x:v>
      </x:c>
    </x:row>
    <x:row r="7">
      <x:c r="A7" s="14" t="str">
        <x:v>TODO-002</x:v>
      </x:c>
      <x:c r="B7" s="14" t="str">
        <x:v>CAM</x:v>
      </x:c>
      <x:c r="C7" s="14" t="str">
        <x:v>V-frees/souvereinen</x:v>
      </x:c>
      <x:c r="D7" s="14" t="str">
        <x:v>Voer afzonderlijke betonplexproeven uit voor Ø8×5mm verzinken en contourafschuining 1×1mm met 18.000rpm / 600mm/min / plunge 150mm/min / stap 1mm; leg resultaat vast</x:v>
      </x:c>
      <x:c r="E7" s="14" t="str">
        <x:v>Hoog</x:v>
      </x:c>
      <x:c r="F7" s="14" t="str">
        <x:v>Voorlopig</x:v>
      </x:c>
      <x:c r="G7" s="14" t="str">
        <x:v>werkbankkast / twee optionele V-freesbewerkingen</x:v>
      </x:c>
      <x:c r="H7" s="14" t="str">
        <x:v>Proefexport vrijgegeven; vóór productie-goedkeuring</x:v>
      </x:c>
      <x:c r="I7" s="14" t="str">
        <x:v>Werkelijke V-frees en proefstuk betonplex</x:v>
      </x:c>
    </x:row>
    <x:row r="8">
      <x:c r="A8" s="14" t="str">
        <x:v>TODO-003</x:v>
      </x:c>
      <x:c r="B8" s="14" t="str">
        <x:v>Aluminium</x:v>
      </x:c>
      <x:c r="C8" s="14" t="str">
        <x:v>Profielverbinderselectie</x:v>
      </x:c>
      <x:c r="D8" s="14" t="str">
        <x:v>Per profielserie voorkeursverbinder vastleggen: kopse draad, T-moer, hoek, anker of plaatadapter</x:v>
      </x:c>
      <x:c r="E8" s="14" t="str">
        <x:v>Kritiek</x:v>
      </x:c>
      <x:c r="F8" s="14" t="str">
        <x:v>Open</x:v>
      </x:c>
      <x:c r="G8" s="14" t="str">
        <x:v>werktafel;werktafel_lex</x:v>
      </x:c>
      <x:c r="H8" s="14" t="str">
        <x:v>Voor commerciële vrijgave</x:v>
      </x:c>
      <x:c r="I8" s="14" t="str">
        <x:v>Leverancier- en belastingdata</x:v>
      </x:c>
    </x:row>
    <x:row r="9">
      <x:c r="A9" s="14" t="str">
        <x:v>TODO-004</x:v>
      </x:c>
      <x:c r="B9" s="14" t="str">
        <x:v>Aluminium</x:v>
      </x:c>
      <x:c r="C9" s="14" t="str">
        <x:v>Boutlengtelogica</x:v>
      </x:c>
      <x:c r="D9" s="14" t="str">
        <x:v>Klempakket, draadgrip, ring, moer, borging en handelslengte modelleren</x:v>
      </x:c>
      <x:c r="E9" s="14" t="str">
        <x:v>Kritiek</x:v>
      </x:c>
      <x:c r="F9" s="14" t="str">
        <x:v>Open</x:v>
      </x:c>
      <x:c r="G9" s="14" t="str">
        <x:v>werktafel;werktafel_lex</x:v>
      </x:c>
      <x:c r="H9" s="14" t="str">
        <x:v>Voor automatische BOM</x:v>
      </x:c>
      <x:c r="I9" s="14" t="str">
        <x:v>Norm-/leveranciersdata</x:v>
      </x:c>
    </x:row>
    <x:row r="10">
      <x:c r="A10" s="14" t="str">
        <x:v>TODO-005</x:v>
      </x:c>
      <x:c r="B10" s="14" t="str">
        <x:v>Materialen</x:v>
      </x:c>
      <x:c r="C10" s="14" t="str">
        <x:v>Materiaalregels per familie</x:v>
      </x:c>
      <x:c r="D10" s="14" t="str">
        <x:v>Pilotgat, randafstand, splijtrisico en bewerkingsparameters voor OSB, multiplex, betonplex, HPL en kunststof</x:v>
      </x:c>
      <x:c r="E10" s="14" t="str">
        <x:v>Hoog</x:v>
      </x:c>
      <x:c r="F10" s="14" t="str">
        <x:v>Open</x:v>
      </x:c>
      <x:c r="G10" s="14" t="str">
        <x:v>Alle plaatproducten</x:v>
      </x:c>
      <x:c r="H10" s="14" t="str">
        <x:v>Voor generieke productuitbreiding</x:v>
      </x:c>
      <x:c r="I10" s="14" t="str">
        <x:v>Fysieke proeven</x:v>
      </x:c>
    </x:row>
    <x:row r="11">
      <x:c r="A11" s="14" t="str">
        <x:v>TODO-006</x:v>
      </x:c>
      <x:c r="B11" s="14" t="str">
        <x:v>Databeheer</x:v>
      </x:c>
      <x:c r="C11" s="14" t="str">
        <x:v>Componentversies</x:v>
      </x:c>
      <x:c r="D11" s="14" t="str">
        <x:v>Leverancier, artikelnummer, revisie, vervanger en verificatiestatus normaliseren</x:v>
      </x:c>
      <x:c r="E11" s="14" t="str">
        <x:v>Hoog</x:v>
      </x:c>
      <x:c r="F11" s="14" t="str">
        <x:v>Open</x:v>
      </x:c>
      <x:c r="G11" s="14" t="str">
        <x:v>Alle producten</x:v>
      </x:c>
      <x:c r="H11" s="14" t="str">
        <x:v>Voor beheeromgeving</x:v>
      </x:c>
      <x:c r="I11" s="14" t="str">
        <x:v>Inkoopdata</x:v>
      </x:c>
    </x:row>
    <x:row r="12">
      <x:c r="A12" s="14" t="str">
        <x:v>TODO-007</x:v>
      </x:c>
      <x:c r="B12" s="14" t="str">
        <x:v>Testen</x:v>
      </x:c>
      <x:c r="C12" s="14" t="str">
        <x:v>Regressietests bevestigingen</x:v>
      </x:c>
      <x:c r="D12" s="14" t="str">
        <x:v>Plaatdiktes 10/12/15/18/21, grenswaarden, kruisende assen en ontbrekende lengte testen</x:v>
      </x:c>
      <x:c r="E12" s="14" t="str">
        <x:v>Hoog</x:v>
      </x:c>
      <x:c r="F12" s="14" t="str">
        <x:v>Open</x:v>
      </x:c>
      <x:c r="G12" s="14" t="str">
        <x:v>Alle producten</x:v>
      </x:c>
      <x:c r="H12" s="14" t="str">
        <x:v>Voor uitbreiden catalogus</x:v>
      </x:c>
      <x:c r="I12" s="14" t="str">
        <x:v>Testmatrix</x:v>
      </x:c>
    </x:row>
    <x:row r="13">
      <x:c r="A13" s="14" t="str">
        <x:v>TODO-008</x:v>
      </x:c>
      <x:c r="B13" s="14" t="str">
        <x:v>Governance</x:v>
      </x:c>
      <x:c r="C13" s="14" t="str">
        <x:v>Publicatieflow</x:v>
      </x:c>
      <x:c r="D13" s="14" t="str">
        <x:v>Concept -&gt; technisch gecontroleerd -&gt; proefstuk -&gt; productie-goedgekeurd -&gt; online</x:v>
      </x:c>
      <x:c r="E13" s="14" t="str">
        <x:v>Kritiek</x:v>
      </x:c>
      <x:c r="F13" s="14" t="str">
        <x:v>Open</x:v>
      </x:c>
      <x:c r="G13" s="14" t="str">
        <x:v>Alle producten</x:v>
      </x:c>
      <x:c r="H13" s="14" t="str">
        <x:v>Voor online producten</x:v>
      </x:c>
      <x:c r="I13" s="14" t="str">
        <x:v>Rollen en goedkeurders</x:v>
      </x:c>
    </x:row>
    <x:row r="14">
      <x:c r="A14" s="15" t="str">
        <x:v>TODO-009</x:v>
      </x:c>
      <x:c r="B14" s="15" t="str">
        <x:v>Migratie</x:v>
      </x:c>
      <x:c r="C14" s="15" t="str">
        <x:v>Excel-importcontract</x:v>
      </x:c>
      <x:c r="D14" s="15" t="str">
        <x:v>Kolommen/ID's vastzetten en later import/export naar beheeromgeving maken</x:v>
      </x:c>
      <x:c r="E14" s="15" t="str">
        <x:v>Midden</x:v>
      </x:c>
      <x:c r="F14" s="15" t="str">
        <x:v>Open</x:v>
      </x:c>
      <x:c r="G14" s="15" t="str">
        <x:v>Alle registers</x:v>
      </x:c>
      <x:c r="H14" s="15" t="str">
        <x:v>Na stabilisatie v0.1</x:v>
      </x:c>
      <x:c r="I14" s="15" t="str">
        <x:v>Beheer-API ontwerp</x:v>
      </x:c>
    </x:row>
    <x:row r="15">
      <x:c r="A15" t="str">
        <x:v>TODO-SBX-001</x:v>
      </x:c>
      <x:c r="B15" t="str">
        <x:v>Beslag</x:v>
      </x:c>
      <x:c r="C15" t="str">
        <x:v>Liangyue LY103-12 sample en maatblad</x:v>
      </x:c>
      <x:c r="D15" t="str">
        <x:v>Bestel 5–10 samples en vraag materiaalcertificaat, 2D-tekening en toegestane plaatdiktes op</x:v>
      </x:c>
      <x:c r="E15" t="str">
        <x:v>Kritiek</x:v>
      </x:c>
      <x:c r="F15" t="str">
        <x:v>Open</x:v>
      </x:c>
      <x:c r="G15" t="str">
        <x:v>shipping_box</x:v>
      </x:c>
      <x:c r="H15" t="str">
        <x:v>Voor CNC-productievrijgave</x:v>
      </x:c>
      <x:c r="I15" t="str">
        <x:v>Liangyue sample + leveranciersantwoord</x:v>
      </x:c>
    </x:row>
    <x:row r="16">
      <x:c r="A16" t="str">
        <x:v>TODO-SBX-002</x:v>
      </x:c>
      <x:c r="B16" t="str">
        <x:v>CNC</x:v>
      </x:c>
      <x:c r="C16" t="str">
        <x:v>Clipsleuf en randafstand</x:v>
      </x:c>
      <x:c r="D16" t="str">
        <x:v>Meet haakbreedte en vrije veerhoek; frees een matrix met varianten in sleuflengte, -breedte en randafstand</x:v>
      </x:c>
      <x:c r="E16" t="str">
        <x:v>Kritiek</x:v>
      </x:c>
      <x:c r="F16" t="str">
        <x:v>Open</x:v>
      </x:c>
      <x:c r="G16" t="str">
        <x:v>shipping_box</x:v>
      </x:c>
      <x:c r="H16" t="str">
        <x:v>Voor eerste complete proefkist</x:v>
      </x:c>
      <x:c r="I16" t="str">
        <x:v>OSB 18 proefstrook en fysieke clip</x:v>
      </x:c>
    </x:row>
    <x:row r="17">
      <x:c r="A17" t="str">
        <x:v>TODO-SBX-003</x:v>
      </x:c>
      <x:c r="B17" t="str">
        <x:v>Constructie</x:v>
      </x:c>
      <x:c r="C17" t="str">
        <x:v>Clipafstand en nettolading</x:v>
      </x:c>
      <x:c r="D17" t="str">
        <x:v>Voer montage-, uittrek-, val-, tril- en stapelproeven uit; bepaal clipafstand per maat- en gewichtsklasse</x:v>
      </x:c>
      <x:c r="E17" t="str">
        <x:v>Kritiek</x:v>
      </x:c>
      <x:c r="F17" t="str">
        <x:v>Open</x:v>
      </x:c>
      <x:c r="G17" t="str">
        <x:v>shipping_box</x:v>
      </x:c>
      <x:c r="H17" t="str">
        <x:v>Voor verkoop/productie</x:v>
      </x:c>
      <x:c r="I17" t="str">
        <x:v>Belastingspecificatie en transporttest</x:v>
      </x:c>
    </x:row>
    <x:row r="18">
      <x:c r="A18" t="str">
        <x:v>TODO-SBX-004</x:v>
      </x:c>
      <x:c r="B18" t="str">
        <x:v>Handling</x:v>
      </x:c>
      <x:c r="C18" t="str">
        <x:v>Optionele handgreep</x:v>
      </x:c>
      <x:c r="D18" t="str">
        <x:v>Bepaal vorm/radius, ergonomie en reststerkte in OSB 18 mm; stel een maximale nettolading vast</x:v>
      </x:c>
      <x:c r="E18" t="str">
        <x:v>Hoog</x:v>
      </x:c>
      <x:c r="F18" t="str">
        <x:v>Open</x:v>
      </x:c>
      <x:c r="G18" t="str">
        <x:v>shipping_box</x:v>
      </x:c>
      <x:c r="H18" t="str">
        <x:v>Voor vrijgave handgreepoptie</x:v>
      </x:c>
      <x:c r="I18" t="str">
        <x:v>Fysieke draagproef</x:v>
      </x:c>
    </x:row>
    <x:row r="19">
      <x:c r="A19" t="str">
        <x:v>TODO-SBX-005</x:v>
      </x:c>
      <x:c r="B19" t="str">
        <x:v>Logistiek</x:v>
      </x:c>
      <x:c r="C19" t="str">
        <x:v>Pallet, vocht en export</x:v>
      </x:c>
      <x:c r="D19" t="str">
        <x:v>Kies los/integrale skid of vierwegpallet; leg vochtbarrière en ISPM 15-regel vast indien massief hout wordt gebruikt</x:v>
      </x:c>
      <x:c r="E19" t="str">
        <x:v>Hoog</x:v>
      </x:c>
      <x:c r="F19" t="str">
        <x:v>Open</x:v>
      </x:c>
      <x:c r="G19" t="str">
        <x:v>shipping_box</x:v>
      </x:c>
      <x:c r="H19" t="str">
        <x:v>Voor transportofferte</x:v>
      </x:c>
      <x:c r="I19" t="str">
        <x:v>Logistieke eisen en klantbestemming</x:v>
      </x:c>
    </x:row>
    <x:row r="20" ht="78" customHeight="1">
      <x:c r="A20" s="451" t="str">
        <x:v>TODO-010</x:v>
      </x:c>
      <x:c r="B20" s="452" t="str">
        <x:v>Aluminium</x:v>
      </x:c>
      <x:c r="C20" s="452" t="str">
        <x:v>TechXXL standaardverbinder 8 40 detailgeometrie</x:v>
      </x:c>
      <x:c r="D20" s="452" t="str">
        <x:v>Afgerond: TIN 100342 / S208ZP heeft een nominale plaatdikte van 2,2 mm, twee afzonderlijke klauwen met 8,0 mm insteekdiepte en 13×8 mm envelop op 22 mm hartafstand. Met het profielkopvlak als nulpunt zijn plaatcentrum +1,1 mm, schachtcentrum 10,3 mm naar binnen en kopcentrum +4,2 mm naar buiten vastgelegd.</x:v>
      </x:c>
      <x:c r="E20" s="452" t="str">
        <x:v>Kritiek</x:v>
      </x:c>
      <x:c r="F20" s="452" t="str">
        <x:v>Goedgekeurd</x:v>
      </x:c>
      <x:c r="G20" s="452" t="str">
        <x:v>Standaardverbinder groef 8 / M8</x:v>
      </x:c>
      <x:c r="H20" s="452" t="str">
        <x:v>Vrijgegeven voor exacte leveranciersrender; overige assemblage- en machinebasisblokkades blijven afzonderlijk actief.</x:v>
      </x:c>
      <x:c r="I20" s="453" t="str">
        <x:v>TechXXL TIN 100342 leverancierspagina/-afbeelding en S208ZP.stp, gecombineerd met TIN 100673 / S208HS825; gecontroleerd 2026-08-25.</x:v>
      </x:c>
    </x:row>
    <x:row r="21">
      <x:c r="A21" s="457" t="str">
        <x:v>TODO-011</x:v>
      </x:c>
      <x:c r="B21" s="458" t="str">
        <x:v>Bevestigingen</x:v>
      </x:c>
      <x:c r="C21" s="458" t="str">
        <x:v>Bolkop-inbusbout M8 uniek artikel</x:v>
      </x:c>
      <x:c r="D21" s="458" t="str">
        <x:v>Afgerond: TechXXL TIN 100673 / S208HS825, ISO 7380 M8×25, schacht 25 mm, kop Ø14×4 mm en inbus SW5 uit leverancierspagina en STEP vastgelegd.</x:v>
      </x:c>
      <x:c r="E21" s="458" t="str">
        <x:v>Kritiek</x:v>
      </x:c>
      <x:c r="F21" s="458" t="str">
        <x:v>Goedgekeurd</x:v>
      </x:c>
      <x:c r="G21" s="458" t="str">
        <x:v>Standaardverbinder groef 8 / M8</x:v>
      </x:c>
      <x:c r="H21" s="458" t="str">
        <x:v>Vrijgegeven voor artikelkeuze en detailrender</x:v>
      </x:c>
      <x:c r="I21" s="459" t="str">
        <x:v>TechXXL leverancierspagina en S208HS825.stp, gecontroleerd 2026-08-25.</x:v>
      </x:c>
    </x:row>
    <x:row r="22" ht="64" customHeight="1">
      <x:c r="A22" t="str">
        <x:v>TODO-012</x:v>
      </x:c>
      <x:c r="B22" t="str">
        <x:v>Aluminium</x:v>
      </x:c>
      <x:c r="C22" t="str">
        <x:v>Exacte groef-8 profielgeometrie machinebasis</x:v>
      </x:c>
      <x:c r="D22" t="str">
        <x:v>Afgerond: TIN 102499 (40×40 F14), TIN 100535 (80×40) en TIN 100545 (80×80) zijn als groef-8 profielen met leveranciersgeometrie vastgelegd. TIN 102499 heeft fysieke F14-sleufmond 16 mm, kamer 20×12 mm, R4 en kern Ø6,8 voor M8.</x:v>
      </x:c>
      <x:c r="E22" t="str">
        <x:v>Kritiek</x:v>
      </x:c>
      <x:c r="F22" t="str">
        <x:v>Goedgekeurd</x:v>
      </x:c>
      <x:c r="G22" t="str">
        <x:v>alu_system_40x40;alu_system_80x40;alu_system_80x80</x:v>
      </x:c>
      <x:c r="H22" t="str">
        <x:v>Vrijgegeven voor exacte profielrender</x:v>
      </x:c>
      <x:c r="I22" t="str">
        <x:v>TechXXL leverancierspagina's en AP214 STEP-bestanden, gecontroleerd 2026-08-25.</x:v>
      </x:c>
    </x:row>
    <x:row r="23" ht="64" customHeight="1">
      <x:c r="A23" t="str">
        <x:v>TODO-013</x:v>
      </x:c>
      <x:c r="B23" t="str">
        <x:v>Machinebasis</x:v>
      </x:c>
      <x:c r="C23" t="str">
        <x:v>Werkblad, onderliggers en groef-8 montageketen</x:v>
      </x:c>
      <x:c r="D23" t="str">
        <x:v>Afgerond: HPL 10 werkblad, HPL 6 onderpanelen, GS helder 6 bovenpanelen, toegestane 40×40/80×40 onderliggers, exacte TIN 102930-scharnierketen en D0-D3/S-gereedschapstoegang zijn vastgelegd. Een aanhaalmoment is bewust geen ontwerp- of vrijgave-eis.</x:v>
      </x:c>
      <x:c r="E23" t="str">
        <x:v>Kritiek</x:v>
      </x:c>
      <x:c r="F23" t="str">
        <x:v>Goedgekeurd</x:v>
      </x:c>
      <x:c r="G23" t="str">
        <x:v>machinebasis</x:v>
      </x:c>
      <x:c r="H23" t="str">
        <x:v>Vrijgegeven voor configuratie; productie blijft onder de algemene CAM- en ordercontroles vallen</x:v>
      </x:c>
      <x:c r="I23" t="str">
        <x:v>Kunststofplatenshop en TechXXL leveranciersdata; productcontract gecontroleerd 2026-08-25.</x:v>
      </x:c>
    </x:row>
  </x:sheetData>
  <x:mergeCells>
    <x:mergeCell ref="A1:I1"/>
    <x:mergeCell ref="A2:I2"/>
  </x:mergeCells>
  <x:conditionalFormatting sqref="F6:F100">
    <x:cfRule type="containsText" dxfId="34" priority="1" operator="containsText" text="Goedgekeurd"/>
    <x:cfRule type="containsText" dxfId="35" priority="2" operator="containsText" text="Voorlopig"/>
    <x:cfRule type="containsText" dxfId="36" priority="3" operator="containsText" text="Geblokkeerd"/>
    <x:cfRule type="containsText" dxfId="37" priority="4" operator="containsText" text="Open"/>
  </x:conditionalFormatting>
  <x:dataValidations count="2">
    <x:dataValidation type="list" sqref="F6:F100">
      <x:formula1>"Goedgekeurd,Voorlopig,Te controleren,Open,Geblokkeerd,Vervallen"</x:formula1>
    </x:dataValidation>
    <x:dataValidation type="list" sqref="E6:E100">
      <x:formula1>"Kritiek,Hoog,Midden,Laag"</x:formula1>
    </x:dataValidation>
  </x:dataValidations>
  <x:pageMargins left="0.7" right="0.7" top="0.75" bottom="0.75" header="0.3" footer="0.3"/>
  <x:tableParts count="1">
    <x:tablePart xmlns:r="http://schemas.openxmlformats.org/officeDocument/2006/relationships" r:id="Rbddfd5d0df774de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22" hidden="0" customWidth="1"/>
    <x:col min="4" max="4" width="10" hidden="0" customWidth="1"/>
    <x:col min="5" max="5" width="28" hidden="0" customWidth="1"/>
    <x:col min="6" max="6" width="58" hidden="0" customWidth="1"/>
    <x:col min="7" max="7" width="28" hidden="0" customWidth="1"/>
    <x:col min="8" max="8" width="40" hidden="0" customWidth="1"/>
  </x:cols>
  <x:sheetData>
    <x:row r="1" ht="28" customHeight="1">
      <x:c r="A1" s="2" t="str">
        <x:v>Wijzigingslog en besluiten</x:v>
      </x:c>
      <x:c r="B1" s="2"/>
      <x:c r="C1" s="2"/>
      <x:c r="D1" s="2"/>
      <x:c r="E1" s="2"/>
      <x:c r="F1" s="2"/>
      <x:c r="G1" s="2"/>
      <x:c r="H1" s="2"/>
    </x:row>
    <x:row r="2" ht="34" customHeight="1">
      <x:c r="A2" s="5" t="str">
        <x:v>Iedere wijziging aan een productie- of verkoopregel krijgt een revisieregel. Oude projecten moeten hun gebruikte versie kunnen blijven reproduceren.</x:v>
      </x:c>
      <x:c r="B2" s="5"/>
      <x:c r="C2" s="5"/>
      <x:c r="D2" s="5"/>
      <x:c r="E2" s="5"/>
      <x:c r="F2" s="5"/>
      <x:c r="G2" s="5"/>
      <x:c r="H2" s="5"/>
    </x:row>
    <x:row r="5" ht="32" customHeight="1">
      <x:c r="A5" s="10" t="str">
        <x:v>Wijziging-ID</x:v>
      </x:c>
      <x:c r="B5" s="11" t="str">
        <x:v>Datum</x:v>
      </x:c>
      <x:c r="C5" s="11" t="str">
        <x:v>Auteur</x:v>
      </x:c>
      <x:c r="D5" s="11" t="str">
        <x:v>Versie</x:v>
      </x:c>
      <x:c r="E5" s="11" t="str">
        <x:v>Onderwerp</x:v>
      </x:c>
      <x:c r="F5" s="11" t="str">
        <x:v>Besluit/wijziging</x:v>
      </x:c>
      <x:c r="G5" s="11" t="str">
        <x:v>Betreft ID</x:v>
      </x:c>
      <x:c r="H5" s="12" t="str">
        <x:v>Opmerking</x:v>
      </x:c>
    </x:row>
    <x:row r="6">
      <x:c r="A6" s="13" t="str">
        <x:v>CHG-0001</x:v>
      </x:c>
      <x:c r="B6" s="16" t="n">
        <x:v>46252</x:v>
      </x:c>
      <x:c r="C6" s="13" t="str">
        <x:v>Dylan / Codex</x:v>
      </x:c>
      <x:c r="D6" s="13" t="str">
        <x:v>0.1</x:v>
      </x:c>
      <x:c r="E6" s="13" t="str">
        <x:v>Initiële fundering</x:v>
      </x:c>
      <x:c r="F6" s="13" t="str">
        <x:v>Gescheiden registers voor materialen, componenten, recepten, categorieën, producten en controles</x:v>
      </x:c>
      <x:c r="G6" s="13" t="str">
        <x:v>Alle</x:v>
      </x:c>
      <x:c r="H6" s="13" t="str">
        <x:v>Concept voor verdere verificatie</x:v>
      </x:c>
    </x:row>
    <x:row r="7">
      <x:c r="A7" s="14" t="str">
        <x:v>CHG-0002</x:v>
      </x:c>
      <x:c r="B7" s="17" t="n">
        <x:v>46252</x:v>
      </x:c>
      <x:c r="C7" s="14" t="str">
        <x:v>Dylan / Codex</x:v>
      </x:c>
      <x:c r="D7" s="14" t="str">
        <x:v>0.1</x:v>
      </x:c>
      <x:c r="E7" s="14" t="str">
        <x:v>Houtschroefmarge</x:v>
      </x:c>
      <x:c r="F7" s="14" t="str">
        <x:v>Minimaal restmateriaal verhoogd van 1 naar 2 mm</x:v>
      </x:c>
      <x:c r="G7" s="14" t="str">
        <x:v>CON_WOOD_FACE</x:v>
      </x:c>
      <x:c r="H7" s="14" t="str">
        <x:v>In app verwerkt</x:v>
      </x:c>
    </x:row>
    <x:row r="8">
      <x:c r="A8" s="15" t="str">
        <x:v>CHG-0003</x:v>
      </x:c>
      <x:c r="B8" s="18" t="n">
        <x:v>46252</x:v>
      </x:c>
      <x:c r="C8" s="15" t="str">
        <x:v>Dylan / Codex</x:v>
      </x:c>
      <x:c r="D8" s="15" t="str">
        <x:v>0.1</x:v>
      </x:c>
      <x:c r="E8" s="15" t="str">
        <x:v>Railschroefbotsing</x:v>
      </x:c>
      <x:c r="F8" s="15" t="str">
        <x:v>Gedeelde 4x16-posities in 18 mm tussenschot blokkeren export</x:v>
      </x:c>
      <x:c r="G8" s="15" t="str">
        <x:v>PRD-WBK-005</x:v>
      </x:c>
      <x:c r="H8" s="15" t="str">
        <x:v>Oplossingsrecept nog kiezen</x:v>
      </x:c>
    </x:row>
    <x:row r="9">
      <x:c r="A9" s="6" t="str">
        <x:v>CHG-0004</x:v>
      </x:c>
      <x:c r="B9" s="65" t="n">
        <x:v>46252</x:v>
      </x:c>
      <x:c r="C9" s="6" t="str">
        <x:v>Dylan / Codex</x:v>
      </x:c>
      <x:c r="D9" s="6" t="str">
        <x:v>0.2</x:v>
      </x:c>
      <x:c r="E9" s="6" t="str">
        <x:v>Leidend prijs- en inkoopregister</x:v>
      </x:c>
      <x:c r="F9" s="6" t="str">
        <x:v>pricing-estimates.csv opgenomen; leverancier en leveranciersartikelcode toegevoegd; werkmap naar config</x:v>
      </x:c>
      <x:c r="G9" s="6" t="str">
        <x:v>Prijs &amp; inkoop</x:v>
      </x:c>
      <x:c r="H9" s="6" t="str">
        <x:v>CSV blijft alleen compatibiliteitsfallback</x:v>
      </x:c>
    </x:row>
    <x:row r="10" ht="54" customHeight="1">
      <x:c r="A10" s="70" t="str">
        <x:v>CHG-0005</x:v>
      </x:c>
      <x:c r="B10" s="71" t="n">
        <x:v>46252</x:v>
      </x:c>
      <x:c r="C10" s="70" t="str">
        <x:v>Dylan / Codex</x:v>
      </x:c>
      <x:c r="D10" s="70" t="str">
        <x:v>0.3</x:v>
      </x:c>
      <x:c r="E10" s="70" t="str">
        <x:v>Railschroef exact vastgelegd</x:v>
      </x:c>
      <x:c r="F10" s="70" t="str">
        <x:v>Railbevestiging gecorrigeerd naar Ø4,2x9,5 plaatkop met 0,5 mm railmateriaalweg; nominale tipruimte in 18 mm T-tussenschot is 0,0 mm</x:v>
      </x:c>
      <x:c r="G10" s="70" t="str">
        <x:v>measured_500;CON_DRAWER_RAIL_WOOD;PRD-WBK-005;VAL-RAIL-001;TODO-001</x:v>
      </x:c>
      <x:c r="H10" s="70" t="str">
        <x:v>Gatpatroon blijft ongewijzigd; fysieke nulmargecontrole blijft productieblokkade</x:v>
      </x:c>
    </x:row>
    <x:row r="11" ht="54" customHeight="1">
      <x:c r="A11" s="76" t="str">
        <x:v>CHG-0006</x:v>
      </x:c>
      <x:c r="B11" s="77" t="n">
        <x:v>46252</x:v>
      </x:c>
      <x:c r="C11" s="76" t="str">
        <x:v>Dylan / Codex</x:v>
      </x:c>
      <x:c r="D11" s="76" t="str">
        <x:v>0.4</x:v>
      </x:c>
      <x:c r="E11" s="76" t="str">
        <x:v>Fysieke werkbankvrijgaven</x:v>
      </x:c>
      <x:c r="F11" s="76" t="str">
        <x:v>Ø4,2x9,5 railbevestiging bij 0 mm nominale marge en volledige plintclipadapter V2 fysiek goedgekeurd</x:v>
      </x:c>
      <x:c r="G11" s="76" t="str">
        <x:v>measured_500;PRD-WBK-005;VAL-RAIL-001;TODO-001;custom_sektion_plinth_clip_adapter_v2</x:v>
      </x:c>
      <x:c r="H11" s="76" t="str">
        <x:v>Vrijgave is gekoppeld aan exacte rail-/schroef-/plaatmaten; toekomstige kortere schroef wordt een nieuwe variant</x:v>
      </x:c>
    </x:row>
    <x:row r="12" ht="54" customHeight="1">
      <x:c r="A12" s="70" t="str">
        <x:v>CHG-0007</x:v>
      </x:c>
      <x:c r="B12" s="71" t="n">
        <x:v>46252</x:v>
      </x:c>
      <x:c r="C12" s="70" t="str">
        <x:v>Dylan / Codex</x:v>
      </x:c>
      <x:c r="D12" s="70" t="str">
        <x:v>0.5</x:v>
      </x:c>
      <x:c r="E12" s="70" t="str">
        <x:v>Ontvangende pilotgatmaten gecentraliseerd</x:v>
      </x:c>
      <x:c r="F12" s="70" t="str">
        <x:v>Componentmaster uitgebreid met aparte numerieke pilotgatdiameters voor kastzijde en ladezijde; measured_500 is voor beide Ø3 mm</x:v>
      </x:c>
      <x:c r="G12" s="70" t="str">
        <x:v>measured_500;CabinetHoleDiameterMm;DrawerHoleDiameterMm;VAL-RAIL-001</x:v>
      </x:c>
      <x:c r="H12" s="70" t="str">
        <x:v>Engine en audit gebruiken de opgeslagen waarden rechtstreeks; geen hardcoded Ø3-terugval meer</x:v>
      </x:c>
    </x:row>
    <x:row r="13" ht="54" customHeight="1">
      <x:c r="A13" s="76" t="str">
        <x:v>CHG-0008</x:v>
      </x:c>
      <x:c r="B13" s="77" t="n">
        <x:v>46252</x:v>
      </x:c>
      <x:c r="C13" s="76" t="str">
        <x:v>Dylan / Codex</x:v>
      </x:c>
      <x:c r="D13" s="76" t="str">
        <x:v>0.6</x:v>
      </x:c>
      <x:c r="E13" s="76" t="str">
        <x:v>Pilotgat voor alle houtschroeven</x:v>
      </x:c>
      <x:c r="F13" s="76" t="str">
        <x:v>Algemene houtschroeffamilie WOODSCREW_4 krijgt Ø3 mm als gewenst ontvangend pilotgat voor alle handelslengtes; Ø4 blijft uitsluitend doorvoergat</x:v>
      </x:c>
      <x:c r="G13" s="76" t="str">
        <x:v>WOODSCREW_4;CON_WOOD_EDGE;CON_WOOD_FACE;ReceivingPilotHoleDiameterMm</x:v>
      </x:c>
      <x:c r="H13" s="76" t="str">
        <x:v>Railbevestiger blijft afzonderlijk Ø3; uitvoering mag per product CNC of handmatig zijn</x:v>
      </x:c>
    </x:row>
    <x:row r="14" ht="54" customHeight="1">
      <x:c r="A14" s="70" t="str">
        <x:v>CHG-0009</x:v>
      </x:c>
      <x:c r="B14" s="71" t="n">
        <x:v>46252</x:v>
      </x:c>
      <x:c r="C14" s="70" t="str">
        <x:v>Dylan / Codex</x:v>
      </x:c>
      <x:c r="D14" s="70" t="str">
        <x:v>0.7</x:v>
      </x:c>
      <x:c r="E14" s="70" t="str">
        <x:v>Gereedschapsregister toegevoegd</x:v>
      </x:c>
      <x:c r="F14" s="70" t="str">
        <x:v>Bestaande frezen uit tools.json en geblokkeerde V-frees met twee expliciete bewerkingsregels centraal opgenomen</x:v>
      </x:c>
      <x:c r="G14" s="70" t="str">
        <x:v>Gereedschappen;PRD-WBK-006;VAL-CAM-001;TODO-002</x:v>
      </x:c>
      <x:c r="H14" s="70" t="str">
        <x:v>V-frees blijft geblokkeerd totdat werkelijke geometrie, CAM-waarden en proefresultaat zijn ingevuld</x:v>
      </x:c>
    </x:row>
    <x:row r="15" ht="68" customHeight="1">
      <x:c r="A15" s="76" t="str">
        <x:v>CHG-0010</x:v>
      </x:c>
      <x:c r="B15" s="77" t="n">
        <x:v>46252</x:v>
      </x:c>
      <x:c r="C15" s="76" t="str">
        <x:v>Dylan / Codex</x:v>
      </x:c>
      <x:c r="D15" s="76" t="str">
        <x:v>0.8</x:v>
      </x:c>
      <x:c r="E15" s="76" t="str">
        <x:v>V-freesgeometrie en proefwaarden ingevuld</x:v>
      </x:c>
      <x:c r="F15" s="76" t="str">
        <x:v>90°; Ø8; punt Ø0; schacht Ø6,35; conus 4mm; cilindrisch snijdeel 4,5mm; totale snijlengte formule 8,5mm; verzinken 5mm; contour 1×1mm; proefstart 18.000rpm, 600/150mm/min en stap 1mm</x:v>
      </x:c>
      <x:c r="G15" s="76" t="str">
        <x:v>Gereedschappen;CAM-V-001;CAM-V-002;VAL-CAM-001;TODO-002</x:v>
      </x:c>
      <x:c r="H15" s="76" t="str">
        <x:v>Vrijgave blijft geblokkeerd tot snijkanten/draairichting zijn bevestigd en betonplex-proef slaagt</x:v>
      </x:c>
    </x:row>
    <x:row r="16" ht="74" customHeight="1">
      <x:c r="A16" s="70" t="str">
        <x:v>CHG-0011</x:v>
      </x:c>
      <x:c r="B16" s="71" t="n">
        <x:v>46252</x:v>
      </x:c>
      <x:c r="C16" s="70" t="str">
        <x:v>Dylan / Codex</x:v>
      </x:c>
      <x:c r="D16" s="70" t="str">
        <x:v>0.9</x:v>
      </x:c>
      <x:c r="E16" s="70" t="str">
        <x:v>V-frees proefexport en losse opties vrijgegeven</x:v>
      </x:c>
      <x:c r="F16" s="70" t="str">
        <x:v>2 snijders en rechtsdraaiend bevestigd; portal gesplitst in onafhankelijk verzinken en contourafschuinen; per-deel en geneste G-code gebruiken S18000, F600, plunge F150, stap 1mm, Z-5mm en Z-1mm</x:v>
      </x:c>
      <x:c r="G16" s="70" t="str">
        <x:v>vbit_90deg_8mm_shank_6_35;CAM-V-001;CAM-V-002;PRD-WBK-006;VAL-CAM-001;TODO-002</x:v>
      </x:c>
      <x:c r="H16" s="70" t="str">
        <x:v>Automatische proefexport geslaagd voor alleen verzinken, alleen contour en beide samen; fysieke betonplexproef blijft vereist voor productie-goedkeuring</x:v>
      </x:c>
    </x:row>
    <x:row r="17" ht="72" customHeight="1">
      <x:c r="A17" s="76" t="str">
        <x:v>CHG-0012</x:v>
      </x:c>
      <x:c r="B17" s="77" t="n">
        <x:v>46252</x:v>
      </x:c>
      <x:c r="C17" s="76" t="str">
        <x:v>Dylan / Codex</x:v>
      </x:c>
      <x:c r="D17" s="76" t="str">
        <x:v>1.0</x:v>
      </x:c>
      <x:c r="E17" s="76" t="str">
        <x:v>Centrale doorsteekwaarde vastgelegd</x:v>
      </x:c>
      <x:c r="F17" s="76" t="str">
        <x:v>1,0 mm doorsteek verplicht voor alle door-en-doorbewerkingen: buitencontouren, gaten en pockets/sleuven; blinde bewerkingen blijven op opgegeven diepte. Tabwaarden 8,0 × 1,5 mm apart vastgelegd.</x:v>
      </x:c>
      <x:c r="G17" s="76" t="str">
        <x:v>CAM-PAR-001;CAM-PAR-002;CAM-PAR-003</x:v>
      </x:c>
      <x:c r="H17" s="76" t="str">
        <x:v>Masterwaarden worden rechtstreeks door losse en geneste Mach3-export gebruikt</x:v>
      </x:c>
    </x:row>
    <x:row r="18">
      <x:c r="A18" s="6" t="str">
        <x:v>CHG-0013</x:v>
      </x:c>
      <x:c r="B18" s="65" t="n">
        <x:v>46253</x:v>
      </x:c>
      <x:c r="C18" s="6" t="str">
        <x:v>Dylan / Codex</x:v>
      </x:c>
      <x:c r="D18" s="6" t="str">
        <x:v>1.1</x:v>
      </x:c>
      <x:c r="E18" s="6" t="str">
        <x:v>Fysieke testplaat-1 revisies</x:v>
      </x:c>
      <x:c r="F18" s="6" t="str">
        <x:v>Scharnier deurzijde +2 mm; montageplaat kastzijde 7 mm naar voren; ladezijderail +3 mm vanwege frontinsteek; ladefrontrabatten +3 mm hoger; handgreep met 2 mm voorpocket en 8×2 mm tabs max. 70 mm.</x:v>
      </x:c>
      <x:c r="G18" s="6" t="str">
        <x:v>komplement_hinge_r2;measured_500_r2;PRD-WBK-007..011;CAM-PAR-004..007</x:v>
      </x:c>
      <x:c r="H18" s="6" t="str">
        <x:v>Alle wijzigingen eerst opnieuw beproeven op plaat 2; kastrailgaten en plaat 1 blijven ongewijzigd.</x:v>
      </x:c>
    </x:row>
    <x:row r="19">
      <x:c r="A19" s="6" t="str">
        <x:v>CHG-0014</x:v>
      </x:c>
      <x:c r="B19" s="65" t="n">
        <x:v>46254</x:v>
      </x:c>
      <x:c r="C19" s="6" t="str">
        <x:v>Dylan / Codex</x:v>
      </x:c>
      <x:c r="D19" s="6" t="str">
        <x:v>1.2</x:v>
      </x:c>
      <x:c r="E19" s="6" t="str">
        <x:v>CAM-veiligheidsstrategie na plaatincident</x:v>
      </x:c>
      <x:c r="F19" s="6" t="str">
        <x:v>Eén veilige Z+15 voor peck en transport; exportblok op lage G0-XY; contouren eerst tot 1 mm onion-skin, daarna M0-waarschuwing en bewaakte ramp-eindlaag tot Z-19 op F1600; 6 mm frees naar S20500; risicodelen 10x1 mm tabs.</x:v>
      </x:c>
      <x:c r="G19" s="6" t="str">
        <x:v>CAM-PAR-002;CAM-PAR-003;CAM-PAR-008..011;endmill_6mm</x:v>
      </x:c>
      <x:c r="H19" s="6" t="str">
        <x:v>Oude TAP-bestanden platen 3-5 niet gebruiken; opnieuw genereren en G-codecontrole verplicht.</x:v>
      </x:c>
    </x:row>
    <x:row r="20">
      <x:c r="A20" s="6" t="str">
        <x:v>CHG-0015</x:v>
      </x:c>
      <x:c r="B20" s="65" t="n">
        <x:v>46254</x:v>
      </x:c>
      <x:c r="C20" s="6" t="str">
        <x:v>Dylan / Codex</x:v>
      </x:c>
      <x:c r="D20" s="6" t="str">
        <x:v>1.3</x:v>
      </x:c>
      <x:c r="E20" s="6" t="str">
        <x:v>Contourdieptes expliciet plaatdikte-afhankelijk</x:v>
      </x:c>
      <x:c r="F20" s="6" t="str">
        <x:v>Voorlaag-Z = -(plaatdikte - onion-skin); eindlaag-Z = -(plaatdikte + doorsteek). Z-17/Z-19 zijn uitsluitend voorbeelden voor 18 mm plaat en nooit vaste CAM-dieptes.</x:v>
      </x:c>
      <x:c r="G20" s="6" t="str">
        <x:v>CAM-PAR-001;CAM-PAR-009;CAM-PAR-011</x:v>
      </x:c>
      <x:c r="H20" s="6" t="str">
        <x:v>Generator gebruikt de materiaaldikte van ieder afzonderlijk plaatdeel; gemengde materiaaldiktes worden daardoor per contour correct berekend.</x:v>
      </x:c>
    </x:row>
    <x:row r="21">
      <x:c r="A21" s="6" t="str">
        <x:v>CHG-0016</x:v>
      </x:c>
      <x:c r="B21" s="65" t="n">
        <x:v>46256</x:v>
      </x:c>
      <x:c r="C21" s="6" t="str">
        <x:v>Dylan / Codex</x:v>
      </x:c>
      <x:c r="D21" s="6" t="str">
        <x:v>1.4</x:v>
      </x:c>
      <x:c r="E21" s="6" t="str">
        <x:v>Robotcel en centrale leveranciersarchitectuur</x:v>
      </x:c>
      <x:c r="F21" s="6" t="str">
        <x:v>Robotcel toegevoegd; TechXXL-artikelen, bronafbeeldingen en categoriebrede leveranciersvoorkeuren zijn productonafhankelijk vastgelegd</x:v>
      </x:c>
      <x:c r="G21" s="6" t="str">
        <x:v>robotcel;SUP-TECHXXL;alu_system_80x40;alu_system_80x80;alu_system_160x40;techxxl_*</x:v>
      </x:c>
      <x:c r="H21" s="6" t="str">
        <x:v>Voorkeursrang geldt voor alle bestaande en toekomstige producten; alternatieve leveranciers kunnen met rang 2+ worden toegevoegd</x:v>
      </x:c>
    </x:row>
    <x:row r="22">
      <x:c r="A22" s="6" t="str">
        <x:v>CHG-0017</x:v>
      </x:c>
      <x:c r="B22" s="65" t="n">
        <x:v>46256</x:v>
      </x:c>
      <x:c r="C22" s="6" t="str">
        <x:v>Dylan / Codex</x:v>
      </x:c>
      <x:c r="D22" s="6" t="str">
        <x:v>1.5</x:v>
      </x:c>
      <x:c r="E22" s="6" t="str">
        <x:v>Robotcel bouwlaag-, moduulbaan- en eindkapcorrectie</x:v>
      </x:c>
      <x:c r="F22" s="6" t="str">
        <x:v>Onderlaag vastgezet op 4 vlakke omtrekliggers plus 1 vlakke dwarsligger; 40x80-op-80x80 krijgt discrete T-slotbanen; groef-8 160x40-achterrail en twee passende zwarte afdekkappen opgenomen</x:v>
      </x:c>
      <x:c r="G22" s="6" t="str">
        <x:v>PRD-RBC-003;PRD-RBC-007..009;alu_system_160x40;techxxl_end_cap_8_160x40_black</x:v>
      </x:c>
      <x:c r="H22" s="6" t="str">
        <x:v>De eerdere tekst over een vereiste 20-mm offset is ingetrokken: ±20 mm zijn de twee baanharten; de keuzen verschillen 40 mm en centrum 0 is verboden</x:v>
      </x:c>
    </x:row>
    <x:row r="23">
      <x:c r="A23" s="6" t="str">
        <x:v>CHG-0018</x:v>
      </x:c>
      <x:c r="B23" s="65" t="n">
        <x:v>46256</x:v>
      </x:c>
      <x:c r="C23" s="6" t="str">
        <x:v>Dylan / Codex</x:v>
      </x:c>
      <x:c r="D23" s="6" t="str">
        <x:v>1.6</x:v>
      </x:c>
      <x:c r="E23" s="6" t="str">
        <x:v>Robotcel onderlaag 40x80 staand</x:v>
      </x:c>
      <x:c r="F23" s="6" t="str">
        <x:v>Onderste profielaag gecorrigeerd van vlak naar staand: vier omtrekliggers en exact één dwarsligger met 80 mm verticale en 40 mm dwarse maat. Model, bouwlaagmanifest, regressiecontrole en profielassemblage-skill zijn aan dezelfde numerieke oriëntatieregel gekoppeld.</x:v>
      </x:c>
      <x:c r="G23" s="6" t="str">
        <x:v>PRD-RBC-007;RobotCellEngine.cs;robot-cell-assembly-manifest.json;detect-profile-assembly skill</x:v>
      </x:c>
      <x:c r="H23" s="6" t="str">
        <x:v>De voorgaande vlakke oriëntatie in CHG-0017 was onjuist en wordt door deze wijziging vervangen; aantallen 4+1 blijven gelijk.</x:v>
      </x:c>
    </x:row>
    <x:row r="24">
      <x:c r="A24" s="6" t="str">
        <x:v>CHG-0019</x:v>
      </x:c>
      <x:c r="B24" s="65" t="n">
        <x:v>46256</x:v>
      </x:c>
      <x:c r="C24" s="6" t="str">
        <x:v>Dylan / Codex</x:v>
      </x:c>
      <x:c r="D24" s="6" t="str">
        <x:v>1.7</x:v>
      </x:c>
      <x:c r="E24" s="6" t="str">
        <x:v>Shipping box en Liangyue proefstukdata</x:v>
      </x:c>
      <x:c r="F24" s="6" t="str">
        <x:v>Parametrische clipkist toegevoegd op binnenmaten; OSB 18 standaard; SnapCrate paneelopbouw; Liangyue LY103-12 als kandidaatleverancier; kritieke sleuf-, afstands- en belastingregels geblokkeerd tot fysieke proef</x:v>
      </x:c>
      <x:c r="G24" s="6" t="str">
        <x:v>shipping_box;SUP-LIANGYUE;liangyue_ly103_12_candidate;PRD-SBX-001..009;TODO-SBX-001..005</x:v>
      </x:c>
      <x:c r="H24" s="6" t="str">
        <x:v>C058-maten zijn alleen een tijdelijke schaalreferentie; Liangyue blijft de geselecteerde leverancier</x:v>
      </x:c>
    </x:row>
    <x:row r="25">
      <x:c r="A25" s="6" t="str">
        <x:v>CHG-0020</x:v>
      </x:c>
      <x:c r="B25" s="65" t="n">
        <x:v>46256</x:v>
      </x:c>
      <x:c r="C25" s="6" t="str">
        <x:v>Dylan / Codex</x:v>
      </x:c>
      <x:c r="D25" s="6" t="str">
        <x:v>1.8</x:v>
      </x:c>
      <x:c r="E25" s="6" t="str">
        <x:v>Masterdata leveranciers, aanbiedingen en afbeeldingen genormaliseerd</x:v>
      </x:c>
      <x:c r="F25" s="6" t="str">
        <x:v>Leveranciersvoorkeur geïntegreerd op het werkblad Leveranciers; Leverancierscatalogus geïntegreerd in Prijs &amp; inkoop; alle koppelingen gebruiken stabiele ID's; binaire afbeeldingen blijven in externe assetopslag en Excel bevat previews; legacy-tabbladen verwijderd.</x:v>
      </x:c>
      <x:c r="G25" s="6" t="str">
        <x:v>SuppliersTable;SupplierPreferencesTable;PricingProcurementTable;ProductsTable;ProductRulesTable;image-catalog.json</x:v>
      </x:c>
      <x:c r="H25" s="6" t="str">
        <x:v>App-reader migreert gelijktijdig naar Leverancier-ID, subcategorie en productscope; machinebasis toegevoegd als geldig basisproduct.</x:v>
      </x:c>
    </x:row>
    <x:row r="26" ht="64.5" customHeight="1">
      <x:c r="A26" s="6" t="str">
        <x:v>CHG-0021</x:v>
      </x:c>
      <x:c r="B26" s="65" t="n">
        <x:v>46256</x:v>
      </x:c>
      <x:c r="C26" s="6" t="str">
        <x:v>Dylan / Codex</x:v>
      </x:c>
      <x:c r="D26" s="6" t="str">
        <x:v>1.9</x:v>
      </x:c>
      <x:c r="E26" s="6" t="str">
        <x:v>TechXXL-bibliotheek verrijkt met geverifieerde artikelen en previews</x:v>
      </x:c>
      <x:c r="F26" s="6" t="str">
        <x:v>Generieke 30x30-, 40x40- en 45x45-profielaanbiedingen vervangen door actuele TechXXL-artikelen; groef-8 eindkappen 80x80 en 80x40 vrijgegeven als leveranciersdata; losse T-moer 8 M8 toegevoegd; zes bronafbeeldingen extern geregistreerd en als Excel-preview ingebed.</x:v>
      </x:c>
      <x:c r="G26" s="6" t="str">
        <x:v>alu_profile_30x30;alu_profile_40x40;alu_profile_45x45;end_cap_8_80x80_black_candidate;end_cap_8_80x40_black_candidate;techxxl_t_nut_8_m8;image-catalog.json</x:v>
      </x:c>
      <x:c r="H26" s="6" t="str">
        <x:v>De bestaande kandidaat-ID's van de eindkappen blijven stabiel. De complete M8x22 + Nut 8-set blijft apart te controleren; de gevonden T-moer is bewust niet als complete set aangemerkt.</x:v>
      </x:c>
    </x:row>
    <x:row r="27">
      <x:c r="A27" s="6" t="str">
        <x:v>CHG-0022</x:v>
      </x:c>
      <x:c r="B27" s="6" t="str">
        <x:v>2026-08-22</x:v>
      </x:c>
      <x:c r="C27" s="6" t="str">
        <x:v>Dylan / Codex</x:v>
      </x:c>
      <x:c r="D27" s="6" t="str">
        <x:v>2.0</x:v>
      </x:c>
      <x:c r="E27" s="6" t="str">
        <x:v>Modulaire materiaal- en gereedschapswagen</x:v>
      </x:c>
      <x:c r="F27" s="6" t="str">
        <x:v>Configureerbaar 40x40-product toegevoegd met 2–4 legbordlagen, automatische middenliggers, links/rechts/geen duwbeugel en twee TechXXL D100-wielopstellingen.</x:v>
      </x:c>
      <x:c r="G27" s="6" t="str">
        <x:v>materiaalwagen;PRD-MATW-001..006;VAL-MATW-001..003;techxxl_caster_*;material-cart-assembly-manifest.json</x:v>
      </x:c>
      <x:c r="H27" s="6" t="str">
        <x:v>Standaardcontract: 3 legborden, 22 profieldelen, 4 wielen, 0 losse eindkappen; productregressietest en 3D-assembly gebruiken dezelfde parameters.</x:v>
      </x:c>
    </x:row>
    <x:row r="28">
      <x:c r="A28" s="6" t="str">
        <x:v>CHG-0023</x:v>
      </x:c>
      <x:c r="B28" s="6" t="str">
        <x:v>2026-08-22</x:v>
      </x:c>
      <x:c r="C28" s="6" t="str">
        <x:v>Dylan / Codex</x:v>
      </x:c>
      <x:c r="D28" s="6" t="str">
        <x:v>2.1</x:v>
      </x:c>
      <x:c r="E28" s="6" t="str">
        <x:v>Sim-racing-rig 40x80 met functionele custom platen</x:v>
      </x:c>
      <x:c r="F28" s="6" t="str">
        <x:v>Configureerbare sim-rig toegevoegd. Zes adapterplaten zijn uit meerdere referentieaanzichten afgeleid en vereenvoudigd tot produceerbare contouren met uitsluitend montage-, draai- en instelfuncties.</x:v>
      </x:c>
      <x:c r="G28" s="6" t="str">
        <x:v>sim_rig_4080;PRD-SIM-001..008;VAL-SIM-001..004;custom_simrig_*;sim-rig-4080-assembly-manifest.json</x:v>
      </x:c>
      <x:c r="H28" s="6" t="str">
        <x:v>R1 blijft voorlopig: Aluxprofiel buitenmaten en Fanatec M6-interface zijn bronvast; exacte profielserie, pedaalbelasting en passing vereisen proefbouw.</x:v>
      </x:c>
    </x:row>
    <x:row r="29">
      <x:c r="A29" s="6" t="str">
        <x:v>CHG-0024</x:v>
      </x:c>
      <x:c r="B29" s="6" t="str">
        <x:v>2026-08-23</x:v>
      </x:c>
      <x:c r="C29" s="6" t="str">
        <x:v>Dylan / Codex</x:v>
      </x:c>
      <x:c r="D29" s="6" t="str">
        <x:v>2.2</x:v>
      </x:c>
      <x:c r="E29" s="6" t="str">
        <x:v>Sleufasgeometrie 40-mm profielserie</x:v>
      </x:c>
      <x:c r="F29" s="6" t="str">
        <x:v>Sleufassen rondom vastgelegd met 20 mm randafstand en 40 mm raster; 40x40=4, 40x80=6, 80x80=8 en 40x160=10 sleuven.</x:v>
      </x:c>
      <x:c r="G29" s="6" t="str">
        <x:v>alu_system_40x40;alu_system_80x40;alu_system_80x80;alu_system_160x40</x:v>
      </x:c>
      <x:c r="H29" s="6" t="str">
        <x:v>Alleen expliciete 40-mm systeemprofielen met groef 8/10. Niet afleiden voor 20-, 30-, 50- of 100-mm series zonder aparte validatie.</x:v>
      </x:c>
    </x:row>
    <x:row r="30">
      <x:c r="A30" s="6" t="str">
        <x:v>CHG-0025</x:v>
      </x:c>
      <x:c r="B30" s="6" t="str">
        <x:v>2026-08-23</x:v>
      </x:c>
      <x:c r="C30" s="6" t="str">
        <x:v>Dylan / Codex</x:v>
      </x:c>
      <x:c r="D30" s="6" t="str">
        <x:v>2.3</x:v>
      </x:c>
      <x:c r="E30" s="6" t="str">
        <x:v>Kopse kernboringen en M8-tapwerklijst</x:v>
      </x:c>
      <x:c r="F30" s="6" t="str">
        <x:v>Kernboringen per kop volgen het 20/40-mm raster: 40x40=1, 40x80=2, 80x80=4 en 40x160=4. M8-tappen wordt per profiel, kop en kernboring als afzonderlijke werkplaatsregel uitgevoerd.</x:v>
      </x:c>
      <x:c r="G30" s="6" t="str">
        <x:v>alu_system_40x40;alu_system_80x40;alu_system_80x80;alu_system_160x40;Profieltappen-werkplaatslijst.xlsx</x:v>
      </x:c>
      <x:c r="H30" s="6" t="str">
        <x:v>Een aanwezige kernboring betekent niet automatisch tappen: ja/nee komt uitsluitend uit de profielbewerking. De lijst vermeldt stickerkop en de kernboringen onder het stickervlak.</x:v>
      </x:c>
    </x:row>
    <x:row r="31" ht="72" customHeight="1">
      <x:c r="A31" s="386" t="str">
        <x:v>CHG-0026</x:v>
      </x:c>
      <x:c r="B31" s="386" t="str">
        <x:v>2026-08-24</x:v>
      </x:c>
      <x:c r="C31" s="386" t="str">
        <x:v>Dylan / Codex</x:v>
      </x:c>
      <x:c r="D31" s="386" t="str">
        <x:v>2.4</x:v>
      </x:c>
      <x:c r="E31" s="386" t="str">
        <x:v>Profiel-CNC D0-D3- en X0-opspanningscontract</x:v>
      </x:c>
      <x:c r="F31" s="386" t="str">
        <x:v>Bestaande stickerplaatsing blijft de enige bron. D0-D3, profielvlakbreedte, sleufassen en machinecoördinaten worden daarvan afgeleid. Het stickeruiteinde blijft tegen machine-X0; zijdewissels rollen alleen met de klok mee om de lengteas. Echte boor-G-code blokkeert bij ontbrekend vlak/sleuf of een niet fysiek vrijgegeven profielmaat.</x:v>
      </x:c>
      <x:c r="G31" s="386" t="str">
        <x:v>CAM-PAR-012..023;ProfileMachiningFrame;ProfileCncPlanningService;ProfileCncOperatorProgramGenerator</x:v>
      </x:c>
      <x:c r="H31" s="386" t="str">
        <x:v>Legacy boorwaarden zijn alleen fysiek vrijgegeven voor 20x20 en 20x40. Andere profielmaten vereisen proefstukvalidatie voordat product-G-code wordt vrijgegeven.</x:v>
      </x:c>
    </x:row>
    <x:row r="32" ht="72" customHeight="1">
      <x:c r="A32" s="386" t="str">
        <x:v>CHG-0027</x:v>
      </x:c>
      <x:c r="B32" s="386" t="str">
        <x:v>2026-08-24</x:v>
      </x:c>
      <x:c r="C32" s="386" t="str">
        <x:v>Dylan / Codex</x:v>
      </x:c>
      <x:c r="D32" s="386" t="str">
        <x:v>2.5</x:v>
      </x:c>
      <x:c r="E32" s="386" t="str">
        <x:v>Wachttijd profiel-CNC-spindel</x:v>
      </x:c>
      <x:c r="F32" s="386" t="str">
        <x:v>Na iedere profiel-CNC-spindelstart wordt 20 seconden gewacht voordat een boorbeweging mag starten.</x:v>
      </x:c>
      <x:c r="G32" s="386" t="str">
        <x:v>CAM-PAR-024;ProfileCncMachineSettings;ProfileCncOperatorProgramGenerator</x:v>
      </x:c>
      <x:c r="H32" s="386" t="str">
        <x:v>De wachttijd komt uitsluitend uit CAM-masterdata en wordt na iedere M3 opnieuw toegepast.</x:v>
      </x:c>
    </x:row>
    <x:row r="33">
      <x:c r="A33" s="482" t="str">
        <x:v>CHG-0028</x:v>
      </x:c>
      <x:c r="B33" s="483" t="str">
        <x:v>2026-08-25</x:v>
      </x:c>
      <x:c r="C33" s="483" t="str">
        <x:v>Dylan / Codex</x:v>
      </x:c>
      <x:c r="D33" s="483" t="str">
        <x:v>2.6</x:v>
      </x:c>
      <x:c r="E33" s="483" t="str">
        <x:v>Getypeerde portaal-invoer en strikte UI-grens</x:v>
      </x:c>
      <x:c r="F33" s="483" t="str">
        <x:v>Productinvoer, defaults, grenzen en keuzes naar Product-invoer en runtimecontract gemigreerd; technische UI-ID's en componentfallbacks verwijderd; ontbrekende leveranciersgeometrie blijft nullable en blokkerend.</x:v>
      </x:c>
      <x:c r="G33" s="483" t="str">
        <x:v>ProductInputContractsTable;VAL-UI-001;VAL-INPUT-001;TODO-010;TODO-011</x:v>
      </x:c>
      <x:c r="H33" s="484" t="str">
        <x:v>Machinebasiswerkblad, materiaalwagenlegbord en exacte standaardverbinder-/boutgeometrie blijven bewust geblokkeerd totdat unieke bronrecords bestaan.</x:v>
      </x:c>
    </x:row>
    <x:row r="34">
      <x:c r="A34" s="6" t="str">
        <x:v>CHG-0029</x:v>
      </x:c>
      <x:c r="B34" s="6" t="str">
        <x:v>2026-08-25</x:v>
      </x:c>
      <x:c r="C34" s="6" t="str">
        <x:v>Dylan / Codex</x:v>
      </x:c>
      <x:c r="D34" s="6" t="str">
        <x:v>2.7</x:v>
      </x:c>
      <x:c r="E34" s="6" t="str">
        <x:v>Draaibare werkstukaanslagen LEX</x:v>
      </x:c>
      <x:c r="F34" s="6" t="str">
        <x:v>Zes Item Schwenkriegel 8 Pi 54 PA toegevoegd: twee per lange zijde en een per korte zijde, met 90-graden rast en M6/Nut-8 montage.</x:v>
      </x:c>
      <x:c r="G34" s="6" t="str">
        <x:v>item_schwenkriegel_8_pi_54_pa_70081;PRD-LEX-003;VAL-LEX-003</x:v>
      </x:c>
      <x:c r="H34" s="6" t="str">
        <x:v>Externe maten zijn leveranciersdata; niet-bemaatte interne vormdetails blijven ProvisionalRenderEnvelope en zijn uitgesloten van CAM.</x:v>
      </x:c>
    </x:row>
    <x:row r="35">
      <x:c r="A35" s="6" t="str">
        <x:v>CHG-030</x:v>
      </x:c>
      <x:c r="B35" s="65" t="n">
        <x:v>46259</x:v>
      </x:c>
      <x:c r="C35" s="6" t="str">
        <x:v>Dylan / Codex</x:v>
      </x:c>
      <x:c r="D35" s="6" t="str">
        <x:v>2.8</x:v>
      </x:c>
      <x:c r="E35" s="6" t="str">
        <x:v>Machinebasis-profielen en standaardverbinder naar TechXXL groef 8</x:v>
      </x:c>
      <x:c r="F35" s="6" t="str">
        <x:v>TIN 100535 (80×40) en TIN 100545 (80×80) uit leveranciers-STEP vastgelegd met groef 8, R4 en ronde kern Ø6,8 voor M8. Verbinder TIN 100342 en ISO 7380 M8×25 TIN 100673 als unieke componentrecords toegevoegd.</x:v>
      </x:c>
      <x:c r="G35" s="6" t="str">
        <x:v>alu_system_80x40;alu_system_80x80;techxxl_standard_connector_8_40;techxxl_button_head_iso7380_m8x25;SUP-TECHXXL</x:v>
      </x:c>
      <x:c r="H35" s="6" t="str">
        <x:v>Profiel en bout zijn exact leveranciersgeometrie. Connector blijft alleen voor render voorlopig zolang plaatdikte, afzonderlijke klauwgeometrie, hartposities en insteekweg niet semantisch zijn vrijgegeven; geen CAM/inkoopmaatvoering/productievrijgave uit die envelope.</x:v>
      </x:c>
    </x:row>
    <x:row r="36" ht="72" customHeight="1">
      <x:c r="A36" s="6" t="str">
        <x:v>CHG-031</x:v>
      </x:c>
      <x:c r="B36" s="65" t="n">
        <x:v>46259</x:v>
      </x:c>
      <x:c r="C36" s="6" t="str">
        <x:v>Dylan / Codex</x:v>
      </x:c>
      <x:c r="D36" s="6" t="str">
        <x:v>2.9</x:v>
      </x:c>
      <x:c r="E36" s="6" t="str">
        <x:v>TechXXL groef-8-verbinder volledig exact gemaakt</x:v>
      </x:c>
      <x:c r="F36" s="6" t="str">
        <x:v>TIN 100342 is vanuit leveranciersmaten en STEP aangevuld met plaatdikte, afzonderlijke klauwenveloppen, klauwharten en profielkopvlak-referenties. Samen met TIN 100673 zijn plaat-, schacht- en kophart en de insteekweg exact vastgelegd; Open hardwaregeometrie is leeg.</x:v>
      </x:c>
      <x:c r="G36" s="6" t="str">
        <x:v>techxxl_standard_connector_8_40;techxxl_button_head_iso7380_m8x25</x:v>
      </x:c>
      <x:c r="H36" s="6" t="str">
        <x:v>Hardware-rendercontract wordt ExactSupplierGeometry. Dit heft alleen de connectorgeometrieblokkade op; moment, sleufzijde/toegangsgat en overige productblokkades blijven zelfstandig gelden.</x:v>
      </x:c>
    </x:row>
    <x:row r="37" ht="72" customHeight="1">
      <x:c r="A37" s="6" t="str">
        <x:v>CHG-032</x:v>
      </x:c>
      <x:c r="B37" s="65" t="n">
        <x:v>46259</x:v>
      </x:c>
      <x:c r="C37" s="6" t="str">
        <x:v>Dylan / Codex</x:v>
      </x:c>
      <x:c r="D37" s="6" t="str">
        <x:v>3.0</x:v>
      </x:c>
      <x:c r="E37" s="6" t="str">
        <x:v>Machinebasis volledig op groef 8 en leveranciersmaterialen</x:v>
      </x:c>
      <x:c r="F37" s="6" t="str">
        <x:v>TechXXL TIN 102499 maakt 40×40 exact; TIN 102930 + TIN 100691 + TIN 100242 maken de scharnierketen exact. HPL 10, HPL 6 en Plexiglas GS 6 komen van Kunststofplatenshop. Werkblad-/onderliggerkeuzes en maatgrenzen zijn getypeerde productregels. Toegangsgatpositie wordt uit D0-D3/S-geometrie afgeleid.</x:v>
      </x:c>
      <x:c r="G37" s="6" t="str">
        <x:v>machinebasis;alu_system_40x40;hpl_10_lex;hpl_6_lex_stabilizer;acrylic_clear_6;techxxl_hinge_8_40x40_light;techxxl_t_slot_nut_8_bridge_m6;techxxl_countersunk_socket_m6x12_galvanized;SUP-KUNSTSTOFPLATENSHOP</x:v>
      </x:c>
      <x:c r="H37" s="6" t="str">
        <x:v>Aanhaalmoment is bewust geen vrijgavevoorwaarde. Geen groef-10 hardware blijft in de machinebasis.</x:v>
      </x:c>
    </x:row>
    <x:row r="38" ht="39.599998474121094" hidden="0" customHeight="1">
      <x:c r="A38" s="6" t="str">
        <x:v>CHG-033</x:v>
      </x:c>
      <x:c r="B38" s="6" t="n">
        <x:v>46259</x:v>
      </x:c>
      <x:c r="C38" s="6" t="str">
        <x:v>Dylan / Codex</x:v>
      </x:c>
      <x:c r="D38" s="6" t="str">
        <x:v>3.1</x:v>
      </x:c>
      <x:c r="E38" s="6" t="str">
        <x:v>Expliciete standaard voor aantal stuks</x:v>
      </x:c>
      <x:c r="F38" s="6" t="str">
        <x:v>Aantal stuks krijgt per product een expliciete masterdata-default; /api/catalog levert deze waarde zodat een geldige configuratie direct kan genereren.</x:v>
      </x:c>
      <x:c r="G38" s="6" t="str">
        <x:v>ProductsTable;ProductCatalogItem.DefaultQuantity</x:v>
      </x:c>
      <x:c r="H38" s="6" t="str">
        <x:v>De presentatielaag bevat geen technische fallback; ontbrekende of ongeldige masterdata blijft blokkerend.</x:v>
      </x:c>
    </x:row>
    <x:row r="39" ht="52.79999923706055" hidden="0" customHeight="1">
      <x:c r="A39" s="6" t="str">
        <x:v>CHG-034</x:v>
      </x:c>
      <x:c r="B39" s="6" t="n">
        <x:v>46259</x:v>
      </x:c>
      <x:c r="C39" s="6" t="str">
        <x:v>Dylan / Codex</x:v>
      </x:c>
      <x:c r="D39" s="6" t="str">
        <x:v>3.2</x:v>
      </x:c>
      <x:c r="E39" s="6" t="str">
        <x:v>Workstation-parametercontract voor beide identieke varianten</x:v>
      </x:c>
      <x:c r="F39" s="6" t="str">
        <x:v>Breedte 1200..2200 mm, diepte 700..1400 mm en werkhoogte 833..1233 mm zijn als goedgekeurd parametercontract op werktafel_lex vastgelegd. werktafel_lex_revolution erft dit contract en blijft qua startgeometrie, stuklijst en calculatie identiek.</x:v>
      </x:c>
      <x:c r="G39" s="6" t="str">
        <x:v>PRD-LEX-004;werktafel_lex;werktafel_lex_revolution</x:v>
      </x:c>
      <x:c r="H39" s="6" t="str">
        <x:v>Grenzen volgen de bestaande BuildLexWorkbench-engine. Hiermee vervalt voor beide Workstations de blokkade 'Parametergrenzen ontbreken in productmasterdata'.</x:v>
      </x:c>
    </x:row>
    <x:row r="40" ht="39.599998474121094" hidden="0" customHeight="1">
      <x:c r="A40" s="6" t="str">
        <x:v>CHG-035</x:v>
      </x:c>
      <x:c r="B40" s="6" t="n">
        <x:v>46259</x:v>
      </x:c>
      <x:c r="C40" s="6" t="str">
        <x:v>Dylan / Codex</x:v>
      </x:c>
      <x:c r="D40" s="6" t="str">
        <x:v>3.3</x:v>
      </x:c>
      <x:c r="E40" s="6" t="str">
        <x:v>Losse Werktafel configureerbaar met exact groef-8-profiel</x:v>
      </x:c>
      <x:c r="F40" s="6" t="str">
        <x:v>De losse Werktafel krijgt grenzen 300..3020 × 300..1520 × 300..2400 mm en TechXXL 40×40 groef-8 als standaardprofiel.</x:v>
      </x:c>
      <x:c r="G40" s="6" t="str">
        <x:v>werktafel;PRD-WT-002;PRD-WT-003;alu_system_40x40</x:v>
      </x:c>
      <x:c r="H40" s="6" t="str">
        <x:v>Hiermee verdwijnen de meldingen over ontbrekende parametergrenzen en standaardprofiel zonder een technische UI-fallback toe te voegen.</x:v>
      </x:c>
    </x:row>
    <x:row r="41">
      <x:c r="A41" s="6" t="str">
        <x:v>CHG-036</x:v>
      </x:c>
      <x:c r="B41" s="65" t="n">
        <x:v>46259</x:v>
      </x:c>
      <x:c r="C41" s="6" t="str">
        <x:v>Dylan / Codex</x:v>
      </x:c>
      <x:c r="D41" s="6" t="str">
        <x:v>3.4</x:v>
      </x:c>
      <x:c r="E41" s="6" t="str">
        <x:v>Globaal herbruikbare hardware-rendergeometrie</x:v>
      </x:c>
      <x:c r="F41" s="6" t="str">
        <x:v>Scharnier TIN 102930, groef-8 voetplaat TIN 101030 en GD-60S zijn naar componentlokale backend-primitives gemigreerd; producten plaatsen uitsluitend het stabiele Component-ID.</x:v>
      </x:c>
      <x:c r="G41" s="6" t="str">
        <x:v>techxxl_hinge_8_40x40_light;techxxl_footplate_8_80x40_m12;gd60s_leveling_caster_m12;ComponentPrimitiveRenderContract</x:v>
      </x:c>
      <x:c r="H41" s="6" t="str">
        <x:v>TIN 101030 vervangt de onjuiste groef-10 voetplaat TIN 101442. Niet volledig leveranciers-bemaatte scharnier- en wielvormen blijven ProvisionalRenderEnvelope en uitgesloten van CAM/productievrijgave.</x:v>
      </x:c>
    </x:row>
    <x:row r="42">
      <x:c r="A42" s="6" t="str">
        <x:v>CHG-037</x:v>
      </x:c>
      <x:c r="B42" s="65" t="n">
        <x:v>46259</x:v>
      </x:c>
      <x:c r="C42" s="6" t="str">
        <x:v>Dylan / Codex</x:v>
      </x:c>
      <x:c r="D42" s="6" t="str">
        <x:v>3.5</x:v>
      </x:c>
      <x:c r="E42" s="6" t="str">
        <x:v>Workstation-bewegingsketen en railzaaglengte</x:v>
      </x:c>
      <x:c r="F42" s="6" t="str">
        <x:v>Operator-links/rechts is aan het gespiegelde vooraanzicht gekoppeld. De HSR15-voorraadrails worden voor de vrijgegeven slag symmetrisch op patroonsteek afgezaagd; eindstops volgen uit wagencontact. De HPL-stabilisatieplaat blijft vast aan de onderste kolomlichamen.</x:v>
      </x:c>
      <x:c r="G42" s="6" t="str">
        <x:v>PRD-LEX-005;werktafel_lex;werktafel_lex_revolution;lex_hsr15_2x1500_4carts</x:v>
      </x:c>
      <x:c r="H42" s="6" t="str">
        <x:v>Beide identieke Workstation-varianten erven de regel. De klant-3D-export gebruikt dezelfde getypeerde bewegingscoëfficiënten als de portal.</x:v>
      </x:c>
    </x:row>
    <x:row r="43">
      <x:c r="A43" s="6" t="str">
        <x:v>CHG-038</x:v>
      </x:c>
      <x:c r="B43" s="6" t="n">
        <x:v>46259</x:v>
      </x:c>
      <x:c r="C43" s="6" t="str">
        <x:v>Dylan / Codex</x:v>
      </x:c>
      <x:c r="D43" s="6" t="str">
        <x:v>3.6</x:v>
      </x:c>
      <x:c r="E43" s="6" t="str">
        <x:v>GeMing HTE2 leveranciersselectie en fysieke hoogte-audit</x:v>
      </x:c>
      <x:c r="F43" s="6" t="str">
        <x:v>De aangeboden HTE2-uitvoering is vastgelegd als 600 mm ingeschoven, 1000 mm uitgeschoven, 400 mm slag, O1-platen 280x65x5 mm, buitenprofiel 160x65 mm en bewegend profiel 149x53 mm.</x:v>
      </x:c>
      <x:c r="G43" s="6" t="str">
        <x:v>geming_hte2_o1_400;werktafel_lex;werktafel_lex_revolution</x:v>
      </x:c>
      <x:c r="H43" s="6" t="str">
        <x:v>De algemene datasheettabel noemt afwijkend 580 mm; het specifieke aanbod en de maatregel L=slag+200 geven 600 mm en zijn leidend. Definitieve selectiecode en kwalificatie van 4000 N als dynamische werkbelasting blijven open. De bestaande 833-mm-opbouw doorsnijdt hierdoor fysiek het vaste frame en is niet productievrijgegeven.</x:v>
      </x:c>
    </x:row>
    <x:row r="44">
      <x:c r="A44" s="6" t="str">
        <x:v>CHG-039</x:v>
      </x:c>
      <x:c r="B44" s="6" t="n">
        <x:v>46260</x:v>
      </x:c>
      <x:c r="C44" s="6" t="str">
        <x:v>Dylan / Codex</x:v>
      </x:c>
      <x:c r="D44" s="6" t="str">
        <x:v>3.7</x:v>
      </x:c>
      <x:c r="E44" s="6" t="str">
        <x:v>LEX bewegend bladframe naar 40x40 en fysieke HTE2-keten hersteld</x:v>
      </x:c>
      <x:c r="F44" s="6" t="str">
        <x:v>Het volledige bewegende buitenframe en de drie bladliggers zijn van 80x40 naar TechXXL groef-8 40x40 geconverteerd. Werkhoogte wordt 848..1248 mm; vier TIN 100184 afdekkappen, 18 TIN 100342 standaardverbinders en 18 TIN 100673 M8x25-bouten zijn vastgelegd.</x:v>
      </x:c>
      <x:c r="G44" s="6" t="str">
        <x:v>PRD-LEX-001;PRD-LEX-004;techxxl_end_cap_8_40x40_black;werktafel_lex;werktafel_lex_revolution</x:v>
      </x:c>
      <x:c r="H44" s="6" t="str">
        <x:v>Geometrische keten: 80 mm voetprofiel + 600 mm HTE2 buitenmaat inclusief O1-platen + 80 mm vast frame + 10 mm wagenadapter + 28 mm HSR15-assemblage + 40 mm bewegend frame + 10 mm HPL. Hiermee vervalt de eerdere fysieke overlap en dalen profiel- en verbinderverbruik; de verbinder en bout blijven afzonderlijke inkoopartikelen.</x:v>
      </x:c>
    </x:row>
    <x:row r="45">
      <x:c r="A45" s="6" t="str">
        <x:v>CHG-040</x:v>
      </x:c>
      <x:c r="B45" s="65" t="n">
        <x:v>46260</x:v>
      </x:c>
      <x:c r="C45" s="6" t="str">
        <x:v>Dylan / Codex</x:v>
      </x:c>
      <x:c r="D45" s="6" t="str">
        <x:v>3.8</x:v>
      </x:c>
      <x:c r="E45" s="6" t="str">
        <x:v>Werkbankkast achterwandgroeven en montagegaten</x:v>
      </x:c>
      <x:c r="F45" s="6" t="str">
        <x:v>De achterwand krijgt per volledig intern tussenschot een 3 mm diepe doorlopende passingsgroef en een verticale lijn met doorlopende hout-houtmontagegaten. De achterwand verschuift dezelfde 3 mm naar voren, zodat de al gefreesde tussenschotten zonder maatwijziging exact in de groeven vallen.</x:v>
      </x:c>
      <x:c r="G45" s="6" t="str">
        <x:v>PRD-WBK-012;PRD-WBK-013;werkbankkast</x:v>
      </x:c>
      <x:c r="H45" s="6" t="str">
        <x:v>Gerichte correctie voor de nog niet gefreesde achterwand. Buitenwanden, bodem en werkblad krijgen geen gaten in het vlak van de achterwand, omdat zij op de kopse kanten van de achterwand aansluiten. Fysieke passing nog als proefstuk te bevestigen.</x:v>
      </x:c>
    </x:row>
    <x:row r="46">
      <x:c r="A46" t="str">
        <x:v>CHG-041</x:v>
      </x:c>
      <x:c r="B46" t="n">
        <x:v>46260</x:v>
      </x:c>
      <x:c r="C46" t="str">
        <x:v>Dylan / Codex</x:v>
      </x:c>
      <x:c r="D46" t="str">
        <x:v>3.9</x:v>
      </x:c>
      <x:c r="E46" t="str">
        <x:v>Nieuw product Lineaire robotcel</x:v>
      </x:c>
      <x:c r="F46" t="str">
        <x:v>Configureerbaar concept toegevoegd met één/twee werkbladzijden, parametrische framevakken, centrale dubbele railas, robot- en motoradapter, tandheugel, lichtscherm en acrylaatafscherming.</x:v>
      </x:c>
      <x:c r="G46" t="str">
        <x:v>lineaire_robotcel;PRD-LRC-000..018;PIC-LINEAIRE-ROBOTCEL-010..030;VAL-LRC-001..005</x:v>
      </x:c>
      <x:c r="H46" t="str">
        <x:v>Productie-export blijft expliciet geblokkeerd tot robot-, aandrijf-, plaat-, vloer- en veiligheidsdata exact zijn.</x:v>
      </x:c>
    </x:row>
    <x:row r="47">
      <x:c r="A47" t="str">
        <x:v>CHG-042</x:v>
      </x:c>
      <x:c r="B47" t="n">
        <x:v>46260</x:v>
      </x:c>
      <x:c r="C47" t="str">
        <x:v>Dylan / Codex</x:v>
      </x:c>
      <x:c r="D47" t="str">
        <x:v>3.9</x:v>
      </x:c>
      <x:c r="E47" t="str">
        <x:v>Werktafel standaardprofiel gemigreerd</x:v>
      </x:c>
      <x:c r="F47" t="str">
        <x:v>Bestaande alu_system_40x40-keuze expliciet als productregel vastgelegd zodat de backend geen catalogus-indexfallback meer nodig heeft.</x:v>
      </x:c>
      <x:c r="G47" t="str">
        <x:v>werktafel;PRD-WT-002;alu_system_40x40</x:v>
      </x:c>
      <x:c r="H47" t="str">
        <x:v>Gerichte herstelregel ontdekt door volledige productregressie van de Lineaire robotcel.</x:v>
      </x:c>
    </x:row>
    <x:row r="48">
      <x:c r="A48" t="str">
        <x:v>CHG-043</x:v>
      </x:c>
      <x:c r="B48" t="n">
        <x:v>46260</x:v>
      </x:c>
      <x:c r="C48" t="str">
        <x:v>Dylan / Codex</x:v>
      </x:c>
      <x:c r="D48" t="str">
        <x:v>3.9</x:v>
      </x:c>
      <x:c r="E48" t="str">
        <x:v>Werktafel maatcontract gemigreerd</x:v>
      </x:c>
      <x:c r="F48" t="str">
        <x:v>Bestaande breedte-, diepte- en hoogtegrenzen expliciet in Product-regels vastgelegd.</x:v>
      </x:c>
      <x:c r="G48" t="str">
        <x:v>werktafel;PRD-WT-000</x:v>
      </x:c>
      <x:c r="H48" t="str">
        <x:v>Gerichte herstelregel ontdekt door volledige productregressie van de Lineaire robotcel.</x:v>
      </x:c>
    </x:row>
    <x:row r="49">
      <x:c r="A49" t="str">
        <x:v>CHG-044</x:v>
      </x:c>
      <x:c r="B49" t="n">
        <x:v>46260</x:v>
      </x:c>
      <x:c r="C49" t="str">
        <x:v>Dylan / Codex</x:v>
      </x:c>
      <x:c r="D49" t="str">
        <x:v>3.9</x:v>
      </x:c>
      <x:c r="E49" t="str">
        <x:v>FAIRINO FR5 vastgelegd voor Lineaire robotcel</x:v>
      </x:c>
      <x:c r="F49" t="str">
        <x:v>Generieke Fairino-interface vervangen door de stabiele component fairino_fr5 met officiële productspecificaties en exact voetpatroon uit de FAIRINO-basistekening.</x:v>
      </x:c>
      <x:c r="G49" t="str">
        <x:v>fairino_fr5;PRD-LRC-012;PRD-LRC-016;PRD-LRC-018;docs/producten/Lineaire-robotcel.md</x:v>
      </x:c>
      <x:c r="H49" t="str">
        <x:v>Productieblokkade blijft gelden voor dynamische basisbelasting, rail/aandrijving, volledige adapterplaten, vloerinterface en machineveiligheid.</x:v>
      </x:c>
    </x:row>
    <x:row r="50">
      <x:c r="A50" t="str">
        <x:v>CHG-045</x:v>
      </x:c>
      <x:c r="B50" t="n">
        <x:v>46260</x:v>
      </x:c>
      <x:c r="C50" t="str">
        <x:v>Dylan / Codex</x:v>
      </x:c>
      <x:c r="D50" t="str">
        <x:v>3.9</x:v>
      </x:c>
      <x:c r="E50" t="str">
        <x:v>HIWIN HGR20/HGH20CA gekozen voor Lineaire robotcel</x:v>
      </x:c>
      <x:c r="F50" t="str">
        <x:v>Voorlopige maatklasse-20-geleiding vervangen door twee parametrische HGR20-rails en vier HGH20CA-wagens met officiële HIWIN-geometrie en draaggetallen.</x:v>
      </x:c>
      <x:c r="G50" t="str">
        <x:v>hiwin_hgr20_rail;hiwin_hgh20ca_block;PRD-LRC-009..012;PRD-LRC-016;PRD-LRC-018;VAL-LRC-002</x:v>
      </x:c>
      <x:c r="H50" t="str">
        <x:v>Prijs blijft open; volledige bestelcode, raillengte/eindgaten en toepassingsberekening blijven productieblokkades.</x:v>
      </x:c>
    </x:row>
    <x:row r="51">
      <x:c r="A51" t="str">
        <x:v>CHG-046</x:v>
      </x:c>
      <x:c r="B51" t="n">
        <x:v>46260</x:v>
      </x:c>
      <x:c r="C51" t="str">
        <x:v>Dylan / Codex</x:v>
      </x:c>
      <x:c r="D51" t="str">
        <x:v>3.9</x:v>
      </x:c>
      <x:c r="E51" t="str">
        <x:v>Ontbrekend LEX-parametercontract hersteld</x:v>
      </x:c>
      <x:c r="F51" t="str">
        <x:v>PRD-LEX-004 als expliciet erfbaar maatcontract hersteld op 1200..2200 x 700..1400 x 848..1248 mm, in lijn met de bestaande fysieke hoogteketen en regressie-eis.</x:v>
      </x:c>
      <x:c r="G51" t="str">
        <x:v>PRD-LEX-004;werktafel_lex;werktafel_lex_revolution;CHG-034;CHG-039</x:v>
      </x:c>
      <x:c r="H51" t="str">
        <x:v>Herstel van ontbrekend regelrecord; geen wijziging aan de lineaire robotcelgeometrie.</x:v>
      </x:c>
    </x:row>
    <x:row r="52">
      <x:c r="A52" t="str">
        <x:v>CHG-047</x:v>
      </x:c>
      <x:c r="B52" t="n">
        <x:v>46260</x:v>
      </x:c>
      <x:c r="C52" t="str">
        <x:v>Dylan / Codex</x:v>
      </x:c>
      <x:c r="D52" t="str">
        <x:v>4.0</x:v>
      </x:c>
      <x:c r="E52" t="str">
        <x:v>LEX HSR15R-wagens naar buiten en rails opnieuw afgeleid</x:v>
      </x:c>
      <x:c r="F52" t="str">
        <x:v>De wagenhartafstand is van 600 naar 890 mm gebracht, gelijk aan de poot- en vaste zijframeharten. De bestaande slag ±220 mm blijft behouden; hierdoor worden beide rails 1440 mm met 24 gaten en komen de mechanische eindstopharten op ±699,3 mm.</x:v>
      </x:c>
      <x:c r="G52" t="str">
        <x:v>PRD-LEX-005;lex_hsr15_2x1500_4carts;werktafel_lex;werktafel_lex_revolution</x:v>
      </x:c>
      <x:c r="H52" t="str">
        <x:v>De grotere wagenbasis verlaagt de momentarm en geleidingsbelasting bij volledig links/rechts geschoven blad. Afleiding gebruikt Item-tekening T210003550, HSR15R-wagenlengte 56,6 mm, 60-mm railsteek, 30-mm eindafstand en 12-mm mechanische eindstop.</x:v>
      </x:c>
    </x:row>
    <x:row r="53">
      <x:c r="A53" t="str">
        <x:v>CHG-048</x:v>
      </x:c>
      <x:c r="B53" t="str">
        <x:v>2026-08-26</x:v>
      </x:c>
      <x:c r="C53" t="str">
        <x:v>Dylan / Codex</x:v>
      </x:c>
      <x:c r="D53" t="str">
        <x:v>4.1</x:v>
      </x:c>
      <x:c r="E53" t="str">
        <x:v>LEX leveranciersprijzen en projectcalculatie geaudit</x:v>
      </x:c>
      <x:c r="F53" t="str">
        <x:v>Bronvaste LEX-prijzen vastgelegd voor HTE2-set, Maunsystem voetketen, HSR15-set, VCN226-plunjer en twee actuele HPL-maatwerkdelen. Product- en maatscope voorkomt hergebruik buiten de geconfigureerde LEX-maat.</x:v>
      </x:c>
      <x:c r="G53" t="str">
        <x:v>SUP-GEMING;SUP-ALIEXPRESS;geming_hte2_o1_400;lex_hsr15_2x1500_4carts;vcn226_indexing_plunger_m10_candidate;hpl_10_lex;hpl_6_lex_stabilizer</x:v>
      </x:c>
      <x:c r="H53" t="str">
        <x:v>Alleen herleidbare leverancierdata is gepromoveerd. Ball transfers, aluminium adapterplaat, eindstops, kabelmanagement en overige generieke bevestigers blijven expliciet open.</x:v>
      </x:c>
      <x:c r="I53" t="str"/>
      <x:c r="J53" t="str"/>
    </x:row>
    <x:row r="54">
      <x:c r="A54" t="str">
        <x:v>CHG-049</x:v>
      </x:c>
      <x:c r="B54" t="str">
        <x:v>2026-08-27</x:v>
      </x:c>
      <x:c r="C54" t="str">
        <x:v>Dylan / Codex</x:v>
      </x:c>
      <x:c r="D54" t="str">
        <x:v>4.2</x:v>
      </x:c>
      <x:c r="E54" t="str">
        <x:v>LEX open prijsdata en bevestigingsbeleid aangevuld</x:v>
      </x:c>
      <x:c r="F54" t="str">
        <x:v>PA-CF adapterplaten, VCN310-30 kogelpotten inclusief verdeelde vracht, RS PRO kabelgoot en tijdelijke ramingen voor Item-aanslagen en labels vastgelegd. HTE2-bedrag bevestigd als inclusief USD 118,96 DAP-vracht, met PI-controle wegens afwijkend los bericht.</x:v>
      </x:c>
      <x:c r="G54" t="str">
        <x:v>pa_cf_print_10_adapter;vcn310_30_ball_transfer;rspro_cable_trunking_8793725_4x1m_set;item_schwenkriegel_8_pi_54_pa_70081;lex_label_set_estimate</x:v>
      </x:c>
      <x:c r="H54" t="str">
        <x:v>Boutlengtes blijven afleidbaar maar niet ingevuld zolang exacte doorvoerstack, beschikbare draadzone en gekozen klik-/schuifmoerartikel ontbreken. Eindstopconstructie blijft open tot proefstuk.</x:v>
      </x:c>
      <x:c r="I54" t="str"/>
      <x:c r="J54" t="str"/>
    </x:row>
    <x:row r="55">
      <x:c r="A55" t="str">
        <x:v>CHG-050</x:v>
      </x:c>
      <x:c r="B55" s="64" t="n">
        <x:v>46261</x:v>
      </x:c>
      <x:c r="C55" t="str">
        <x:v>Dylan / Codex</x:v>
      </x:c>
      <x:c r="D55" t="str">
        <x:v>4.3</x:v>
      </x:c>
      <x:c r="E55" t="str">
        <x:v>Projectbrede profielcontact-, bevestiger- en assemblagelogica</x:v>
      </x:c>
      <x:c r="F55" t="str">
        <x:v>Standaardverbindingen worden uit fysieke kop-op-sleufcontacten en het kernboringraster afgeleid. Voor LEX corrigeert dit het oude handmatige aantal van 18 naar 26: 16 in het vaste 80x80-frame, 4 in het bewegende buitenframe en 6 aan de drie bladliggers. Dezelfde verbindingen sturen BOM, M8-taps, Ø7-toegangsgaten, rendercontract en assemblage-instructies.</x:v>
      </x:c>
      <x:c r="G55" t="str">
        <x:v>standard-profile-connector-groove8-m8;techxxl_standard_connector_8_40;techxxl_button_head_iso7380_m8x25;werktafel_lex;werktafel_lex_revolution;machinebasis</x:v>
      </x:c>
      <x:c r="H55" t="str">
        <x:v>TIN 100342 en TIN 100673 blijven leverancierswaarheid. Boutlengtekeuze voor profielmoerverbindingen blijft centraal berekend en blokkeert wanneer doorvoerstack of leveranciers-draadzone ontbreekt; er wordt geen fallbackmaat verzonnen.</x:v>
      </x:c>
    </x:row>
    <x:row r="56">
      <x:c r="A56" t="str">
        <x:v>CHG-051</x:v>
      </x:c>
      <x:c r="B56" s="64" t="n">
        <x:v>46261</x:v>
      </x:c>
      <x:c r="C56" t="str">
        <x:v>Dylan / Codex</x:v>
      </x:c>
      <x:c r="D56" t="str">
        <x:v>4.4</x:v>
      </x:c>
      <x:c r="E56" t="str">
        <x:v>Exacte draadzone M8-inklikmoer en M4-schuifmoer</x:v>
      </x:c>
      <x:c r="F56" t="str">
        <x:v>TechXXL TIN 100243 is voorzien van 6,25 mm bruikbare M8-draadzone. TechXXL TIN 100261 / S208NSSB4 is als groef-8 raster-40 M4-schuifmoer toegevoegd met conservatief 9,8 mm bruikbare draadzone uit leveranciers-STEP. Beide records en prijzen zijn aan stabiele component-ID's gekoppeld.</x:v>
      </x:c>
      <x:c r="G56" t="str">
        <x:v>techxxl_t_nut_8_m8;techxxl_t_nut_8_sliding_m4;CAT-TECHXXL-100243;CAT-TECHXXL-100261</x:v>
      </x:c>
      <x:c r="H56" t="str">
        <x:v>Tijdelijk downloadwachtwoord is niet in masterdata opgeslagen. De STEP-hashes en controledatum zijn wel vastgelegd; TIN 100261 is volgens TechXXL niet geschikt voor serie 8 raster 30.</x:v>
      </x:c>
    </x:row>
    <x:row r="57">
      <x:c r="A57" s="6" t="str">
        <x:v>CHG-052</x:v>
      </x:c>
      <x:c r="B57" s="65" t="n">
        <x:v>46261</x:v>
      </x:c>
      <x:c r="C57" s="6" t="str">
        <x:v>Dylan / Codex</x:v>
      </x:c>
      <x:c r="D57" s="6" t="str">
        <x:v>4.5</x:v>
      </x:c>
      <x:c r="E57" s="6" t="str">
        <x:v>Profielmoer-draadinlaat en doorlopende boutweg</x:v>
      </x:c>
      <x:c r="F57" s="6" t="str">
        <x:v>De centrale boutcalculator scheidt voortaan plaatdoorvoer, gemonteerde draadinlaat, bruikbare draadzone en maximale insteekweg tot de profiel-sleufbodem. TIN 100243 krijgt 3,7 mm draadinlaat-offset; TIN 100261 krijgt 1,0 mm. Beide leverancier-STEPS bevestigen een doorlopend draadgat.</x:v>
      </x:c>
      <x:c r="G57" s="6" t="str">
        <x:v>techxxl_t_nut_8_m8;techxxl_t_nut_8_sliding_m4;alu_system_40x40;alu_system_80x80;werktafel_lex;werktafel_lex_revolution</x:v>
      </x:c>
      <x:c r="H57" s="6" t="str">
        <x:v>HTE2 O1-eindplaat is 5,0 mm volgens GeMing. De boutlengte is niet de plaatdikte: M8x16 gaat door de 5,0 mm plaat, grijpt volledig in de M8-moer en blijft voor de 12,25 mm diepe sleufbodem.</x:v>
      </x:c>
    </x:row>
    <x:row r="58">
      <x:c r="A58" t="str">
        <x:v>CHG-053</x:v>
      </x:c>
      <x:c r="B58" t="n">
        <x:v>46261</x:v>
      </x:c>
      <x:c r="C58" t="str">
        <x:v>Dylan / Codex</x:v>
      </x:c>
      <x:c r="D58" t="str">
        <x:v>4.6</x:v>
      </x:c>
      <x:c r="E58" t="str">
        <x:v>Voetplaat 10 80×80 M16 rendercontract</x:v>
      </x:c>
      <x:c r="F58" t="str">
        <x:v>Het bestaande TechXXL-component TIN 101445 krijgt een backend-only voorlopige render-envelope van 80×80×15 mm met centraal M16 en vier Ø13,5-gaten op 40×40-raster, zodat de lineaire robotcel kan renderen zonder technische UI-fallback.</x:v>
      </x:c>
      <x:c r="G58" t="str">
        <x:v>techxxl_footplate_10_80x80_m16;ComponentPrimitiveRenderContract;lineaire_robotcel</x:v>
      </x:c>
      <x:c r="H58" t="str">
        <x:v>Exacte randcontour, hoekradius, verzinkingen/spotfaces en lokale afrondingen blijven OpenData. De envelope is uitgesloten van CAM, inkoopmaatvoering en productievrijgave.</x:v>
      </x:c>
    </x:row>
    <x:row r="59">
      <x:c r="A59" t="str">
        <x:v>CHG-054</x:v>
      </x:c>
      <x:c r="B59" t="n">
        <x:v>46261</x:v>
      </x:c>
      <x:c r="C59" t="str">
        <x:v>Dylan / Codex</x:v>
      </x:c>
      <x:c r="D59" t="str">
        <x:v>4.7</x:v>
      </x:c>
      <x:c r="E59" t="str">
        <x:v>Lineaire robotcel plaatsingsenveloppen renderbaar</x:v>
      </x:c>
      <x:c r="F59" t="str">
        <x:v>Zes bestaande LRC-componenten krijgen een backend-only ProvisionalRenderEnvelope die zijn maat uit het getypeerde assembly-placementcontract erft. Daardoor blijven parametrische raillengte, adaptermaten en tandheugellengte correct zonder technische fallback in de UI.</x:v>
      </x:c>
      <x:c r="G59" t="str">
        <x:v>techxxl_leveling_foot_d80_m16x150;hiwin_hgr20_rail;hiwin_hgh20ca_block;linear_robot_adapter_plate_provisional;linear_motor_adapter_plate_provisional;rack_pinion_drive_provisional;ComponentPrimitiveRenderContract</x:v>
      </x:c>
      <x:c r="H59" t="str">
        <x:v>Alle records houden niet-lege OpenData en zijn uitgesloten van CAM, inkoopmaatvoering en productievrijgave. De HIWIN- en adapterdetails worden pas exact na definitieve geometrie/CAD.</x:v>
      </x:c>
    </x:row>
    <x:row r="60">
      <x:c r="A60" t="str">
        <x:v>CHG-055</x:v>
      </x:c>
      <x:c r="B60" t="n">
        <x:v>46261</x:v>
      </x:c>
      <x:c r="C60" t="str">
        <x:v>Dylan / Codex</x:v>
      </x:c>
      <x:c r="D60" t="str">
        <x:v>4.7</x:v>
      </x:c>
      <x:c r="E60" t="str">
        <x:v>Lineaire robotcel plaatsingsenveloppen compleet renderbaar</x:v>
      </x:c>
      <x:c r="F60" t="str">
        <x:v>Alle zeven parametrische LRC-componenten krijgen een backend-only ProvisionalRenderEnvelope die zijn maat uit het getypeerde assembly-placementcontract erft. Daardoor blijven rails, adaptermaten, tandheugel en beschermd lichtschermveld parametrisch zonder technische fallback in de UI.</x:v>
      </x:c>
      <x:c r="G60" t="str">
        <x:v>techxxl_leveling_foot_d80_m16x150;hiwin_hgr20_rail;hiwin_hgh20ca_block;linear_robot_adapter_plate_provisional;linear_motor_adapter_plate_provisional;rack_pinion_drive_provisional;light_curtain_provisional;ComponentPrimitiveRenderContract</x:v>
      </x:c>
      <x:c r="H60" t="str">
        <x:v>Alle records houden niet-lege OpenData en zijn uitgesloten van CAM, inkoopmaatvoering en productievrijgave. De HIWIN- en adapterdetails worden pas exact na definitieve geometrie/CAD.</x:v>
      </x:c>
    </x:row>
    <x:row r="61">
      <x:c r="A61" t="str">
        <x:v>CHG-056</x:v>
      </x:c>
      <x:c r="B61" s="64" t="n">
        <x:v>46261</x:v>
      </x:c>
      <x:c r="C61" t="str">
        <x:v>Dylan / Codex</x:v>
      </x:c>
      <x:c r="D61" t="str">
        <x:v>4.8</x:v>
      </x:c>
      <x:c r="E61" t="str">
        <x:v>Lineaire robotcel transparant afgeschermd met maatgekozen SG4 BASE Type-4-lichtgordijnen</x:v>
      </x:c>
      <x:c r="F61" t="str">
        <x:v>Het massieve concept-beschermveld is vervangen door Datasensing SG4 BASE zender/ontvangerhuizen. De backend kiest uit 150..1050 mm het grootste huis dat met 40 mm totale montagespeling binnen de celhoogte past. Eenzijdig krijgt helder acrylaat aan koppen en achterwand met gelijkmatig verdeelde 40x40-staanders; tweezijdig alleen aan de koppen. De railas schuift bij enkelzijdig naar de achterste railzone. Stelvoeten krijgen een herkenbare driedelige render.</x:v>
      </x:c>
      <x:c r="G61" t="str">
        <x:v>lineaire_robotcel;datasensing_sg4_base_30_family;SUP-AUTOMATION24;957901120..957901180;PRD-LRC-017;PRD-LRC-020..027;PIC-LINEAIRE-ROBOTCEL-020;VAL-LRC-004;techxxl_leveling_foot_d80_m16x150</x:v>
      </x:c>
      <x:c r="H61" t="str">
        <x:v>Type 4 / PL e is een componentselectie, geen automatische celvrijgave. Veiligheidsafstand, PLr, reset, EDM, stoppen, vloerbelasting en robotdynamica blijven blokkerend.</x:v>
      </x:c>
    </x:row>
    <x:row r="62">
      <x:c r="A62" t="str">
        <x:v>CHG-057</x:v>
      </x:c>
      <x:c r="B62" s="64" t="n">
        <x:v>46262</x:v>
      </x:c>
      <x:c r="C62" t="str">
        <x:v>Dylan / Codex</x:v>
      </x:c>
      <x:c r="D62" t="str">
        <x:v>4.9</x:v>
      </x:c>
      <x:c r="E62" t="str">
        <x:v>Onderframe buitenvlak, doorlopende hoeken, kopwandstaanders en centrale draagrij lineaire robotcel</x:v>
      </x:c>
      <x:c r="F62" t="str">
        <x:v>De twee uiterste dwarsliggers van het onderste frame verhuizen naar de buitenste 40-mm moduulbaan. De vier 80x80-hoekstaanders lopen ononderbroken van voetplaat tot bovenzijde afschermframe; losse 40x40-hoekstaanders vervallen. De tweezijdige cel krijgt per kopwand één extra 40x40-middenstaander en daarnaast op iedere lengtestation een centrale 80x80-steun met eigen voetplaat en stelvoet onder de railzone.</x:v>
      </x:c>
      <x:c r="G62" t="str">
        <x:v>lineaire_robotcel;PRD-LRC-028;PRD-LRC-029;PRD-LRC-030;PRD-LRC-031;alu_system_40x40;alu_system_80x80;techxxl_footplate_10_80x80_m16;techxxl_leveling_foot_d80_m16x150</x:v>
      </x:c>
      <x:c r="H62" t="str">
        <x:v>De centrale steunen staan tussen onder- en werkbladframe; de bijbehorende voet ondersteunt de onderste dwarsligger rechtstreeks. Definitieve dynamische stijfheid en vloerverankering blijven open.</x:v>
      </x:c>
    </x:row>
    <x:row r="63">
      <x:c r="A63" t="str">
        <x:v>CHG-058</x:v>
      </x:c>
      <x:c r="B63" t="n">
        <x:v>46262</x:v>
      </x:c>
      <x:c r="C63" t="str">
        <x:v>Dylan / Codex</x:v>
      </x:c>
      <x:c r="D63" t="str">
        <x:v>5.0</x:v>
      </x:c>
      <x:c r="E63" t="str">
        <x:v>Nieuw product Hoogteverstelbare werktafel</x:v>
      </x:c>
      <x:c r="F63" t="str">
        <x:v>Workstation-onderstel hergebruikt zonder kogelpotten en horizontale bladbeweging; vast HPL-blad op keuze 40x40 of 40x80 staand, vier randprofielen en twee kolomaansluitprofielen.</x:v>
      </x:c>
      <x:c r="G63" t="str">
        <x:v>hoogteverstelbare_werktafel;PRD-HWT-001..009;PIC-HOOGTEVERSTELBARE-WERKTAFEL-010;VAL-HWT-001</x:v>
      </x:c>
      <x:c r="H63" t="str">
        <x:v>Conceptproduct; werkblad- en stabilisatiebevestiging, belasting/stijfheid en productspecifieke HTE2-prijs blijven open.</x:v>
      </x:c>
    </x:row>
    <x:row r="64">
      <x:c r="A64" t="str">
        <x:v>CHG-059</x:v>
      </x:c>
      <x:c r="B64" t="n">
        <x:v>46262</x:v>
      </x:c>
      <x:c r="C64" t="str">
        <x:v>Dylan / Codex</x:v>
      </x:c>
      <x:c r="D64" t="str">
        <x:v>5.1</x:v>
      </x:c>
      <x:c r="E64" t="str">
        <x:v>Werkbladbeugels, generieke HTE2-prijs en constructierapport</x:v>
      </x:c>
      <x:c r="F64" t="str">
        <x:v>TechXXL TIN 100391 als bibliotheekcomponent en generieke werkbladbeugel toegevoegd; Workstation krijgt 10 en Hoogteverstelbare werktafel 8 symmetrisch afgeleide plaatsingen. HTE2-setprijs is productonafhankelijk gemaakt. Een indicatief constructierapport per 1 kN toont doorbuiging en datagaten.</x:v>
      </x:c>
      <x:c r="G64" t="str">
        <x:v>techxxl_mounting_bracket_8_40x40x20_zn;CAT-TECHXXL-100391;PRD-LEX-006..007;PRD-HWT-008;PRD-HWT-010..011;VAL-HWT-002;VAL-LEX-004</x:v>
      </x:c>
      <x:c r="H64" t="str">
        <x:v>Stabilisatieplaat blijft geblokkeerd: de huidige HTE2-masterdata bevat O1-eindplaatsleuven maar geen bemate zijgroeven van het kolomlichaam. Constructierapport is transparant indicatief en nog geen productievrijgave.</x:v>
      </x:c>
    </x:row>
    <x:row r="65">
      <x:c r="A65" t="str">
        <x:v>CHG-060</x:v>
      </x:c>
      <x:c r="B65" s="64" t="n">
        <x:v>46262</x:v>
      </x:c>
      <x:c r="C65" t="str">
        <x:v>Dylan / Codex</x:v>
      </x:c>
      <x:c r="D65" t="str">
        <x:v>5.2</x:v>
      </x:c>
      <x:c r="E65" t="str">
        <x:v>Okoumé multiplex 40 mm en categoriegerichte leveranciersvoorkeuren</x:v>
      </x:c>
      <x:c r="F65" t="str">
        <x:v>Goedkoop Bouwmaterialen toegevoegd met wereldwijde voorkeuren voor houtachtige platen en Trespa. GrandPlex Okoumé 40×2500×1220 mm is als bibliotheekmateriaal en leveranciersaanbieding toegevoegd en wordt een tweede werkbladkeuze voor de Hoogteverstelbare werktafel.</x:v>
      </x:c>
      <x:c r="G65" t="str">
        <x:v>SUP-GOEDKOOP;SUP-PREF-SHEET-WOOD-001;SUP-PREF-SHEET-TRESPA-001;multiplex_okoume_grandplex_40;CAT-GGOEDKOOP-0000000732;IMG-GGOEDKOOP-0000000732;PRD-HWT-003;PRD-HWT-004;VAL-HWT-003</x:v>
      </x:c>
      <x:c r="H65" t="str">
        <x:v>Voorkeuren blijven in de canonieke SupplierPreferencesTable en zijn fysiek per categorie/subcategorie gesorteerd; geen apart leveranciers- of voorkeurstabblad toegevoegd.</x:v>
      </x:c>
    </x:row>
    <x:row r="66">
      <x:c r="A66" t="str">
        <x:v>CHG-061</x:v>
      </x:c>
      <x:c r="B66" s="64" t="n">
        <x:v>46262.5</x:v>
      </x:c>
      <x:c r="C66" t="str">
        <x:v>Dylan / Codex</x:v>
      </x:c>
      <x:c r="D66" t="str">
        <x:v>5.3</x:v>
      </x:c>
      <x:c r="E66" t="str">
        <x:v>Materiaalaanzicht multiplex in portal</x:v>
      </x:c>
      <x:c r="F66" t="str">
        <x:v>Materiaalrecords krijgen Renderweergave. Okoumé GrandPlex 40 mm levert multiplex-gelaagd aan het backend-rendercontract; de viewer toont houtfineer op de vlakken en een gestileerde laagopbouw op zichtbare randen.</x:v>
      </x:c>
      <x:c r="G66" t="str">
        <x:v>multiplex_okoume_grandplex_40;Renderweergave;PortalAssemblyPart.MaterialAppearance;PortalAssemblyPart.MaterialThicknessAxis</x:v>
      </x:c>
      <x:c r="H66" t="str">
        <x:v>De getoonde laagstrepen zijn presentatie en vormen geen uitspraak over het exacte aantal fineerlagen.</x:v>
      </x:c>
    </x:row>
    <x:row r="67">
      <x:c r="A67" t="str">
        <x:v>CHG-062</x:v>
      </x:c>
      <x:c r="B67" s="64" t="n">
        <x:v>46262</x:v>
      </x:c>
      <x:c r="C67" t="str">
        <x:v>Dylan / Codex</x:v>
      </x:c>
      <x:c r="D67" t="str">
        <x:v>5.4</x:v>
      </x:c>
      <x:c r="E67" t="str">
        <x:v>Klantgerichte materiaalnaam Okoumé</x:v>
      </x:c>
      <x:c r="F67" t="str">
        <x:v>Materiaalrecords krijgen een optionele Klantnaam. De portal gebruikt deze korte naam voor materiaalkeuzes en behoudt de uitgebreide kwaliteit-, leveranciers- en certificaatdata in de overige masterdatavelden.</x:v>
      </x:c>
      <x:c r="G67" t="str">
        <x:v>multiplex_okoume_grandplex_40;Klantnaam;ProductCatalogApplicationService.MaterialOptions;LibraryCatalog.MaterialName</x:v>
      </x:c>
      <x:c r="H67" t="str">
        <x:v>Klantweergave: Okoumé 40 mm. Technische identificatie en inkoopkoppeling blijven ongewijzigd.</x:v>
      </x:c>
    </x:row>
    <x:row r="68">
      <x:c r="A68" t="str">
        <x:v>CHG-063</x:v>
      </x:c>
      <x:c r="B68" s="64" t="n">
        <x:v>46262</x:v>
      </x:c>
      <x:c r="C68" t="str">
        <x:v>Dylan / Codex</x:v>
      </x:c>
      <x:c r="D68" t="str">
        <x:v>5.5</x:v>
      </x:c>
      <x:c r="E68" t="str">
        <x:v>Beheerde productkaartafbeeldingen</x:v>
      </x:c>
      <x:c r="F68" t="str">
        <x:v>Producten krijgen beheerde kaartafbeeldingsvelden voor pad, alt-tekst, bron, revisie en beschikbaarheidsstatus. De backend levert deze velden aan de portal; ontbrekende renders blijven expliciet zichtbaar. Validator controleert bestandstype en extensie.</x:v>
      </x:c>
      <x:c r="G68" t="str">
        <x:v>productCardImageContract;Kaartafbeelding-pad;Kaartafbeelding-alt;Kaartafbeelding-bron;Kaartafbeelding-revisie;Kaartafbeelding-status;cabinet;vakjeskast;werkbankkast;werktafel;werktafel_lex;machinebasis</x:v>
      </x:c>
      <x:c r="H68" t="str">
        <x:v>Kaartafbeeldingen zijn presentatie en geen technische of productiebron. Bestandsformaat en extensie moeten overeenkomen.</x:v>
      </x:c>
    </x:row>
  </x:sheetData>
  <x:mergeCells>
    <x:mergeCell ref="A1:H1"/>
    <x:mergeCell ref="A2:H2"/>
  </x:mergeCells>
  <x:pageMargins left="0.7" right="0.7" top="0.75" bottom="0.75" header="0.3" footer="0.3"/>
  <x:tableParts count="1">
    <x:tablePart xmlns:r="http://schemas.openxmlformats.org/officeDocument/2006/relationships" r:id="R014036c9939a4ea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s>
  <x:sheetData>
    <x:row r="1" ht="28" customHeight="1">
      <x:c r="A1" s="2" t="str">
        <x:v>Beheerde keuzelijsten</x:v>
      </x:c>
      <x:c r="B1" s="2"/>
    </x:row>
    <x:row r="2" ht="34" customHeight="1">
      <x:c r="A2" s="5" t="str">
        <x:v>Voor dropdowns en toekomstige beheerinterface. Voeg synoniemen niet als nieuwe waarde toe; beheer één canonieke term.</x:v>
      </x:c>
      <x:c r="B2" s="5"/>
    </x:row>
    <x:row r="5" ht="32" customHeight="1">
      <x:c r="A5" s="10" t="str">
        <x:v>Lijst</x:v>
      </x:c>
      <x:c r="B5" s="12" t="str">
        <x:v>Waarde</x:v>
      </x:c>
    </x:row>
    <x:row r="6">
      <x:c r="A6" s="13" t="str">
        <x:v>Status</x:v>
      </x:c>
      <x:c r="B6" s="13" t="str">
        <x:v>Goedgekeurd</x:v>
      </x:c>
    </x:row>
    <x:row r="7">
      <x:c r="A7" s="14" t="str">
        <x:v>Status</x:v>
      </x:c>
      <x:c r="B7" s="14" t="str">
        <x:v>Voorlopig</x:v>
      </x:c>
    </x:row>
    <x:row r="8">
      <x:c r="A8" s="14" t="str">
        <x:v>Status</x:v>
      </x:c>
      <x:c r="B8" s="14" t="str">
        <x:v>Te controleren</x:v>
      </x:c>
    </x:row>
    <x:row r="9">
      <x:c r="A9" s="14" t="str">
        <x:v>Status</x:v>
      </x:c>
      <x:c r="B9" s="14" t="str">
        <x:v>Open</x:v>
      </x:c>
    </x:row>
    <x:row r="10">
      <x:c r="A10" s="14" t="str">
        <x:v>Status</x:v>
      </x:c>
      <x:c r="B10" s="14" t="str">
        <x:v>Geblokkeerd</x:v>
      </x:c>
    </x:row>
    <x:row r="11">
      <x:c r="A11" s="14" t="str">
        <x:v>Status</x:v>
      </x:c>
      <x:c r="B11" s="14" t="str">
        <x:v>Vervallen</x:v>
      </x:c>
    </x:row>
    <x:row r="12">
      <x:c r="A12" s="14" t="str">
        <x:v>JaNee</x:v>
      </x:c>
      <x:c r="B12" s="14" t="str">
        <x:v>Ja</x:v>
      </x:c>
    </x:row>
    <x:row r="13">
      <x:c r="A13" s="14" t="str">
        <x:v>JaNee</x:v>
      </x:c>
      <x:c r="B13" s="14" t="str">
        <x:v>Nee</x:v>
      </x:c>
    </x:row>
    <x:row r="14">
      <x:c r="A14" s="14" t="str">
        <x:v>Prioriteit</x:v>
      </x:c>
      <x:c r="B14" s="14" t="str">
        <x:v>Kritiek</x:v>
      </x:c>
    </x:row>
    <x:row r="15">
      <x:c r="A15" s="14" t="str">
        <x:v>Prioriteit</x:v>
      </x:c>
      <x:c r="B15" s="14" t="str">
        <x:v>Hoog</x:v>
      </x:c>
    </x:row>
    <x:row r="16">
      <x:c r="A16" s="14" t="str">
        <x:v>Prioriteit</x:v>
      </x:c>
      <x:c r="B16" s="14" t="str">
        <x:v>Midden</x:v>
      </x:c>
    </x:row>
    <x:row r="17">
      <x:c r="A17" s="14" t="str">
        <x:v>Prioriteit</x:v>
      </x:c>
      <x:c r="B17" s="14" t="str">
        <x:v>Laag</x:v>
      </x:c>
    </x:row>
    <x:row r="18">
      <x:c r="A18" s="14" t="str">
        <x:v>Domein</x:v>
      </x:c>
      <x:c r="B18" s="14" t="str">
        <x:v>Materiaal</x:v>
      </x:c>
    </x:row>
    <x:row r="19">
      <x:c r="A19" s="14" t="str">
        <x:v>Domein</x:v>
      </x:c>
      <x:c r="B19" s="14" t="str">
        <x:v>Bevestiging</x:v>
      </x:c>
    </x:row>
    <x:row r="20">
      <x:c r="A20" s="14" t="str">
        <x:v>Domein</x:v>
      </x:c>
      <x:c r="B20" s="14" t="str">
        <x:v>Verbinding</x:v>
      </x:c>
    </x:row>
    <x:row r="21">
      <x:c r="A21" s="14" t="str">
        <x:v>Domein</x:v>
      </x:c>
      <x:c r="B21" s="14" t="str">
        <x:v>CNC</x:v>
      </x:c>
    </x:row>
    <x:row r="22">
      <x:c r="A22" s="14" t="str">
        <x:v>Domein</x:v>
      </x:c>
      <x:c r="B22" s="14" t="str">
        <x:v>Veiligheid</x:v>
      </x:c>
    </x:row>
    <x:row r="23">
      <x:c r="A23" s="15" t="str">
        <x:v>Domein</x:v>
      </x:c>
      <x:c r="B23" s="15" t="str">
        <x:v>Vrijgave</x:v>
      </x:c>
    </x:row>
  </x:sheetData>
  <x:mergeCells>
    <x:mergeCell ref="A1:B1"/>
    <x:mergeCell ref="A2:B2"/>
  </x:mergeCells>
  <x:pageMargins left="0.7" right="0.7" top="0.75" bottom="0.75" header="0.3" footer="0.3"/>
  <x:tableParts count="1">
    <x:tablePart xmlns:r="http://schemas.openxmlformats.org/officeDocument/2006/relationships" r:id="R2a1f270748e14e6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3.75" hidden="0" customWidth="1"/>
    <x:col min="2" max="2" width="14.5" hidden="0" customWidth="1"/>
    <x:col min="3" max="3" width="28.1299991607666" hidden="0" customWidth="1"/>
    <x:col min="4" max="4" width="10.380000114440918" hidden="0" customWidth="1"/>
    <x:col min="5" max="5" width="21.8799991607666" hidden="0" customWidth="1"/>
    <x:col min="6" max="6" width="35.630001068115234" hidden="0" customWidth="1"/>
    <x:col min="7" max="7" width="13.130000114440918" hidden="0" customWidth="1"/>
    <x:col min="8" max="8" width="18.8799991607666" hidden="0" customWidth="1"/>
    <x:col min="9" max="9" width="7.880000114440918" hidden="0" customWidth="1"/>
    <x:col min="10" max="10" width="10" hidden="0" customWidth="1"/>
    <x:col min="11" max="11" width="18.1299991607666" hidden="0" customWidth="1"/>
    <x:col min="12" max="12" width="26.25" hidden="0" customWidth="1"/>
    <x:col min="13" max="13" width="15.5" hidden="0" customWidth="1"/>
    <x:col min="14" max="14" width="43.25" hidden="0" customWidth="1"/>
    <x:col min="15" max="15" width="31.3799991607666" hidden="0" customWidth="1"/>
    <x:col min="16" max="16" width="41.25" hidden="0" customWidth="1"/>
    <x:col min="17" max="17" width="11.380000114440918" hidden="0" customWidth="1"/>
    <x:col min="18" max="18" width="13" hidden="0" customWidth="1"/>
    <x:col min="19" max="19" width="23.75" hidden="0" customWidth="1"/>
    <x:col min="20" max="20" width="37.5" hidden="0" customWidth="1"/>
    <x:col min="21" max="21" width="41.25" hidden="0" customWidth="1"/>
    <x:col min="22" max="22" width="17.25" hidden="0" customWidth="1"/>
    <x:col min="23" max="23" width="45" hidden="0" customWidth="1"/>
    <x:col min="24" max="24" width="14.25" hidden="0" customWidth="1"/>
    <x:col min="25" max="25" width="23.75" hidden="0" customWidth="1"/>
  </x:cols>
  <x:sheetData>
    <x:row r="1" ht="28" customHeight="1">
      <x:c r="A1" s="403" t="str">
        <x:v>Prijs-, inkoop- en leveranciersaanbiedingen — leidende bron</x:v>
      </x:c>
      <x:c r="B1" s="403"/>
      <x:c r="C1" s="403"/>
      <x:c r="D1" s="403"/>
      <x:c r="E1" s="403"/>
      <x:c r="F1" s="403"/>
      <x:c r="G1" s="403"/>
      <x:c r="H1" s="403"/>
      <x:c r="I1" s="403"/>
      <x:c r="J1" s="403"/>
      <x:c r="K1" s="403"/>
      <x:c r="L1" s="403"/>
      <x:c r="M1" s="403"/>
      <x:c r="N1" s="403"/>
      <x:c r="O1" s="403"/>
      <x:c r="P1" s="403"/>
      <x:c r="Q1" s="403"/>
      <x:c r="R1" s="403"/>
      <x:c r="S1" s="403"/>
      <x:c r="T1" s="403"/>
      <x:c r="U1" s="403"/>
      <x:c r="V1" s="403"/>
      <x:c r="W1" s="403"/>
      <x:c r="X1" s="403"/>
      <x:c r="Y1" s="403"/>
    </x:row>
    <x:row r="2" ht="38" customHeight="1">
      <x:c r="A2" s="402" t="str">
        <x:v>Iedere regel koppelt één interne materiaal-, component- of kostensleutel aan een leverancieraanbieding. Afbeeldingsbestanden staan buiten Excel; kolom Y bevat alleen een ingebedde preview.</x:v>
      </x:c>
      <x:c r="B2" s="402"/>
      <x:c r="C2" s="402"/>
      <x:c r="D2" s="402"/>
      <x:c r="E2" s="402"/>
      <x:c r="F2" s="402"/>
      <x:c r="G2" s="402"/>
      <x:c r="H2" s="402"/>
      <x:c r="I2" s="402"/>
      <x:c r="J2" s="402"/>
      <x:c r="K2" s="402"/>
      <x:c r="L2" s="402"/>
      <x:c r="M2" s="402"/>
      <x:c r="N2" s="402"/>
      <x:c r="O2" s="402"/>
      <x:c r="P2" s="402"/>
      <x:c r="Q2" s="402"/>
      <x:c r="R2" s="402"/>
      <x:c r="S2" s="402"/>
      <x:c r="T2" s="402"/>
      <x:c r="U2" s="402"/>
      <x:c r="V2" s="402"/>
      <x:c r="W2" s="402"/>
      <x:c r="X2" s="402"/>
      <x:c r="Y2" s="402"/>
    </x:row>
    <x:row r="3">
      <x:c r="A3" s="6"/>
      <x:c r="B3" s="6"/>
      <x:c r="C3" s="6"/>
      <x:c r="D3" s="6"/>
      <x:c r="E3" s="6"/>
      <x:c r="F3" s="6"/>
      <x:c r="G3" s="6"/>
      <x:c r="H3" s="6"/>
      <x:c r="I3" s="6"/>
      <x:c r="J3" s="6"/>
      <x:c r="K3" s="6"/>
      <x:c r="L3" s="6"/>
      <x:c r="M3" s="6"/>
      <x:c r="N3" s="6"/>
      <x:c r="O3" s="6"/>
      <x:c r="P3" s="6"/>
      <x:c r="Q3" s="6"/>
      <x:c r="R3" s="6"/>
      <x:c r="S3" s="6"/>
      <x:c r="T3" s="6"/>
      <x:c r="U3" s="6"/>
      <x:c r="V3" s="6"/>
      <x:c r="W3" s="6"/>
      <x:c r="X3" s="6"/>
      <x:c r="Y3" s="6"/>
    </x:row>
    <x:row r="4">
      <x:c r="A4" s="6"/>
      <x:c r="B4" s="6"/>
      <x:c r="C4" s="6"/>
      <x:c r="D4" s="6"/>
      <x:c r="E4" s="6"/>
      <x:c r="F4" s="6"/>
      <x:c r="G4" s="6"/>
      <x:c r="H4" s="6"/>
      <x:c r="I4" s="6"/>
      <x:c r="J4" s="6"/>
      <x:c r="K4" s="6"/>
      <x:c r="L4" s="6"/>
      <x:c r="M4" s="6"/>
      <x:c r="N4" s="6"/>
      <x:c r="O4" s="6"/>
      <x:c r="P4" s="6"/>
      <x:c r="Q4" s="6"/>
      <x:c r="R4" s="6"/>
      <x:c r="S4" s="6"/>
      <x:c r="T4" s="6"/>
      <x:c r="U4" s="6"/>
      <x:c r="V4" s="6"/>
      <x:c r="W4" s="6"/>
      <x:c r="X4" s="6"/>
      <x:c r="Y4" s="6"/>
    </x:row>
    <x:row r="5" ht="34" customHeight="1">
      <x:c r="A5" s="6" t="str">
        <x:v>Aanbieding-ID</x:v>
      </x:c>
      <x:c r="B5" s="6" t="str">
        <x:v>Recordtype</x:v>
      </x:c>
      <x:c r="C5" s="6" t="str">
        <x:v>Interne-ID</x:v>
      </x:c>
      <x:c r="D5" s="6" t="str">
        <x:v>Categorie</x:v>
      </x:c>
      <x:c r="E5" s="6" t="str">
        <x:v>Subcategorie</x:v>
      </x:c>
      <x:c r="F5" s="6" t="str">
        <x:v>Omschrijving</x:v>
      </x:c>
      <x:c r="G5" s="6" t="str">
        <x:v>Eenheid</x:v>
      </x:c>
      <x:c r="H5" s="6" t="str">
        <x:v>Inkoopprijs excl. btw</x:v>
      </x:c>
      <x:c r="I5" s="6" t="str">
        <x:v>Valuta</x:v>
      </x:c>
      <x:c r="J5" s="6" t="str">
        <x:v>Opslag %</x:v>
      </x:c>
      <x:c r="K5" s="6" t="str">
        <x:v>Leverancier-ID</x:v>
      </x:c>
      <x:c r="L5" s="6" t="str">
        <x:v>Leveranciers-artikelcode</x:v>
      </x:c>
      <x:c r="M5" s="6" t="str">
        <x:v>Serie</x:v>
      </x:c>
      <x:c r="N5" s="6" t="str">
        <x:v>Maten</x:v>
      </x:c>
      <x:c r="O5" s="6" t="str">
        <x:v>Materiaal</x:v>
      </x:c>
      <x:c r="P5" s="6" t="str">
        <x:v>Bestel-URL</x:v>
      </x:c>
      <x:c r="Q5" s="6" t="str">
        <x:v>Prijsdatum</x:v>
      </x:c>
      <x:c r="R5" s="6" t="str">
        <x:v>Prijsstatus</x:v>
      </x:c>
      <x:c r="S5" s="6" t="str">
        <x:v>Afbeelding-ID</x:v>
      </x:c>
      <x:c r="T5" s="6" t="str">
        <x:v>Afbeelding-bron-URL</x:v>
      </x:c>
      <x:c r="U5" s="6" t="str">
        <x:v>Lokale afbeelding</x:v>
      </x:c>
      <x:c r="V5" s="6" t="str">
        <x:v>Afbeeldingstatus</x:v>
      </x:c>
      <x:c r="W5" s="6" t="str">
        <x:v>Notitie</x:v>
      </x:c>
      <x:c r="X5" s="6" t="str">
        <x:v>Effectieve rang</x:v>
      </x:c>
      <x:c r="Y5" s="6" t="str">
        <x:v>Afbeelding preview</x:v>
      </x:c>
      <x:c r="Z5" t="str">
        <x:v>Product-ID</x:v>
      </x:c>
      <x:c r="AA5" t="str">
        <x:v>Lengte mm</x:v>
      </x:c>
      <x:c r="AB5" t="str">
        <x:v>Breedte mm</x:v>
      </x:c>
      <x:c r="AC5" t="str">
        <x:v>Dikte mm</x:v>
      </x:c>
    </x:row>
    <x:row r="6">
      <x:c r="A6" s="6" t="str">
        <x:v>PRI-MATERIAAL-OSB-18</x:v>
      </x:c>
      <x:c r="B6" s="6" t="str">
        <x:v>Materiaal</x:v>
      </x:c>
      <x:c r="C6" s="6" t="str">
        <x:v>osb_18</x:v>
      </x:c>
      <x:c r="D6" s="6" t="str">
        <x:v>Materiaal</x:v>
      </x:c>
      <x:c r="E6" s="6" t="str">
        <x:v>Algemeen</x:v>
      </x:c>
      <x:c r="F6" s="6" t="str">
        <x:v>OSB 18mm</x:v>
      </x:c>
      <x:c r="G6" s="6" t="str">
        <x:v>m2</x:v>
      </x:c>
      <x:c r="H6" s="405" t="n">
        <x:v>18</x:v>
      </x:c>
      <x:c r="I6" s="6" t="str">
        <x:v>EUR</x:v>
      </x:c>
      <x:c r="J6" s="406" t="n">
        <x:v>35</x:v>
      </x:c>
      <x:c r="K6" s="6"/>
      <x:c r="L6" s="6"/>
      <x:c r="M6" s="6"/>
      <x:c r="N6" s="6"/>
      <x:c r="O6" s="6"/>
      <x:c r="P6" s="6"/>
      <x:c r="Q6" s="65"/>
      <x:c r="R6" s="6" t="str">
        <x:v>Schatting</x:v>
      </x:c>
      <x:c r="S6" s="6"/>
      <x:c r="T6" s="6"/>
      <x:c r="U6" s="6"/>
      <x:c r="V6" s="6" t="str">
        <x:v>Geen afbeelding</x:v>
      </x:c>
      <x:c r="W6" s="6" t="str">
        <x:v>Invulwaarde, vervangen door actuele leverancierprijs</x:v>
      </x:c>
      <x:c r="X6" s="6" t="n">
        <x:v>0</x:v>
      </x:c>
      <x:c r="Y6" s="6"/>
    </x:row>
    <x:row r="7">
      <x:c r="A7" s="6" t="str">
        <x:v>PRI-MATERIAAL-BETONPLEX-12</x:v>
      </x:c>
      <x:c r="B7" s="6" t="str">
        <x:v>Materiaal</x:v>
      </x:c>
      <x:c r="C7" s="6" t="str">
        <x:v>betonplex_12</x:v>
      </x:c>
      <x:c r="D7" s="6" t="str">
        <x:v>Materiaal</x:v>
      </x:c>
      <x:c r="E7" s="6" t="str">
        <x:v>Algemeen</x:v>
      </x:c>
      <x:c r="F7" s="6" t="str">
        <x:v>Betonplex 12mm</x:v>
      </x:c>
      <x:c r="G7" s="6" t="str">
        <x:v>m2</x:v>
      </x:c>
      <x:c r="H7" s="405" t="n">
        <x:v>34</x:v>
      </x:c>
      <x:c r="I7" s="6" t="str">
        <x:v>EUR</x:v>
      </x:c>
      <x:c r="J7" s="406" t="n">
        <x:v>35</x:v>
      </x:c>
      <x:c r="K7" s="6"/>
      <x:c r="L7" s="6"/>
      <x:c r="M7" s="6"/>
      <x:c r="N7" s="6"/>
      <x:c r="O7" s="6"/>
      <x:c r="P7" s="6"/>
      <x:c r="Q7" s="65"/>
      <x:c r="R7" s="6" t="str">
        <x:v>Schatting</x:v>
      </x:c>
      <x:c r="S7" s="6"/>
      <x:c r="T7" s="6"/>
      <x:c r="U7" s="6"/>
      <x:c r="V7" s="6" t="str">
        <x:v>Geen afbeelding</x:v>
      </x:c>
      <x:c r="W7" s="6" t="str">
        <x:v>Invulwaarde, vervangen door actuele leverancierprijs</x:v>
      </x:c>
      <x:c r="X7" s="6" t="n">
        <x:v>0</x:v>
      </x:c>
      <x:c r="Y7" s="6"/>
    </x:row>
    <x:row r="8">
      <x:c r="A8" s="6" t="str">
        <x:v>PRI-MATERIAAL-BETONPLEX-18</x:v>
      </x:c>
      <x:c r="B8" s="6" t="str">
        <x:v>Materiaal</x:v>
      </x:c>
      <x:c r="C8" s="6" t="str">
        <x:v>betonplex_18</x:v>
      </x:c>
      <x:c r="D8" s="6" t="str">
        <x:v>Materiaal</x:v>
      </x:c>
      <x:c r="E8" s="6" t="str">
        <x:v>Algemeen</x:v>
      </x:c>
      <x:c r="F8" s="6" t="str">
        <x:v>Betonplex 18mm</x:v>
      </x:c>
      <x:c r="G8" s="6" t="str">
        <x:v>plaat</x:v>
      </x:c>
      <x:c r="H8" s="405" t="n">
        <x:v>33</x:v>
      </x:c>
      <x:c r="I8" s="6" t="str">
        <x:v>EUR</x:v>
      </x:c>
      <x:c r="J8" s="406" t="n">
        <x:v>35</x:v>
      </x:c>
      <x:c r="K8" s="6"/>
      <x:c r="L8" s="6"/>
      <x:c r="M8" s="6"/>
      <x:c r="N8" s="6"/>
      <x:c r="O8" s="6"/>
      <x:c r="P8" s="6"/>
      <x:c r="Q8" s="65"/>
      <x:c r="R8" s="6" t="str">
        <x:v>Te controleren</x:v>
      </x:c>
      <x:c r="S8" s="6"/>
      <x:c r="T8" s="6"/>
      <x:c r="U8" s="6"/>
      <x:c r="V8" s="6" t="str">
        <x:v>Geen afbeelding</x:v>
      </x:c>
      <x:c r="W8" s="6" t="str">
        <x:v>Prijs per volledige plaat excl. btw</x:v>
      </x:c>
      <x:c r="X8" s="6" t="n">
        <x:v>0</x:v>
      </x:c>
      <x:c r="Y8" s="6"/>
    </x:row>
    <x:row r="9">
      <x:c r="A9" s="6" t="str">
        <x:v>PRI-MATERIAAL-MULTIPLEX-15</x:v>
      </x:c>
      <x:c r="B9" s="6" t="str">
        <x:v>Materiaal</x:v>
      </x:c>
      <x:c r="C9" s="6" t="str">
        <x:v>multiplex_15</x:v>
      </x:c>
      <x:c r="D9" s="6" t="str">
        <x:v>Materiaal</x:v>
      </x:c>
      <x:c r="E9" s="6" t="str">
        <x:v>Algemeen</x:v>
      </x:c>
      <x:c r="F9" s="6" t="str">
        <x:v>Multiplex 15mm</x:v>
      </x:c>
      <x:c r="G9" s="6" t="str">
        <x:v>plaat</x:v>
      </x:c>
      <x:c r="H9" s="405" t="n">
        <x:v>33</x:v>
      </x:c>
      <x:c r="I9" s="6" t="str">
        <x:v>EUR</x:v>
      </x:c>
      <x:c r="J9" s="406" t="n">
        <x:v>35</x:v>
      </x:c>
      <x:c r="K9" s="6"/>
      <x:c r="L9" s="6"/>
      <x:c r="M9" s="6"/>
      <x:c r="N9" s="6"/>
      <x:c r="O9" s="6"/>
      <x:c r="P9" s="6"/>
      <x:c r="Q9" s="65"/>
      <x:c r="R9" s="6" t="str">
        <x:v>Te controleren</x:v>
      </x:c>
      <x:c r="S9" s="6"/>
      <x:c r="T9" s="6"/>
      <x:c r="U9" s="6"/>
      <x:c r="V9" s="6" t="str">
        <x:v>Geen afbeelding</x:v>
      </x:c>
      <x:c r="W9" s="6" t="str">
        <x:v>Prijs per volledige plaat excl. btw</x:v>
      </x:c>
      <x:c r="X9" s="6" t="n">
        <x:v>0</x:v>
      </x:c>
      <x:c r="Y9" s="6"/>
    </x:row>
    <x:row r="10">
      <x:c r="A10" s="6" t="str">
        <x:v>PRI-MATERIAAL-ALU-6082-10-ADAPTER</x:v>
      </x:c>
      <x:c r="B10" s="6" t="str">
        <x:v>Materiaal</x:v>
      </x:c>
      <x:c r="C10" s="6" t="str">
        <x:v>alu_6082_10_adapter</x:v>
      </x:c>
      <x:c r="D10" s="6" t="str">
        <x:v>Materiaal</x:v>
      </x:c>
      <x:c r="E10" s="6" t="str">
        <x:v>Algemeen</x:v>
      </x:c>
      <x:c r="F10" s="6" t="str">
        <x:v>Aluminium EN AW-6082 adapterplaat 10mm</x:v>
      </x:c>
      <x:c r="G10" s="6" t="str">
        <x:v>m2</x:v>
      </x:c>
      <x:c r="H10" s="405" t="n">
        <x:v>180</x:v>
      </x:c>
      <x:c r="I10" s="6" t="str">
        <x:v>EUR</x:v>
      </x:c>
      <x:c r="J10" s="406" t="n">
        <x:v>35</x:v>
      </x:c>
      <x:c r="K10" s="6"/>
      <x:c r="L10" s="6"/>
      <x:c r="M10" s="6"/>
      <x:c r="N10" s="6"/>
      <x:c r="O10" s="6"/>
      <x:c r="P10" s="6"/>
      <x:c r="Q10" s="65"/>
      <x:c r="R10" s="6" t="str">
        <x:v>Voorlopig</x:v>
      </x:c>
      <x:c r="S10" s="6"/>
      <x:c r="T10" s="6"/>
      <x:c r="U10" s="6"/>
      <x:c r="V10" s="6" t="str">
        <x:v>Geen afbeelding</x:v>
      </x:c>
      <x:c r="W10" s="6" t="str">
        <x:v>Voorlopige m2-prijs voor vier gefreesde wagenadapterplaten, actualiseren bij leverancier</x:v>
      </x:c>
      <x:c r="X10" s="6" t="n">
        <x:v>0</x:v>
      </x:c>
      <x:c r="Y10" s="6"/>
    </x:row>
    <x:row r="11">
      <x:c r="A11" s="6" t="str">
        <x:v>PRI-MATERIAAL-HPL-6-LEX-STABILIZER</x:v>
      </x:c>
      <x:c r="B11" s="6" t="str">
        <x:v>Materiaal</x:v>
      </x:c>
      <x:c r="C11" s="6" t="str">
        <x:v>hpl_6_lex_stabilizer</x:v>
      </x:c>
      <x:c r="D11" s="6" t="str">
        <x:v>Materiaal</x:v>
      </x:c>
      <x:c r="E11" s="6" t="str">
        <x:v>Algemeen</x:v>
      </x:c>
      <x:c r="F11" s="6" t="str">
        <x:v>HPL stabilisatieplaat wit 6mm</x:v>
      </x:c>
      <x:c r="G11" s="6" t="str">
        <x:v>m2</x:v>
      </x:c>
      <x:c r="H11" s="405" t="n">
        <x:v>32</x:v>
      </x:c>
      <x:c r="I11" s="6" t="str">
        <x:v>EUR</x:v>
      </x:c>
      <x:c r="J11" s="406" t="n">
        <x:v>35</x:v>
      </x:c>
      <x:c r="K11" s="6"/>
      <x:c r="L11" s="6"/>
      <x:c r="M11" s="6"/>
      <x:c r="N11" s="6"/>
      <x:c r="O11" s="6"/>
      <x:c r="P11" s="6"/>
      <x:c r="Q11" s="65"/>
      <x:c r="R11" s="6" t="str">
        <x:v>Te controleren</x:v>
      </x:c>
      <x:c r="S11" s="6"/>
      <x:c r="T11" s="6"/>
      <x:c r="U11" s="6"/>
      <x:c r="V11" s="6" t="str">
        <x:v>Geen afbeelding</x:v>
      </x:c>
      <x:c r="W11" s="6" t="str">
        <x:v>Eigen maakdeel, niet inbegrepen bij de HTE2-hefset</x:v>
      </x:c>
      <x:c r="X11" s="6" t="n">
        <x:v>0</x:v>
      </x:c>
      <x:c r="Y11" s="6"/>
    </x:row>
    <x:row r="12" ht="64.5" customHeight="1">
      <x:c r="A12" s="6" t="str">
        <x:v>PRI-PROFIEL-ALU-PROFILE-30X30</x:v>
      </x:c>
      <x:c r="B12" s="6" t="str">
        <x:v>Materiaal</x:v>
      </x:c>
      <x:c r="C12" s="6" t="str">
        <x:v>alu_profile_30x30</x:v>
      </x:c>
      <x:c r="D12" s="6" t="str">
        <x:v>Profiel</x:v>
      </x:c>
      <x:c r="E12" s="6" t="str">
        <x:v>Aluminium systeemprofielen</x:v>
      </x:c>
      <x:c r="F12" s="6" t="str">
        <x:v>Profiel 6 30x30 licht</x:v>
      </x:c>
      <x:c r="G12" s="6" t="str">
        <x:v>m</x:v>
      </x:c>
      <x:c r="H12" s="405" t="n">
        <x:v>7.96</x:v>
      </x:c>
      <x:c r="I12" s="6" t="str">
        <x:v>EUR</x:v>
      </x:c>
      <x:c r="J12" s="406" t="n">
        <x:v>30</x:v>
      </x:c>
      <x:c r="K12" s="6" t="str">
        <x:v>SUP-TECHXXL</x:v>
      </x:c>
      <x:c r="L12" s="6" t="str">
        <x:v>TIN 100127 / S1063030L</x:v>
      </x:c>
      <x:c r="M12" s="6" t="str">
        <x:v>6 / I-type</x:v>
      </x:c>
      <x:c r="N12" s="6" t="str">
        <x:v>6040x30x30 mm</x:v>
      </x:c>
      <x:c r="O12" s="6" t="str">
        <x:v>AlMgSi0,5F25 naturel geanodiseerd</x:v>
      </x:c>
      <x:c r="P12" s="6" t="str">
        <x:v>https://www.techxxl.nl/part-100127.html</x:v>
      </x:c>
      <x:c r="Q12" s="65" t="str">
        <x:v>2026-08-22</x:v>
      </x:c>
      <x:c r="R12" s="6" t="str">
        <x:v>Leveranciersprijs</x:v>
      </x:c>
      <x:c r="S12" s="6" t="str">
        <x:v>IMG-TECHXXL-100127</x:v>
      </x:c>
      <x:c r="T12" s="6" t="str">
        <x:v>https://www.techxxl.nl/img-100127-b.jpg</x:v>
      </x:c>
      <x:c r="U12" s="6" t="str">
        <x:v>config/catalog-images/techxxl/alu-profile-30x30-groove6.jpg</x:v>
      </x:c>
      <x:c r="V12" s="6" t="str">
        <x:v>Lokaal + Excel-preview</x:v>
      </x:c>
      <x:c r="W12" s="6" t="str">
        <x:v>Vanafprijs per meter netto; 6040 mm handelslengte</x:v>
      </x:c>
      <x:c r="X12" s="6" t="n">
        <x:v>1</x:v>
      </x:c>
      <x:c r="Y12" s="6"/>
    </x:row>
    <x:row r="13" ht="64.5" customHeight="1">
      <x:c r="A13" s="6" t="str">
        <x:v>PRI-PROFIEL-ALU-PROFILE-40X40</x:v>
      </x:c>
      <x:c r="B13" s="6" t="str">
        <x:v>Materiaal</x:v>
      </x:c>
      <x:c r="C13" s="6" t="str">
        <x:v>alu_profile_40x40</x:v>
      </x:c>
      <x:c r="D13" s="6" t="str">
        <x:v>Profiel</x:v>
      </x:c>
      <x:c r="E13" s="6" t="str">
        <x:v>Aluminium systeemprofielen</x:v>
      </x:c>
      <x:c r="F13" s="6" t="str">
        <x:v>Profiel 8 40x40 licht, lengte 3040</x:v>
      </x:c>
      <x:c r="G13" s="6" t="str">
        <x:v>m</x:v>
      </x:c>
      <x:c r="H13" s="405" t="n">
        <x:v>14.13</x:v>
      </x:c>
      <x:c r="I13" s="6" t="str">
        <x:v>EUR</x:v>
      </x:c>
      <x:c r="J13" s="406" t="n">
        <x:v>30</x:v>
      </x:c>
      <x:c r="K13" s="6" t="str">
        <x:v>SUP-TECHXXL</x:v>
      </x:c>
      <x:c r="L13" s="6" t="str">
        <x:v>TIN 102816 / S1084040L3M</x:v>
      </x:c>
      <x:c r="M13" s="6" t="str">
        <x:v>8 / I-type</x:v>
      </x:c>
      <x:c r="N13" s="6" t="str">
        <x:v>3040x40x40 mm</x:v>
      </x:c>
      <x:c r="O13" s="6" t="str">
        <x:v>AlMgSi0,5F25 naturel geanodiseerd</x:v>
      </x:c>
      <x:c r="P13" s="6" t="str">
        <x:v>https://www.techxxl.nl/part-102816.html</x:v>
      </x:c>
      <x:c r="Q13" s="65" t="str">
        <x:v>2026-08-22</x:v>
      </x:c>
      <x:c r="R13" s="6" t="str">
        <x:v>Leveranciersprijs</x:v>
      </x:c>
      <x:c r="S13" s="6" t="str">
        <x:v>IMG-TECHXXL-102816</x:v>
      </x:c>
      <x:c r="T13" s="6" t="str">
        <x:v>https://www.techxxl.nl/img-102816-b.jpg</x:v>
      </x:c>
      <x:c r="U13" s="6" t="str">
        <x:v>config/catalog-images/techxxl/alu-profile-40x40-groove8-3040.jpg</x:v>
      </x:c>
      <x:c r="V13" s="6" t="str">
        <x:v>Lokaal + Excel-preview</x:v>
      </x:c>
      <x:c r="W13" s="6" t="str">
        <x:v>Vanafprijs per meter netto; deze aanbieding betreft 3040 mm handelslengte</x:v>
      </x:c>
      <x:c r="X13" s="6" t="n">
        <x:v>1</x:v>
      </x:c>
      <x:c r="Y13" s="6"/>
    </x:row>
    <x:row r="14" ht="64.5" customHeight="1">
      <x:c r="A14" s="6" t="str">
        <x:v>PRI-PROFIEL-ALU-PROFILE-45X45</x:v>
      </x:c>
      <x:c r="B14" s="6" t="str">
        <x:v>Materiaal</x:v>
      </x:c>
      <x:c r="C14" s="6" t="str">
        <x:v>alu_profile_45x45</x:v>
      </x:c>
      <x:c r="D14" s="6" t="str">
        <x:v>Profiel</x:v>
      </x:c>
      <x:c r="E14" s="6" t="str">
        <x:v>Aluminium systeemprofielen</x:v>
      </x:c>
      <x:c r="F14" s="6" t="str">
        <x:v>Profiel 10 45x45 licht, lengte 3040</x:v>
      </x:c>
      <x:c r="G14" s="6" t="str">
        <x:v>m</x:v>
      </x:c>
      <x:c r="H14" s="405" t="n">
        <x:v>13.12</x:v>
      </x:c>
      <x:c r="I14" s="6" t="str">
        <x:v>EUR</x:v>
      </x:c>
      <x:c r="J14" s="406" t="n">
        <x:v>30</x:v>
      </x:c>
      <x:c r="K14" s="6" t="str">
        <x:v>SUP-TECHXXL</x:v>
      </x:c>
      <x:c r="L14" s="6" t="str">
        <x:v>TIN 102819 / S1104545L3M</x:v>
      </x:c>
      <x:c r="M14" s="6" t="str">
        <x:v>10 / B-type</x:v>
      </x:c>
      <x:c r="N14" s="6" t="str">
        <x:v>3040x45x45 mm</x:v>
      </x:c>
      <x:c r="O14" s="6" t="str">
        <x:v>AlMgSi0,5F25 naturel geanodiseerd</x:v>
      </x:c>
      <x:c r="P14" s="6" t="str">
        <x:v>https://www.techxxl.nl/part-102819.html</x:v>
      </x:c>
      <x:c r="Q14" s="65" t="str">
        <x:v>2026-08-22</x:v>
      </x:c>
      <x:c r="R14" s="6" t="str">
        <x:v>Leveranciersprijs</x:v>
      </x:c>
      <x:c r="S14" s="6" t="str">
        <x:v>IMG-TECHXXL-102819</x:v>
      </x:c>
      <x:c r="T14" s="6" t="str">
        <x:v>https://www.techxxl.nl/img-102819-b.jpg</x:v>
      </x:c>
      <x:c r="U14" s="6" t="str">
        <x:v>config/catalog-images/techxxl/alu-profile-45x45-groove10-3040.jpg</x:v>
      </x:c>
      <x:c r="V14" s="6" t="str">
        <x:v>Lokaal + Excel-preview</x:v>
      </x:c>
      <x:c r="W14" s="6" t="str">
        <x:v>Vanafprijs per meter netto; deze aanbieding betreft 3040 mm handelslengte</x:v>
      </x:c>
      <x:c r="X14" s="6" t="n">
        <x:v>1</x:v>
      </x:c>
      <x:c r="Y14" s="6"/>
    </x:row>
    <x:row r="15">
      <x:c r="A15" s="6" t="str">
        <x:v>PRI-PROFIEL-STEEL-TUBE-40X40</x:v>
      </x:c>
      <x:c r="B15" s="6" t="str">
        <x:v>Materiaal</x:v>
      </x:c>
      <x:c r="C15" s="6" t="str">
        <x:v>steel_tube_40x40</x:v>
      </x:c>
      <x:c r="D15" s="6" t="str">
        <x:v>Profiel</x:v>
      </x:c>
      <x:c r="E15" s="6" t="str">
        <x:v>Algemene profielen</x:v>
      </x:c>
      <x:c r="F15" s="6" t="str">
        <x:v>Stalen koker 40x40</x:v>
      </x:c>
      <x:c r="G15" s="6" t="str">
        <x:v>m</x:v>
      </x:c>
      <x:c r="H15" s="405" t="n">
        <x:v>9</x:v>
      </x:c>
      <x:c r="I15" s="6" t="str">
        <x:v>EUR</x:v>
      </x:c>
      <x:c r="J15" s="406" t="n">
        <x:v>30</x:v>
      </x:c>
      <x:c r="K15" s="6"/>
      <x:c r="L15" s="6"/>
      <x:c r="M15" s="6"/>
      <x:c r="N15" s="6"/>
      <x:c r="O15" s="6"/>
      <x:c r="P15" s="6"/>
      <x:c r="Q15" s="65"/>
      <x:c r="R15" s="6" t="str">
        <x:v>Schatting</x:v>
      </x:c>
      <x:c r="S15" s="6"/>
      <x:c r="T15" s="6"/>
      <x:c r="U15" s="6"/>
      <x:c r="V15" s="6" t="str">
        <x:v>Geen afbeelding</x:v>
      </x:c>
      <x:c r="W15" s="6" t="str">
        <x:v>Invulwaarde per meter</x:v>
      </x:c>
      <x:c r="X15" s="6" t="n">
        <x:v>0</x:v>
      </x:c>
      <x:c r="Y15" s="6"/>
    </x:row>
    <x:row r="16">
      <x:c r="A16" s="6" t="str">
        <x:v>PRI-BESLAG-MEASURED-500-R2</x:v>
      </x:c>
      <x:c r="B16" s="6" t="str">
        <x:v>Component</x:v>
      </x:c>
      <x:c r="C16" s="6" t="str">
        <x:v>measured_500_r2</x:v>
      </x:c>
      <x:c r="D16" s="6" t="str">
        <x:v>Beslag</x:v>
      </x:c>
      <x:c r="E16" s="6" t="str">
        <x:v>Ladegeleiders</x:v>
      </x:c>
      <x:c r="F16" s="6" t="str">
        <x:v>Ladegeleider / rail</x:v>
      </x:c>
      <x:c r="G16" s="6" t="str">
        <x:v>st</x:v>
      </x:c>
      <x:c r="H16" s="405" t="n">
        <x:v>7.5</x:v>
      </x:c>
      <x:c r="I16" s="6" t="str">
        <x:v>EUR</x:v>
      </x:c>
      <x:c r="J16" s="406" t="n">
        <x:v>45</x:v>
      </x:c>
      <x:c r="K16" s="6"/>
      <x:c r="L16" s="6"/>
      <x:c r="M16" s="6"/>
      <x:c r="N16" s="6"/>
      <x:c r="O16" s="6"/>
      <x:c r="P16" s="6"/>
      <x:c r="Q16" s="65"/>
      <x:c r="R16" s="6" t="str">
        <x:v>Schatting</x:v>
      </x:c>
      <x:c r="S16" s="6"/>
      <x:c r="T16" s="6"/>
      <x:c r="U16" s="6"/>
      <x:c r="V16" s="6" t="str">
        <x:v>Geen afbeelding</x:v>
      </x:c>
      <x:c r="W16" s="6" t="str">
        <x:v>Algemene invulwaarde</x:v>
      </x:c>
      <x:c r="X16" s="6" t="n">
        <x:v>0</x:v>
      </x:c>
      <x:c r="Y16" s="6"/>
    </x:row>
    <x:row r="17">
      <x:c r="A17" s="6" t="str">
        <x:v>PRI-BESLAG-KOMPLEMENT-HINGE-R2</x:v>
      </x:c>
      <x:c r="B17" s="6" t="str">
        <x:v>Component</x:v>
      </x:c>
      <x:c r="C17" s="6" t="str">
        <x:v>komplement_hinge_r2</x:v>
      </x:c>
      <x:c r="D17" s="6" t="str">
        <x:v>Beslag</x:v>
      </x:c>
      <x:c r="E17" s="6" t="str">
        <x:v>Scharnieren</x:v>
      </x:c>
      <x:c r="F17" s="6" t="str">
        <x:v>Scharnier</x:v>
      </x:c>
      <x:c r="G17" s="6" t="str">
        <x:v>st</x:v>
      </x:c>
      <x:c r="H17" s="405" t="n">
        <x:v>3.5</x:v>
      </x:c>
      <x:c r="I17" s="6" t="str">
        <x:v>EUR</x:v>
      </x:c>
      <x:c r="J17" s="406" t="n">
        <x:v>45</x:v>
      </x:c>
      <x:c r="K17" s="6"/>
      <x:c r="L17" s="6"/>
      <x:c r="M17" s="6"/>
      <x:c r="N17" s="6"/>
      <x:c r="O17" s="6"/>
      <x:c r="P17" s="6"/>
      <x:c r="Q17" s="65"/>
      <x:c r="R17" s="6" t="str">
        <x:v>Schatting</x:v>
      </x:c>
      <x:c r="S17" s="6"/>
      <x:c r="T17" s="6"/>
      <x:c r="U17" s="6"/>
      <x:c r="V17" s="6" t="str">
        <x:v>Geen afbeelding</x:v>
      </x:c>
      <x:c r="W17" s="6" t="str">
        <x:v>Algemene invulwaarde</x:v>
      </x:c>
      <x:c r="X17" s="6" t="n">
        <x:v>0</x:v>
      </x:c>
      <x:c r="Y17" s="6"/>
    </x:row>
    <x:row r="18">
      <x:c r="A18" s="6" t="str">
        <x:v>PRI-BESLAG-IKEA-SEKTION-90556071-IKEA</x:v>
      </x:c>
      <x:c r="B18" s="6" t="str">
        <x:v>Component</x:v>
      </x:c>
      <x:c r="C18" s="6" t="str">
        <x:v>ikea_sektion_90556071</x:v>
      </x:c>
      <x:c r="D18" s="6" t="str">
        <x:v>Beslag</x:v>
      </x:c>
      <x:c r="E18" s="6" t="str">
        <x:v>Kastpoten</x:v>
      </x:c>
      <x:c r="F18" s="6" t="str">
        <x:v>IKEA SEKTION poot 905.560.71</x:v>
      </x:c>
      <x:c r="G18" s="6" t="str">
        <x:v>verpakking van 2</x:v>
      </x:c>
      <x:c r="H18" s="405" t="n">
        <x:v>4</x:v>
      </x:c>
      <x:c r="I18" s="6" t="str">
        <x:v>EUR</x:v>
      </x:c>
      <x:c r="J18" s="406" t="n">
        <x:v>45</x:v>
      </x:c>
      <x:c r="K18" s="6" t="str">
        <x:v>SUP-IKEA</x:v>
      </x:c>
      <x:c r="L18" s="6" t="str">
        <x:v>905.560.71</x:v>
      </x:c>
      <x:c r="M18" s="6"/>
      <x:c r="N18" s="6"/>
      <x:c r="O18" s="6"/>
      <x:c r="P18" s="6"/>
      <x:c r="Q18" s="65"/>
      <x:c r="R18" s="6" t="str">
        <x:v>Te controleren</x:v>
      </x:c>
      <x:c r="S18" s="6"/>
      <x:c r="T18" s="6"/>
      <x:c r="U18" s="6"/>
      <x:c r="V18" s="6" t="str">
        <x:v>Geen afbeelding</x:v>
      </x:c>
      <x:c r="W18" s="6" t="str">
        <x:v>Prijs uit aangeleverde IKEA-productweergave, actualiseren voor bestellen</x:v>
      </x:c>
      <x:c r="X18" s="6"/>
      <x:c r="Y18" s="6"/>
    </x:row>
    <x:row r="19">
      <x:c r="A19" s="6" t="str">
        <x:v>PRI-BESLAG-COST-FASTENER-GENERIC</x:v>
      </x:c>
      <x:c r="B19" s="6" t="str">
        <x:v>Interne kostenpost</x:v>
      </x:c>
      <x:c r="C19" s="6" t="str">
        <x:v>cost_fastener_generic</x:v>
      </x:c>
      <x:c r="D19" s="6" t="str">
        <x:v>Beslag</x:v>
      </x:c>
      <x:c r="E19" s="6" t="str">
        <x:v>Bevestigers</x:v>
      </x:c>
      <x:c r="F19" s="6" t="str">
        <x:v>Schroef/bout/ring</x:v>
      </x:c>
      <x:c r="G19" s="6" t="str">
        <x:v>st</x:v>
      </x:c>
      <x:c r="H19" s="405" t="n">
        <x:v>0.18</x:v>
      </x:c>
      <x:c r="I19" s="6" t="str">
        <x:v>EUR</x:v>
      </x:c>
      <x:c r="J19" s="406" t="n">
        <x:v>45</x:v>
      </x:c>
      <x:c r="K19" s="6"/>
      <x:c r="L19" s="6"/>
      <x:c r="M19" s="6"/>
      <x:c r="N19" s="6"/>
      <x:c r="O19" s="6"/>
      <x:c r="P19" s="6"/>
      <x:c r="Q19" s="65"/>
      <x:c r="R19" s="6" t="str">
        <x:v>Schatting</x:v>
      </x:c>
      <x:c r="S19" s="6"/>
      <x:c r="T19" s="6"/>
      <x:c r="U19" s="6"/>
      <x:c r="V19" s="6" t="str">
        <x:v>Geen afbeelding</x:v>
      </x:c>
      <x:c r="W19" s="6" t="str">
        <x:v>Algemene invulwaarde</x:v>
      </x:c>
      <x:c r="X19" s="6" t="n">
        <x:v>0</x:v>
      </x:c>
      <x:c r="Y19" s="6"/>
    </x:row>
    <x:row r="20" ht="64.5" customHeight="1">
      <x:c r="A20" s="6" t="str">
        <x:v>PRI-BESLAG-END-CAP-8-80X80-BLACK-CANDIDATE</x:v>
      </x:c>
      <x:c r="B20" s="6" t="str">
        <x:v>Component</x:v>
      </x:c>
      <x:c r="C20" s="6" t="str">
        <x:v>end_cap_8_80x80_black_candidate</x:v>
      </x:c>
      <x:c r="D20" s="6" t="str">
        <x:v>Beslag</x:v>
      </x:c>
      <x:c r="E20" s="6" t="str">
        <x:v>Profieltoebehoren</x:v>
      </x:c>
      <x:c r="F20" s="6" t="str">
        <x:v>Afdekkap 8 80x80 zwart</x:v>
      </x:c>
      <x:c r="G20" s="6" t="str">
        <x:v>st</x:v>
      </x:c>
      <x:c r="H20" s="405" t="n">
        <x:v>0.61</x:v>
      </x:c>
      <x:c r="I20" s="6" t="str">
        <x:v>EUR</x:v>
      </x:c>
      <x:c r="J20" s="406" t="n">
        <x:v>45</x:v>
      </x:c>
      <x:c r="K20" s="6" t="str">
        <x:v>SUP-TECHXXL</x:v>
      </x:c>
      <x:c r="L20" s="6" t="str">
        <x:v>TIN 100193 / S208AK8080</x:v>
      </x:c>
      <x:c r="M20" s="6" t="str">
        <x:v>8 / I-type</x:v>
      </x:c>
      <x:c r="N20" s="6" t="str">
        <x:v>80x80x12 mm</x:v>
      </x:c>
      <x:c r="O20" s="6" t="str">
        <x:v>PA-GF zwart</x:v>
      </x:c>
      <x:c r="P20" s="6" t="str">
        <x:v>https://www.techxxl.nl/part-100193.html</x:v>
      </x:c>
      <x:c r="Q20" s="65" t="str">
        <x:v>2026-08-22</x:v>
      </x:c>
      <x:c r="R20" s="6" t="str">
        <x:v>Leveranciersprijs</x:v>
      </x:c>
      <x:c r="S20" s="6" t="str">
        <x:v>IMG-TECHXXL-100193</x:v>
      </x:c>
      <x:c r="T20" s="6" t="str">
        <x:v>https://www.techxxl.nl/img-100193-b.jpg</x:v>
      </x:c>
      <x:c r="U20" s="6" t="str">
        <x:v>config/catalog-images/techxxl/end-cap-8-80x80-black.jpg</x:v>
      </x:c>
      <x:c r="V20" s="6" t="str">
        <x:v>Lokaal + Excel-preview</x:v>
      </x:c>
      <x:c r="W20" s="6" t="str">
        <x:v>Vanafprijs per stuk netto; exact voor groef-8 I-type 80x80</x:v>
      </x:c>
      <x:c r="X20" s="6" t="n">
        <x:v>1</x:v>
      </x:c>
      <x:c r="Y20" s="6"/>
    </x:row>
    <x:row r="21" ht="64.5" customHeight="1">
      <x:c r="A21" s="6" t="str">
        <x:v>PRI-BESLAG-END-CAP-8-80X40-BLACK-CANDIDATE</x:v>
      </x:c>
      <x:c r="B21" s="6" t="str">
        <x:v>Component</x:v>
      </x:c>
      <x:c r="C21" s="6" t="str">
        <x:v>end_cap_8_80x40_black_candidate</x:v>
      </x:c>
      <x:c r="D21" s="6" t="str">
        <x:v>Beslag</x:v>
      </x:c>
      <x:c r="E21" s="6" t="str">
        <x:v>Profieltoebehoren</x:v>
      </x:c>
      <x:c r="F21" s="6" t="str">
        <x:v>Afdekkap 8 80x40 zwart</x:v>
      </x:c>
      <x:c r="G21" s="6" t="str">
        <x:v>st</x:v>
      </x:c>
      <x:c r="H21" s="405" t="n">
        <x:v>0.33</x:v>
      </x:c>
      <x:c r="I21" s="6" t="str">
        <x:v>EUR</x:v>
      </x:c>
      <x:c r="J21" s="406" t="n">
        <x:v>45</x:v>
      </x:c>
      <x:c r="K21" s="6" t="str">
        <x:v>SUP-TECHXXL</x:v>
      </x:c>
      <x:c r="L21" s="6" t="str">
        <x:v>TIN 100192 / S208AK8040</x:v>
      </x:c>
      <x:c r="M21" s="6" t="str">
        <x:v>8 / I-type</x:v>
      </x:c>
      <x:c r="N21" s="6" t="str">
        <x:v>80x40x12 mm</x:v>
      </x:c>
      <x:c r="O21" s="6" t="str">
        <x:v>PA-GF zwart</x:v>
      </x:c>
      <x:c r="P21" s="6" t="str">
        <x:v>https://www.techxxl.nl/part-100192.html</x:v>
      </x:c>
      <x:c r="Q21" s="65" t="str">
        <x:v>2026-08-22</x:v>
      </x:c>
      <x:c r="R21" s="6" t="str">
        <x:v>Leveranciersprijs</x:v>
      </x:c>
      <x:c r="S21" s="6" t="str">
        <x:v>IMG-TECHXXL-100192</x:v>
      </x:c>
      <x:c r="T21" s="6" t="str">
        <x:v>https://www.techxxl.nl/img-100192-b.jpg</x:v>
      </x:c>
      <x:c r="U21" s="6" t="str">
        <x:v>config/catalog-images/techxxl/end-cap-8-80x40-black.jpg</x:v>
      </x:c>
      <x:c r="V21" s="6" t="str">
        <x:v>Lokaal + Excel-preview</x:v>
      </x:c>
      <x:c r="W21" s="6" t="str">
        <x:v>Vanafprijs per stuk netto; exact voor groef-8 I-type 80x40</x:v>
      </x:c>
      <x:c r="X21" s="6" t="n">
        <x:v>1</x:v>
      </x:c>
      <x:c r="Y21" s="6"/>
    </x:row>
    <x:row r="22">
      <x:c r="A22" s="6" t="str">
        <x:v>PRI-BESLAG-MAUNSYSTEM-ZI-1744-MAUNSYSTEM</x:v>
      </x:c>
      <x:c r="B22" s="6" t="str">
        <x:v>Component</x:v>
      </x:c>
      <x:c r="C22" s="6" t="str">
        <x:v>maunsystem_zi_1744</x:v>
      </x:c>
      <x:c r="D22" s="6" t="str">
        <x:v>Beslag</x:v>
      </x:c>
      <x:c r="E22" s="6" t="str">
        <x:v>Profieltoebehoren</x:v>
      </x:c>
      <x:c r="F22" s="6" t="str">
        <x:v>Maunsystem ZI-1744 hoekadapter M16</x:v>
      </x:c>
      <x:c r="G22" s="6" t="str">
        <x:v>st</x:v>
      </x:c>
      <x:c r="H22" s="405" t="n">
        <x:v>24.95</x:v>
      </x:c>
      <x:c r="I22" s="6" t="str">
        <x:v>EUR</x:v>
      </x:c>
      <x:c r="J22" s="406" t="n">
        <x:v>45</x:v>
      </x:c>
      <x:c r="K22" s="6" t="str">
        <x:v>SUP-MAUNSYSTEM</x:v>
      </x:c>
      <x:c r="L22" s="6" t="str">
        <x:v>ZI-1744 / 1009657</x:v>
      </x:c>
      <x:c r="M22" s="6" t="str">
        <x:v>Serie 8</x:v>
      </x:c>
      <x:c r="N22" s="6" t="str">
        <x:v>80x80 mm / M16</x:v>
      </x:c>
      <x:c r="O22" s="6" t="str">
        <x:v>wit aluminium</x:v>
      </x:c>
      <x:c r="P22" s="6" t="str">
        <x:v>https://www.maunsystem.de/stellfusssockel-8-d80-weissaluminium/zi-1744</x:v>
      </x:c>
      <x:c r="Q22" s="65" t="str">
        <x:v>2026-08-17</x:v>
      </x:c>
      <x:c r="R22" s="6" t="str">
        <x:v>Leveranciersprijs</x:v>
      </x:c>
      <x:c r="S22" s="6" t="str"/>
      <x:c r="T22" s="6" t="str"/>
      <x:c r="U22" s="6" t="str"/>
      <x:c r="V22" s="6" t="str">
        <x:v>Geen afbeelding</x:v>
      </x:c>
      <x:c r="W22" s="6" t="str">
        <x:v>Officiële webprijs excl. btw; 4 stuks in actuele LEX-BOM</x:v>
      </x:c>
      <x:c r="X22" s="6" t="n">
        <x:v>1</x:v>
      </x:c>
      <x:c r="Y22" s="6" t="str"/>
    </x:row>
    <x:row r="23">
      <x:c r="A23" s="6" t="str">
        <x:v>PRI-BESLAG-MAUNSYSTEM-ZI-1415-S-MAUNSYSTEM</x:v>
      </x:c>
      <x:c r="B23" s="6" t="str">
        <x:v>Component</x:v>
      </x:c>
      <x:c r="C23" s="6" t="str">
        <x:v>maunsystem_zi_1415_s</x:v>
      </x:c>
      <x:c r="D23" s="6" t="str">
        <x:v>Beslag</x:v>
      </x:c>
      <x:c r="E23" s="6" t="str">
        <x:v>Profieltoebehoren</x:v>
      </x:c>
      <x:c r="F23" s="6" t="str">
        <x:v>Maunsystem ZI-1415-S stelvoet D80 M16x130</x:v>
      </x:c>
      <x:c r="G23" s="6" t="str">
        <x:v>st</x:v>
      </x:c>
      <x:c r="H23" s="405" t="n">
        <x:v>16.4</x:v>
      </x:c>
      <x:c r="I23" s="6" t="str">
        <x:v>EUR</x:v>
      </x:c>
      <x:c r="J23" s="406" t="n">
        <x:v>45</x:v>
      </x:c>
      <x:c r="K23" s="6" t="str">
        <x:v>SUP-MAUNSYSTEM</x:v>
      </x:c>
      <x:c r="L23" s="6" t="str">
        <x:v>ZI-1415-S / 1003339</x:v>
      </x:c>
      <x:c r="M23" s="6" t="str"/>
      <x:c r="N23" s="6" t="str">
        <x:v>D80 / M16x130</x:v>
      </x:c>
      <x:c r="O23" s="6" t="str">
        <x:v>GD-Zn zwart</x:v>
      </x:c>
      <x:c r="P23" s="6" t="str">
        <x:v>https://www.maunsystem.de/stellfuss-d80-m16x130-schwarz/zi-1415-s</x:v>
      </x:c>
      <x:c r="Q23" s="65" t="str">
        <x:v>2026-08-17</x:v>
      </x:c>
      <x:c r="R23" s="6" t="str">
        <x:v>Leveranciersprijs</x:v>
      </x:c>
      <x:c r="S23" s="6" t="str"/>
      <x:c r="T23" s="6" t="str"/>
      <x:c r="U23" s="6" t="str"/>
      <x:c r="V23" s="6" t="str">
        <x:v>Geen afbeelding</x:v>
      </x:c>
      <x:c r="W23" s="6" t="str">
        <x:v>Officiële webprijs excl. btw; 4 stuks in actuele LEX-BOM</x:v>
      </x:c>
      <x:c r="X23" s="6" t="n">
        <x:v>1</x:v>
      </x:c>
      <x:c r="Y23" s="6" t="str"/>
    </x:row>
    <x:row r="24">
      <x:c r="A24" s="6" t="str">
        <x:v>PRI-BESLAG-MOUNTING-SET-NUT8-ZI1744-CANDIDATE</x:v>
      </x:c>
      <x:c r="B24" s="6" t="str">
        <x:v>Component</x:v>
      </x:c>
      <x:c r="C24" s="6" t="str">
        <x:v>mounting_set_nut8_zi1744_candidate</x:v>
      </x:c>
      <x:c r="D24" s="6" t="str">
        <x:v>Beslag</x:v>
      </x:c>
      <x:c r="E24" s="6" t="str">
        <x:v>Profieltoebehoren</x:v>
      </x:c>
      <x:c r="F24" s="6" t="str">
        <x:v>M8x22 ISO 7380 plus Nut 8 M8</x:v>
      </x:c>
      <x:c r="G24" s="6" t="str">
        <x:v>verbinding</x:v>
      </x:c>
      <x:c r="H24" s="405" t="n">
        <x:v>0.59</x:v>
      </x:c>
      <x:c r="I24" s="6" t="str">
        <x:v>EUR</x:v>
      </x:c>
      <x:c r="J24" s="406" t="n">
        <x:v>45</x:v>
      </x:c>
      <x:c r="K24" s="6" t="str">
        <x:v>SUP-MAUNSYSTEM</x:v>
      </x:c>
      <x:c r="L24" s="6" t="str">
        <x:v>S-1338 + NI-1045</x:v>
      </x:c>
      <x:c r="M24" s="6" t="str">
        <x:v>Serie 8</x:v>
      </x:c>
      <x:c r="N24" s="6" t="str">
        <x:v>M8x22</x:v>
      </x:c>
      <x:c r="O24" s="6" t="str">
        <x:v>Staal verzinkt</x:v>
      </x:c>
      <x:c r="P24" s="6" t="str">
        <x:v>https://www.maunsystem.de/Halbrundschraube-M8x22-ISO-7380-verzinkt/S-1338</x:v>
      </x:c>
      <x:c r="Q24" s="65" t="str">
        <x:v>2026-08-17</x:v>
      </x:c>
      <x:c r="R24" s="6" t="str">
        <x:v>Leveranciersprijs</x:v>
      </x:c>
      <x:c r="S24" s="6" t="str"/>
      <x:c r="T24" s="6" t="str"/>
      <x:c r="U24" s="6" t="str"/>
      <x:c r="V24" s="6" t="str">
        <x:v>Geen afbeelding</x:v>
      </x:c>
      <x:c r="W24" s="6" t="str">
        <x:v>Som officiële webprijzen: S-1338 EUR 0,19 + NI-1045 EUR 0,40 per verbinding; 16 verbindingen</x:v>
      </x:c>
      <x:c r="X24" s="6" t="n">
        <x:v>1</x:v>
      </x:c>
      <x:c r="Y24" s="6" t="str"/>
    </x:row>
    <x:row r="25">
      <x:c r="A25" s="6" t="str">
        <x:v>PRI-MACHINE-COST-CNC-HOUR</x:v>
      </x:c>
      <x:c r="B25" s="6" t="str">
        <x:v>Interne kostenpost</x:v>
      </x:c>
      <x:c r="C25" s="6" t="str">
        <x:v>cost_cnc_hour</x:v>
      </x:c>
      <x:c r="D25" s="6" t="str">
        <x:v>Machine</x:v>
      </x:c>
      <x:c r="E25" s="6" t="str">
        <x:v>Interne tarieven</x:v>
      </x:c>
      <x:c r="F25" s="6" t="str">
        <x:v>CNC frezen / boren</x:v>
      </x:c>
      <x:c r="G25" s="6" t="str">
        <x:v>uur</x:v>
      </x:c>
      <x:c r="H25" s="405" t="n">
        <x:v>38</x:v>
      </x:c>
      <x:c r="I25" s="6" t="str">
        <x:v>EUR</x:v>
      </x:c>
      <x:c r="J25" s="406" t="n">
        <x:v>40</x:v>
      </x:c>
      <x:c r="K25" s="6"/>
      <x:c r="L25" s="6" t="str">
        <x:v>CNC-UUR</x:v>
      </x:c>
      <x:c r="M25" s="6"/>
      <x:c r="N25" s="6"/>
      <x:c r="O25" s="6"/>
      <x:c r="P25" s="6"/>
      <x:c r="Q25" s="65" t="str">
        <x:v>2026-08-18</x:v>
      </x:c>
      <x:c r="R25" s="6" t="str">
        <x:v>Intern tarief</x:v>
      </x:c>
      <x:c r="S25" s="6"/>
      <x:c r="T25" s="6"/>
      <x:c r="U25" s="6"/>
      <x:c r="V25" s="6" t="str">
        <x:v>Geen afbeelding</x:v>
      </x:c>
      <x:c r="W25" s="6" t="str">
        <x:v>Geschatte interne machinekost</x:v>
      </x:c>
      <x:c r="X25" s="6" t="n">
        <x:v>0</x:v>
      </x:c>
      <x:c r="Y25" s="6"/>
    </x:row>
    <x:row r="26">
      <x:c r="A26" s="6" t="str">
        <x:v>PRI-ARBEID-COST-LABOUR-HOUR</x:v>
      </x:c>
      <x:c r="B26" s="6" t="str">
        <x:v>Interne kostenpost</x:v>
      </x:c>
      <x:c r="C26" s="6" t="str">
        <x:v>cost_labour_hour</x:v>
      </x:c>
      <x:c r="D26" s="6" t="str">
        <x:v>Arbeid</x:v>
      </x:c>
      <x:c r="E26" s="6" t="str">
        <x:v>Interne tarieven</x:v>
      </x:c>
      <x:c r="F26" s="6" t="str">
        <x:v>Voorbereiding, controle en handling</x:v>
      </x:c>
      <x:c r="G26" s="6" t="str">
        <x:v>uur</x:v>
      </x:c>
      <x:c r="H26" s="405" t="n">
        <x:v>42</x:v>
      </x:c>
      <x:c r="I26" s="6" t="str">
        <x:v>EUR</x:v>
      </x:c>
      <x:c r="J26" s="406" t="n">
        <x:v>35</x:v>
      </x:c>
      <x:c r="K26" s="6"/>
      <x:c r="L26" s="6" t="str">
        <x:v>ARBEID-UUR</x:v>
      </x:c>
      <x:c r="M26" s="6"/>
      <x:c r="N26" s="6"/>
      <x:c r="O26" s="6"/>
      <x:c r="P26" s="6"/>
      <x:c r="Q26" s="65" t="str">
        <x:v>2026-08-18</x:v>
      </x:c>
      <x:c r="R26" s="6" t="str">
        <x:v>Intern tarief</x:v>
      </x:c>
      <x:c r="S26" s="6"/>
      <x:c r="T26" s="6"/>
      <x:c r="U26" s="6"/>
      <x:c r="V26" s="6" t="str">
        <x:v>Geen afbeelding</x:v>
      </x:c>
      <x:c r="W26" s="6" t="str">
        <x:v>Geschat intern uurtarief</x:v>
      </x:c>
      <x:c r="X26" s="6" t="n">
        <x:v>0</x:v>
      </x:c>
      <x:c r="Y26" s="6"/>
    </x:row>
    <x:row r="27" ht="82" customHeight="1">
      <x:c r="A27" s="6" t="str">
        <x:v>CAT-TECHXXL-100535</x:v>
      </x:c>
      <x:c r="B27" s="6" t="str">
        <x:v>Materiaal</x:v>
      </x:c>
      <x:c r="C27" s="6" t="str">
        <x:v>alu_system_80x40</x:v>
      </x:c>
      <x:c r="D27" s="6" t="str">
        <x:v>Profiel</x:v>
      </x:c>
      <x:c r="E27" s="6" t="str">
        <x:v>Aluminium systeemprofielen</x:v>
      </x:c>
      <x:c r="F27" s="6" t="str">
        <x:v>Profiel 8 80x40 makkelijk</x:v>
      </x:c>
      <x:c r="G27" s="6" t="str">
        <x:v>m</x:v>
      </x:c>
      <x:c r="H27" s="405" t="n">
        <x:v>26.09</x:v>
      </x:c>
      <x:c r="I27" s="6" t="str">
        <x:v>EUR</x:v>
      </x:c>
      <x:c r="J27" s="406" t="n">
        <x:v>30</x:v>
      </x:c>
      <x:c r="K27" s="6" t="str">
        <x:v>SUP-TECHXXL</x:v>
      </x:c>
      <x:c r="L27" s="6" t="str">
        <x:v>TIN 100535 / S1088040L</x:v>
      </x:c>
      <x:c r="M27" s="6" t="str">
        <x:v>8 / raster 40 / I-type</x:v>
      </x:c>
      <x:c r="N27" s="6" t="str">
        <x:v>6040x80x40 mm</x:v>
      </x:c>
      <x:c r="O27" s="6" t="str">
        <x:v>AlMgSi0,5F25 naturel geanodiseerd</x:v>
      </x:c>
      <x:c r="P27" s="6" t="str">
        <x:v>https://www.techxxl.nl/part-100535.html</x:v>
      </x:c>
      <x:c r="Q27" s="65" t="n">
        <x:v>46259</x:v>
      </x:c>
      <x:c r="R27" s="6" t="str">
        <x:v>Leveranciersprijs</x:v>
      </x:c>
      <x:c r="S27" s="6" t="str">
        <x:v>IMG-TECHXXL-100535</x:v>
      </x:c>
      <x:c r="T27" s="6" t="str">
        <x:v>https://www.techxxl.nl/img-100535-b.jpg</x:v>
      </x:c>
      <x:c r="U27" s="6" t="str">
        <x:v>config/catalog-images/techxxl/alu-system-80x40-groove8.jpg</x:v>
      </x:c>
      <x:c r="V27" s="6" t="str">
        <x:v>Lokaal + Excel-preview</x:v>
      </x:c>
      <x:c r="W27" s="6" t="str">
        <x:v>Vanafprijs per meter netto; exacte serie-8 leveranciers-CAD gecontroleerd</x:v>
      </x:c>
      <x:c r="X27" s="6" t="n">
        <x:v>1</x:v>
      </x:c>
      <x:c r="Y27" s="6"/>
    </x:row>
    <x:row r="28" ht="82" customHeight="1">
      <x:c r="A28" s="6" t="str">
        <x:v>CAT-TECHXXL-100545</x:v>
      </x:c>
      <x:c r="B28" s="6" t="str">
        <x:v>Materiaal</x:v>
      </x:c>
      <x:c r="C28" s="6" t="str">
        <x:v>alu_system_80x80</x:v>
      </x:c>
      <x:c r="D28" s="6" t="str">
        <x:v>Profiel</x:v>
      </x:c>
      <x:c r="E28" s="6" t="str">
        <x:v>Aluminium systeemprofielen</x:v>
      </x:c>
      <x:c r="F28" s="6" t="str">
        <x:v>Profiel 8 80x80 makkelijk</x:v>
      </x:c>
      <x:c r="G28" s="6" t="str">
        <x:v>m</x:v>
      </x:c>
      <x:c r="H28" s="405" t="n">
        <x:v>43.34</x:v>
      </x:c>
      <x:c r="I28" s="6" t="str">
        <x:v>EUR</x:v>
      </x:c>
      <x:c r="J28" s="406" t="n">
        <x:v>30</x:v>
      </x:c>
      <x:c r="K28" s="6" t="str">
        <x:v>SUP-TECHXXL</x:v>
      </x:c>
      <x:c r="L28" s="6" t="str">
        <x:v>TIN 100545 / S1088080L</x:v>
      </x:c>
      <x:c r="M28" s="6" t="str">
        <x:v>8 / raster 40 / I-type</x:v>
      </x:c>
      <x:c r="N28" s="6" t="str">
        <x:v>6040x80x80 mm</x:v>
      </x:c>
      <x:c r="O28" s="6" t="str">
        <x:v>AlMgSi0,5F25 naturel geanodiseerd</x:v>
      </x:c>
      <x:c r="P28" s="6" t="str">
        <x:v>https://www.techxxl.nl/part-100545.html</x:v>
      </x:c>
      <x:c r="Q28" s="65" t="n">
        <x:v>46259</x:v>
      </x:c>
      <x:c r="R28" s="6" t="str">
        <x:v>Leveranciersprijs</x:v>
      </x:c>
      <x:c r="S28" s="6" t="str">
        <x:v>IMG-TECHXXL-100545</x:v>
      </x:c>
      <x:c r="T28" s="6" t="str">
        <x:v>https://www.techxxl.nl/img-100545-b.jpg</x:v>
      </x:c>
      <x:c r="U28" s="6" t="str">
        <x:v>config/catalog-images/techxxl/alu-system-80x80-groove8.jpg</x:v>
      </x:c>
      <x:c r="V28" s="6" t="str">
        <x:v>Lokaal + Excel-preview</x:v>
      </x:c>
      <x:c r="W28" s="6" t="str">
        <x:v>Vanafprijs per meter netto; exacte serie-8 leveranciers-CAD gecontroleerd</x:v>
      </x:c>
      <x:c r="X28" s="6" t="n">
        <x:v>1</x:v>
      </x:c>
      <x:c r="Y28" s="6"/>
    </x:row>
    <x:row r="29" ht="96" customHeight="1">
      <x:c r="A29" s="6" t="str">
        <x:v>CAT-TECHXXL-100559</x:v>
      </x:c>
      <x:c r="B29" s="6" t="str">
        <x:v>Materiaal</x:v>
      </x:c>
      <x:c r="C29" s="6" t="str">
        <x:v>alu_system_160x40</x:v>
      </x:c>
      <x:c r="D29" s="6" t="str">
        <x:v>Profiel</x:v>
      </x:c>
      <x:c r="E29" s="6" t="str">
        <x:v>Aluminium systeemprofielen</x:v>
      </x:c>
      <x:c r="F29" s="6" t="str">
        <x:v>Profiel 8 160x40 licht</x:v>
      </x:c>
      <x:c r="G29" s="6" t="str">
        <x:v>m</x:v>
      </x:c>
      <x:c r="H29" s="405" t="n">
        <x:v>47.74</x:v>
      </x:c>
      <x:c r="I29" s="6" t="str">
        <x:v>EUR</x:v>
      </x:c>
      <x:c r="J29" s="406" t="n">
        <x:v>30</x:v>
      </x:c>
      <x:c r="K29" s="6" t="str">
        <x:v>SUP-TECHXXL</x:v>
      </x:c>
      <x:c r="L29" s="6" t="str">
        <x:v>TIN 100559 / S10816040L</x:v>
      </x:c>
      <x:c r="M29" s="6" t="str">
        <x:v>8 / raster 40 / I-type</x:v>
      </x:c>
      <x:c r="N29" s="6" t="str">
        <x:v>6040x160x40 mm</x:v>
      </x:c>
      <x:c r="O29" s="6" t="str">
        <x:v>AlMgSi0,5F25 naturel geanodiseerd</x:v>
      </x:c>
      <x:c r="P29" s="6" t="str">
        <x:v>https://www.techxxl.nl/part-100559.html</x:v>
      </x:c>
      <x:c r="Q29" s="65" t="n">
        <x:v>46256</x:v>
      </x:c>
      <x:c r="R29" s="6" t="str">
        <x:v>Leveranciersprijs</x:v>
      </x:c>
      <x:c r="S29" s="6" t="str">
        <x:v>IMG-TECHXXL-100559</x:v>
      </x:c>
      <x:c r="T29" s="6" t="str">
        <x:v>https://www.techxxl.nl/img-100559-b.jpg</x:v>
      </x:c>
      <x:c r="U29" s="6" t="str">
        <x:v>config/catalog-images/techxxl/alu-system-160x40-series8.jpg</x:v>
      </x:c>
      <x:c r="V29" s="6" t="str">
        <x:v>Lokaal + Excel-preview</x:v>
      </x:c>
      <x:c r="W29" s="6" t="str">
        <x:v>Vanafprijs per meter netto; groef 8 I-type, passend bij afdekkap TIN 100199</x:v>
      </x:c>
      <x:c r="X29" s="6" t="n">
        <x:v>1</x:v>
      </x:c>
      <x:c r="Y29" s="6"/>
    </x:row>
    <x:row r="30" ht="96" customHeight="1">
      <x:c r="A30" s="6" t="str">
        <x:v>CAT-TECHXXL-101445</x:v>
      </x:c>
      <x:c r="B30" s="6" t="str">
        <x:v>Component</x:v>
      </x:c>
      <x:c r="C30" s="6" t="str">
        <x:v>techxxl_footplate_10_80x80_m16</x:v>
      </x:c>
      <x:c r="D30" s="6" t="str">
        <x:v>Beslag</x:v>
      </x:c>
      <x:c r="E30" s="6" t="str">
        <x:v>Profieltoebehoren</x:v>
      </x:c>
      <x:c r="F30" s="6" t="str">
        <x:v>Voetplaat 10 80x80 M16</x:v>
      </x:c>
      <x:c r="G30" s="6" t="str">
        <x:v>st</x:v>
      </x:c>
      <x:c r="H30" s="405" t="n">
        <x:v>7.23</x:v>
      </x:c>
      <x:c r="I30" s="6" t="str">
        <x:v>EUR</x:v>
      </x:c>
      <x:c r="J30" s="406" t="n">
        <x:v>45</x:v>
      </x:c>
      <x:c r="K30" s="6" t="str">
        <x:v>SUP-TECHXXL</x:v>
      </x:c>
      <x:c r="L30" s="6" t="str">
        <x:v>TIN 101445 / S210FP808016</x:v>
      </x:c>
      <x:c r="M30" s="6" t="str">
        <x:v>10 / raster 40</x:v>
      </x:c>
      <x:c r="N30" s="6" t="str">
        <x:v>80x80x15 mm</x:v>
      </x:c>
      <x:c r="O30" s="6" t="str">
        <x:v>ZN/AL gecoat</x:v>
      </x:c>
      <x:c r="P30" s="6" t="str">
        <x:v>https://www.techxxl.nl/part-101445.html</x:v>
      </x:c>
      <x:c r="Q30" s="65" t="n">
        <x:v>46256</x:v>
      </x:c>
      <x:c r="R30" s="6" t="str">
        <x:v>Leveranciersprijs</x:v>
      </x:c>
      <x:c r="S30" s="6" t="str">
        <x:v>IMG-TECHXXL-101445</x:v>
      </x:c>
      <x:c r="T30" s="6" t="str">
        <x:v>https://www.techxxl.nl/img-101445-b.jpg</x:v>
      </x:c>
      <x:c r="U30" s="6" t="str">
        <x:v>config/catalog-images/techxxl/footplate-10-80x80-m16.jpg</x:v>
      </x:c>
      <x:c r="V30" s="6" t="str">
        <x:v>Lokaal + Excel-preview</x:v>
      </x:c>
      <x:c r="W30" s="6" t="str">
        <x:v>Vanafprijs per stuk netto; profieltoebehoren</x:v>
      </x:c>
      <x:c r="X30" s="6" t="n">
        <x:v>1</x:v>
      </x:c>
      <x:c r="Y30" s="6"/>
    </x:row>
    <x:row r="31" ht="96" customHeight="1">
      <x:c r="A31" s="6" t="str">
        <x:v>CAT-TECHXXL-101219</x:v>
      </x:c>
      <x:c r="B31" s="6" t="str">
        <x:v>Component</x:v>
      </x:c>
      <x:c r="C31" s="6" t="str">
        <x:v>techxxl_leveling_foot_d80_m16x150</x:v>
      </x:c>
      <x:c r="D31" s="6" t="str">
        <x:v>Beslag</x:v>
      </x:c>
      <x:c r="E31" s="6" t="str">
        <x:v>Profieltoebehoren</x:v>
      </x:c>
      <x:c r="F31" s="6" t="str">
        <x:v>Verstelbare voet D80 M16x150</x:v>
      </x:c>
      <x:c r="G31" s="6" t="str">
        <x:v>st</x:v>
      </x:c>
      <x:c r="H31" s="405" t="n">
        <x:v>4.19</x:v>
      </x:c>
      <x:c r="I31" s="6" t="str">
        <x:v>EUR</x:v>
      </x:c>
      <x:c r="J31" s="406" t="n">
        <x:v>45</x:v>
      </x:c>
      <x:c r="K31" s="6" t="str">
        <x:v>SUP-TECHXXL</x:v>
      </x:c>
      <x:c r="L31" s="6" t="str">
        <x:v>TIN 101219 / S210SF8016150AB</x:v>
      </x:c>
      <x:c r="M31" s="6" t="str">
        <x:v>10</x:v>
      </x:c>
      <x:c r="N31" s="6" t="str">
        <x:v>D80x150 mm</x:v>
      </x:c>
      <x:c r="O31" s="6" t="str">
        <x:v>PA / staal verzinkt</x:v>
      </x:c>
      <x:c r="P31" s="6" t="str">
        <x:v>https://www.techxxl.nl/part-101219.html</x:v>
      </x:c>
      <x:c r="Q31" s="65" t="n">
        <x:v>46256</x:v>
      </x:c>
      <x:c r="R31" s="6" t="str">
        <x:v>Leveranciersprijs</x:v>
      </x:c>
      <x:c r="S31" s="6" t="str">
        <x:v>IMG-TECHXXL-101219</x:v>
      </x:c>
      <x:c r="T31" s="6" t="str">
        <x:v>https://www.techxxl.nl/img-101219-b.jpg</x:v>
      </x:c>
      <x:c r="U31" s="6" t="str">
        <x:v>config/catalog-images/techxxl/leveling-foot-d80-m16x150.jpg</x:v>
      </x:c>
      <x:c r="V31" s="6" t="str">
        <x:v>Lokaal + Excel-preview</x:v>
      </x:c>
      <x:c r="W31" s="6" t="str">
        <x:v>Vanafprijs per stuk netto; belastbaarheid nog valideren</x:v>
      </x:c>
      <x:c r="X31" s="6" t="n">
        <x:v>1</x:v>
      </x:c>
      <x:c r="Y31" s="6"/>
    </x:row>
    <x:row r="32" ht="96" customHeight="1">
      <x:c r="A32" s="6" t="str">
        <x:v>CAT-TECHXXL-101245</x:v>
      </x:c>
      <x:c r="B32" s="6" t="str">
        <x:v>Component</x:v>
      </x:c>
      <x:c r="C32" s="6" t="str">
        <x:v>techxxl_corner_bracket_set_10_40x80</x:v>
      </x:c>
      <x:c r="D32" s="6" t="str">
        <x:v>Beslag</x:v>
      </x:c>
      <x:c r="E32" s="6" t="str">
        <x:v>Profieltoebehoren</x:v>
      </x:c>
      <x:c r="F32" s="6" t="str">
        <x:v>Hoekbeugelset 10 40x80</x:v>
      </x:c>
      <x:c r="G32" s="6" t="str">
        <x:v>set</x:v>
      </x:c>
      <x:c r="H32" s="405" t="n">
        <x:v>2.89</x:v>
      </x:c>
      <x:c r="I32" s="6" t="str">
        <x:v>EUR</x:v>
      </x:c>
      <x:c r="J32" s="406" t="n">
        <x:v>45</x:v>
      </x:c>
      <x:c r="K32" s="6" t="str">
        <x:v>SUP-TECHXXL</x:v>
      </x:c>
      <x:c r="L32" s="6" t="str">
        <x:v>TIN 101245 / S210WS4080</x:v>
      </x:c>
      <x:c r="M32" s="6" t="str">
        <x:v>10 / raster 40</x:v>
      </x:c>
      <x:c r="N32" s="6" t="str">
        <x:v>80x80x40 mm</x:v>
      </x:c>
      <x:c r="O32" s="6" t="str">
        <x:v>Aluminium / staal verzinkt</x:v>
      </x:c>
      <x:c r="P32" s="6" t="str">
        <x:v>https://www.techxxl.nl/part-101245.html</x:v>
      </x:c>
      <x:c r="Q32" s="65" t="n">
        <x:v>46256</x:v>
      </x:c>
      <x:c r="R32" s="6" t="str">
        <x:v>Leveranciersprijs</x:v>
      </x:c>
      <x:c r="S32" s="6" t="str">
        <x:v>IMG-TECHXXL-101245</x:v>
      </x:c>
      <x:c r="T32" s="6" t="str">
        <x:v>https://www.techxxl.nl/img-101245-b.jpg</x:v>
      </x:c>
      <x:c r="U32" s="6" t="str">
        <x:v>config/catalog-images/techxxl/corner-bracket-set-10-40x80.jpg</x:v>
      </x:c>
      <x:c r="V32" s="6" t="str">
        <x:v>Lokaal + Excel-preview</x:v>
      </x:c>
      <x:c r="W32" s="6" t="str">
        <x:v>Vanafprijs per set netto; vier schroeven en bandmoeren inbegrepen</x:v>
      </x:c>
      <x:c r="X32" s="6" t="n">
        <x:v>1</x:v>
      </x:c>
      <x:c r="Y32" s="6"/>
    </x:row>
    <x:row r="33" ht="96" customHeight="1">
      <x:c r="A33" s="6" t="str">
        <x:v>CAT-TECHXXL-100199</x:v>
      </x:c>
      <x:c r="B33" s="6" t="str">
        <x:v>Component</x:v>
      </x:c>
      <x:c r="C33" s="6" t="str">
        <x:v>techxxl_end_cap_8_160x40_black</x:v>
      </x:c>
      <x:c r="D33" s="6" t="str">
        <x:v>Beslag</x:v>
      </x:c>
      <x:c r="E33" s="6" t="str">
        <x:v>Profieltoebehoren</x:v>
      </x:c>
      <x:c r="F33" s="6" t="str">
        <x:v>Afdekkap 8 160x40 zwart</x:v>
      </x:c>
      <x:c r="G33" s="6" t="str">
        <x:v>st</x:v>
      </x:c>
      <x:c r="H33" s="405" t="n">
        <x:v>0.86</x:v>
      </x:c>
      <x:c r="I33" s="6" t="str">
        <x:v>EUR</x:v>
      </x:c>
      <x:c r="J33" s="406" t="n">
        <x:v>45</x:v>
      </x:c>
      <x:c r="K33" s="6" t="str">
        <x:v>SUP-TECHXXL</x:v>
      </x:c>
      <x:c r="L33" s="6" t="str">
        <x:v>TIN 100199 / S208AK16040</x:v>
      </x:c>
      <x:c r="M33" s="6" t="str">
        <x:v>8 / raster 40 / I-type</x:v>
      </x:c>
      <x:c r="N33" s="6" t="str">
        <x:v>160x40x12 mm</x:v>
      </x:c>
      <x:c r="O33" s="6" t="str">
        <x:v>PA-GF zwart</x:v>
      </x:c>
      <x:c r="P33" s="6" t="str">
        <x:v>https://www.techxxl.nl/part-100199.html</x:v>
      </x:c>
      <x:c r="Q33" s="65" t="n">
        <x:v>46256</x:v>
      </x:c>
      <x:c r="R33" s="6" t="str">
        <x:v>Leveranciersprijs</x:v>
      </x:c>
      <x:c r="S33" s="6" t="str">
        <x:v>IMG-TECHXXL-100199</x:v>
      </x:c>
      <x:c r="T33" s="6" t="str">
        <x:v>https://www.techxxl.nl/img-100199-b.jpg</x:v>
      </x:c>
      <x:c r="U33" s="6" t="str">
        <x:v>config/catalog-images/techxxl/end-cap-8-160x40-black.jpg</x:v>
      </x:c>
      <x:c r="V33" s="6" t="str">
        <x:v>Lokaal + Excel-preview</x:v>
      </x:c>
      <x:c r="W33" s="6" t="str">
        <x:v>Groef 8 / I-type; 160x40x12 mm; één kap per blootgesteld profieleinde</x:v>
      </x:c>
      <x:c r="X33" s="6" t="n">
        <x:v>1</x:v>
      </x:c>
      <x:c r="Y33" s="6"/>
    </x:row>
    <x:row r="34">
      <x:c r="A34" s="6" t="str">
        <x:v>CAT-LIANGYUE-LY103-12</x:v>
      </x:c>
      <x:c r="B34" s="6" t="str">
        <x:v>Component</x:v>
      </x:c>
      <x:c r="C34" s="6" t="str">
        <x:v>liangyue_ly103_12_candidate</x:v>
      </x:c>
      <x:c r="D34" s="6" t="str">
        <x:v>Beslag</x:v>
      </x:c>
      <x:c r="E34" s="6" t="str">
        <x:v>Kistclips</x:v>
      </x:c>
      <x:c r="F34" s="6" t="str">
        <x:v>Heavy-Duty Spring Clip for Secure Wooden Box Assembly</x:v>
      </x:c>
      <x:c r="G34" s="6" t="str">
        <x:v>st</x:v>
      </x:c>
      <x:c r="H34" s="405"/>
      <x:c r="I34" s="6" t="str">
        <x:v>EUR</x:v>
      </x:c>
      <x:c r="J34" s="406" t="n">
        <x:v>45</x:v>
      </x:c>
      <x:c r="K34" s="6" t="str">
        <x:v>SUP-LIANGYUE</x:v>
      </x:c>
      <x:c r="L34" s="6" t="str">
        <x:v>LY103-12</x:v>
      </x:c>
      <x:c r="M34" s="6" t="str">
        <x:v>zware veerclip</x:v>
      </x:c>
      <x:c r="N34" s="6" t="str">
        <x:v>Geen maatblad; C058-schaalreferentie 63x71x35x1,5 mm</x:v>
      </x:c>
      <x:c r="O34" s="6" t="str">
        <x:v>Staal, verchroomd volgens productpagina</x:v>
      </x:c>
      <x:c r="P34" s="6" t="str">
        <x:v>https://liangyuepacking.en.made-in-china.com/product/EAOprPFJmGYT/China-Heavy-Duty-Spring-Clips-for-Secure-Wooden-Box-Assembly.html</x:v>
      </x:c>
      <x:c r="Q34" s="65"/>
      <x:c r="R34" s="6" t="str">
        <x:v>Offerte nodig</x:v>
      </x:c>
      <x:c r="S34" s="6"/>
      <x:c r="T34" s="6"/>
      <x:c r="U34" s="6"/>
      <x:c r="V34" s="6" t="str">
        <x:v>Afbeelding ontbreekt</x:v>
      </x:c>
      <x:c r="W34" s="6" t="str">
        <x:v>Leveranciersartikel gekoppeld; maatblad, sample en prijs nog opvragen</x:v>
      </x:c>
      <x:c r="X34" s="6"/>
      <x:c r="Y34" s="6"/>
    </x:row>
    <x:row r="35" ht="64.5" customHeight="1">
      <x:c r="A35" t="str">
        <x:v>CAT-TECHXXL-100243</x:v>
      </x:c>
      <x:c r="B35" t="str">
        <x:v>Component</x:v>
      </x:c>
      <x:c r="C35" t="str">
        <x:v>techxxl_t_nut_8_m8</x:v>
      </x:c>
      <x:c r="D35" t="str">
        <x:v>Beslag</x:v>
      </x:c>
      <x:c r="E35" t="str">
        <x:v>Profieltoebehoren</x:v>
      </x:c>
      <x:c r="F35" t="str">
        <x:v>T-moer 8 met brug M8</x:v>
      </x:c>
      <x:c r="G35" t="str">
        <x:v>st</x:v>
      </x:c>
      <x:c r="H35" t="n">
        <x:v>0.2</x:v>
      </x:c>
      <x:c r="I35" t="str">
        <x:v>EUR</x:v>
      </x:c>
      <x:c r="J35" t="n">
        <x:v>45</x:v>
      </x:c>
      <x:c r="K35" t="str">
        <x:v>SUP-TECHXXL</x:v>
      </x:c>
      <x:c r="L35" t="str">
        <x:v>TIN 100243 / S208NSMS8</x:v>
      </x:c>
      <x:c r="M35" t="str">
        <x:v>8 / I-type</x:v>
      </x:c>
      <x:c r="N35" t="str">
        <x:v>23x13,2x7,3 mm</x:v>
      </x:c>
      <x:c r="O35" t="str">
        <x:v>Staal verzinkt</x:v>
      </x:c>
      <x:c r="P35" t="str">
        <x:v>https://www.techxxl.nl/part-100243.html</x:v>
      </x:c>
      <x:c r="Q35" t="str">
        <x:v>2026-08-22</x:v>
      </x:c>
      <x:c r="R35" t="str">
        <x:v>Leveranciersprijs</x:v>
      </x:c>
      <x:c r="S35" t="str">
        <x:v>IMG-TECHXXL-100243</x:v>
      </x:c>
      <x:c r="T35" t="str">
        <x:v>https://www.techxxl.nl/img-100243-b.jpg</x:v>
      </x:c>
      <x:c r="U35" t="str">
        <x:v>config/catalog-images/techxxl/t-nut-8-m8.jpg</x:v>
      </x:c>
      <x:c r="V35" t="str">
        <x:v>Lokaal + Excel-preview</x:v>
      </x:c>
      <x:c r="W35" t="str">
        <x:v>Vanafprijs per stuk netto; los onderdeel, niet de volledige M8x22-bevestigingsset</x:v>
      </x:c>
      <x:c r="X35" t="n">
        <x:v>1</x:v>
      </x:c>
      <x:c r="Y35"/>
    </x:row>
    <x:row r="36" ht="64.5" customHeight="1">
      <x:c r="A36" t="str">
        <x:v>CAT-TECHXXL-101068</x:v>
      </x:c>
      <x:c r="B36" t="str">
        <x:v>Component</x:v>
      </x:c>
      <x:c r="C36" t="str">
        <x:v>techxxl_caster_fixed_d100</x:v>
      </x:c>
      <x:c r="D36" t="str">
        <x:v>Beslag</x:v>
      </x:c>
      <x:c r="E36" t="str">
        <x:v>Profieltoebehoren</x:v>
      </x:c>
      <x:c r="F36" t="str">
        <x:v>Zwenkwiel vast D100</x:v>
      </x:c>
      <x:c r="G36" t="str">
        <x:v>st</x:v>
      </x:c>
      <x:c r="H36" t="n">
        <x:v>14.35</x:v>
      </x:c>
      <x:c r="I36" t="str">
        <x:v>EUR</x:v>
      </x:c>
      <x:c r="J36" t="n">
        <x:v>45</x:v>
      </x:c>
      <x:c r="K36" t="str">
        <x:v>SUP-TECHXXL</x:v>
      </x:c>
      <x:c r="L36" t="str">
        <x:v>TIN 101068 / S208BRD100</x:v>
      </x:c>
      <x:c r="M36" t="str">
        <x:v>8 / I-type</x:v>
      </x:c>
      <x:c r="N36" t="str">
        <x:v>132x40 mm</x:v>
      </x:c>
      <x:c r="O36" t="str">
        <x:v>ST/Gummi</x:v>
      </x:c>
      <x:c r="P36" t="str">
        <x:v>https://www.techxxl.nl/part-101068.html</x:v>
      </x:c>
      <x:c r="Q36" t="str">
        <x:v>2026-08-22</x:v>
      </x:c>
      <x:c r="R36" t="str">
        <x:v>Leveranciersprijs</x:v>
      </x:c>
      <x:c r="S36" t="str">
        <x:v>IMG-TECHXXL-101068</x:v>
      </x:c>
      <x:c r="T36" t="str">
        <x:v>https://www.techxxl.nl/img-101068-b.jpg</x:v>
      </x:c>
      <x:c r="U36" t="str">
        <x:v>config/catalog-images/techxxl/caster-fixed-d100.jpg</x:v>
      </x:c>
      <x:c r="V36" t="str">
        <x:v>Lokaal + Excel-preview</x:v>
      </x:c>
      <x:c r="W36" t="str">
        <x:v>Vanafprijs per stuk netto; 80 kg draaglast volgens leverancier</x:v>
      </x:c>
      <x:c r="X36" t="n">
        <x:v>1</x:v>
      </x:c>
      <x:c r="Y36"/>
    </x:row>
    <x:row r="37" ht="64.5" customHeight="1">
      <x:c r="A37" t="str">
        <x:v>CAT-TECHXXL-101074</x:v>
      </x:c>
      <x:c r="B37" t="str">
        <x:v>Component</x:v>
      </x:c>
      <x:c r="C37" t="str">
        <x:v>techxxl_caster_swivel_d100</x:v>
      </x:c>
      <x:c r="D37" t="str">
        <x:v>Beslag</x:v>
      </x:c>
      <x:c r="E37" t="str">
        <x:v>Profieltoebehoren</x:v>
      </x:c>
      <x:c r="F37" t="str">
        <x:v>Zwenkwiel D100</x:v>
      </x:c>
      <x:c r="G37" t="str">
        <x:v>st</x:v>
      </x:c>
      <x:c r="H37" t="n">
        <x:v>15.42</x:v>
      </x:c>
      <x:c r="I37" t="str">
        <x:v>EUR</x:v>
      </x:c>
      <x:c r="J37" t="n">
        <x:v>45</x:v>
      </x:c>
      <x:c r="K37" t="str">
        <x:v>SUP-TECHXXL</x:v>
      </x:c>
      <x:c r="L37" t="str">
        <x:v>TIN 101074 / S208L100</x:v>
      </x:c>
      <x:c r="M37" t="str">
        <x:v>8 / I-type</x:v>
      </x:c>
      <x:c r="N37" t="str">
        <x:v>132x44 mm</x:v>
      </x:c>
      <x:c r="O37" t="str">
        <x:v>ST/Gummi</x:v>
      </x:c>
      <x:c r="P37" t="str">
        <x:v>https://www.techxxl.nl/part-101074.html</x:v>
      </x:c>
      <x:c r="Q37" t="str">
        <x:v>2026-08-22</x:v>
      </x:c>
      <x:c r="R37" t="str">
        <x:v>Leveranciersprijs</x:v>
      </x:c>
      <x:c r="S37" t="str">
        <x:v>IMG-TECHXXL-101074</x:v>
      </x:c>
      <x:c r="T37" t="str">
        <x:v>https://www.techxxl.nl/img-101074-b.jpg</x:v>
      </x:c>
      <x:c r="U37" t="str">
        <x:v>config/catalog-images/techxxl/caster-swivel-d100.jpg</x:v>
      </x:c>
      <x:c r="V37" t="str">
        <x:v>Lokaal + Excel-preview</x:v>
      </x:c>
      <x:c r="W37" t="str">
        <x:v>Vanafprijs per stuk netto; 90 kg draaglast volgens leverancier</x:v>
      </x:c>
      <x:c r="X37" t="n">
        <x:v>1</x:v>
      </x:c>
      <x:c r="Y37"/>
    </x:row>
    <x:row r="38" ht="64.5" customHeight="1">
      <x:c r="A38" t="str">
        <x:v>CAT-TECHXXL-101076</x:v>
      </x:c>
      <x:c r="B38" t="str">
        <x:v>Component</x:v>
      </x:c>
      <x:c r="C38" t="str">
        <x:v>techxxl_caster_swivel_brake_d100</x:v>
      </x:c>
      <x:c r="D38" t="str">
        <x:v>Beslag</x:v>
      </x:c>
      <x:c r="E38" t="str">
        <x:v>Profieltoebehoren</x:v>
      </x:c>
      <x:c r="F38" t="str">
        <x:v>Zwenkwiel D100 dubbele rem</x:v>
      </x:c>
      <x:c r="G38" t="str">
        <x:v>st</x:v>
      </x:c>
      <x:c r="H38" t="n">
        <x:v>20.82</x:v>
      </x:c>
      <x:c r="I38" t="str">
        <x:v>EUR</x:v>
      </x:c>
      <x:c r="J38" t="n">
        <x:v>45</x:v>
      </x:c>
      <x:c r="K38" t="str">
        <x:v>SUP-TECHXXL</x:v>
      </x:c>
      <x:c r="L38" t="str">
        <x:v>TIN 101076 / S208LDF100</x:v>
      </x:c>
      <x:c r="M38" t="str">
        <x:v>8 / I-type</x:v>
      </x:c>
      <x:c r="N38" t="str">
        <x:v>132x44 mm</x:v>
      </x:c>
      <x:c r="O38" t="str">
        <x:v>ST/Gummi</x:v>
      </x:c>
      <x:c r="P38" t="str">
        <x:v>https://www.techxxl.nl/part-101076.html</x:v>
      </x:c>
      <x:c r="Q38" t="str">
        <x:v>2026-08-22</x:v>
      </x:c>
      <x:c r="R38" t="str">
        <x:v>Leveranciersprijs</x:v>
      </x:c>
      <x:c r="S38" t="str">
        <x:v>IMG-TECHXXL-101076</x:v>
      </x:c>
      <x:c r="T38" t="str">
        <x:v>https://www.techxxl.nl/img-101076-b.jpg</x:v>
      </x:c>
      <x:c r="U38" t="str">
        <x:v>config/catalog-images/techxxl/caster-swivel-brake-d100.jpg</x:v>
      </x:c>
      <x:c r="V38" t="str">
        <x:v>Lokaal + Excel-preview</x:v>
      </x:c>
      <x:c r="W38" t="str">
        <x:v>Vanafprijs per stuk netto; 90 kg draaglast volgens leverancier</x:v>
      </x:c>
      <x:c r="X38" t="n">
        <x:v>1</x:v>
      </x:c>
      <x:c r="Y38"/>
    </x:row>
    <x:row r="39" ht="64.5" customHeight="1">
      <x:c r="A39" t="str">
        <x:v>CAT-TECHXXL-100360</x:v>
      </x:c>
      <x:c r="B39" t="str">
        <x:v>Component</x:v>
      </x:c>
      <x:c r="C39" t="str">
        <x:v>techxxl_corner_bracket_set_8_40x40</x:v>
      </x:c>
      <x:c r="D39" t="str">
        <x:v>Beslag</x:v>
      </x:c>
      <x:c r="E39" t="str">
        <x:v>Profieltoebehoren</x:v>
      </x:c>
      <x:c r="F39" t="str">
        <x:v>Hoekbeugelset 8 40x40 ZN</x:v>
      </x:c>
      <x:c r="G39" t="str">
        <x:v>set</x:v>
      </x:c>
      <x:c r="H39" t="n">
        <x:v>2.88</x:v>
      </x:c>
      <x:c r="I39" t="str">
        <x:v>EUR</x:v>
      </x:c>
      <x:c r="J39" t="n">
        <x:v>45</x:v>
      </x:c>
      <x:c r="K39" t="str">
        <x:v>SUP-TECHXXL</x:v>
      </x:c>
      <x:c r="L39" t="str">
        <x:v>TIN 100360 / S208WS40</x:v>
      </x:c>
      <x:c r="M39" t="str">
        <x:v>8 / I-type / raster 40</x:v>
      </x:c>
      <x:c r="N39" t="str">
        <x:v>40x40x40 mm</x:v>
      </x:c>
      <x:c r="O39" t="str">
        <x:v>ZN gecoat / staal verzinkt</x:v>
      </x:c>
      <x:c r="P39" t="str">
        <x:v>https://www.techxxl.nl/part-100360.html</x:v>
      </x:c>
      <x:c r="Q39" t="str">
        <x:v>2026-08-22</x:v>
      </x:c>
      <x:c r="R39" t="str">
        <x:v>Leveranciersprijs</x:v>
      </x:c>
      <x:c r="S39" t="str">
        <x:v>IMG-TECHXXL-100360</x:v>
      </x:c>
      <x:c r="T39" t="str">
        <x:v>https://www.techxxl.nl/img-100360-b.jpg</x:v>
      </x:c>
      <x:c r="U39" t="str">
        <x:v>config/catalog-images/techxxl/corner-bracket-set-8-40x40.jpg</x:v>
      </x:c>
      <x:c r="V39" t="str">
        <x:v>Lokaal + Excel-preview</x:v>
      </x:c>
      <x:c r="W39" t="str">
        <x:v>Vanafprijs per complete set netto; serie 8 raster 40</x:v>
      </x:c>
      <x:c r="X39" t="n">
        <x:v>1</x:v>
      </x:c>
      <x:c r="Y39"/>
    </x:row>
    <x:row r="40">
      <x:c r="A40" t="str">
        <x:v>CAT-CUSTOM-S235-10</x:v>
      </x:c>
      <x:c r="B40" t="str">
        <x:v>Materiaal</x:v>
      </x:c>
      <x:c r="C40" t="str">
        <x:v>steel_s235_10_custom</x:v>
      </x:c>
      <x:c r="D40" t="str">
        <x:v>Materiaal</x:v>
      </x:c>
      <x:c r="E40" t="str">
        <x:v>Staalplaat</x:v>
      </x:c>
      <x:c r="F40" t="str">
        <x:v>S235JR staalplaat 10 mm custom</x:v>
      </x:c>
      <x:c r="G40" t="str">
        <x:v>m2</x:v>
      </x:c>
      <x:c r="H40" t="n">
        <x:v>85</x:v>
      </x:c>
      <x:c r="I40" t="str">
        <x:v>EUR</x:v>
      </x:c>
      <x:c r="J40" t="n">
        <x:v>35</x:v>
      </x:c>
      <x:c r="K40"/>
      <x:c r="L40"/>
      <x:c r="M40"/>
      <x:c r="N40" t="str">
        <x:v>10x2000x1000 mm</x:v>
      </x:c>
      <x:c r="O40" t="str">
        <x:v>S235JR</x:v>
      </x:c>
      <x:c r="P40"/>
      <x:c r="Q40" t="str">
        <x:v>2026-08-22</x:v>
      </x:c>
      <x:c r="R40" t="str">
        <x:v>Schatting</x:v>
      </x:c>
      <x:c r="S40"/>
      <x:c r="T40"/>
      <x:c r="U40"/>
      <x:c r="V40" t="str">
        <x:v>Geen leveranciersbeeld</x:v>
      </x:c>
      <x:c r="W40" t="str">
        <x:v>Voorlopige nettoprijs per m2; leverancier en snijproces nog selecteren</x:v>
      </x:c>
      <x:c r="X40"/>
      <x:c r="Y40"/>
    </x:row>
    <x:row r="41">
      <x:c r="A41" t="str">
        <x:v>PRI-BESLAG-ITEM-SCHWENKRIEGEL-70081</x:v>
      </x:c>
      <x:c r="B41" t="str">
        <x:v>Component</x:v>
      </x:c>
      <x:c r="C41" t="str">
        <x:v>item_schwenkriegel_8_pi_54_pa_70081</x:v>
      </x:c>
      <x:c r="D41" t="str">
        <x:v>Beslag</x:v>
      </x:c>
      <x:c r="E41" t="str">
        <x:v>Profieltoebehoren</x:v>
      </x:c>
      <x:c r="F41" t="str">
        <x:v>Item Schwenkriegel 8 Pi 54 PA</x:v>
      </x:c>
      <x:c r="G41" t="str">
        <x:v>st</x:v>
      </x:c>
      <x:c r="H41"/>
      <x:c r="I41" t="str">
        <x:v>EUR</x:v>
      </x:c>
      <x:c r="J41" t="n">
        <x:v>45</x:v>
      </x:c>
      <x:c r="K41" t="str">
        <x:v>SUP-ITEM24</x:v>
      </x:c>
      <x:c r="L41" t="str">
        <x:v>0.0.700.81</x:v>
      </x:c>
      <x:c r="M41" t="str">
        <x:v>8</x:v>
      </x:c>
      <x:c r="N41" t="str">
        <x:v>54x22x20 mm; voet Ø32x8; M6</x:v>
      </x:c>
      <x:c r="O41" t="str">
        <x:v>PA grijs/rood/donkergrijs + RVS</x:v>
      </x:c>
      <x:c r="P41" t="str">
        <x:v>https://www.item24.com/de-de/schwenkriegel-8-pi-54-pa-70081</x:v>
      </x:c>
      <x:c r="Q41" t="str">
        <x:v>2026-08-25</x:v>
      </x:c>
      <x:c r="R41" t="str">
        <x:v>Accountprijs opvragen</x:v>
      </x:c>
      <x:c r="S41"/>
      <x:c r="T41"/>
      <x:c r="U41"/>
      <x:c r="V41" t="str">
        <x:v>Geen afbeelding</x:v>
      </x:c>
      <x:c r="W41" t="str">
        <x:v>Prijs niet publiek zichtbaar; leverancierspagina en tekening technisch gecontroleerd</x:v>
      </x:c>
      <x:c r="X41" t="n">
        <x:v>1</x:v>
      </x:c>
      <x:c r="Y41"/>
    </x:row>
    <x:row r="42">
      <x:c r="A42" t="str">
        <x:v>CAT-TECHXXL-100342</x:v>
      </x:c>
      <x:c r="B42" t="str">
        <x:v>Component</x:v>
      </x:c>
      <x:c r="C42" t="str">
        <x:v>techxxl_standard_connector_8_40</x:v>
      </x:c>
      <x:c r="D42" t="str">
        <x:v>Beslag</x:v>
      </x:c>
      <x:c r="E42" t="str">
        <x:v>Profieltoebehoren</x:v>
      </x:c>
      <x:c r="F42" t="str">
        <x:v>Standaardverbinder 8 40</x:v>
      </x:c>
      <x:c r="G42" t="str">
        <x:v>st</x:v>
      </x:c>
      <x:c r="H42" t="n">
        <x:v>0.32</x:v>
      </x:c>
      <x:c r="I42" t="str">
        <x:v>EUR</x:v>
      </x:c>
      <x:c r="J42" t="n">
        <x:v>45</x:v>
      </x:c>
      <x:c r="K42" t="str">
        <x:v>SUP-TECHXXL</x:v>
      </x:c>
      <x:c r="L42" t="str">
        <x:v>TIN 100342 / S208ZP</x:v>
      </x:c>
      <x:c r="M42" t="str">
        <x:v>8 / I-type / raster 40</x:v>
      </x:c>
      <x:c r="N42" t="str">
        <x:v>35x17x10,2 mm</x:v>
      </x:c>
      <x:c r="O42" t="str">
        <x:v>Staal verzinkt</x:v>
      </x:c>
      <x:c r="P42" t="str">
        <x:v>https://www.techxxl.nl/part-100342.html</x:v>
      </x:c>
      <x:c r="Q42" s="64" t="n">
        <x:v>46259</x:v>
      </x:c>
      <x:c r="R42" t="str">
        <x:v>Leveranciersprijs</x:v>
      </x:c>
      <x:c r="S42"/>
      <x:c r="T42"/>
      <x:c r="U42"/>
      <x:c r="V42" t="str">
        <x:v>Geen afbeelding</x:v>
      </x:c>
      <x:c r="W42" t="str">
        <x:v>Vanafprijs per stuk netto; M8-kernschroefdraad en Ø7 toegangsgat volgens leverancier</x:v>
      </x:c>
      <x:c r="X42" t="n">
        <x:v>1</x:v>
      </x:c>
      <x:c r="Y42"/>
    </x:row>
    <x:row r="43">
      <x:c r="A43" t="str">
        <x:v>CAT-TECHXXL-100673</x:v>
      </x:c>
      <x:c r="B43" t="str">
        <x:v>Component</x:v>
      </x:c>
      <x:c r="C43" t="str">
        <x:v>techxxl_button_head_iso7380_m8x25</x:v>
      </x:c>
      <x:c r="D43" t="str">
        <x:v>Beslag</x:v>
      </x:c>
      <x:c r="E43" t="str">
        <x:v>Profieltoebehoren</x:v>
      </x:c>
      <x:c r="F43" t="str">
        <x:v>Bolkop-inbusbout ISO 7380 M8×25</x:v>
      </x:c>
      <x:c r="G43" t="str">
        <x:v>st</x:v>
      </x:c>
      <x:c r="H43" t="n">
        <x:v>0.21</x:v>
      </x:c>
      <x:c r="I43" t="str">
        <x:v>EUR</x:v>
      </x:c>
      <x:c r="J43" t="n">
        <x:v>45</x:v>
      </x:c>
      <x:c r="K43" t="str">
        <x:v>SUP-TECHXXL</x:v>
      </x:c>
      <x:c r="L43" t="str">
        <x:v>TIN 100673 / S208HS825</x:v>
      </x:c>
      <x:c r="M43" t="str">
        <x:v>8 / M8</x:v>
      </x:c>
      <x:c r="N43" t="str">
        <x:v>M8x25; kop Ø14x4; SW5</x:v>
      </x:c>
      <x:c r="O43" t="str">
        <x:v>Staal verzinkt</x:v>
      </x:c>
      <x:c r="P43" t="str">
        <x:v>https://www.techxxl.nl/part-100673.html</x:v>
      </x:c>
      <x:c r="Q43" s="64" t="n">
        <x:v>46259</x:v>
      </x:c>
      <x:c r="R43" t="str">
        <x:v>Leveranciersprijs</x:v>
      </x:c>
      <x:c r="S43"/>
      <x:c r="T43"/>
      <x:c r="U43"/>
      <x:c r="V43" t="str">
        <x:v>Geen afbeelding</x:v>
      </x:c>
      <x:c r="W43" t="str">
        <x:v>Vanafprijs per stuk netto; exact leveranciersartikel en STEP gecontroleerd</x:v>
      </x:c>
      <x:c r="X43" t="n">
        <x:v>1</x:v>
      </x:c>
      <x:c r="Y43"/>
    </x:row>
    <x:row r="44" ht="82" customHeight="1">
      <x:c r="A44" t="str">
        <x:v>CAT-TECHXXL-102499</x:v>
      </x:c>
      <x:c r="B44" t="str">
        <x:v>Materiaal</x:v>
      </x:c>
      <x:c r="C44" t="str">
        <x:v>alu_system_40x40</x:v>
      </x:c>
      <x:c r="D44" t="str">
        <x:v>Profiel</x:v>
      </x:c>
      <x:c r="E44" t="str">
        <x:v>Aluminium systeemprofielen</x:v>
      </x:c>
      <x:c r="F44" t="str">
        <x:v>Profiel 8 40×40 F14 licht</x:v>
      </x:c>
      <x:c r="G44" t="str">
        <x:v>m</x:v>
      </x:c>
      <x:c r="H44" t="n">
        <x:v>14.62</x:v>
      </x:c>
      <x:c r="I44" t="str">
        <x:v>EUR</x:v>
      </x:c>
      <x:c r="J44" t="n">
        <x:v>30</x:v>
      </x:c>
      <x:c r="K44" t="str">
        <x:v>SUP-TECHXXL</x:v>
      </x:c>
      <x:c r="L44" t="str">
        <x:v>TIN 102499 / S1084040LF14</x:v>
      </x:c>
      <x:c r="M44" t="str">
        <x:v>8 / raster 40 / I-type F14</x:v>
      </x:c>
      <x:c r="N44" t="str">
        <x:v>6040×40×40 mm</x:v>
      </x:c>
      <x:c r="O44" t="str">
        <x:v>AlMgSi0,5F25 naturel geanodiseerd</x:v>
      </x:c>
      <x:c r="P44" t="str">
        <x:v>https://www.techxxl.nl/part-102499.html</x:v>
      </x:c>
      <x:c r="Q44" s="64" t="n">
        <x:v>46259</x:v>
      </x:c>
      <x:c r="R44" t="str">
        <x:v>Leveranciersprijs</x:v>
      </x:c>
      <x:c r="S44" t="str">
        <x:v>IMG-TECHXXL-102499</x:v>
      </x:c>
      <x:c r="T44" t="str">
        <x:v>https://www.techxxl.nl/img-102499-b.jpg</x:v>
      </x:c>
      <x:c r="U44" t="str">
        <x:v>config/catalog-images/techxxl/alu-system-40x40-groove8-f14.jpg</x:v>
      </x:c>
      <x:c r="V44" t="str">
        <x:v>Lokaal + Excel-preview</x:v>
      </x:c>
      <x:c r="W44" t="str">
        <x:v>Vanafprijs per meter netto; exacte leveranciers-STEP gecontroleerd</x:v>
      </x:c>
      <x:c r="X44" t="n">
        <x:v>1</x:v>
      </x:c>
      <x:c r="Y44"/>
    </x:row>
    <x:row r="45" ht="82" customHeight="1">
      <x:c r="A45" t="str">
        <x:v>CAT-TECHXXL-102930</x:v>
      </x:c>
      <x:c r="B45" t="str">
        <x:v>Component</x:v>
      </x:c>
      <x:c r="C45" t="str">
        <x:v>techxxl_hinge_8_40x40_light</x:v>
      </x:c>
      <x:c r="D45" t="str">
        <x:v>Beslag</x:v>
      </x:c>
      <x:c r="E45" t="str">
        <x:v>Profieltoebehoren</x:v>
      </x:c>
      <x:c r="F45" t="str">
        <x:v>Scharnier 8 40×40 licht</x:v>
      </x:c>
      <x:c r="G45" t="str">
        <x:v>st</x:v>
      </x:c>
      <x:c r="H45" t="n">
        <x:v>4.38</x:v>
      </x:c>
      <x:c r="I45" t="str">
        <x:v>EUR</x:v>
      </x:c>
      <x:c r="J45" t="n">
        <x:v>45</x:v>
      </x:c>
      <x:c r="K45" t="str">
        <x:v>SUP-TECHXXL</x:v>
      </x:c>
      <x:c r="L45" t="str">
        <x:v>TIN 102930 / S208SCHALL4040</x:v>
      </x:c>
      <x:c r="M45" t="str">
        <x:v>8 / I-type</x:v>
      </x:c>
      <x:c r="N45" t="str">
        <x:v>103×44×10 mm</x:v>
      </x:c>
      <x:c r="O45" t="str">
        <x:v>Aluminium geanodiseerd</x:v>
      </x:c>
      <x:c r="P45" t="str">
        <x:v>https://www.techxxl.de/part-102930.html</x:v>
      </x:c>
      <x:c r="Q45" s="64" t="n">
        <x:v>46259</x:v>
      </x:c>
      <x:c r="R45" t="str">
        <x:v>Leveranciersprijs</x:v>
      </x:c>
      <x:c r="S45" t="str">
        <x:v>IMG-TECHXXL-102930</x:v>
      </x:c>
      <x:c r="T45" t="str">
        <x:v>https://www.techxxl.de/img-102930-b.jpg</x:v>
      </x:c>
      <x:c r="U45" t="str">
        <x:v>config/catalog-images/techxxl/hinge-8-40x40-light.jpg</x:v>
      </x:c>
      <x:c r="V45" t="str">
        <x:v>Lokaal + Excel-preview</x:v>
      </x:c>
      <x:c r="W45" t="str">
        <x:v>Vanafprijs per stuk netto; 4× M6-bout en 4× M6 T-moer per scharnier apart</x:v>
      </x:c>
      <x:c r="X45" t="n">
        <x:v>1</x:v>
      </x:c>
      <x:c r="Y45"/>
    </x:row>
    <x:row r="46" ht="82" customHeight="1">
      <x:c r="A46" t="str">
        <x:v>CAT-TECHXXL-100242</x:v>
      </x:c>
      <x:c r="B46" t="str">
        <x:v>Component</x:v>
      </x:c>
      <x:c r="C46" t="str">
        <x:v>techxxl_t_slot_nut_8_bridge_m6</x:v>
      </x:c>
      <x:c r="D46" t="str">
        <x:v>Beslag</x:v>
      </x:c>
      <x:c r="E46" t="str">
        <x:v>Profieltoebehoren</x:v>
      </x:c>
      <x:c r="F46" t="str">
        <x:v>T-moer 8 met brug M6</x:v>
      </x:c>
      <x:c r="G46" t="str">
        <x:v>st</x:v>
      </x:c>
      <x:c r="H46" t="n">
        <x:v>0.2</x:v>
      </x:c>
      <x:c r="I46" t="str">
        <x:v>EUR</x:v>
      </x:c>
      <x:c r="J46" t="n">
        <x:v>45</x:v>
      </x:c>
      <x:c r="K46" t="str">
        <x:v>SUP-TECHXXL</x:v>
      </x:c>
      <x:c r="L46" t="str">
        <x:v>TIN 100242 / S208NSMS6</x:v>
      </x:c>
      <x:c r="M46" t="str">
        <x:v>8 / I-type / M6</x:v>
      </x:c>
      <x:c r="N46" t="str">
        <x:v>23×13,2×7,3 mm</x:v>
      </x:c>
      <x:c r="O46" t="str">
        <x:v>Staal verzinkt</x:v>
      </x:c>
      <x:c r="P46" t="str">
        <x:v>https://www.techxxl.de/part-100242.html</x:v>
      </x:c>
      <x:c r="Q46" s="64" t="n">
        <x:v>46259</x:v>
      </x:c>
      <x:c r="R46" t="str">
        <x:v>Leveranciersprijs</x:v>
      </x:c>
      <x:c r="S46" t="str">
        <x:v>IMG-TECHXXL-100242</x:v>
      </x:c>
      <x:c r="T46" t="str">
        <x:v>https://www.techxxl.de/img-100242-b.jpg</x:v>
      </x:c>
      <x:c r="U46" t="str">
        <x:v>config/catalog-images/techxxl/t-nut-8-m6.jpg</x:v>
      </x:c>
      <x:c r="V46" t="str">
        <x:v>Lokaal + Excel-preview</x:v>
      </x:c>
      <x:c r="W46" t="str">
        <x:v>Vanafprijs per stuk netto; exact leveranciersartikel en STEP</x:v>
      </x:c>
      <x:c r="X46" t="n">
        <x:v>1</x:v>
      </x:c>
      <x:c r="Y46"/>
    </x:row>
    <x:row r="47" ht="82" customHeight="1">
      <x:c r="A47" t="str">
        <x:v>CAT-TECHXXL-100691</x:v>
      </x:c>
      <x:c r="B47" t="str">
        <x:v>Component</x:v>
      </x:c>
      <x:c r="C47" t="str">
        <x:v>techxxl_countersunk_socket_m6x12_galvanized</x:v>
      </x:c>
      <x:c r="D47" t="str">
        <x:v>Beslag</x:v>
      </x:c>
      <x:c r="E47" t="str">
        <x:v>Profieltoebehoren</x:v>
      </x:c>
      <x:c r="F47" t="str">
        <x:v>Verzonken inbusbout M6×12</x:v>
      </x:c>
      <x:c r="G47" t="str">
        <x:v>st</x:v>
      </x:c>
      <x:c r="H47" t="n">
        <x:v>0.18</x:v>
      </x:c>
      <x:c r="I47" t="str">
        <x:v>EUR</x:v>
      </x:c>
      <x:c r="J47" t="n">
        <x:v>45</x:v>
      </x:c>
      <x:c r="K47" t="str">
        <x:v>SUP-TECHXXL</x:v>
      </x:c>
      <x:c r="L47" t="str">
        <x:v>TIN 100691 / S208SKS612V</x:v>
      </x:c>
      <x:c r="M47" t="str">
        <x:v>M6</x:v>
      </x:c>
      <x:c r="N47" t="str">
        <x:v>M6×12; kop Ø12×3,3; SW4</x:v>
      </x:c>
      <x:c r="O47" t="str">
        <x:v>Staal verzinkt</x:v>
      </x:c>
      <x:c r="P47" t="str">
        <x:v>https://www.techxxl.de/part-100691.html</x:v>
      </x:c>
      <x:c r="Q47" s="64" t="n">
        <x:v>46259</x:v>
      </x:c>
      <x:c r="R47" t="str">
        <x:v>Leveranciersprijs</x:v>
      </x:c>
      <x:c r="S47" t="str">
        <x:v>IMG-TECHXXL-100691</x:v>
      </x:c>
      <x:c r="T47" t="str">
        <x:v>https://www.techxxl.de/img-100691-b.jpg</x:v>
      </x:c>
      <x:c r="U47" t="str">
        <x:v>config/catalog-images/techxxl/countersunk-socket-m6x12.jpg</x:v>
      </x:c>
      <x:c r="V47" t="str">
        <x:v>Lokaal + Excel-preview</x:v>
      </x:c>
      <x:c r="W47" t="str">
        <x:v>Vanafprijs per stuk netto; exact leveranciersartikel en STEP</x:v>
      </x:c>
      <x:c r="X47" t="n">
        <x:v>1</x:v>
      </x:c>
      <x:c r="Y47"/>
    </x:row>
    <x:row r="48" ht="82" customHeight="1">
      <x:c r="A48" t="str">
        <x:v>CAT-KPS-HPL-WIT-GLAD-10</x:v>
      </x:c>
      <x:c r="B48" t="str">
        <x:v>Materiaal</x:v>
      </x:c>
      <x:c r="C48" t="str">
        <x:v>hpl_10_lex</x:v>
      </x:c>
      <x:c r="D48" t="str">
        <x:v>Materiaal</x:v>
      </x:c>
      <x:c r="E48" t="str">
        <x:v>Kunststof platen</x:v>
      </x:c>
      <x:c r="F48" t="str">
        <x:v>HPL wit glad RAL 9016 10 mm</x:v>
      </x:c>
      <x:c r="G48" t="str">
        <x:v>st</x:v>
      </x:c>
      <x:c r="H48" t="n">
        <x:v>160.45</x:v>
      </x:c>
      <x:c r="I48" t="str">
        <x:v>EUR</x:v>
      </x:c>
      <x:c r="J48" t="n">
        <x:v>30</x:v>
      </x:c>
      <x:c r="K48" t="str">
        <x:v>SUP-KUNSTSTOFPLATENSHOP</x:v>
      </x:c>
      <x:c r="L48" t="str">
        <x:v>hpl-wit-glad-10-mm</x:v>
      </x:c>
      <x:c r="M48" t="str">
        <x:v>HPL</x:v>
      </x:c>
      <x:c r="N48" t="str">
        <x:v>1650x1000x10 mm</x:v>
      </x:c>
      <x:c r="O48" t="str">
        <x:v>HPL wit glad RAL 9016</x:v>
      </x:c>
      <x:c r="P48" t="str">
        <x:v>https://kunststofplatenshop.nl/product/hpl-wit-glad-10-mm/</x:v>
      </x:c>
      <x:c r="Q48" s="64" t="str">
        <x:v>2026-08-26</x:v>
      </x:c>
      <x:c r="R48" t="str">
        <x:v>Leveranciersconfigurator</x:v>
      </x:c>
      <x:c r="S48" t="str">
        <x:v>IMG-KPS-HPL-WIT-GLAD</x:v>
      </x:c>
      <x:c r="T48" t="str">
        <x:v>https://production.gateway.kunststofplatenshop.nl/api/commerce/media/content/featured_images/NL/HPL-wit-glad-RAL-9016-1.png</x:v>
      </x:c>
      <x:c r="U48" t="str">
        <x:v>config/catalog-images/kunststofplatenshop/hpl-white-smooth-ral9016.png</x:v>
      </x:c>
      <x:c r="V48" t="str">
        <x:v>Lokaal + Excel-preview</x:v>
      </x:c>
      <x:c r="W48" t="str">
        <x:v>Maatwerkprijs 1650x1000 mm: EUR 194,14 incl. btw / EUR 160,45 excl. btw; alleen voor LEX-varianten en deze maat</x:v>
      </x:c>
      <x:c r="X48" t="n">
        <x:v>1</x:v>
      </x:c>
      <x:c r="Y48"/>
      <x:c r="Z48" t="str">
        <x:v>werktafel_lex;werktafel_lex_revolution</x:v>
      </x:c>
      <x:c r="AA48" t="n">
        <x:v>1650</x:v>
      </x:c>
      <x:c r="AB48" t="n">
        <x:v>1000</x:v>
      </x:c>
      <x:c r="AC48" t="n">
        <x:v>10</x:v>
      </x:c>
    </x:row>
    <x:row r="49" ht="82" customHeight="1">
      <x:c r="A49" t="str">
        <x:v>CAT-KPS-HPL-WIT-GLAD-6</x:v>
      </x:c>
      <x:c r="B49" t="str">
        <x:v>Materiaal</x:v>
      </x:c>
      <x:c r="C49" t="str">
        <x:v>hpl_6_lex_stabilizer</x:v>
      </x:c>
      <x:c r="D49" t="str">
        <x:v>Materiaal</x:v>
      </x:c>
      <x:c r="E49" t="str">
        <x:v>Kunststof platen</x:v>
      </x:c>
      <x:c r="F49" t="str">
        <x:v>HPL wit glad RAL 9016 6 mm</x:v>
      </x:c>
      <x:c r="G49" t="str">
        <x:v>st</x:v>
      </x:c>
      <x:c r="H49" t="n">
        <x:v>12.59</x:v>
      </x:c>
      <x:c r="I49" t="str">
        <x:v>EUR</x:v>
      </x:c>
      <x:c r="J49" t="n">
        <x:v>30</x:v>
      </x:c>
      <x:c r="K49" t="str">
        <x:v>SUP-KUNSTSTOFPLATENSHOP</x:v>
      </x:c>
      <x:c r="L49" t="str">
        <x:v>hpl-wit-glad-6-mm</x:v>
      </x:c>
      <x:c r="M49" t="str">
        <x:v>HPL</x:v>
      </x:c>
      <x:c r="N49" t="str">
        <x:v>955x240x6 mm</x:v>
      </x:c>
      <x:c r="O49" t="str">
        <x:v>HPL wit glad RAL 9016</x:v>
      </x:c>
      <x:c r="P49" t="str">
        <x:v>https://kunststofplatenshop.nl/product/hpl-wit-glad-6-mm/</x:v>
      </x:c>
      <x:c r="Q49" s="64" t="str">
        <x:v>2026-08-26</x:v>
      </x:c>
      <x:c r="R49" t="str">
        <x:v>Leveranciersconfigurator</x:v>
      </x:c>
      <x:c r="S49" t="str">
        <x:v>IMG-KPS-HPL-WIT-GLAD</x:v>
      </x:c>
      <x:c r="T49" t="str">
        <x:v>https://production.gateway.kunststofplatenshop.nl/api/commerce/media/content/featured_images/NL/HPL-wit-glad-RAL-9016-1.png</x:v>
      </x:c>
      <x:c r="U49" t="str">
        <x:v>config/catalog-images/kunststofplatenshop/hpl-white-smooth-ral9016.png</x:v>
      </x:c>
      <x:c r="V49" t="str">
        <x:v>Lokaal + Excel-preview</x:v>
      </x:c>
      <x:c r="W49" t="str">
        <x:v>Maatwerkprijs 955x240 mm: EUR 15,24 incl. btw / EUR 12,59 excl. btw; alleen voor LEX-varianten en deze maat</x:v>
      </x:c>
      <x:c r="X49" t="n">
        <x:v>1</x:v>
      </x:c>
      <x:c r="Y49"/>
      <x:c r="Z49" t="str">
        <x:v>werktafel_lex;werktafel_lex_revolution</x:v>
      </x:c>
      <x:c r="AA49" t="n">
        <x:v>955</x:v>
      </x:c>
      <x:c r="AB49" t="n">
        <x:v>240</x:v>
      </x:c>
      <x:c r="AC49" t="n">
        <x:v>6</x:v>
      </x:c>
    </x:row>
    <x:row r="50" ht="82" customHeight="1">
      <x:c r="A50" t="str">
        <x:v>CAT-KPS-PLEXIGLAS-GS-HELDER-6</x:v>
      </x:c>
      <x:c r="B50" t="str">
        <x:v>Materiaal</x:v>
      </x:c>
      <x:c r="C50" t="str">
        <x:v>acrylic_clear_6</x:v>
      </x:c>
      <x:c r="D50" t="str">
        <x:v>Materiaal</x:v>
      </x:c>
      <x:c r="E50" t="str">
        <x:v>Kunststof platen</x:v>
      </x:c>
      <x:c r="F50" t="str">
        <x:v>Plexiglas GS helder 6 mm</x:v>
      </x:c>
      <x:c r="G50" t="str">
        <x:v>m2</x:v>
      </x:c>
      <x:c r="H50"/>
      <x:c r="I50" t="str">
        <x:v>EUR</x:v>
      </x:c>
      <x:c r="J50" t="n">
        <x:v>30</x:v>
      </x:c>
      <x:c r="K50" t="str">
        <x:v>SUP-KUNSTSTOFPLATENSHOP</x:v>
      </x:c>
      <x:c r="L50" t="str">
        <x:v>plexiglas-gs-helder-6-mm</x:v>
      </x:c>
      <x:c r="M50" t="str">
        <x:v>PMMA GS</x:v>
      </x:c>
      <x:c r="N50" t="str">
        <x:v>6×max.3050×1550 mm</x:v>
      </x:c>
      <x:c r="O50" t="str">
        <x:v>PMMA gegoten helder</x:v>
      </x:c>
      <x:c r="P50" t="str">
        <x:v>https://kunststofplatenshop.nl/product/plexiglas-gs-helder-6-mm/</x:v>
      </x:c>
      <x:c r="Q50" s="64" t="n">
        <x:v>46259</x:v>
      </x:c>
      <x:c r="R50" t="str">
        <x:v>Dynamische maatwerkprijs</x:v>
      </x:c>
      <x:c r="S50" t="str">
        <x:v>IMG-KPS-PLEXIGLAS-GS-CLEAR</x:v>
      </x:c>
      <x:c r="T50" t="str">
        <x:v>https://production.gateway.kunststofplatenshop.nl/api/commerce/media/content/featured_images/NL/Plexiglas-helder-transparant.png</x:v>
      </x:c>
      <x:c r="U50" t="str">
        <x:v>config/catalog-images/kunststofplatenshop/plexiglas-gs-clear.png</x:v>
      </x:c>
      <x:c r="V50" t="str">
        <x:v>Lokaal + Excel-preview</x:v>
      </x:c>
      <x:c r="W50" t="str">
        <x:v>GS is de leveranciersvariant voor boren/frezen; prijs volgt uit maat-/vormconfigurator</x:v>
      </x:c>
      <x:c r="X50" t="n">
        <x:v>1</x:v>
      </x:c>
      <x:c r="Y50"/>
    </x:row>
    <x:row r="51">
      <x:c r="A51" t="str">
        <x:v>CAT-TECHXXL-101030</x:v>
      </x:c>
      <x:c r="B51"/>
      <x:c r="C51" t="str">
        <x:v>techxxl_footplate_8_80x40_m12</x:v>
      </x:c>
      <x:c r="D51" t="str">
        <x:v>Beslag</x:v>
      </x:c>
      <x:c r="E51" t="str">
        <x:v>Profieltoebehoren</x:v>
      </x:c>
      <x:c r="F51"/>
      <x:c r="G51" t="str">
        <x:v>st</x:v>
      </x:c>
      <x:c r="H51"/>
      <x:c r="I51" t="str">
        <x:v>EUR</x:v>
      </x:c>
      <x:c r="J51"/>
      <x:c r="K51" t="str">
        <x:v>SUP-TECHXXL</x:v>
      </x:c>
      <x:c r="L51"/>
      <x:c r="M51"/>
      <x:c r="N51"/>
      <x:c r="O51"/>
      <x:c r="P51"/>
      <x:c r="Q51" s="64"/>
      <x:c r="R51"/>
      <x:c r="S51"/>
      <x:c r="T51"/>
      <x:c r="U51"/>
      <x:c r="V51"/>
      <x:c r="W51" t="str">
        <x:v>Vanafprijs per stuk netto; leveranciers-STEP gecontroleerd</x:v>
      </x:c>
      <x:c r="X51"/>
      <x:c r="Y51"/>
    </x:row>
    <x:row r="52">
      <x:c r="A52" t="str">
        <x:v>PRI-BESLAG-END-CAP-8-40X40-BLACK</x:v>
      </x:c>
      <x:c r="B52" t="str">
        <x:v>Component</x:v>
      </x:c>
      <x:c r="C52" t="str">
        <x:v>techxxl_end_cap_8_40x40_black</x:v>
      </x:c>
      <x:c r="D52" t="str">
        <x:v>Beslag</x:v>
      </x:c>
      <x:c r="E52" t="str">
        <x:v>Profieltoebehoren</x:v>
      </x:c>
      <x:c r="F52" t="str">
        <x:v>Afdekkap 8 40x40 zwart</x:v>
      </x:c>
      <x:c r="G52" t="str">
        <x:v>st</x:v>
      </x:c>
      <x:c r="H52" t="n">
        <x:v>0.19</x:v>
      </x:c>
      <x:c r="I52" t="str">
        <x:v>EUR</x:v>
      </x:c>
      <x:c r="J52" t="n">
        <x:v>45</x:v>
      </x:c>
      <x:c r="K52" t="str">
        <x:v>SUP-TECHXXL</x:v>
      </x:c>
      <x:c r="L52" t="str">
        <x:v>TIN 100184 / S208AK4040</x:v>
      </x:c>
      <x:c r="M52" t="str">
        <x:v>8 / I-type</x:v>
      </x:c>
      <x:c r="N52" t="str">
        <x:v>40x40x12 mm</x:v>
      </x:c>
      <x:c r="O52" t="str">
        <x:v>PA-GF zwart</x:v>
      </x:c>
      <x:c r="P52" t="str">
        <x:v>https://www.techxxl.nl/part-100184.html</x:v>
      </x:c>
      <x:c r="Q52" t="str">
        <x:v>2026-08-26</x:v>
      </x:c>
      <x:c r="R52" t="str">
        <x:v>Leveranciersprijs</x:v>
      </x:c>
      <x:c r="S52"/>
      <x:c r="T52"/>
      <x:c r="U52"/>
      <x:c r="V52" t="str">
        <x:v>Geen lokale afbeelding</x:v>
      </x:c>
      <x:c r="W52" t="str">
        <x:v>Vanafprijs per stuk netto; exact passend accessoire voor groef-8 I-type 40x40</x:v>
      </x:c>
      <x:c r="X52" t="n">
        <x:v>1</x:v>
      </x:c>
      <x:c r="Y52"/>
    </x:row>
    <x:row r="53">
      <x:c r="A53" t="str">
        <x:v>PRI-BESLAG-GEMING-HTE2-O1-400-2COL-SET</x:v>
      </x:c>
      <x:c r="B53" t="str">
        <x:v>Component</x:v>
      </x:c>
      <x:c r="C53" t="str">
        <x:v>geming_hte2_o1_400</x:v>
      </x:c>
      <x:c r="D53" t="str">
        <x:v>Beslag</x:v>
      </x:c>
      <x:c r="E53" t="str">
        <x:v>Hefkolommen</x:v>
      </x:c>
      <x:c r="F53" t="str">
        <x:v>GeMing HTE2 complete 2-koloms hefset O1 slag 400</x:v>
      </x:c>
      <x:c r="G53" t="str">
        <x:v>set</x:v>
      </x:c>
      <x:c r="H53" t="n">
        <x:v>371.63</x:v>
      </x:c>
      <x:c r="I53" t="str">
        <x:v>EUR</x:v>
      </x:c>
      <x:c r="J53" t="n">
        <x:v>45</x:v>
      </x:c>
      <x:c r="K53" t="str">
        <x:v>SUP-GEMING</x:v>
      </x:c>
      <x:c r="L53" t="str">
        <x:v>2x HTE2 O1 + HTT2 2-kanaals + geheugenbediening</x:v>
      </x:c>
      <x:c r="M53" t="str">
        <x:v>HTE2</x:v>
      </x:c>
      <x:c r="N53" t="str">
        <x:v>2 kolommen; 400 mm slag</x:v>
      </x:c>
      <x:c r="O53" t="str"/>
      <x:c r="P53" t="str"/>
      <x:c r="Q53" t="str">
        <x:v>2026-07-17</x:v>
      </x:c>
      <x:c r="R53" t="str">
        <x:v>Offerte / PI bevestigen</x:v>
      </x:c>
      <x:c r="S53" t="str"/>
      <x:c r="T53" t="str"/>
      <x:c r="U53" t="str"/>
      <x:c r="V53" t="str">
        <x:v>Geen afbeelding</x:v>
      </x:c>
      <x:c r="W53" t="str">
        <x:v>Offer USD 306 + DAP USD 118,96 = USD 424,96; omgerekend tegen ECB 17-07-2026 EUR 1 = USD 1,1435. Afzonderlijk genoemd vrachtbedrag USD 188,96 vóór bestelling laten bevestigen.</x:v>
      </x:c>
      <x:c r="X53" t="n">
        <x:v>1</x:v>
      </x:c>
      <x:c r="Y53" t="str"/>
      <x:c r="Z53"/>
      <x:c r="AA53" t="str"/>
      <x:c r="AB53" t="str"/>
      <x:c r="AC53" t="str"/>
      <x:c r="AD53"/>
    </x:row>
    <x:row r="54">
      <x:c r="A54" t="str">
        <x:v>PRI-BESLAG-LEX-HSR15-2X1500-4CARTS</x:v>
      </x:c>
      <x:c r="B54" t="str">
        <x:v>Component</x:v>
      </x:c>
      <x:c r="C54" t="str">
        <x:v>lex_hsr15_2x1500_4carts</x:v>
      </x:c>
      <x:c r="D54" t="str">
        <x:v>Beslag</x:v>
      </x:c>
      <x:c r="E54" t="str">
        <x:v>Lineaire geleidingen</x:v>
      </x:c>
      <x:c r="F54" t="str">
        <x:v>HSR15 lineaire railset 2x1500 mm + 4 wagens</x:v>
      </x:c>
      <x:c r="G54" t="str">
        <x:v>set</x:v>
      </x:c>
      <x:c r="H54" t="n">
        <x:v>64.45</x:v>
      </x:c>
      <x:c r="I54" t="str">
        <x:v>EUR</x:v>
      </x:c>
      <x:c r="J54" t="n">
        <x:v>45</x:v>
      </x:c>
      <x:c r="K54" t="str">
        <x:v>SUP-ALIEXPRESS</x:v>
      </x:c>
      <x:c r="L54" t="str">
        <x:v>1005009355793291</x:v>
      </x:c>
      <x:c r="M54" t="str">
        <x:v>HSR15</x:v>
      </x:c>
      <x:c r="N54" t="str">
        <x:v>2x1500 mm + 4 wagens</x:v>
      </x:c>
      <x:c r="O54" t="str"/>
      <x:c r="P54" t="str">
        <x:v>https://www.aliexpress.com/item/1005009355793291.html</x:v>
      </x:c>
      <x:c r="Q54" t="str">
        <x:v>2026-08-17</x:v>
      </x:c>
      <x:c r="R54" t="str">
        <x:v>Geselecteerde leveranciersprijs</x:v>
      </x:c>
      <x:c r="S54" t="str"/>
      <x:c r="T54" t="str"/>
      <x:c r="U54" t="str"/>
      <x:c r="V54" t="str">
        <x:v>Geen afbeelding</x:v>
      </x:c>
      <x:c r="W54" t="str">
        <x:v>Geselecteerde screenshotprijs EUR 77,99 incl. btw / 1,21 = EUR 64,45 excl. btw; verkoper en kwaliteit vóór bestellen bevestigen.</x:v>
      </x:c>
      <x:c r="X54" t="n">
        <x:v>1</x:v>
      </x:c>
      <x:c r="Y54" t="str"/>
      <x:c r="Z54" t="str">
        <x:v>werktafel_lex;werktafel_lex_revolution</x:v>
      </x:c>
      <x:c r="AA54" t="str"/>
      <x:c r="AB54" t="str"/>
      <x:c r="AC54" t="str"/>
      <x:c r="AD54"/>
    </x:row>
    <x:row r="55">
      <x:c r="A55" t="str">
        <x:v>PRI-BESLAG-VCN226-INDEXING-PLUNGER-M10</x:v>
      </x:c>
      <x:c r="B55" t="str">
        <x:v>Component</x:v>
      </x:c>
      <x:c r="C55" t="str">
        <x:v>vcn226_indexing_plunger_m10_candidate</x:v>
      </x:c>
      <x:c r="D55" t="str">
        <x:v>Beslag</x:v>
      </x:c>
      <x:c r="E55" t="str">
        <x:v>Borgplunjers</x:v>
      </x:c>
      <x:c r="F55" t="str">
        <x:v>VCN226 indexeerplunjer M10</x:v>
      </x:c>
      <x:c r="G55" t="str">
        <x:v>st</x:v>
      </x:c>
      <x:c r="H55" t="n">
        <x:v>7.02</x:v>
      </x:c>
      <x:c r="I55" t="str">
        <x:v>EUR</x:v>
      </x:c>
      <x:c r="J55" t="n">
        <x:v>45</x:v>
      </x:c>
      <x:c r="K55" t="str">
        <x:v>SUP-ALIEXPRESS</x:v>
      </x:c>
      <x:c r="L55" t="str">
        <x:v>836926179 / VCN226</x:v>
      </x:c>
      <x:c r="M55" t="str">
        <x:v>VCN226</x:v>
      </x:c>
      <x:c r="N55" t="str">
        <x:v>M10; exacte slag open</x:v>
      </x:c>
      <x:c r="O55" t="str"/>
      <x:c r="P55" t="str">
        <x:v>https://www.aliexpress.com/item/836926179.html</x:v>
      </x:c>
      <x:c r="Q55" t="str">
        <x:v>2026-08-17</x:v>
      </x:c>
      <x:c r="R55" t="str">
        <x:v>Geselecteerde leveranciersprijs</x:v>
      </x:c>
      <x:c r="S55" t="str"/>
      <x:c r="T55" t="str"/>
      <x:c r="U55" t="str"/>
      <x:c r="V55" t="str">
        <x:v>Geen afbeelding</x:v>
      </x:c>
      <x:c r="W55" t="str">
        <x:v>Geselecteerde screenshotprijs EUR 8,49 incl. btw / 1,21 = EUR 7,02 excl. btw; geometrie en slag blijven voorlopig.</x:v>
      </x:c>
      <x:c r="X55" t="n">
        <x:v>1</x:v>
      </x:c>
      <x:c r="Y55" t="str"/>
      <x:c r="Z55" t="str">
        <x:v>werktafel_lex;werktafel_lex_revolution</x:v>
      </x:c>
      <x:c r="AA55" t="str"/>
      <x:c r="AB55" t="str"/>
      <x:c r="AC55" t="str"/>
      <x:c r="AD55"/>
    </x:row>
    <x:row r="56">
      <x:c r="A56" t="str">
        <x:v>PRI-MATERIAL-PA-CF-HSR15-ADAPTER-80X80X10</x:v>
      </x:c>
      <x:c r="B56" t="str">
        <x:v>Materiaal</x:v>
      </x:c>
      <x:c r="C56" t="str">
        <x:v>pa_cf_print_10_adapter</x:v>
      </x:c>
      <x:c r="D56" t="str">
        <x:v>Materiaal</x:v>
      </x:c>
      <x:c r="E56" t="str">
        <x:v>Additieve maakdelen</x:v>
      </x:c>
      <x:c r="F56" t="str">
        <x:v>PA-CF HSR15R-adapterplaat 80x80x10, 100% infill</x:v>
      </x:c>
      <x:c r="G56" t="str">
        <x:v>st</x:v>
      </x:c>
      <x:c r="H56" t="n">
        <x:v>22.5</x:v>
      </x:c>
      <x:c r="I56" t="str">
        <x:v>EUR</x:v>
      </x:c>
      <x:c r="J56" t="n">
        <x:v>35</x:v>
      </x:c>
      <x:c r="K56" t="str">
        <x:v>SUP-INTERNAL-WORKSHOP</x:v>
      </x:c>
      <x:c r="L56" t="str">
        <x:v>LEX-PA-CF-ADAPTER-80X80X10</x:v>
      </x:c>
      <x:c r="M56" t="str">
        <x:v>FDM</x:v>
      </x:c>
      <x:c r="N56" t="str">
        <x:v>80x80x10 mm</x:v>
      </x:c>
      <x:c r="O56" t="str">
        <x:v>PA-CF nylon</x:v>
      </x:c>
      <x:c r="P56" t="str"/>
      <x:c r="Q56" t="str">
        <x:v>2026-08-27</x:v>
      </x:c>
      <x:c r="R56" t="str">
        <x:v>Gebruikersraming</x:v>
      </x:c>
      <x:c r="S56" t="str"/>
      <x:c r="T56" t="str"/>
      <x:c r="U56" t="str"/>
      <x:c r="V56" t="str">
        <x:v>Geen afbeelding</x:v>
      </x:c>
      <x:c r="W56" t="str">
        <x:v>Gebruikersraming EUR 90 totaal voor 4 stuks, materiaal plus arbeid; omgerekend EUR 22,50 per stuk. Proefbelasting en printrecept vóór productie vrijgeven.</x:v>
      </x:c>
      <x:c r="X56" t="n">
        <x:v>1</x:v>
      </x:c>
      <x:c r="Y56" t="str"/>
      <x:c r="Z56" t="str">
        <x:v>werktafel_lex;werktafel_lex_revolution</x:v>
      </x:c>
      <x:c r="AA56" t="n">
        <x:v>80</x:v>
      </x:c>
      <x:c r="AB56" t="n">
        <x:v>80</x:v>
      </x:c>
      <x:c r="AC56" t="n">
        <x:v>10</x:v>
      </x:c>
    </x:row>
    <x:row r="57">
      <x:c r="A57" t="str">
        <x:v>PRI-BESLAG-ITEM-70081-USER-ESTIMATE</x:v>
      </x:c>
      <x:c r="B57" t="str">
        <x:v>Component</x:v>
      </x:c>
      <x:c r="C57" t="str">
        <x:v>item_schwenkriegel_8_pi_54_pa_70081</x:v>
      </x:c>
      <x:c r="D57" t="str">
        <x:v>Beslag</x:v>
      </x:c>
      <x:c r="E57" t="str">
        <x:v>Werkstukaanslagen</x:v>
      </x:c>
      <x:c r="F57" t="str">
        <x:v>Item Schwenkriegel 8 Pi 54 PA</x:v>
      </x:c>
      <x:c r="G57" t="str">
        <x:v>st</x:v>
      </x:c>
      <x:c r="H57" t="n">
        <x:v>13.333333</x:v>
      </x:c>
      <x:c r="I57" t="str">
        <x:v>EUR</x:v>
      </x:c>
      <x:c r="J57" t="n">
        <x:v>45</x:v>
      </x:c>
      <x:c r="K57" t="str">
        <x:v>SUP-ITEM24</x:v>
      </x:c>
      <x:c r="L57" t="str">
        <x:v>0.0.700.81</x:v>
      </x:c>
      <x:c r="M57" t="str">
        <x:v>Serie 8</x:v>
      </x:c>
      <x:c r="N57" t="str">
        <x:v>6 stuks</x:v>
      </x:c>
      <x:c r="O57" t="str">
        <x:v>PA / metaal</x:v>
      </x:c>
      <x:c r="P57" t="str">
        <x:v>https://www.item24.com/de-de/schwenkriegel-8-pi-54-pa-70081</x:v>
      </x:c>
      <x:c r="Q57" t="str">
        <x:v>2026-08-27</x:v>
      </x:c>
      <x:c r="R57" t="str">
        <x:v>Gebruikersschatting</x:v>
      </x:c>
      <x:c r="S57" t="str"/>
      <x:c r="T57" t="str"/>
      <x:c r="U57" t="str"/>
      <x:c r="V57" t="str">
        <x:v>Geen afbeelding</x:v>
      </x:c>
      <x:c r="W57" t="str">
        <x:v>Tijdelijke gebruikersschatting EUR 80 totaal voor 6 stuks; omgerekend EUR 13,333333 per stuk. Vervangen door accountprijs zodra beschikbaar.</x:v>
      </x:c>
      <x:c r="X57" t="n">
        <x:v>1</x:v>
      </x:c>
      <x:c r="Y57" t="str"/>
      <x:c r="Z57" t="str">
        <x:v>werktafel_lex;werktafel_lex_revolution</x:v>
      </x:c>
      <x:c r="AA57" t="str"/>
      <x:c r="AB57" t="str"/>
      <x:c r="AC57" t="str"/>
    </x:row>
    <x:row r="58">
      <x:c r="A58" t="str">
        <x:v>PRI-BESLAG-VCN310-30-BALL-TRANSFER</x:v>
      </x:c>
      <x:c r="B58" t="str">
        <x:v>Component</x:v>
      </x:c>
      <x:c r="C58" t="str">
        <x:v>vcn310_30_ball_transfer</x:v>
      </x:c>
      <x:c r="D58" t="str">
        <x:v>Beslag</x:v>
      </x:c>
      <x:c r="E58" t="str">
        <x:v>Kogelpotten</x:v>
      </x:c>
      <x:c r="F58" t="str">
        <x:v>VCN310-30 kogelpot, SUS440C hoofdkogel</x:v>
      </x:c>
      <x:c r="G58" t="str">
        <x:v>st</x:v>
      </x:c>
      <x:c r="H58" t="n">
        <x:v>2.77265</x:v>
      </x:c>
      <x:c r="I58" t="str">
        <x:v>EUR</x:v>
      </x:c>
      <x:c r="J58" t="n">
        <x:v>45</x:v>
      </x:c>
      <x:c r="K58" t="str">
        <x:v>SUP-ALIEXPRESS</x:v>
      </x:c>
      <x:c r="L58" t="str">
        <x:v>1005008611039159 / VCN310-30</x:v>
      </x:c>
      <x:c r="M58" t="str">
        <x:v>VCN310</x:v>
      </x:c>
      <x:c r="N58" t="str">
        <x:v>D1 30; D 32; L 17; H 2; L1 6,3; kogel 19,05 mm</x:v>
      </x:c>
      <x:c r="O58" t="str">
        <x:v>RVS / SUS440C</x:v>
      </x:c>
      <x:c r="P58" t="str">
        <x:v>https://nl.aliexpress.com/item/1005008611039159.html</x:v>
      </x:c>
      <x:c r="Q58" t="str">
        <x:v>2026-08-27</x:v>
      </x:c>
      <x:c r="R58" t="str">
        <x:v>Geselecteerde leveranciersprijs incl. verdeelde vracht</x:v>
      </x:c>
      <x:c r="S58" t="str"/>
      <x:c r="T58" t="str"/>
      <x:c r="U58" t="str"/>
      <x:c r="V58" t="str">
        <x:v>Geen afbeelding</x:v>
      </x:c>
      <x:c r="W58" t="str">
        <x:v>Screenshot: EUR 3,26 incl. btw per stuk en EUR 5,41 incl. btw vracht. Voor huidige 57 stuks: (57x3,26+5,41)/1,21/57 = EUR 2,77265 excl. btw per stuk. Staffel/korting niet verondersteld.</x:v>
      </x:c>
      <x:c r="X58" t="n">
        <x:v>1</x:v>
      </x:c>
      <x:c r="Y58" t="str"/>
      <x:c r="Z58" t="str">
        <x:v>werktafel_lex;werktafel_lex_revolution</x:v>
      </x:c>
      <x:c r="AA58" t="str"/>
      <x:c r="AB58" t="str"/>
      <x:c r="AC58" t="str"/>
    </x:row>
    <x:row r="59">
      <x:c r="A59" t="str">
        <x:v>PRI-BESLAG-RSPRO-CABLE-TRUNK-4X1M</x:v>
      </x:c>
      <x:c r="B59" t="str">
        <x:v>Component</x:v>
      </x:c>
      <x:c r="C59" t="str">
        <x:v>rspro_cable_trunking_8793725_4x1m_set</x:v>
      </x:c>
      <x:c r="D59" t="str">
        <x:v>Beslag</x:v>
      </x:c>
      <x:c r="E59" t="str">
        <x:v>Kabelmanagement</x:v>
      </x:c>
      <x:c r="F59" t="str">
        <x:v>RS PRO VDR kabelgoot 40x40 mm, open sleuf, 4x1 m</x:v>
      </x:c>
      <x:c r="G59" t="str">
        <x:v>set</x:v>
      </x:c>
      <x:c r="H59" t="n">
        <x:v>36.22</x:v>
      </x:c>
      <x:c r="I59" t="str">
        <x:v>EUR</x:v>
      </x:c>
      <x:c r="J59" t="n">
        <x:v>45</x:v>
      </x:c>
      <x:c r="K59" t="str">
        <x:v>SUP-RSPRO</x:v>
      </x:c>
      <x:c r="L59" t="str">
        <x:v>RS 879-3725</x:v>
      </x:c>
      <x:c r="M59" t="str">
        <x:v>RS PRO VDR</x:v>
      </x:c>
      <x:c r="N59" t="str">
        <x:v>40x40 mm; 4 lengtes van 1 m</x:v>
      </x:c>
      <x:c r="O59" t="str">
        <x:v>PVC grijs</x:v>
      </x:c>
      <x:c r="P59" t="str">
        <x:v>https://nl.rs-online.com/</x:v>
      </x:c>
      <x:c r="Q59" t="str">
        <x:v>2026-08-27</x:v>
      </x:c>
      <x:c r="R59" t="str">
        <x:v>Leveranciersprijs screenshot</x:v>
      </x:c>
      <x:c r="S59" t="str"/>
      <x:c r="T59" t="str"/>
      <x:c r="U59" t="str"/>
      <x:c r="V59" t="str">
        <x:v>Geen afbeelding</x:v>
      </x:c>
      <x:c r="W59" t="str">
        <x:v>Screenshotprijs EUR 36,22 excl. btw voor één verpakking van 4 eenheden van 1 m. Kabels worden in/aan de goot getyrapt; aanvullende afzonderlijke trekontlasting niet begroot.</x:v>
      </x:c>
      <x:c r="X59" t="n">
        <x:v>1</x:v>
      </x:c>
      <x:c r="Y59" t="str"/>
      <x:c r="Z59" t="str">
        <x:v>werktafel_lex;werktafel_lex_revolution</x:v>
      </x:c>
      <x:c r="AA59" t="str"/>
      <x:c r="AB59" t="str"/>
      <x:c r="AC59" t="str"/>
    </x:row>
    <x:row r="60">
      <x:c r="A60" t="str">
        <x:v>PRI-BESLAG-LEX-LABEL-SET-ESTIMATE</x:v>
      </x:c>
      <x:c r="B60" t="str">
        <x:v>Component</x:v>
      </x:c>
      <x:c r="C60" t="str">
        <x:v>lex_label_set_estimate</x:v>
      </x:c>
      <x:c r="D60" t="str">
        <x:v>Beslag</x:v>
      </x:c>
      <x:c r="E60" t="str">
        <x:v>Markering</x:v>
      </x:c>
      <x:c r="F60" t="str">
        <x:v>Typeplaat en veiligheidslabels</x:v>
      </x:c>
      <x:c r="G60" t="str">
        <x:v>set</x:v>
      </x:c>
      <x:c r="H60" t="n">
        <x:v>30</x:v>
      </x:c>
      <x:c r="I60" t="str">
        <x:v>EUR</x:v>
      </x:c>
      <x:c r="J60" t="n">
        <x:v>45</x:v>
      </x:c>
      <x:c r="K60" t="str">
        <x:v>SUP-INTERNAL-WORKSHOP</x:v>
      </x:c>
      <x:c r="L60" t="str">
        <x:v>LEX-LABEL-SET</x:v>
      </x:c>
      <x:c r="M60" t="str"/>
      <x:c r="N60" t="str">
        <x:v>1 set</x:v>
      </x:c>
      <x:c r="O60" t="str"/>
      <x:c r="P60" t="str"/>
      <x:c r="Q60" t="str">
        <x:v>2026-08-27</x:v>
      </x:c>
      <x:c r="R60" t="str">
        <x:v>Gebruikersschatting</x:v>
      </x:c>
      <x:c r="S60" t="str"/>
      <x:c r="T60" t="str"/>
      <x:c r="U60" t="str"/>
      <x:c r="V60" t="str">
        <x:v>Geen afbeelding</x:v>
      </x:c>
      <x:c r="W60" t="str">
        <x:v>Tijdelijke gebruikersschatting EUR 30 per complete set typeplaat en veiligheidslabels.</x:v>
      </x:c>
      <x:c r="X60" t="n">
        <x:v>1</x:v>
      </x:c>
      <x:c r="Y60" t="str"/>
      <x:c r="Z60" t="str">
        <x:v>werktafel_lex;werktafel_lex_revolution</x:v>
      </x:c>
      <x:c r="AA60" t="str"/>
      <x:c r="AB60" t="str"/>
      <x:c r="AC60" t="str"/>
    </x:row>
    <x:row r="61" ht="64.5" customHeight="1">
      <x:c r="A61" t="str">
        <x:v>CAT-TECHXXL-100261</x:v>
      </x:c>
      <x:c r="B61" t="str">
        <x:v>Component</x:v>
      </x:c>
      <x:c r="C61" t="str">
        <x:v>techxxl_t_nut_8_sliding_m4</x:v>
      </x:c>
      <x:c r="D61" t="str">
        <x:v>Beslag</x:v>
      </x:c>
      <x:c r="E61" t="str">
        <x:v>Profieltoebehoren</x:v>
      </x:c>
      <x:c r="F61" t="str">
        <x:v>T-moer 8, geduwd, M4</x:v>
      </x:c>
      <x:c r="G61" t="str">
        <x:v>st</x:v>
      </x:c>
      <x:c r="H61" t="n">
        <x:v>0.37</x:v>
      </x:c>
      <x:c r="I61" t="str">
        <x:v>EUR</x:v>
      </x:c>
      <x:c r="J61" t="n">
        <x:v>45</x:v>
      </x:c>
      <x:c r="K61" t="str">
        <x:v>SUP-TECHXXL</x:v>
      </x:c>
      <x:c r="L61" t="str">
        <x:v>TIN 100261 / S208NSSB4</x:v>
      </x:c>
      <x:c r="M61" t="str">
        <x:v>8 / raster 40 / I-type</x:v>
      </x:c>
      <x:c r="N61" t="str">
        <x:v>20x17x10,7 mm</x:v>
      </x:c>
      <x:c r="O61" t="str">
        <x:v>Staal verzinkt</x:v>
      </x:c>
      <x:c r="P61" t="str">
        <x:v>https://www.techxxl.nl/part-100261.html</x:v>
      </x:c>
      <x:c r="Q61" s="64" t="n">
        <x:v>46261</x:v>
      </x:c>
      <x:c r="R61" t="str">
        <x:v>Leveranciersprijs</x:v>
      </x:c>
      <x:c r="S61" t="str">
        <x:v>IMG-TECHXXL-100261</x:v>
      </x:c>
      <x:c r="T61" t="str">
        <x:v>https://www.techxxl.nl/img-100261-b.jpg</x:v>
      </x:c>
      <x:c r="U61" t="str">
        <x:v>config/catalog-images/techxxl/t-nut-8-sliding-m4.jpg</x:v>
      </x:c>
      <x:c r="V61" t="str">
        <x:v>Lokaal + Excel-preview</x:v>
      </x:c>
      <x:c r="W61" t="str">
        <x:v>Vanafprijs per stuk netto; M4-schuifmoer voor groef 8 raster 40; leveranciers-STEP en bruikbare draadzone gecontroleerd</x:v>
      </x:c>
      <x:c r="X61" t="n">
        <x:v>1</x:v>
      </x:c>
      <x:c r="Y61"/>
      <x:c r="Z61"/>
      <x:c r="AA61"/>
      <x:c r="AB61"/>
      <x:c r="AC61"/>
    </x:row>
    <x:row r="62" ht="64.5" customHeight="1">
      <x:c r="A62" t="str">
        <x:v>PRI-SAFETY-DATASENSING-957901120-AUTOMATION24</x:v>
      </x:c>
      <x:c r="B62" t="str">
        <x:v>Component</x:v>
      </x:c>
      <x:c r="C62" t="str">
        <x:v>datasensing_sg4_30_015_oo_e_set</x:v>
      </x:c>
      <x:c r="D62" t="str">
        <x:v>Veiligheid</x:v>
      </x:c>
      <x:c r="E62" t="str">
        <x:v>Lichtgordijnen</x:v>
      </x:c>
      <x:c r="F62" t="str">
        <x:v>Datasensing SG4-30-015-OO-E complete Type-4-lichtgordijnset</x:v>
      </x:c>
      <x:c r="G62" t="str">
        <x:v>set</x:v>
      </x:c>
      <x:c r="H62" t="n">
        <x:v>580.5</x:v>
      </x:c>
      <x:c r="I62" t="str">
        <x:v>EUR</x:v>
      </x:c>
      <x:c r="J62" t="n">
        <x:v>25</x:v>
      </x:c>
      <x:c r="K62" t="str">
        <x:v>SUP-AUTOMATION24</x:v>
      </x:c>
      <x:c r="L62" t="str">
        <x:v>957901120 / SG4-30-015-OO-E / 106973</x:v>
      </x:c>
      <x:c r="M62" t="str">
        <x:v>SG4 BASE</x:v>
      </x:c>
      <x:c r="N62" t="str">
        <x:v>beschermveld 150 mm; huis 233.3x32,3x36,9 mm</x:v>
      </x:c>
      <x:c r="O62" t="str">
        <x:v>Aluminium / PMMA / PC; IP65</x:v>
      </x:c>
      <x:c r="P62" t="str">
        <x:v>https://www.automation24.nl/veiligheidslichtgordijn-datalogic-957901120-sg4-30-015-oo-e</x:v>
      </x:c>
      <x:c r="Q62" s="64" t="n">
        <x:v>46261</x:v>
      </x:c>
      <x:c r="R62" t="str">
        <x:v>Webshopprijs excl. btw; voorraad en prijs controleren</x:v>
      </x:c>
      <x:c r="S62" t="str">
        <x:v>IMG-DATASENSING-SG4-BASE-30</x:v>
      </x:c>
      <x:c r="T62" t="str">
        <x:v>https://www.datasensing.com/Media/Imgart/S170.jpg</x:v>
      </x:c>
      <x:c r="U62" t="str">
        <x:v>config/catalog-images/datasensing/sg4-base.jpg</x:v>
      </x:c>
      <x:c r="V62" t="str">
        <x:v>Lokaal + Excel-preview</x:v>
      </x:c>
      <x:c r="W62" t="str">
        <x:v>Complete zender/ontvangerset inclusief montagemateriaal. Bestel pas na beschermhoogte-, stopafstand-, reset- en PLr-validatie.</x:v>
      </x:c>
      <x:c r="X62" t="n">
        <x:v>1</x:v>
      </x:c>
      <x:c r="Y62"/>
      <x:c r="Z62" t="str">
        <x:v>lineaire_robotcel</x:v>
      </x:c>
      <x:c r="AA62"/>
      <x:c r="AB62"/>
      <x:c r="AC62"/>
    </x:row>
    <x:row r="63" ht="64.5" customHeight="1">
      <x:c r="A63" t="str">
        <x:v>PRI-SAFETY-DATASENSING-957901130-AUTOMATION24</x:v>
      </x:c>
      <x:c r="B63" t="str">
        <x:v>Component</x:v>
      </x:c>
      <x:c r="C63" t="str">
        <x:v>datasensing_sg4_30_030_oo_e_set</x:v>
      </x:c>
      <x:c r="D63" t="str">
        <x:v>Veiligheid</x:v>
      </x:c>
      <x:c r="E63" t="str">
        <x:v>Lichtgordijnen</x:v>
      </x:c>
      <x:c r="F63" t="str">
        <x:v>Datasensing SG4-30-030-OO-E complete Type-4-lichtgordijnset</x:v>
      </x:c>
      <x:c r="G63" t="str">
        <x:v>set</x:v>
      </x:c>
      <x:c r="H63" t="n">
        <x:v>711.9</x:v>
      </x:c>
      <x:c r="I63" t="str">
        <x:v>EUR</x:v>
      </x:c>
      <x:c r="J63" t="n">
        <x:v>25</x:v>
      </x:c>
      <x:c r="K63" t="str">
        <x:v>SUP-AUTOMATION24</x:v>
      </x:c>
      <x:c r="L63" t="str">
        <x:v>957901130 / SG4-30-030-OO-E / 106974</x:v>
      </x:c>
      <x:c r="M63" t="str">
        <x:v>SG4 BASE</x:v>
      </x:c>
      <x:c r="N63" t="str">
        <x:v>beschermveld 300 mm; huis 383.2x32,3x36,9 mm</x:v>
      </x:c>
      <x:c r="O63" t="str">
        <x:v>Aluminium / PMMA / PC; IP65</x:v>
      </x:c>
      <x:c r="P63" t="str">
        <x:v>https://www.automation24.nl/veiligheidslichtgordijn-datalogic-957901130-sg4-30-030-oo-e</x:v>
      </x:c>
      <x:c r="Q63" s="64" t="n">
        <x:v>46261</x:v>
      </x:c>
      <x:c r="R63" t="str">
        <x:v>Webshopprijs excl. btw; voorraad en prijs controleren</x:v>
      </x:c>
      <x:c r="S63" t="str">
        <x:v>IMG-DATASENSING-SG4-BASE-30</x:v>
      </x:c>
      <x:c r="T63" t="str">
        <x:v>https://www.datasensing.com/Media/Imgart/S170.jpg</x:v>
      </x:c>
      <x:c r="U63" t="str">
        <x:v>config/catalog-images/datasensing/sg4-base.jpg</x:v>
      </x:c>
      <x:c r="V63" t="str">
        <x:v>Lokaal + Excel-preview</x:v>
      </x:c>
      <x:c r="W63" t="str">
        <x:v>Complete zender/ontvangerset inclusief montagemateriaal. Bestel pas na beschermhoogte-, stopafstand-, reset- en PLr-validatie.</x:v>
      </x:c>
      <x:c r="X63" t="n">
        <x:v>1</x:v>
      </x:c>
      <x:c r="Y63"/>
      <x:c r="Z63" t="str">
        <x:v>lineaire_robotcel</x:v>
      </x:c>
      <x:c r="AA63"/>
      <x:c r="AB63"/>
      <x:c r="AC63"/>
    </x:row>
    <x:row r="64" ht="64.5" customHeight="1">
      <x:c r="A64" t="str">
        <x:v>PRI-SAFETY-DATASENSING-957901140-AUTOMATION24</x:v>
      </x:c>
      <x:c r="B64" t="str">
        <x:v>Component</x:v>
      </x:c>
      <x:c r="C64" t="str">
        <x:v>datasensing_sg4_30_045_oo_e_set</x:v>
      </x:c>
      <x:c r="D64" t="str">
        <x:v>Veiligheid</x:v>
      </x:c>
      <x:c r="E64" t="str">
        <x:v>Lichtgordijnen</x:v>
      </x:c>
      <x:c r="F64" t="str">
        <x:v>Datasensing SG4-30-045-OO-E complete Type-4-lichtgordijnset</x:v>
      </x:c>
      <x:c r="G64" t="str">
        <x:v>set</x:v>
      </x:c>
      <x:c r="H64" t="n">
        <x:v>842.6</x:v>
      </x:c>
      <x:c r="I64" t="str">
        <x:v>EUR</x:v>
      </x:c>
      <x:c r="J64" t="n">
        <x:v>25</x:v>
      </x:c>
      <x:c r="K64" t="str">
        <x:v>SUP-AUTOMATION24</x:v>
      </x:c>
      <x:c r="L64" t="str">
        <x:v>957901140 / SG4-30-045-OO-E / 106975</x:v>
      </x:c>
      <x:c r="M64" t="str">
        <x:v>SG4 BASE</x:v>
      </x:c>
      <x:c r="N64" t="str">
        <x:v>beschermveld 450 mm; huis 533.2x32,3x36,9 mm</x:v>
      </x:c>
      <x:c r="O64" t="str">
        <x:v>Aluminium / PMMA / PC; IP65</x:v>
      </x:c>
      <x:c r="P64" t="str">
        <x:v>https://www.automation24.nl/veiligheidslichtgordijn-datalogic-957901140-sg4-30-045-oo-e</x:v>
      </x:c>
      <x:c r="Q64" s="64" t="n">
        <x:v>46261</x:v>
      </x:c>
      <x:c r="R64" t="str">
        <x:v>Webshopprijs excl. btw; voorraad en prijs controleren</x:v>
      </x:c>
      <x:c r="S64" t="str">
        <x:v>IMG-DATASENSING-SG4-BASE-30</x:v>
      </x:c>
      <x:c r="T64" t="str">
        <x:v>https://www.datasensing.com/Media/Imgart/S170.jpg</x:v>
      </x:c>
      <x:c r="U64" t="str">
        <x:v>config/catalog-images/datasensing/sg4-base.jpg</x:v>
      </x:c>
      <x:c r="V64" t="str">
        <x:v>Lokaal + Excel-preview</x:v>
      </x:c>
      <x:c r="W64" t="str">
        <x:v>Complete zender/ontvangerset inclusief montagemateriaal. Bestel pas na beschermhoogte-, stopafstand-, reset- en PLr-validatie.</x:v>
      </x:c>
      <x:c r="X64" t="n">
        <x:v>1</x:v>
      </x:c>
      <x:c r="Y64"/>
      <x:c r="Z64" t="str">
        <x:v>lineaire_robotcel</x:v>
      </x:c>
      <x:c r="AA64"/>
      <x:c r="AB64"/>
      <x:c r="AC64"/>
    </x:row>
    <x:row r="65" ht="64.5" customHeight="1">
      <x:c r="A65" t="str">
        <x:v>PRI-SAFETY-DATASENSING-957901150-AUTOMATION24</x:v>
      </x:c>
      <x:c r="B65" t="str">
        <x:v>Component</x:v>
      </x:c>
      <x:c r="C65" t="str">
        <x:v>datasensing_sg4_30_060_oo_e_set</x:v>
      </x:c>
      <x:c r="D65" t="str">
        <x:v>Veiligheid</x:v>
      </x:c>
      <x:c r="E65" t="str">
        <x:v>Lichtgordijnen</x:v>
      </x:c>
      <x:c r="F65" t="str">
        <x:v>Datasensing SG4-30-060-OO-E complete Type-4-lichtgordijnset</x:v>
      </x:c>
      <x:c r="G65" t="str">
        <x:v>set</x:v>
      </x:c>
      <x:c r="H65" t="n">
        <x:v>972.5</x:v>
      </x:c>
      <x:c r="I65" t="str">
        <x:v>EUR</x:v>
      </x:c>
      <x:c r="J65" t="n">
        <x:v>25</x:v>
      </x:c>
      <x:c r="K65" t="str">
        <x:v>SUP-AUTOMATION24</x:v>
      </x:c>
      <x:c r="L65" t="str">
        <x:v>957901150 / SG4-30-060-OO-E / 106976</x:v>
      </x:c>
      <x:c r="M65" t="str">
        <x:v>SG4 BASE</x:v>
      </x:c>
      <x:c r="N65" t="str">
        <x:v>beschermveld 600 mm; huis 683.2x32,3x36,9 mm</x:v>
      </x:c>
      <x:c r="O65" t="str">
        <x:v>Aluminium / PMMA / PC; IP65</x:v>
      </x:c>
      <x:c r="P65" t="str">
        <x:v>https://www.automation24.nl/veiligheidslichtgordijn-datalogic-957901150-sg4-30-060-oo-e</x:v>
      </x:c>
      <x:c r="Q65" s="64" t="n">
        <x:v>46261</x:v>
      </x:c>
      <x:c r="R65" t="str">
        <x:v>Webshopprijs excl. btw; voorraad en prijs controleren</x:v>
      </x:c>
      <x:c r="S65" t="str">
        <x:v>IMG-DATASENSING-SG4-BASE-30</x:v>
      </x:c>
      <x:c r="T65" t="str">
        <x:v>https://www.datasensing.com/Media/Imgart/S170.jpg</x:v>
      </x:c>
      <x:c r="U65" t="str">
        <x:v>config/catalog-images/datasensing/sg4-base.jpg</x:v>
      </x:c>
      <x:c r="V65" t="str">
        <x:v>Lokaal + Excel-preview</x:v>
      </x:c>
      <x:c r="W65" t="str">
        <x:v>Complete zender/ontvangerset inclusief montagemateriaal. Bestel pas na beschermhoogte-, stopafstand-, reset- en PLr-validatie.</x:v>
      </x:c>
      <x:c r="X65" t="n">
        <x:v>1</x:v>
      </x:c>
      <x:c r="Y65"/>
      <x:c r="Z65" t="str">
        <x:v>lineaire_robotcel</x:v>
      </x:c>
      <x:c r="AA65"/>
      <x:c r="AB65"/>
      <x:c r="AC65"/>
    </x:row>
    <x:row r="66" ht="64.5" customHeight="1">
      <x:c r="A66" t="str">
        <x:v>PRI-SAFETY-DATASENSING-957901160-AUTOMATION24</x:v>
      </x:c>
      <x:c r="B66" t="str">
        <x:v>Component</x:v>
      </x:c>
      <x:c r="C66" t="str">
        <x:v>datasensing_sg4_30_075_oo_e_set</x:v>
      </x:c>
      <x:c r="D66" t="str">
        <x:v>Veiligheid</x:v>
      </x:c>
      <x:c r="E66" t="str">
        <x:v>Lichtgordijnen</x:v>
      </x:c>
      <x:c r="F66" t="str">
        <x:v>Datasensing SG4-30-075-OO-E complete Type-4-lichtgordijnset</x:v>
      </x:c>
      <x:c r="G66" t="str">
        <x:v>set</x:v>
      </x:c>
      <x:c r="H66" t="n">
        <x:v>1104</x:v>
      </x:c>
      <x:c r="I66" t="str">
        <x:v>EUR</x:v>
      </x:c>
      <x:c r="J66" t="n">
        <x:v>25</x:v>
      </x:c>
      <x:c r="K66" t="str">
        <x:v>SUP-AUTOMATION24</x:v>
      </x:c>
      <x:c r="L66" t="str">
        <x:v>957901160 / SG4-30-075-OO-E / 106977</x:v>
      </x:c>
      <x:c r="M66" t="str">
        <x:v>SG4 BASE</x:v>
      </x:c>
      <x:c r="N66" t="str">
        <x:v>beschermveld 750 mm; huis 833.2x32,3x36,9 mm</x:v>
      </x:c>
      <x:c r="O66" t="str">
        <x:v>Aluminium / PMMA / PC; IP65</x:v>
      </x:c>
      <x:c r="P66" t="str">
        <x:v>https://www.automation24.nl/veiligheidslichtgordijn-datalogic-957901160-sg4-30-075-oo-e</x:v>
      </x:c>
      <x:c r="Q66" s="64" t="n">
        <x:v>46261</x:v>
      </x:c>
      <x:c r="R66" t="str">
        <x:v>Webshopprijs excl. btw; voorraad en prijs controleren</x:v>
      </x:c>
      <x:c r="S66" t="str">
        <x:v>IMG-DATASENSING-SG4-BASE-30</x:v>
      </x:c>
      <x:c r="T66" t="str">
        <x:v>https://www.datasensing.com/Media/Imgart/S170.jpg</x:v>
      </x:c>
      <x:c r="U66" t="str">
        <x:v>config/catalog-images/datasensing/sg4-base.jpg</x:v>
      </x:c>
      <x:c r="V66" t="str">
        <x:v>Lokaal + Excel-preview</x:v>
      </x:c>
      <x:c r="W66" t="str">
        <x:v>Complete zender/ontvangerset inclusief montagemateriaal. Bestel pas na beschermhoogte-, stopafstand-, reset- en PLr-validatie.</x:v>
      </x:c>
      <x:c r="X66" t="n">
        <x:v>1</x:v>
      </x:c>
      <x:c r="Y66"/>
      <x:c r="Z66" t="str">
        <x:v>lineaire_robotcel</x:v>
      </x:c>
      <x:c r="AA66"/>
      <x:c r="AB66"/>
      <x:c r="AC66"/>
    </x:row>
    <x:row r="67" ht="64.5" customHeight="1">
      <x:c r="A67" t="str">
        <x:v>PRI-SAFETY-DATASENSING-957901170-AUTOMATION24</x:v>
      </x:c>
      <x:c r="B67" t="str">
        <x:v>Component</x:v>
      </x:c>
      <x:c r="C67" t="str">
        <x:v>datasensing_sg4_30_090_oo_e_set</x:v>
      </x:c>
      <x:c r="D67" t="str">
        <x:v>Veiligheid</x:v>
      </x:c>
      <x:c r="E67" t="str">
        <x:v>Lichtgordijnen</x:v>
      </x:c>
      <x:c r="F67" t="str">
        <x:v>Datasensing SG4-30-090-OO-E complete Type-4-lichtgordijnset</x:v>
      </x:c>
      <x:c r="G67" t="str">
        <x:v>set</x:v>
      </x:c>
      <x:c r="H67" t="n">
        <x:v>1234.7</x:v>
      </x:c>
      <x:c r="I67" t="str">
        <x:v>EUR</x:v>
      </x:c>
      <x:c r="J67" t="n">
        <x:v>25</x:v>
      </x:c>
      <x:c r="K67" t="str">
        <x:v>SUP-AUTOMATION24</x:v>
      </x:c>
      <x:c r="L67" t="str">
        <x:v>957901170 / SG4-30-090-OO-E / 106978</x:v>
      </x:c>
      <x:c r="M67" t="str">
        <x:v>SG4 BASE</x:v>
      </x:c>
      <x:c r="N67" t="str">
        <x:v>beschermveld 900 mm; huis 983.2x32,3x36,9 mm</x:v>
      </x:c>
      <x:c r="O67" t="str">
        <x:v>Aluminium / PMMA / PC; IP65</x:v>
      </x:c>
      <x:c r="P67" t="str">
        <x:v>https://www.automation24.nl/veiligheidslichtgordijn-datalogic-957901170-sg4-30-090-oo-e</x:v>
      </x:c>
      <x:c r="Q67" s="64" t="n">
        <x:v>46261</x:v>
      </x:c>
      <x:c r="R67" t="str">
        <x:v>Webshopprijs excl. btw; voorraad en prijs controleren</x:v>
      </x:c>
      <x:c r="S67" t="str">
        <x:v>IMG-DATASENSING-SG4-BASE-30</x:v>
      </x:c>
      <x:c r="T67" t="str">
        <x:v>https://www.datasensing.com/Media/Imgart/S170.jpg</x:v>
      </x:c>
      <x:c r="U67" t="str">
        <x:v>config/catalog-images/datasensing/sg4-base.jpg</x:v>
      </x:c>
      <x:c r="V67" t="str">
        <x:v>Lokaal + Excel-preview</x:v>
      </x:c>
      <x:c r="W67" t="str">
        <x:v>Complete zender/ontvangerset inclusief montagemateriaal. Bestel pas na beschermhoogte-, stopafstand-, reset- en PLr-validatie.</x:v>
      </x:c>
      <x:c r="X67" t="n">
        <x:v>1</x:v>
      </x:c>
      <x:c r="Y67"/>
      <x:c r="Z67" t="str">
        <x:v>lineaire_robotcel</x:v>
      </x:c>
      <x:c r="AA67"/>
      <x:c r="AB67"/>
      <x:c r="AC67"/>
    </x:row>
    <x:row r="68" ht="64.5" customHeight="1">
      <x:c r="A68" t="str">
        <x:v>PRI-SAFETY-DATASENSING-957901180-AUTOMATION24</x:v>
      </x:c>
      <x:c r="B68" t="str">
        <x:v>Component</x:v>
      </x:c>
      <x:c r="C68" t="str">
        <x:v>datasensing_sg4_30_105_oo_e_set</x:v>
      </x:c>
      <x:c r="D68" t="str">
        <x:v>Veiligheid</x:v>
      </x:c>
      <x:c r="E68" t="str">
        <x:v>Lichtgordijnen</x:v>
      </x:c>
      <x:c r="F68" t="str">
        <x:v>Datasensing SG4-30-105-OO-E complete Type-4-lichtgordijnset</x:v>
      </x:c>
      <x:c r="G68" t="str">
        <x:v>set</x:v>
      </x:c>
      <x:c r="H68" t="n">
        <x:v>1364.6</x:v>
      </x:c>
      <x:c r="I68" t="str">
        <x:v>EUR</x:v>
      </x:c>
      <x:c r="J68" t="n">
        <x:v>25</x:v>
      </x:c>
      <x:c r="K68" t="str">
        <x:v>SUP-AUTOMATION24</x:v>
      </x:c>
      <x:c r="L68" t="str">
        <x:v>957901180 / SG4-30-105-OO-E / 106979</x:v>
      </x:c>
      <x:c r="M68" t="str">
        <x:v>SG4 BASE</x:v>
      </x:c>
      <x:c r="N68" t="str">
        <x:v>beschermveld 1050 mm; huis 1133.2x32,3x36,9 mm</x:v>
      </x:c>
      <x:c r="O68" t="str">
        <x:v>Aluminium / PMMA / PC; IP65</x:v>
      </x:c>
      <x:c r="P68" t="str">
        <x:v>https://www.automation24.nl/veiligheidslichtgordijn-datalogic-957901180-sg4-30-105-oo-e</x:v>
      </x:c>
      <x:c r="Q68" s="64" t="n">
        <x:v>46261</x:v>
      </x:c>
      <x:c r="R68" t="str">
        <x:v>Webshopprijs excl. btw; voorraad en prijs controleren</x:v>
      </x:c>
      <x:c r="S68" t="str">
        <x:v>IMG-DATASENSING-SG4-BASE-30</x:v>
      </x:c>
      <x:c r="T68" t="str">
        <x:v>https://www.datasensing.com/Media/Imgart/S170.jpg</x:v>
      </x:c>
      <x:c r="U68" t="str">
        <x:v>config/catalog-images/datasensing/sg4-base.jpg</x:v>
      </x:c>
      <x:c r="V68" t="str">
        <x:v>Lokaal + Excel-preview</x:v>
      </x:c>
      <x:c r="W68" t="str">
        <x:v>Complete zender/ontvangerset inclusief montagemateriaal. Bestel pas na beschermhoogte-, stopafstand-, reset- en PLr-validatie.</x:v>
      </x:c>
      <x:c r="X68" t="n">
        <x:v>1</x:v>
      </x:c>
      <x:c r="Y68"/>
      <x:c r="Z68" t="str">
        <x:v>lineaire_robotcel</x:v>
      </x:c>
      <x:c r="AA68"/>
      <x:c r="AB68"/>
      <x:c r="AC68"/>
    </x:row>
    <x:row r="69" ht="62" customHeight="1">
      <x:c r="A69" t="str">
        <x:v>CAT-TECHXXL-100391</x:v>
      </x:c>
      <x:c r="B69" t="str">
        <x:v>Component</x:v>
      </x:c>
      <x:c r="C69" t="str">
        <x:v>techxxl_mounting_bracket_8_40x40x20_zn</x:v>
      </x:c>
      <x:c r="D69" t="str">
        <x:v>Beslag</x:v>
      </x:c>
      <x:c r="E69" t="str">
        <x:v>Werkbladbevestiging</x:v>
      </x:c>
      <x:c r="F69" t="str">
        <x:v>Montagebeugel 40×40×20 ZN</x:v>
      </x:c>
      <x:c r="G69" t="str">
        <x:v>st</x:v>
      </x:c>
      <x:c r="H69" t="n">
        <x:v>1.62</x:v>
      </x:c>
      <x:c r="I69" t="str">
        <x:v>EUR</x:v>
      </x:c>
      <x:c r="J69" t="n">
        <x:v>45</x:v>
      </x:c>
      <x:c r="K69" t="str">
        <x:v>SUP-TECHXXL</x:v>
      </x:c>
      <x:c r="L69" t="str">
        <x:v>TIN 100391 / S200BW404020ZN</x:v>
      </x:c>
      <x:c r="M69" t="str">
        <x:v>Groef 8 / M6</x:v>
      </x:c>
      <x:c r="N69" t="str">
        <x:v>40×40×20 mm</x:v>
      </x:c>
      <x:c r="O69" t="str">
        <x:v>ZN gecoat</x:v>
      </x:c>
      <x:c r="P69" t="str">
        <x:v>https://www.techxxl.nl/part-100391.html</x:v>
      </x:c>
      <x:c r="Q69" t="n">
        <x:v>46262</x:v>
      </x:c>
      <x:c r="R69" t="str">
        <x:v>Leveranciersprijs</x:v>
      </x:c>
      <x:c r="S69" t="str">
        <x:v>IMG-TECHXXL-100391</x:v>
      </x:c>
      <x:c r="T69" t="str">
        <x:v>https://www.techxxl.nl/img-100391-b.jpg</x:v>
      </x:c>
      <x:c r="U69" t="str">
        <x:v>config/catalog-images/techxxl/mounting-bracket-40x40x20-zn.jpg</x:v>
      </x:c>
      <x:c r="V69" t="str">
        <x:v>Lokaal + Excel-preview</x:v>
      </x:c>
      <x:c r="W69" t="str">
        <x:v>Vanafprijs per stuk netto; bevestigers afzonderlijk</x:v>
      </x:c>
      <x:c r="X69" t="n">
        <x:v>1</x:v>
      </x:c>
      <x:c r="Y69"/>
      <x:c r="Z69"/>
      <x:c r="AA69"/>
      <x:c r="AB69"/>
      <x:c r="AC69"/>
    </x:row>
    <x:row r="70" ht="62" customHeight="1">
      <x:c r="A70" t="str">
        <x:v>CAT-GGOEDKOOP-0000000732</x:v>
      </x:c>
      <x:c r="B70" t="str">
        <x:v>Materiaal</x:v>
      </x:c>
      <x:c r="C70" t="str">
        <x:v>multiplex_okoume_grandplex_40</x:v>
      </x:c>
      <x:c r="D70" t="str">
        <x:v>Materiaal</x:v>
      </x:c>
      <x:c r="E70" t="str">
        <x:v>Houtachtige platen</x:v>
      </x:c>
      <x:c r="F70" t="str">
        <x:v>Okoumé 40×2500×1220 mm GrandPlex, 10 jaar garantie</x:v>
      </x:c>
      <x:c r="G70" t="str">
        <x:v>plaat</x:v>
      </x:c>
      <x:c r="H70" t="n">
        <x:v>237.35</x:v>
      </x:c>
      <x:c r="I70" t="str">
        <x:v>EUR</x:v>
      </x:c>
      <x:c r="J70" t="n">
        <x:v>30</x:v>
      </x:c>
      <x:c r="K70" t="str">
        <x:v>SUP-GOEDKOOP</x:v>
      </x:c>
      <x:c r="L70" t="str">
        <x:v>0000000732</x:v>
      </x:c>
      <x:c r="M70" t="str">
        <x:v>GrandPlex</x:v>
      </x:c>
      <x:c r="N70" t="str">
        <x:v>2500×1220×40 mm</x:v>
      </x:c>
      <x:c r="O70" t="str">
        <x:v>Door-en-door Okoumé multiplex, FSC Mix 70%</x:v>
      </x:c>
      <x:c r="P70" t="str">
        <x:v>https://ggoedkoop.nl/okoume-40x2500x1220-mm-grandplex-10-jaar-garantie-0000000732</x:v>
      </x:c>
      <x:c r="Q70" s="64" t="n">
        <x:v>46262</x:v>
      </x:c>
      <x:c r="R70" t="str">
        <x:v>Leveranciersprijs</x:v>
      </x:c>
      <x:c r="S70" t="str">
        <x:v>IMG-GGOEDKOOP-0000000732</x:v>
      </x:c>
      <x:c r="T70" t="str">
        <x:v>https://ggoedkoop.nl/img/_FgeRPe7IhNI27M5Q1ACZgDxE0UNwFgLobpRd5sWymE/resize%3Afit%3A700%3A700/aHR0cHM6Ly9nZ29lZGtvb3AubmwvbWVkaWEvY2F0YWxvZy9wcm9kdWN0LzAvMC8wMDAwMDAwNzMyXzFfMy5qcGc_d2lkdGg9NzAwJmhlaWdodD03MDA.jpg</x:v>
      </x:c>
      <x:c r="U70" t="str">
        <x:v>config/catalog-images/ggoedkoop/okoume-grandplex-40mm-2500x1220.jpg</x:v>
      </x:c>
      <x:c r="V70" t="str">
        <x:v>Lokaal + Excel-preview</x:v>
      </x:c>
      <x:c r="W70" t="str">
        <x:v>Prijs per volledige plaat excl. btw; bezorg-/zaagkosten en vestigingsvoorraad niet inbegrepen</x:v>
      </x:c>
      <x:c r="X70" t="n">
        <x:v>1</x:v>
      </x:c>
      <x:c r="Y70"/>
      <x:c r="Z70"/>
      <x:c r="AA70"/>
      <x:c r="AB70"/>
      <x:c r="AC70"/>
    </x:row>
  </x:sheetData>
  <x:mergeCells>
    <x:mergeCell ref="A1:L1"/>
    <x:mergeCell ref="A2:L2"/>
    <x:mergeCell ref="A1:Y1"/>
    <x:mergeCell ref="A2:Y2"/>
  </x:mergeCells>
  <x:conditionalFormatting sqref="K6:K26">
    <x:cfRule type="containsText" dxfId="39" priority="1" operator="containsText" text="Actueel"/>
    <x:cfRule type="containsText" dxfId="40" priority="2" operator="containsText" text="Voorlopig"/>
    <x:cfRule type="containsText" dxfId="41" priority="3" operator="containsText" text="Schatting"/>
    <x:cfRule type="containsText" dxfId="42" priority="4" operator="containsText" text="Te controleren"/>
  </x:conditionalFormatting>
  <x:dataValidations count="1">
    <x:dataValidation type="list" sqref="K6:K26">
      <x:formula1>"Actueel,Prijsindicatie,Voorlopig,Schatting,Te controleren,Intern tarief,Vervallen"</x:formula1>
    </x:dataValidation>
  </x:dataValidations>
  <x:pageMargins left="0.7" right="0.7" top="0.75" bottom="0.75" header="0.3" footer="0.3"/>
  <x:drawing xmlns:r="http://schemas.openxmlformats.org/officeDocument/2006/relationships" r:id="R74076ff0b9454528"/>
  <x:legacyDrawing xmlns:r="http://schemas.openxmlformats.org/officeDocument/2006/relationships" r:id="Rc83a1a78a80d445c"/>
  <x:tableParts count="1">
    <x:tablePart xmlns:r="http://schemas.openxmlformats.org/officeDocument/2006/relationships" r:id="Re2cfb3350021407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4" hidden="0" customWidth="1"/>
    <x:col min="2" max="2" width="30" hidden="0" customWidth="1"/>
    <x:col min="3" max="3" width="14" hidden="0" customWidth="1"/>
    <x:col min="4" max="4" width="13" hidden="0" customWidth="1"/>
    <x:col min="5" max="5" width="11" hidden="0" customWidth="1"/>
    <x:col min="6" max="6" width="13" hidden="0" customWidth="1"/>
    <x:col min="7" max="7" width="12" hidden="0" customWidth="1"/>
    <x:col min="8" max="8" width="11" hidden="0" customWidth="1"/>
    <x:col min="9" max="9" width="14" hidden="0" customWidth="1"/>
    <x:col min="10" max="10" width="14" hidden="0" customWidth="1"/>
    <x:col min="11" max="11" width="14" hidden="0" customWidth="1"/>
    <x:col min="12" max="12" width="13" hidden="0" customWidth="1"/>
    <x:col min="13" max="13" width="14" hidden="0" customWidth="1"/>
    <x:col min="14" max="14" width="19" hidden="0" customWidth="1"/>
    <x:col min="15" max="15" width="16" hidden="0" customWidth="1"/>
    <x:col min="16" max="16" width="34" hidden="0" customWidth="1"/>
    <x:col min="17" max="17" width="22" hidden="0" customWidth="1"/>
    <x:col min="18" max="18" width="25" hidden="0" customWidth="1"/>
    <x:col min="19" max="19" width="11" hidden="0" customWidth="1"/>
    <x:col min="20" max="20" width="14" hidden="0" customWidth="1"/>
    <x:col min="21" max="21" width="45" hidden="0" customWidth="1"/>
  </x:cols>
  <x:sheetData>
    <x:row r="1" ht="28" customHeight="1">
      <x:c r="A1" s="267" t="str">
        <x:v>Gereedschapsbibliotheek en V-freesvrijgave</x:v>
      </x:c>
      <x:c r="B1" s="267"/>
      <x:c r="C1" s="267"/>
      <x:c r="D1" s="267"/>
      <x:c r="E1" s="267"/>
      <x:c r="F1" s="267"/>
      <x:c r="G1" s="267"/>
      <x:c r="H1" s="267"/>
      <x:c r="I1" s="267"/>
      <x:c r="J1" s="267"/>
      <x:c r="K1" s="267"/>
      <x:c r="L1" s="267"/>
      <x:c r="M1" s="267"/>
      <x:c r="N1" s="267"/>
      <x:c r="O1" s="267"/>
      <x:c r="P1" s="267"/>
      <x:c r="Q1" s="267"/>
      <x:c r="R1" s="267"/>
      <x:c r="S1" s="267"/>
      <x:c r="T1" s="267"/>
      <x:c r="U1" s="267"/>
    </x:row>
    <x:row r="2" ht="32" customHeight="1">
      <x:c r="A2" s="271" t="str">
        <x:v>Centrale bron voor freesgeometrie, CAM-waarden en vrijgavestatus. Lege kritieke velden blokkeren alleen bewerkingen die dit gereedschap vereisen.</x:v>
      </x:c>
      <x:c r="B2" s="271"/>
      <x:c r="C2" s="271"/>
      <x:c r="D2" s="271"/>
      <x:c r="E2" s="271"/>
      <x:c r="F2" s="271"/>
      <x:c r="G2" s="271"/>
      <x:c r="H2" s="271"/>
      <x:c r="I2" s="271"/>
      <x:c r="J2" s="271"/>
      <x:c r="K2" s="271"/>
      <x:c r="L2" s="271"/>
      <x:c r="M2" s="271"/>
      <x:c r="N2" s="271"/>
      <x:c r="O2" s="271"/>
      <x:c r="P2" s="271"/>
      <x:c r="Q2" s="271"/>
      <x:c r="R2" s="271"/>
      <x:c r="S2" s="271"/>
      <x:c r="T2" s="271"/>
      <x:c r="U2" s="271"/>
    </x:row>
    <x:row r="5" ht="42" customHeight="1">
      <x:c r="A5" s="277" t="str">
        <x:v>Gereedschap-ID</x:v>
      </x:c>
      <x:c r="B5" s="277" t="str">
        <x:v>Naam</x:v>
      </x:c>
      <x:c r="C5" s="277" t="str">
        <x:v>Type</x:v>
      </x:c>
      <x:c r="D5" s="277" t="str">
        <x:v>Snijdiameter mm</x:v>
      </x:c>
      <x:c r="E5" s="277" t="str">
        <x:v>Punthoek °</x:v>
      </x:c>
      <x:c r="F5" s="277" t="str">
        <x:v>Puntdiameter mm</x:v>
      </x:c>
      <x:c r="G5" s="277" t="str">
        <x:v>Schacht Ø mm</x:v>
      </x:c>
      <x:c r="H5" s="277" t="str">
        <x:v>Snijkanten</x:v>
      </x:c>
      <x:c r="I5" s="277" t="str">
        <x:v>Voeding mm/min</x:v>
      </x:c>
      <x:c r="J5" s="277" t="str">
        <x:v>Plunge mm/min</x:v>
      </x:c>
      <x:c r="K5" s="277" t="str">
        <x:v>Toerental rpm</x:v>
      </x:c>
      <x:c r="L5" s="277" t="str">
        <x:v>Stapdiepte mm</x:v>
      </x:c>
      <x:c r="M5" s="277" t="str">
        <x:v>Conuslengte mm</x:v>
      </x:c>
      <x:c r="N5" s="277" t="str">
        <x:v>Cilindrische snijlengte mm</x:v>
      </x:c>
      <x:c r="O5" s="277" t="str">
        <x:v>Max. veilige diepte mm</x:v>
      </x:c>
      <x:c r="P5" s="277" t="str">
        <x:v>Toepassing</x:v>
      </x:c>
      <x:c r="Q5" s="277" t="str">
        <x:v>Materiaal</x:v>
      </x:c>
      <x:c r="R5" s="277" t="str">
        <x:v>Z-referentie</x:v>
      </x:c>
      <x:c r="S5" s="277" t="str">
        <x:v>Rotatie</x:v>
      </x:c>
      <x:c r="T5" s="277" t="str">
        <x:v>Status</x:v>
      </x:c>
      <x:c r="U5" s="277" t="str">
        <x:v>Bron/opmerking</x:v>
      </x:c>
    </x:row>
    <x:row r="6" ht="44" customHeight="1">
      <x:c r="A6" s="282" t="str">
        <x:v>endmill_3mm_2flute_carbide</x:v>
      </x:c>
      <x:c r="B6" s="282" t="str">
        <x:v>Frees 3mm 2-fluit carbide</x:v>
      </x:c>
      <x:c r="C6" s="282" t="str">
        <x:v>Vingerfrees</x:v>
      </x:c>
      <x:c r="D6" s="290" t="n">
        <x:v>3</x:v>
      </x:c>
      <x:c r="E6" s="290"/>
      <x:c r="F6" s="290"/>
      <x:c r="G6" s="290"/>
      <x:c r="H6" s="290" t="n">
        <x:v>2</x:v>
      </x:c>
      <x:c r="I6" s="292" t="n">
        <x:v>1600</x:v>
      </x:c>
      <x:c r="J6" s="292" t="n">
        <x:v>300</x:v>
      </x:c>
      <x:c r="K6" s="292" t="n">
        <x:v>18000</x:v>
      </x:c>
      <x:c r="L6" s="290" t="n">
        <x:v>2</x:v>
      </x:c>
      <x:c r="M6" s="290"/>
      <x:c r="N6" s="290"/>
      <x:c r="O6" s="290"/>
      <x:c r="P6" s="282" t="str">
        <x:v>Kleine pilotgaten en pockets</x:v>
      </x:c>
      <x:c r="Q6" s="282" t="str">
        <x:v>Hout/plaatmateriaal</x:v>
      </x:c>
      <x:c r="R6" s="282" t="str">
        <x:v>Z0 bovenvlak plaat</x:v>
      </x:c>
      <x:c r="S6" s="282" t="str">
        <x:v>Rechts</x:v>
      </x:c>
      <x:c r="T6" s="288" t="str">
        <x:v>Voorlopig</x:v>
      </x:c>
      <x:c r="U6" s="282" t="str">
        <x:v>Uit config/tools.json; schacht, uitsteek en maximale veilige diepte nog verifiëren</x:v>
      </x:c>
    </x:row>
    <x:row r="7" ht="44" customHeight="1">
      <x:c r="A7" s="287" t="str">
        <x:v>endmill_6mm</x:v>
      </x:c>
      <x:c r="B7" s="287" t="str">
        <x:v>Frees 6mm</x:v>
      </x:c>
      <x:c r="C7" s="287" t="str">
        <x:v>Vingerfrees</x:v>
      </x:c>
      <x:c r="D7" s="291" t="n">
        <x:v>6</x:v>
      </x:c>
      <x:c r="E7" s="291"/>
      <x:c r="F7" s="291"/>
      <x:c r="G7" s="291"/>
      <x:c r="H7" s="291"/>
      <x:c r="I7" s="293" t="n">
        <x:v>3200</x:v>
      </x:c>
      <x:c r="J7" s="293" t="n">
        <x:v>800</x:v>
      </x:c>
      <x:c r="K7" s="293" t="n">
        <x:v>20500</x:v>
      </x:c>
      <x:c r="L7" s="291" t="n">
        <x:v>6.25</x:v>
      </x:c>
      <x:c r="M7" s="291"/>
      <x:c r="N7" s="291"/>
      <x:c r="O7" s="291"/>
      <x:c r="P7" s="287" t="str">
        <x:v>Pockets, sleuven en buitencontouren</x:v>
      </x:c>
      <x:c r="Q7" s="287" t="str">
        <x:v>Hout/plaatmateriaal</x:v>
      </x:c>
      <x:c r="R7" s="287" t="str">
        <x:v>Z0 bovenvlak plaat</x:v>
      </x:c>
      <x:c r="S7" s="287" t="str">
        <x:v>Rechts</x:v>
      </x:c>
      <x:c r="T7" s="288" t="str">
        <x:v>Voorlopig</x:v>
      </x:c>
      <x:c r="U7" s="287" t="str">
        <x:v>Fysiek mooier lopend bij S20500; normale F3200/plunge F800/stap 6,25 mm. Eindcontour afzonderlijk F1600 via CAM-PAR-010.</x:v>
      </x:c>
    </x:row>
    <x:row r="8" ht="44" customHeight="1">
      <x:c r="A8" s="282" t="str">
        <x:v>endmill_8mm</x:v>
      </x:c>
      <x:c r="B8" s="282" t="str">
        <x:v>Frees 8mm</x:v>
      </x:c>
      <x:c r="C8" s="282" t="str">
        <x:v>Vingerfrees</x:v>
      </x:c>
      <x:c r="D8" s="290" t="n">
        <x:v>8</x:v>
      </x:c>
      <x:c r="E8" s="290"/>
      <x:c r="F8" s="290"/>
      <x:c r="G8" s="290"/>
      <x:c r="H8" s="290"/>
      <x:c r="I8" s="292" t="n">
        <x:v>2200</x:v>
      </x:c>
      <x:c r="J8" s="292" t="n">
        <x:v>450</x:v>
      </x:c>
      <x:c r="K8" s="292" t="n">
        <x:v>18000</x:v>
      </x:c>
      <x:c r="L8" s="290" t="n">
        <x:v>5</x:v>
      </x:c>
      <x:c r="M8" s="290"/>
      <x:c r="N8" s="290"/>
      <x:c r="O8" s="290"/>
      <x:c r="P8" s="282" t="str">
        <x:v>Grote pockets/contouren indien gekozen</x:v>
      </x:c>
      <x:c r="Q8" s="282" t="str">
        <x:v>Hout/plaatmateriaal</x:v>
      </x:c>
      <x:c r="R8" s="282" t="str">
        <x:v>Z0 bovenvlak plaat</x:v>
      </x:c>
      <x:c r="S8" s="282" t="str">
        <x:v>Rechts</x:v>
      </x:c>
      <x:c r="T8" s="288" t="str">
        <x:v>Voorlopig</x:v>
      </x:c>
      <x:c r="U8" s="282" t="str">
        <x:v>Uit config/tools.json; snijkanten, schacht, uitsteek en maximale veilige diepte nog verifiëren</x:v>
      </x:c>
    </x:row>
    <x:row r="9" ht="44" customHeight="1">
      <x:c r="A9" s="287" t="str">
        <x:v>drill_5mm</x:v>
      </x:c>
      <x:c r="B9" s="287" t="str">
        <x:v>Boor 5mm</x:v>
      </x:c>
      <x:c r="C9" s="287" t="str">
        <x:v>Boor</x:v>
      </x:c>
      <x:c r="D9" s="291" t="n">
        <x:v>5</x:v>
      </x:c>
      <x:c r="E9" s="291"/>
      <x:c r="F9" s="291"/>
      <x:c r="G9" s="291"/>
      <x:c r="H9" s="291" t="n">
        <x:v>2</x:v>
      </x:c>
      <x:c r="I9" s="293" t="n">
        <x:v>300</x:v>
      </x:c>
      <x:c r="J9" s="293" t="n">
        <x:v>300</x:v>
      </x:c>
      <x:c r="K9" s="293" t="n">
        <x:v>6000</x:v>
      </x:c>
      <x:c r="L9" s="291" t="n">
        <x:v>3</x:v>
      </x:c>
      <x:c r="M9" s="291"/>
      <x:c r="N9" s="291"/>
      <x:c r="O9" s="291"/>
      <x:c r="P9" s="287" t="str">
        <x:v>5mm boorgaten</x:v>
      </x:c>
      <x:c r="Q9" s="287" t="str">
        <x:v>Hout/plaatmateriaal</x:v>
      </x:c>
      <x:c r="R9" s="287" t="str">
        <x:v>Z0 bovenvlak plaat</x:v>
      </x:c>
      <x:c r="S9" s="287" t="str">
        <x:v>Rechts</x:v>
      </x:c>
      <x:c r="T9" s="288" t="str">
        <x:v>Voorlopig</x:v>
      </x:c>
      <x:c r="U9" s="287" t="str">
        <x:v>Uit config/tools.json; punthoek en maximale veilige diepte nog verifiëren</x:v>
      </x:c>
    </x:row>
    <x:row r="10" ht="58" customHeight="1">
      <x:c r="A10" s="282" t="str">
        <x:v>vbit_90deg_8mm_shank_6_35</x:v>
      </x:c>
      <x:c r="B10" s="282" t="str">
        <x:v>V-frees 90° Ø8 / schacht Ø6,35</x:v>
      </x:c>
      <x:c r="C10" s="282" t="str">
        <x:v>V-frees</x:v>
      </x:c>
      <x:c r="D10" s="290" t="n">
        <x:v>8</x:v>
      </x:c>
      <x:c r="E10" s="290" t="n">
        <x:v>90</x:v>
      </x:c>
      <x:c r="F10" s="290" t="n">
        <x:v>0</x:v>
      </x:c>
      <x:c r="G10" s="290" t="n">
        <x:v>6.35</x:v>
      </x:c>
      <x:c r="H10" s="290" t="n">
        <x:v>2</x:v>
      </x:c>
      <x:c r="I10" s="292" t="n">
        <x:v>600</x:v>
      </x:c>
      <x:c r="J10" s="292" t="n">
        <x:v>150</x:v>
      </x:c>
      <x:c r="K10" s="292" t="n">
        <x:v>18000</x:v>
      </x:c>
      <x:c r="L10" s="290" t="n">
        <x:v>1</x:v>
      </x:c>
      <x:c r="M10" s="290" t="n">
        <x:v>4</x:v>
      </x:c>
      <x:c r="N10" s="290" t="n">
        <x:v>4.5</x:v>
      </x:c>
      <x:c r="O10" s="290" t="n">
        <x:f>M10+N10</x:f>
        <x:v>8.5</x:v>
      </x:c>
      <x:c r="P10" s="282" t="str">
        <x:v>Hout-op-hout schroefgaten verzinken en volledige buitencontour nalopen</x:v>
      </x:c>
      <x:c r="Q10" s="282" t="str">
        <x:v>Betonplex en overige houtplaten</x:v>
      </x:c>
      <x:c r="R10" s="282" t="str">
        <x:v>Z0 bovenvlak plaat; op scherpe tip meten</x:v>
      </x:c>
      <x:c r="S10" s="282" t="str">
        <x:v>Rechts</x:v>
      </x:c>
      <x:c r="T10" s="289" t="str">
        <x:v>Voorlopig</x:v>
      </x:c>
      <x:c r="U10" s="282" t="str">
        <x:v>Vrijgegeven voor fysieke proef; G-code gebruikt S18000, F600, plunge F150 en stap 1mm; maten volgens schets Dylan 2026-08-18</x:v>
      </x:c>
    </x:row>
    <x:row r="13" ht="24" customHeight="1">
      <x:c r="A13" s="295" t="str">
        <x:v>Bewerkingsregels voor twee onafhankelijk aanvinkbare V-freesopties</x:v>
      </x:c>
      <x:c r="B13" s="295"/>
      <x:c r="C13" s="295"/>
      <x:c r="D13" s="295"/>
      <x:c r="E13" s="295"/>
      <x:c r="F13" s="295"/>
      <x:c r="G13" s="295"/>
      <x:c r="H13" s="295"/>
      <x:c r="I13" s="295"/>
      <x:c r="J13" s="295"/>
      <x:c r="K13" s="295"/>
      <x:c r="L13" s="295"/>
    </x:row>
    <x:row r="14" ht="38" customHeight="1">
      <x:c r="A14" s="277" t="str">
        <x:v>Regel-ID</x:v>
      </x:c>
      <x:c r="B14" s="277" t="str">
        <x:v>Product</x:v>
      </x:c>
      <x:c r="C14" s="277" t="str">
        <x:v>Optie</x:v>
      </x:c>
      <x:c r="D14" s="277" t="str">
        <x:v>Bewerking</x:v>
      </x:c>
      <x:c r="E14" s="277" t="str">
        <x:v>Gereedschap-ID</x:v>
      </x:c>
      <x:c r="F14" s="277" t="str">
        <x:v>Inclusie</x:v>
      </x:c>
      <x:c r="G14" s="277" t="str">
        <x:v>Uitsluitingen</x:v>
      </x:c>
      <x:c r="H14" s="277" t="str">
        <x:v>Doelmaat</x:v>
      </x:c>
      <x:c r="I14" s="277" t="str">
        <x:v>Bewerkingszijde</x:v>
      </x:c>
      <x:c r="J14" s="277" t="str">
        <x:v>Volgorde</x:v>
      </x:c>
      <x:c r="K14" s="277" t="str">
        <x:v>Status</x:v>
      </x:c>
      <x:c r="L14" s="277" t="str">
        <x:v>Nog ontbrekende data</x:v>
      </x:c>
    </x:row>
    <x:row r="15" ht="110" customHeight="1">
      <x:c r="A15" s="287" t="str">
        <x:v>CAM-V-001</x:v>
      </x:c>
      <x:c r="B15" s="287" t="str">
        <x:v>werkbankkast</x:v>
      </x:c>
      <x:c r="C15" s="287" t="str">
        <x:v>Hout-op-hout schroefgaten verzinken</x:v>
      </x:c>
      <x:c r="D15" s="287" t="str">
        <x:v>Conisch verzinken</x:v>
      </x:c>
      <x:c r="E15" s="287" t="str">
        <x:v>vbit_90deg_8mm_shank_6_35</x:v>
      </x:c>
      <x:c r="F15" s="287" t="str">
        <x:v>Alleen gaten met SupportKind=PanelScrew / hout-op-hout</x:v>
      </x:c>
      <x:c r="G15" s="287" t="str">
        <x:v>Legplankgaten, railgaten, scharnieren, poot/adaptergaten, pockets en overige componentgaten</x:v>
      </x:c>
      <x:c r="H15" s="287" t="str">
        <x:v>Ø8mm kopzitting; Z-diepte 5,0mm = 4,0mm conus + 1,0mm cilindrisch</x:v>
      </x:c>
      <x:c r="I15" s="287" t="str">
        <x:v>Bovenzijde van actuele nesting-opspanning</x:v>
      </x:c>
      <x:c r="J15" s="287" t="str">
        <x:v>Na gaten, vóór randafwerking en volledige buitencontour</x:v>
      </x:c>
      <x:c r="K15" s="289" t="str">
        <x:v>Voorlopig</x:v>
      </x:c>
      <x:c r="L15" s="287" t="str">
        <x:v>Vrijgegeven voor proefexport; fysiek verzinkresultaat in betonplex vastleggen</x:v>
      </x:c>
    </x:row>
    <x:row r="16" ht="110" customHeight="1">
      <x:c r="A16" s="282" t="str">
        <x:v>CAM-V-002</x:v>
      </x:c>
      <x:c r="B16" s="282" t="str">
        <x:v>werkbankkast</x:v>
      </x:c>
      <x:c r="C16" s="282" t="str">
        <x:v>Volledige buitencontour afschuinen</x:v>
      </x:c>
      <x:c r="D16" s="282" t="str">
        <x:v>Volledige gesloten randafschuining</x:v>
      </x:c>
      <x:c r="E16" s="282" t="str">
        <x:v>vbit_90deg_8mm_shank_6_35</x:v>
      </x:c>
      <x:c r="F16" s="282" t="str">
        <x:v>Iedere buitencontour van ieder genest plaatdeel</x:v>
      </x:c>
      <x:c r="G16" s="282" t="str">
        <x:v>Interne uitsparingen, gaten en pockets tenzij later afzonderlijk gekozen</x:v>
      </x:c>
      <x:c r="H16" s="282" t="str">
        <x:v>Afschuining 1,0mm breed × 1,0mm diep bij 90°</x:v>
      </x:c>
      <x:c r="I16" s="282" t="str">
        <x:v>Bovenzijde van actuele nesting-opspanning</x:v>
      </x:c>
      <x:c r="J16" s="282" t="str">
        <x:v>Na optioneel verzinken; vóór volle-diepte contour en vóór delen loskomen</x:v>
      </x:c>
      <x:c r="K16" s="289" t="str">
        <x:v>Voorlopig</x:v>
      </x:c>
      <x:c r="L16" s="282" t="str">
        <x:v>Vrijgegeven voor proefexport; hoekgedrag en afwerking fysiek in betonplex vastleggen</x:v>
      </x:c>
    </x:row>
  </x:sheetData>
  <x:mergeCells>
    <x:mergeCell ref="A13:L13"/>
    <x:mergeCell ref="A1:U1"/>
    <x:mergeCell ref="A2:U2"/>
  </x:mergeCells>
  <x:dataValidations count="3">
    <x:dataValidation type="list" sqref="R6:R10">
      <x:formula1>'Keuzelijsten'!$B$6:$B$11</x:formula1>
    </x:dataValidation>
    <x:dataValidation type="list" sqref="K15:K16">
      <x:formula1>'Keuzelijsten'!$B$6:$B$11</x:formula1>
    </x:dataValidation>
    <x:dataValidation type="list" sqref="T6:T10">
      <x:formula1>'Keuzelijsten'!$B$6:$B$11</x:formula1>
    </x:dataValidation>
  </x:dataValidations>
  <x:pageMargins left="0.7" right="0.7" top="0.75" bottom="0.75" header="0.3" footer="0.3"/>
  <x:tableParts count="2">
    <x:tablePart xmlns:r="http://schemas.openxmlformats.org/officeDocument/2006/relationships" r:id="Rb7b512481fb2404c"/>
    <x:tablePart xmlns:r="http://schemas.openxmlformats.org/officeDocument/2006/relationships" r:id="R7cfe6592bd6c4e45"/>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34" hidden="0" customWidth="1"/>
    <x:col min="4" max="4" width="12" hidden="0" customWidth="1"/>
    <x:col min="5" max="5" width="12" hidden="0" customWidth="1"/>
    <x:col min="6" max="6" width="50" hidden="0" customWidth="1"/>
    <x:col min="7" max="7" width="48" hidden="0" customWidth="1"/>
    <x:col min="8" max="8" width="14" hidden="0" customWidth="1"/>
    <x:col min="9" max="9" width="56" hidden="0" customWidth="1"/>
  </x:cols>
  <x:sheetData>
    <x:row r="1" ht="28" customHeight="1">
      <x:c r="A1" s="347" t="str">
        <x:v>Centrale CAM-masterparameters</x:v>
      </x:c>
      <x:c r="B1" s="347"/>
      <x:c r="C1" s="347"/>
      <x:c r="D1" s="347"/>
      <x:c r="E1" s="347"/>
      <x:c r="F1" s="347"/>
      <x:c r="G1" s="347"/>
      <x:c r="H1" s="347"/>
      <x:c r="I1" s="347"/>
    </x:row>
    <x:row r="2" ht="34" customHeight="1">
      <x:c r="A2" s="351" t="str">
        <x:v>Machine- en proceswaarden die voor iedere CAM-export gelijk gelden. Door-en-doordiepte wordt vanaf Z0 op het plaatoppervlak berekend als plaatdikte plus doorsteek.</x:v>
      </x:c>
      <x:c r="B2" s="351"/>
      <x:c r="C2" s="351"/>
      <x:c r="D2" s="351"/>
      <x:c r="E2" s="351"/>
      <x:c r="F2" s="351"/>
      <x:c r="G2" s="351"/>
      <x:c r="H2" s="351"/>
      <x:c r="I2" s="351"/>
    </x:row>
    <x:row r="5" ht="42" customHeight="1">
      <x:c r="A5" s="357" t="str">
        <x:v>Parameter-ID</x:v>
      </x:c>
      <x:c r="B5" s="357" t="str">
        <x:v>Sleutel</x:v>
      </x:c>
      <x:c r="C5" s="357" t="str">
        <x:v>Parameter</x:v>
      </x:c>
      <x:c r="D5" s="357" t="str">
        <x:v>Waarde</x:v>
      </x:c>
      <x:c r="E5" s="357" t="str">
        <x:v>Eenheid</x:v>
      </x:c>
      <x:c r="F5" s="357" t="str">
        <x:v>Toepassen op</x:v>
      </x:c>
      <x:c r="G5" s="357" t="str">
        <x:v>Niet toepassen op</x:v>
      </x:c>
      <x:c r="H5" s="357" t="str">
        <x:v>Status</x:v>
      </x:c>
      <x:c r="I5" s="357" t="str">
        <x:v>Toelichting</x:v>
      </x:c>
    </x:row>
    <x:row r="6" ht="54" customHeight="1">
      <x:c r="A6" s="362" t="str">
        <x:v>CAM-PAR-001</x:v>
      </x:c>
      <x:c r="B6" s="362" t="str">
        <x:v>cam_through_cut_overtravel_mm</x:v>
      </x:c>
      <x:c r="C6" s="362" t="str">
        <x:v>Doorsteek door-en-doorbewerking</x:v>
      </x:c>
      <x:c r="D6" s="368" t="n">
        <x:v>1</x:v>
      </x:c>
      <x:c r="E6" s="362" t="str">
        <x:v>mm</x:v>
      </x:c>
      <x:c r="F6" s="362" t="str">
        <x:v>Buitencontouren; doorlopende gaten; doorlopende pockets en sleuven</x:v>
      </x:c>
      <x:c r="G6" s="362" t="str">
        <x:v>Blinde gaten, pockets, kopkamers, verzinkingen en markeringen</x:v>
      </x:c>
      <x:c r="H6" s="371" t="str">
        <x:v>Actief</x:v>
      </x:c>
      <x:c r="I6" s="362" t="str">
        <x:v>Einddiepte = plaatdikte + 1,0 mm. Voor 18 mm plaat wordt eind-Z -19,0 mm bij Z0 op bovenzijde.</x:v>
      </x:c>
    </x:row>
    <x:row r="7" ht="54" customHeight="1">
      <x:c r="A7" s="367" t="str">
        <x:v>CAM-PAR-002</x:v>
      </x:c>
      <x:c r="B7" s="367" t="str">
        <x:v>cam_tab_width_mm</x:v>
      </x:c>
      <x:c r="C7" s="367" t="str">
        <x:v>Tabbreedte</x:v>
      </x:c>
      <x:c r="D7" s="369" t="n">
        <x:v>10</x:v>
      </x:c>
      <x:c r="E7" s="367" t="str">
        <x:v>mm</x:v>
      </x:c>
      <x:c r="F7" s="367" t="str">
        <x:v>Tabs in de laatste buitencontourpassage</x:v>
      </x:c>
      <x:c r="G7" s="367" t="str">
        <x:v>Gaten, pockets en contouren zonder tabs</x:v>
      </x:c>
      <x:c r="H7" s="371" t="str">
        <x:v>Actief</x:v>
      </x:c>
      <x:c r="I7" s="367" t="str">
        <x:v>Strategische buitencontourtabs: 10 mm breed, alleen op kleine/smalle risicodelen.</x:v>
      </x:c>
    </x:row>
    <x:row r="8" ht="54" customHeight="1">
      <x:c r="A8" s="362" t="str">
        <x:v>CAM-PAR-003</x:v>
      </x:c>
      <x:c r="B8" s="362" t="str">
        <x:v>cam_tab_height_mm</x:v>
      </x:c>
      <x:c r="C8" s="362" t="str">
        <x:v>Resterende tabhoogte</x:v>
      </x:c>
      <x:c r="D8" s="368" t="n">
        <x:v>1</x:v>
      </x:c>
      <x:c r="E8" s="362" t="str">
        <x:v>mm</x:v>
      </x:c>
      <x:c r="F8" s="362" t="str">
        <x:v>Tabs gemeten vanaf de onderzijde van de werkelijke plaat</x:v>
      </x:c>
      <x:c r="G8" s="362" t="str">
        <x:v>Doorsteekdiepte; dit is nadrukkelijk geen extra freesdiepte</x:v>
      </x:c>
      <x:c r="H8" s="371" t="str">
        <x:v>Actief</x:v>
      </x:c>
      <x:c r="I8" s="362" t="str">
        <x:v>Eén millimeter tabhoogte sluit aan op de 1 mm onion-skin voor de bewaakte eindlaag.</x:v>
      </x:c>
    </x:row>
    <x:row r="9">
      <x:c r="A9" t="str">
        <x:v>CAM-PAR-004</x:v>
      </x:c>
      <x:c r="B9" t="str">
        <x:v>cam_drawer_pull_skin_mm</x:v>
      </x:c>
      <x:c r="C9" t="str">
        <x:v>Restmateriaal handgreep-voorpocket</x:v>
      </x:c>
      <x:c r="D9" t="n">
        <x:v>2</x:v>
      </x:c>
      <x:c r="E9" t="str">
        <x:v>mm</x:v>
      </x:c>
      <x:c r="F9" t="str">
        <x:v>Uitgefreesde ladehandgrepen vóór de afwerkcontour</x:v>
      </x:c>
      <x:c r="G9" t="str">
        <x:v>Overige pockets</x:v>
      </x:c>
      <x:c r="H9" t="str">
        <x:v>Proefstuk</x:v>
      </x:c>
      <x:c r="I9" t="str">
        <x:v>Behoudt vacuüm tijdens het uitruimen; bij 18 mm plaat is pocketdiepte 16 mm.</x:v>
      </x:c>
    </x:row>
    <x:row r="10">
      <x:c r="A10" t="str">
        <x:v>CAM-PAR-005</x:v>
      </x:c>
      <x:c r="B10" t="str">
        <x:v>cam_drawer_pull_tab_width_mm</x:v>
      </x:c>
      <x:c r="C10" t="str">
        <x:v>Tabbreedte handgreep</x:v>
      </x:c>
      <x:c r="D10" t="n">
        <x:v>8</x:v>
      </x:c>
      <x:c r="E10" t="str">
        <x:v>mm</x:v>
      </x:c>
      <x:c r="F10" t="str">
        <x:v>Afwerkcontour ladehandgreep</x:v>
      </x:c>
      <x:c r="G10" t="str">
        <x:v>Buitencontourtabs</x:v>
      </x:c>
      <x:c r="H10" t="str">
        <x:v>Proefstuk</x:v>
      </x:c>
      <x:c r="I10" t="str">
        <x:v>Specifiek voor interne capsulecontour.</x:v>
      </x:c>
    </x:row>
    <x:row r="11">
      <x:c r="A11" t="str">
        <x:v>CAM-PAR-006</x:v>
      </x:c>
      <x:c r="B11" t="str">
        <x:v>cam_drawer_pull_tab_height_mm</x:v>
      </x:c>
      <x:c r="C11" t="str">
        <x:v>Resterende tabhoogte handgreep</x:v>
      </x:c>
      <x:c r="D11" t="n">
        <x:v>2</x:v>
      </x:c>
      <x:c r="E11" t="str">
        <x:v>mm</x:v>
      </x:c>
      <x:c r="F11" t="str">
        <x:v>Afwerkcontour ladehandgreep</x:v>
      </x:c>
      <x:c r="G11" t="str">
        <x:v>Algemene buitencontourtabs van 1,5 mm</x:v>
      </x:c>
      <x:c r="H11" t="str">
        <x:v>Proefstuk</x:v>
      </x:c>
      <x:c r="I11" t="str">
        <x:v>Gemeten vanaf onderzijde van de werkelijke plaat.</x:v>
      </x:c>
    </x:row>
    <x:row r="12">
      <x:c r="A12" t="str">
        <x:v>CAM-PAR-007</x:v>
      </x:c>
      <x:c r="B12" t="str">
        <x:v>cam_drawer_pull_tab_max_spacing_mm</x:v>
      </x:c>
      <x:c r="C12" t="str">
        <x:v>Maximale tabtussenafstand handgreep</x:v>
      </x:c>
      <x:c r="D12" t="n">
        <x:v>70</x:v>
      </x:c>
      <x:c r="E12" t="str">
        <x:v>mm</x:v>
      </x:c>
      <x:c r="F12" t="str">
        <x:v>Afwerkcontour ladehandgreep</x:v>
      </x:c>
      <x:c r="G12" t="str">
        <x:v>Overige contouren</x:v>
      </x:c>
      <x:c r="H12" t="str">
        <x:v>Proefstuk</x:v>
      </x:c>
      <x:c r="I12" t="str">
        <x:v>Aantal tabs wordt naar boven afgerond zodat de hartafstand nooit groter is dan 70 mm.</x:v>
      </x:c>
    </x:row>
    <x:row r="13">
      <x:c r="A13" t="str">
        <x:v>CAM-PAR-008</x:v>
      </x:c>
      <x:c r="B13" t="str">
        <x:v>cam_safe_travel_z_mm</x:v>
      </x:c>
      <x:c r="C13" t="str">
        <x:v>Veilige retract- en transporthoogte</x:v>
      </x:c>
      <x:c r="D13" t="n">
        <x:v>15</x:v>
      </x:c>
      <x:c r="E13" t="str">
        <x:v>mm</x:v>
      </x:c>
      <x:c r="F13" t="str">
        <x:v>Alle bewerkingen, peck-retracts en iedere X/Y-snelverplaatsing</x:v>
      </x:c>
      <x:c r="G13" t="str">
        <x:v>Geen uitzonderingen in product-CAM</x:v>
      </x:c>
      <x:c r="H13" t="str">
        <x:v>Actief</x:v>
      </x:c>
      <x:c r="I13" t="str">
        <x:v>Eén centrale veiligheidswaarde: peck-retract en transport altijd Z+15 of hoger.</x:v>
      </x:c>
    </x:row>
    <x:row r="14" ht="42" customHeight="1">
      <x:c r="A14" s="6" t="str">
        <x:v>CAM-PAR-009</x:v>
      </x:c>
      <x:c r="B14" s="6" t="str">
        <x:v>cam_contour_onion_skin_mm</x:v>
      </x:c>
      <x:c r="C14" s="6" t="str">
        <x:v>Restmateriaal vóór laatste contourlaag</x:v>
      </x:c>
      <x:c r="D14" s="6" t="n">
        <x:v>1</x:v>
      </x:c>
      <x:c r="E14" s="6" t="str">
        <x:v>mm</x:v>
      </x:c>
      <x:c r="F14" s="6" t="str">
        <x:v>Alle buitencontouren</x:v>
      </x:c>
      <x:c r="G14" s="6" t="str">
        <x:v>Gaten, pockets en blinde bewerkingen</x:v>
      </x:c>
      <x:c r="H14" s="6" t="str">
        <x:v>Actief</x:v>
      </x:c>
      <x:c r="I14" s="6" t="str">
        <x:v>Formule: voorlaag-Z = -(werkelijke plaatdikte - onion-skin). Voorbeelden: 18 mm → Z-17; 25 mm → Z-24. Nooit een vaste Z-17-regel.</x:v>
      </x:c>
    </x:row>
    <x:row r="15">
      <x:c r="A15" t="str">
        <x:v>CAM-PAR-010</x:v>
      </x:c>
      <x:c r="B15" t="str">
        <x:v>cam_final_contour_feed_mm_min</x:v>
      </x:c>
      <x:c r="C15" t="str">
        <x:v>Voeding laatste contourlaag</x:v>
      </x:c>
      <x:c r="D15" t="n">
        <x:v>1600</x:v>
      </x:c>
      <x:c r="E15" t="str">
        <x:v>mm/min</x:v>
      </x:c>
      <x:c r="F15" t="str">
        <x:v>Bewaakte eindlaag van buitencontouren</x:v>
      </x:c>
      <x:c r="G15" t="str">
        <x:v>Voorfrezen, gaten en pockets</x:v>
      </x:c>
      <x:c r="H15" t="str">
        <x:v>Actief</x:v>
      </x:c>
      <x:c r="I15" t="str">
        <x:v>Alleen de eindlaag gebruikt 1600 mm/min; normale 6 mm voeding blijft 3200 mm/min.</x:v>
      </x:c>
    </x:row>
    <x:row r="16" ht="42" customHeight="1">
      <x:c r="A16" s="6" t="str">
        <x:v>CAM-PAR-011</x:v>
      </x:c>
      <x:c r="B16" s="6" t="str">
        <x:v>cam_final_contour_ramp_length_mm</x:v>
      </x:c>
      <x:c r="C16" s="6" t="str">
        <x:v>Ramplengte laatste contourlaag</x:v>
      </x:c>
      <x:c r="D16" s="6" t="n">
        <x:v>30</x:v>
      </x:c>
      <x:c r="E16" s="6" t="str">
        <x:v>mm</x:v>
      </x:c>
      <x:c r="F16" s="6" t="str">
        <x:v>Alleen insteek van de bewaakte eindlaag in bestaande groef</x:v>
      </x:c>
      <x:c r="G16" s="6" t="str">
        <x:v>Overige passages</x:v>
      </x:c>
      <x:c r="H16" s="6" t="str">
        <x:v>Actief</x:v>
      </x:c>
      <x:c r="I16" s="6" t="str">
        <x:v>Alleen de bewaakte eindlaag rampt vanuit de berekende voorlaag naar eind-Z = -(werkelijke plaatdikte + doorsteek). Voorbeelden bij 1 mm doorsteek: 18 mm → Z-19; 25 mm → Z-26.</x:v>
      </x:c>
    </x:row>
    <x:row r="17" ht="42" customHeight="1">
      <x:c r="A17" s="420" t="str">
        <x:v>CAM-PAR-012</x:v>
      </x:c>
      <x:c r="B17" s="420" t="str">
        <x:v>profile_cnc_contract_id</x:v>
      </x:c>
      <x:c r="C17" s="420" t="str">
        <x:v>Profielboorcontract</x:v>
      </x:c>
      <x:c r="D17" s="421" t="str">
        <x:v>legacy-profielboorstrategie-v1</x:v>
      </x:c>
      <x:c r="E17" s="420" t="str">
        <x:v>contract</x:v>
      </x:c>
      <x:c r="F17" s="420" t="str">
        <x:v>Aluminiumprofiel-boorprogramma</x:v>
      </x:c>
      <x:c r="G17" s="420" t="str">
        <x:v>Plaat-CAM</x:v>
      </x:c>
      <x:c r="H17" s="423" t="str">
        <x:v>Actief</x:v>
      </x:c>
      <x:c r="I17" s="420" t="str">
        <x:v>Machinestappen uit de oude profielapp, aangevuld met expliciet D0-D3- en X0-opspanningscontract.</x:v>
      </x:c>
    </x:row>
    <x:row r="18" ht="42" customHeight="1">
      <x:c r="A18" s="432" t="str">
        <x:v>CAM-PAR-013</x:v>
      </x:c>
      <x:c r="B18" s="432" t="str">
        <x:v>profile_cnc_spindle_rpm</x:v>
      </x:c>
      <x:c r="C18" s="432" t="str">
        <x:v>Spindeltoerental profielboren</x:v>
      </x:c>
      <x:c r="D18" s="433" t="n">
        <x:v>6000</x:v>
      </x:c>
      <x:c r="E18" s="432" t="str">
        <x:v>rpm</x:v>
      </x:c>
      <x:c r="F18" s="432" t="str">
        <x:v>Vrijgegeven profielmaten</x:v>
      </x:c>
      <x:c r="G18" s="432" t="str">
        <x:v>Niet-vrijgegeven profielmaten</x:v>
      </x:c>
      <x:c r="H18" s="423" t="str">
        <x:v>Actief</x:v>
      </x:c>
      <x:c r="I18" s="432" t="str">
        <x:v>Overgenomen uit de beproefde oude profielboorstrategie.</x:v>
      </x:c>
    </x:row>
    <x:row r="19" ht="42" customHeight="1">
      <x:c r="A19" s="420" t="str">
        <x:v>CAM-PAR-014</x:v>
      </x:c>
      <x:c r="B19" s="420" t="str">
        <x:v>profile_cnc_safe_park_z_mm</x:v>
      </x:c>
      <x:c r="C19" s="420" t="str">
        <x:v>Veilige parkeerhoogte Z</x:v>
      </x:c>
      <x:c r="D19" s="421" t="n">
        <x:v>85</x:v>
      </x:c>
      <x:c r="E19" s="420" t="str">
        <x:v>mm</x:v>
      </x:c>
      <x:c r="F19" s="420" t="str">
        <x:v>Operatorstops en zijdewissels</x:v>
      </x:c>
      <x:c r="G19" s="420" t="str">
        <x:v>Geen</x:v>
      </x:c>
      <x:c r="H19" s="423" t="str">
        <x:v>Actief</x:v>
      </x:c>
      <x:c r="I19" s="420" t="str">
        <x:v>Veilige Z-positie uit de oude profielapp.</x:v>
      </x:c>
    </x:row>
    <x:row r="20" ht="42" customHeight="1">
      <x:c r="A20" s="432" t="str">
        <x:v>CAM-PAR-015</x:v>
      </x:c>
      <x:c r="B20" s="432" t="str">
        <x:v>profile_cnc_safe_park_y_mm</x:v>
      </x:c>
      <x:c r="C20" s="432" t="str">
        <x:v>Veilige parkeerpositie Y</x:v>
      </x:c>
      <x:c r="D20" s="433" t="n">
        <x:v>300</x:v>
      </x:c>
      <x:c r="E20" s="432" t="str">
        <x:v>mm</x:v>
      </x:c>
      <x:c r="F20" s="432" t="str">
        <x:v>Operatorstops en zijdewissels</x:v>
      </x:c>
      <x:c r="G20" s="432" t="str">
        <x:v>Geen</x:v>
      </x:c>
      <x:c r="H20" s="423" t="str">
        <x:v>Actief</x:v>
      </x:c>
      <x:c r="I20" s="432" t="str">
        <x:v>Veilige Y-positie uit de oude profielapp.</x:v>
      </x:c>
    </x:row>
    <x:row r="21" ht="42" customHeight="1">
      <x:c r="A21" s="420" t="str">
        <x:v>CAM-PAR-016</x:v>
      </x:c>
      <x:c r="B21" s="420" t="str">
        <x:v>profile_cnc_clearance_above_profile_mm</x:v>
      </x:c>
      <x:c r="C21" s="420" t="str">
        <x:v>Aanloophoogte boven profiel</x:v>
      </x:c>
      <x:c r="D21" s="421" t="n">
        <x:v>15</x:v>
      </x:c>
      <x:c r="E21" s="420" t="str">
        <x:v>mm</x:v>
      </x:c>
      <x:c r="F21" s="420" t="str">
        <x:v>Iedere profielboring</x:v>
      </x:c>
      <x:c r="G21" s="420" t="str">
        <x:v>Geen</x:v>
      </x:c>
      <x:c r="H21" s="423" t="str">
        <x:v>Actief</x:v>
      </x:c>
      <x:c r="I21" s="420" t="str">
        <x:v>Aanloophoogte wordt boven de fysiek bovenliggende profielmaat berekend.</x:v>
      </x:c>
    </x:row>
    <x:row r="22" ht="42" customHeight="1">
      <x:c r="A22" s="432" t="str">
        <x:v>CAM-PAR-017</x:v>
      </x:c>
      <x:c r="B22" s="432" t="str">
        <x:v>profile_cnc_surface_breakthrough_mm</x:v>
      </x:c>
      <x:c r="C22" s="432" t="str">
        <x:v>Rustige doorbraak vanaf bovenvlak</x:v>
      </x:c>
      <x:c r="D22" s="433" t="n">
        <x:v>3</x:v>
      </x:c>
      <x:c r="E22" s="432" t="str">
        <x:v>mm</x:v>
      </x:c>
      <x:c r="F22" s="432" t="str">
        <x:v>Iedere profielboring</x:v>
      </x:c>
      <x:c r="G22" s="432" t="str">
        <x:v>Geen</x:v>
      </x:c>
      <x:c r="H22" s="423" t="str">
        <x:v>Actief</x:v>
      </x:c>
      <x:c r="I22" s="432" t="str">
        <x:v>Eerste boorfase tot 3 mm onder het fysiek bovenliggende profielvlak.</x:v>
      </x:c>
    </x:row>
    <x:row r="23" ht="42" customHeight="1">
      <x:c r="A23" s="420" t="str">
        <x:v>CAM-PAR-018</x:v>
      </x:c>
      <x:c r="B23" s="420" t="str">
        <x:v>profile_cnc_through_overtravel_mm</x:v>
      </x:c>
      <x:c r="C23" s="420" t="str">
        <x:v>Doorsteek profielboring</x:v>
      </x:c>
      <x:c r="D23" s="421" t="n">
        <x:v>1</x:v>
      </x:c>
      <x:c r="E23" s="420" t="str">
        <x:v>mm</x:v>
      </x:c>
      <x:c r="F23" s="420" t="str">
        <x:v>Door-en-door profielboringen</x:v>
      </x:c>
      <x:c r="G23" s="420" t="str">
        <x:v>Blinde profielboringen</x:v>
      </x:c>
      <x:c r="H23" s="423" t="str">
        <x:v>Actief</x:v>
      </x:c>
      <x:c r="I23" s="420" t="str">
        <x:v>Eind-Z ligt 1 mm voorbij het ondervlak; los van de plaat-CAM-parameter.</x:v>
      </x:c>
    </x:row>
    <x:row r="24" ht="42" customHeight="1">
      <x:c r="A24" s="432" t="str">
        <x:v>CAM-PAR-019</x:v>
      </x:c>
      <x:c r="B24" s="432" t="str">
        <x:v>profile_cnc_surface_feed_mm_min</x:v>
      </x:c>
      <x:c r="C24" s="432" t="str">
        <x:v>Voeding eerste boorfase</x:v>
      </x:c>
      <x:c r="D24" s="433" t="n">
        <x:v>50</x:v>
      </x:c>
      <x:c r="E24" s="432" t="str">
        <x:v>mm/min</x:v>
      </x:c>
      <x:c r="F24" s="432" t="str">
        <x:v>Eerste boorfase</x:v>
      </x:c>
      <x:c r="G24" s="432" t="str">
        <x:v>Vervolgfase</x:v>
      </x:c>
      <x:c r="H24" s="423" t="str">
        <x:v>Actief</x:v>
      </x:c>
      <x:c r="I24" s="432" t="str">
        <x:v>Overgenomen uit de beproefde oude profielboorstrategie.</x:v>
      </x:c>
    </x:row>
    <x:row r="25" ht="42" customHeight="1">
      <x:c r="A25" s="420" t="str">
        <x:v>CAM-PAR-020</x:v>
      </x:c>
      <x:c r="B25" s="420" t="str">
        <x:v>profile_cnc_drill_feed_mm_min</x:v>
      </x:c>
      <x:c r="C25" s="420" t="str">
        <x:v>Voeding vervolgboring</x:v>
      </x:c>
      <x:c r="D25" s="421" t="n">
        <x:v>150</x:v>
      </x:c>
      <x:c r="E25" s="420" t="str">
        <x:v>mm/min</x:v>
      </x:c>
      <x:c r="F25" s="420" t="str">
        <x:v>Vervolgfase profielboring</x:v>
      </x:c>
      <x:c r="G25" s="420" t="str">
        <x:v>Eerste boorfase</x:v>
      </x:c>
      <x:c r="H25" s="423" t="str">
        <x:v>Actief</x:v>
      </x:c>
      <x:c r="I25" s="420" t="str">
        <x:v>Overgenomen uit de beproefde oude profielboorstrategie.</x:v>
      </x:c>
    </x:row>
    <x:row r="26" ht="42" customHeight="1">
      <x:c r="A26" s="432" t="str">
        <x:v>CAM-PAR-021</x:v>
      </x:c>
      <x:c r="B26" s="432" t="str">
        <x:v>profile_cnc_validated_profile_types</x:v>
      </x:c>
      <x:c r="C26" s="432" t="str">
        <x:v>Fysiek vrijgegeven profielmaten</x:v>
      </x:c>
      <x:c r="D26" s="433" t="str">
        <x:v>20x20;20x40</x:v>
      </x:c>
      <x:c r="E26" s="432" t="str">
        <x:v>profielmaat</x:v>
      </x:c>
      <x:c r="F26" s="432" t="str">
        <x:v>Echte G-codeproductie</x:v>
      </x:c>
      <x:c r="G26" s="432" t="str">
        <x:v>Alle overige profielmaten</x:v>
      </x:c>
      <x:c r="H26" s="423" t="str">
        <x:v>Actief</x:v>
      </x:c>
      <x:c r="I26" s="432" t="str">
        <x:v>Alleen deze maten zijn met de oude profielapp beproefd. 40x20 geldt geometrisch als dezelfde 20x40-maat; overige maten blokkeren tot proefstukvrijgave.</x:v>
      </x:c>
    </x:row>
    <x:row r="27" ht="42" customHeight="1">
      <x:c r="A27" s="420" t="str">
        <x:v>CAM-PAR-022</x:v>
      </x:c>
      <x:c r="B27" s="420" t="str">
        <x:v>profile_cnc_x0_anchor_rule</x:v>
      </x:c>
      <x:c r="C27" s="420" t="str">
        <x:v>Machine-X0-opspanningsregel</x:v>
      </x:c>
      <x:c r="D27" s="421" t="str">
        <x:v>sticker_end_against_machine_x0</x:v>
      </x:c>
      <x:c r="E27" s="420" t="str">
        <x:v>contract</x:v>
      </x:c>
      <x:c r="F27" s="420" t="str">
        <x:v>Alle profielopspanningen</x:v>
      </x:c>
      <x:c r="G27" s="420" t="str">
        <x:v>Lengterichting omdraaien</x:v>
      </x:c>
      <x:c r="H27" s="423" t="str">
        <x:v>Actief</x:v>
      </x:c>
      <x:c r="I27" s="420" t="str">
        <x:v>Het afgezaagde stickeruiteinde ligt tegen de aanslag en is machine-X=0; het profiel wordt nooit in de lengterichting omgedraaid.</x:v>
      </x:c>
    </x:row>
    <x:row r="28" ht="42" customHeight="1">
      <x:c r="A28" s="432" t="str">
        <x:v>CAM-PAR-023</x:v>
      </x:c>
      <x:c r="B28" s="432" t="str">
        <x:v>profile_cnc_roll_direction</x:v>
      </x:c>
      <x:c r="C28" s="432" t="str">
        <x:v>Richting zijdewissel</x:v>
      </x:c>
      <x:c r="D28" s="433" t="str">
        <x:v>clockwise_viewed_from_x0_to_positive_x</x:v>
      </x:c>
      <x:c r="E28" s="432" t="str">
        <x:v>contract</x:v>
      </x:c>
      <x:c r="F28" s="432" t="str">
        <x:v>D0-D3-zijdewissels</x:v>
      </x:c>
      <x:c r="G28" s="432" t="str">
        <x:v>Willekeurig omrollen</x:v>
      </x:c>
      <x:c r="H28" s="423" t="str">
        <x:v>Actief</x:v>
      </x:c>
      <x:c r="I28" s="432" t="str">
        <x:v>Alle zijdewissels rollen uitsluitend om de lengteas, met de klok mee gezien vanaf X0 naar +X.</x:v>
      </x:c>
    </x:row>
    <x:row r="29">
      <x:c r="A29" t="str">
        <x:v>CAM-PAR-024</x:v>
      </x:c>
      <x:c r="B29" t="str">
        <x:v>profile_cnc_spindle_spinup_seconds</x:v>
      </x:c>
      <x:c r="C29" t="str">
        <x:v>Wachttijd spindel op toerental</x:v>
      </x:c>
      <x:c r="D29" t="n">
        <x:v>20</x:v>
      </x:c>
      <x:c r="E29" t="str">
        <x:v>s</x:v>
      </x:c>
      <x:c r="F29" t="str">
        <x:v>Iedere start van de profiel-CNC-spindel</x:v>
      </x:c>
      <x:c r="G29" t="str">
        <x:v>Operatorstops zonder spindelstart</x:v>
      </x:c>
      <x:c r="H29" t="str">
        <x:v>Actief</x:v>
      </x:c>
      <x:c r="I29" t="str">
        <x:v>Na iedere M3 wacht het profielboorprogramma 20 seconden voordat de eerste boorbeweging start.</x:v>
      </x:c>
    </x:row>
  </x:sheetData>
  <x:mergeCells>
    <x:mergeCell ref="A1:I1"/>
    <x:mergeCell ref="A2:I2"/>
  </x:mergeCells>
  <x:pageMargins left="0.7" right="0.7" top="0.75" bottom="0.75" header="0.3" footer="0.3"/>
  <x:tableParts count="1">
    <x:tablePart xmlns:r="http://schemas.openxmlformats.org/officeDocument/2006/relationships" r:id="Raa259c8a734d4cb9"/>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3.1299991607666" hidden="0" customWidth="1"/>
    <x:col min="2" max="2" width="31.25" hidden="0" customWidth="1"/>
    <x:col min="3" max="3" width="21.8799991607666" hidden="0" customWidth="1"/>
    <x:col min="4" max="4" width="33.75" hidden="0" customWidth="1"/>
    <x:col min="5" max="5" width="24" hidden="0" customWidth="1"/>
    <x:col min="6" max="6" width="38.75" hidden="0" customWidth="1"/>
    <x:col min="7" max="7" width="10.380000114440918" hidden="0" customWidth="1"/>
    <x:col min="8" max="8" width="18.6299991607666" hidden="0" customWidth="1"/>
    <x:col min="9" max="9" width="51.25" hidden="0" customWidth="1"/>
    <x:col min="10" max="10" width="10.630000114440918" hidden="0" customWidth="1"/>
    <x:col min="11" max="11" width="45" hidden="0" customWidth="1"/>
  </x:cols>
  <x:sheetData>
    <x:row r="1" ht="28" customHeight="1">
      <x:c r="A1" s="403" t="str">
        <x:v>Leveranciers en categorievoorkeuren — centrale bron</x:v>
      </x:c>
      <x:c r="B1" s="403"/>
      <x:c r="C1" s="403"/>
      <x:c r="D1" s="403"/>
      <x:c r="E1" s="403"/>
      <x:c r="F1" s="403"/>
      <x:c r="G1" s="403"/>
      <x:c r="H1" s="403"/>
      <x:c r="I1" s="403"/>
      <x:c r="J1" s="403"/>
      <x:c r="K1" s="403"/>
    </x:row>
    <x:row r="2" ht="34" customHeight="1">
      <x:c r="A2" s="402" t="str">
        <x:v>Leveranciers worden overal via Leverancier-ID gekoppeld. De tweede tabel bepaalt rang per categorie, subcategorie en productscope.</x:v>
      </x:c>
      <x:c r="B2" s="402"/>
      <x:c r="C2" s="402"/>
      <x:c r="D2" s="402"/>
      <x:c r="E2" s="402"/>
      <x:c r="F2" s="402"/>
      <x:c r="G2" s="402"/>
      <x:c r="H2" s="402"/>
      <x:c r="I2" s="402"/>
      <x:c r="J2" s="402"/>
      <x:c r="K2" s="402"/>
    </x:row>
    <x:row r="3">
      <x:c r="A3" s="6"/>
      <x:c r="B3" s="6"/>
      <x:c r="C3" s="6"/>
      <x:c r="D3" s="6"/>
      <x:c r="E3" s="6"/>
      <x:c r="F3" s="6"/>
      <x:c r="G3" s="6"/>
      <x:c r="H3" s="6"/>
      <x:c r="I3" s="6"/>
      <x:c r="J3" s="6"/>
      <x:c r="K3" s="6"/>
    </x:row>
    <x:row r="4">
      <x:c r="A4" s="6"/>
      <x:c r="B4" s="6"/>
      <x:c r="C4" s="6"/>
      <x:c r="D4" s="6"/>
      <x:c r="E4" s="6"/>
      <x:c r="F4" s="6"/>
      <x:c r="G4" s="6"/>
      <x:c r="H4" s="6"/>
      <x:c r="I4" s="6"/>
      <x:c r="J4" s="6"/>
      <x:c r="K4" s="6"/>
    </x:row>
    <x:row r="5">
      <x:c r="A5" s="6" t="str">
        <x:v>Leverancier-ID</x:v>
      </x:c>
      <x:c r="B5" s="6" t="str">
        <x:v>Naam</x:v>
      </x:c>
      <x:c r="C5" s="6" t="str">
        <x:v>Korte naam</x:v>
      </x:c>
      <x:c r="D5" s="6" t="str">
        <x:v>Website</x:v>
      </x:c>
      <x:c r="E5" s="6" t="str">
        <x:v>Land/regio</x:v>
      </x:c>
      <x:c r="F5" s="6" t="str">
        <x:v>Assortiment</x:v>
      </x:c>
      <x:c r="G5" s="6" t="str">
        <x:v>Status</x:v>
      </x:c>
      <x:c r="H5" s="6" t="str">
        <x:v>Laatst gecontroleerd</x:v>
      </x:c>
      <x:c r="I5" s="6" t="str">
        <x:v>Opmerking</x:v>
      </x:c>
      <x:c r="J5" s="6"/>
      <x:c r="K5" s="6"/>
    </x:row>
    <x:row r="6" ht="40.5" customHeight="1">
      <x:c r="A6" s="6" t="str">
        <x:v>SUP-TECHXXL</x:v>
      </x:c>
      <x:c r="B6" s="6" t="str">
        <x:v>TechXXL</x:v>
      </x:c>
      <x:c r="C6" s="6" t="str">
        <x:v>TechXXL</x:v>
      </x:c>
      <x:c r="D6" s="6" t="str">
        <x:v>https://www.techxxl.nl/</x:v>
      </x:c>
      <x:c r="E6" s="6" t="str">
        <x:v>EU / Nederlandstalige webshop</x:v>
      </x:c>
      <x:c r="F6" s="6" t="str">
        <x:v>Aluminium systeemprofielen en profieltoebehoren</x:v>
      </x:c>
      <x:c r="G6" s="6" t="str">
        <x:v>Actief</x:v>
      </x:c>
      <x:c r="H6" s="65" t="n">
        <x:v>46256</x:v>
      </x:c>
      <x:c r="I6" s="6" t="str">
        <x:v>Eerste voorkeur voor passende profielen en profieltoebehoren</x:v>
      </x:c>
      <x:c r="J6" s="6"/>
      <x:c r="K6" s="6"/>
    </x:row>
    <x:row r="7">
      <x:c r="A7" s="6" t="str">
        <x:v>SUP-LIANGYUE</x:v>
      </x:c>
      <x:c r="B7" s="6" t="str">
        <x:v>Nanjing Liangyue Packaging Products Co., Ltd.</x:v>
      </x:c>
      <x:c r="C7" s="6" t="str">
        <x:v>Liangyue</x:v>
      </x:c>
      <x:c r="D7" s="6" t="str">
        <x:v>https://liangyuepacking.en.made-in-china.com/</x:v>
      </x:c>
      <x:c r="E7" s="6" t="str">
        <x:v>China / Nanjing, Jiangsu</x:v>
      </x:c>
      <x:c r="F7" s="6" t="str">
        <x:v>Clip-lock houten kisten, stalen kistclips, flightcase-beslag en maatwerk</x:v>
      </x:c>
      <x:c r="G7" s="6" t="str">
        <x:v>Kandidaat</x:v>
      </x:c>
      <x:c r="H7" s="65" t="n">
        <x:v>46256</x:v>
      </x:c>
      <x:c r="I7" s="6" t="str">
        <x:v>Sample, maatblad en offerte vereist</x:v>
      </x:c>
      <x:c r="J7" s="6"/>
      <x:c r="K7" s="6"/>
    </x:row>
    <x:row r="8">
      <x:c r="A8" s="6" t="str">
        <x:v>SUP-IKEA</x:v>
      </x:c>
      <x:c r="B8" s="6" t="str">
        <x:v>IKEA</x:v>
      </x:c>
      <x:c r="C8" s="6" t="str">
        <x:v>IKEA</x:v>
      </x:c>
      <x:c r="D8" s="6" t="str">
        <x:v>https://www.ikea.com/nl/nl/</x:v>
      </x:c>
      <x:c r="E8" s="6" t="str">
        <x:v>Nederland / internationaal</x:v>
      </x:c>
      <x:c r="F8" s="6" t="str">
        <x:v>Kastbeslag, poten en inrichting</x:v>
      </x:c>
      <x:c r="G8" s="6" t="str">
        <x:v>Actief</x:v>
      </x:c>
      <x:c r="H8" s="65" t="n">
        <x:v>46256</x:v>
      </x:c>
      <x:c r="I8" s="6" t="str">
        <x:v>Bestaande SEKTION-componenten koppelen op artikelnummer</x:v>
      </x:c>
      <x:c r="J8" s="6"/>
      <x:c r="K8" s="6"/>
    </x:row>
    <x:row r="9">
      <x:c r="A9" s="6" t="str">
        <x:v>SUP-MAUNSYSTEM</x:v>
      </x:c>
      <x:c r="B9" s="6" t="str">
        <x:v>Maunsystem</x:v>
      </x:c>
      <x:c r="C9" s="6" t="str">
        <x:v>Maunsystem</x:v>
      </x:c>
      <x:c r="D9" s="6" t="str">
        <x:v>https://www.maunsystem.de/</x:v>
      </x:c>
      <x:c r="E9" s="6" t="str">
        <x:v>EU / Duitsland</x:v>
      </x:c>
      <x:c r="F9" s="6" t="str">
        <x:v>Profielvoeten, adapters en systeemtoebehoren</x:v>
      </x:c>
      <x:c r="G9" s="6" t="str">
        <x:v>Actief</x:v>
      </x:c>
      <x:c r="H9" s="65" t="n">
        <x:v>46256</x:v>
      </x:c>
      <x:c r="I9" s="6" t="str">
        <x:v>Prijsindicaties aanwezig; beschikbaarheid voor bestellen controleren</x:v>
      </x:c>
      <x:c r="J9" s="6"/>
      <x:c r="K9" s="6"/>
    </x:row>
    <x:row r="10">
      <x:c r="A10" s="6" t="str">
        <x:v>SUP-ITEM24</x:v>
      </x:c>
      <x:c r="B10" s="6" t="str">
        <x:v>item Industrietechnik GmbH</x:v>
      </x:c>
      <x:c r="C10" s="6" t="str">
        <x:v>item</x:v>
      </x:c>
      <x:c r="D10" s="6" t="str">
        <x:v>https://www.item24.com/</x:v>
      </x:c>
      <x:c r="E10" s="6" t="str">
        <x:v>EU / Duitsland</x:v>
      </x:c>
      <x:c r="F10" s="6" t="str">
        <x:v>Modulaire profielsystemen en toebehoren</x:v>
      </x:c>
      <x:c r="G10" s="6" t="str">
        <x:v>Actief</x:v>
      </x:c>
      <x:c r="H10" s="6" t="str">
        <x:v>2026-08-25</x:v>
      </x:c>
      <x:c r="I10" s="6" t="str">
        <x:v>Officiële productdata voor Schwenkriegel 8 Pi 54 PA; prijs na accountlogin</x:v>
      </x:c>
      <x:c r="J10" s="6"/>
      <x:c r="K10" s="6"/>
    </x:row>
    <x:row r="11">
      <x:c r="A11" s="6" t="str">
        <x:v>SUP-KUNSTSTOFPLATENSHOP</x:v>
      </x:c>
      <x:c r="B11" s="6" t="str">
        <x:v>Kunststofplatenshop.nl</x:v>
      </x:c>
      <x:c r="C11" s="6" t="str">
        <x:v>Kunststofplatenshop</x:v>
      </x:c>
      <x:c r="D11" s="6" t="str">
        <x:v>https://kunststofplatenshop.nl/</x:v>
      </x:c>
      <x:c r="E11" s="6" t="str">
        <x:v>Nederland</x:v>
      </x:c>
      <x:c r="F11" s="6" t="str">
        <x:v>HPL, Plexiglas en overige kunststofplaten op maat</x:v>
      </x:c>
      <x:c r="G11" s="6" t="str">
        <x:v>Actief</x:v>
      </x:c>
      <x:c r="H11" s="65" t="n">
        <x:v>46259</x:v>
      </x:c>
      <x:c r="I11" s="6" t="str">
        <x:v>Leveranciersbron voor machinebasis HPL en transparante GS-afscherming</x:v>
      </x:c>
      <x:c r="J11" s="6"/>
      <x:c r="K11" s="6"/>
    </x:row>
    <x:row r="12" ht="34" customHeight="1">
      <x:c r="A12" s="386" t="str">
        <x:v>SUP-GEMING</x:v>
      </x:c>
      <x:c r="B12" s="386" t="str">
        <x:v>GeMing Linear Drive</x:v>
      </x:c>
      <x:c r="C12" s="386" t="str">
        <x:v>GeMing</x:v>
      </x:c>
      <x:c r="D12" s="386"/>
      <x:c r="E12" s="386" t="str">
        <x:v>China</x:v>
      </x:c>
      <x:c r="F12" s="386" t="str">
        <x:v>Elektrische hefkolommen, regelaars en bediening</x:v>
      </x:c>
      <x:c r="G12" s="386" t="str">
        <x:v>Actief</x:v>
      </x:c>
      <x:c r="H12" s="386" t="str">
        <x:v>2026-08-26</x:v>
      </x:c>
      <x:c r="I12" s="386" t="str">
        <x:v>Leveranciersoffer via Brian Hu; PI en vrachtbedrag vóór bestelling bevestigen</x:v>
      </x:c>
      <x:c r="J12" s="386"/>
      <x:c r="K12" s="386"/>
    </x:row>
    <x:row r="13" ht="34" customHeight="1">
      <x:c r="A13" s="386" t="str">
        <x:v>SUP-ALIEXPRESS</x:v>
      </x:c>
      <x:c r="B13" s="386" t="str">
        <x:v>AliExpress marketplace</x:v>
      </x:c>
      <x:c r="C13" s="386" t="str">
        <x:v>AliExpress</x:v>
      </x:c>
      <x:c r="D13" s="386" t="str">
        <x:v>https://www.aliexpress.com/</x:v>
      </x:c>
      <x:c r="E13" s="386" t="str">
        <x:v>Internationaal</x:v>
      </x:c>
      <x:c r="F13" s="386" t="str">
        <x:v>Lineaire geleidingen en industriële componenten van marketplace-aanbieders</x:v>
      </x:c>
      <x:c r="G13" s="386" t="str">
        <x:v>Kandidaat</x:v>
      </x:c>
      <x:c r="H13" s="386" t="str">
        <x:v>2026-08-26</x:v>
      </x:c>
      <x:c r="I13" s="386" t="str">
        <x:v>Prijs is aanbieding-specifiek; verkoper, beschikbaarheid en kwaliteit vóór bestelling controleren</x:v>
      </x:c>
      <x:c r="J13" s="386"/>
      <x:c r="K13" s="386"/>
    </x:row>
    <x:row r="14">
      <x:c r="A14" s="6" t="str">
        <x:v>SUP-RSPRO</x:v>
      </x:c>
      <x:c r="B14" s="6" t="str">
        <x:v>RS PRO / RS Components</x:v>
      </x:c>
      <x:c r="C14" s="6" t="str">
        <x:v>RS PRO</x:v>
      </x:c>
      <x:c r="D14" s="6" t="str">
        <x:v>https://nl.rs-online.com/</x:v>
      </x:c>
      <x:c r="E14" s="6" t="str">
        <x:v>Nederland / EU</x:v>
      </x:c>
      <x:c r="F14" s="6" t="str">
        <x:v>Elektrotechnische componenten, kabelgoten en werkplaatsverbruik</x:v>
      </x:c>
      <x:c r="G14" s="6" t="str">
        <x:v>Actief</x:v>
      </x:c>
      <x:c r="H14" s="6" t="str">
        <x:v>2026-08-27</x:v>
      </x:c>
      <x:c r="I14" s="6" t="str">
        <x:v>Artikel- en verpakkingsprijzen uit RS-webshop; voorraad en prijs vóór bestellen controleren</x:v>
      </x:c>
      <x:c r="J14" s="6" t="str"/>
      <x:c r="K14" s="6"/>
    </x:row>
    <x:row r="15">
      <x:c r="A15" s="6" t="str">
        <x:v>SUP-INTERNAL-WORKSHOP</x:v>
      </x:c>
      <x:c r="B15" s="6" t="str">
        <x:v>Eigen werkplaats</x:v>
      </x:c>
      <x:c r="C15" s="6" t="str">
        <x:v>Werkplaats</x:v>
      </x:c>
      <x:c r="D15" s="6"/>
      <x:c r="E15" s="6" t="str">
        <x:v>Nederland</x:v>
      </x:c>
      <x:c r="F15" s="6" t="str">
        <x:v>Eigen maakdelen, 3D-printwerk, labels en interne bewerking</x:v>
      </x:c>
      <x:c r="G15" s="6" t="str">
        <x:v>Actief</x:v>
      </x:c>
      <x:c r="H15" s="6" t="str">
        <x:v>2026-08-27</x:v>
      </x:c>
      <x:c r="I15" s="6" t="str">
        <x:v>Interne kostenramingen zijn inclusief genoemd materiaal en arbeid en blijven als raming herkenbaar</x:v>
      </x:c>
      <x:c r="J15" s="6" t="str"/>
      <x:c r="K15" s="6"/>
    </x:row>
    <x:row r="16" ht="31.5" customHeight="1">
      <x:c r="A16" s="499" t="str">
        <x:v>SUP-AUTOMATION24</x:v>
      </x:c>
      <x:c r="B16" s="499" t="str">
        <x:v>Automation24 GmbH</x:v>
      </x:c>
      <x:c r="C16" s="499" t="str">
        <x:v>Automation24</x:v>
      </x:c>
      <x:c r="D16" s="499" t="str">
        <x:v>https://www.automation24.nl/</x:v>
      </x:c>
      <x:c r="E16" s="499" t="str">
        <x:v>Nederlandse webshop / Duitsland</x:v>
      </x:c>
      <x:c r="F16" s="499" t="str">
        <x:v>Automatiseringstechniek, Datasensing/Datalogic veiligheidslichtgordijnen en veiligheidstoebehoren</x:v>
      </x:c>
      <x:c r="G16" s="499" t="str">
        <x:v>Actief</x:v>
      </x:c>
      <x:c r="H16" s="500" t="n">
        <x:v>46261</x:v>
      </x:c>
      <x:c r="I16" s="499" t="str">
        <x:v>Geautoriseerde distributeur; prijzen exclusief btw en voorraad vóór bestellen opnieuw controleren</x:v>
      </x:c>
      <x:c r="J16" s="6" t="str"/>
      <x:c r="K16" s="6" t="str"/>
    </x:row>
    <x:row r="17">
      <x:c r="A17" s="6" t="str">
        <x:v>SUP-GOEDKOOP</x:v>
      </x:c>
      <x:c r="B17" s="6" t="str">
        <x:v>Goedkoop Bouwmaterialen</x:v>
      </x:c>
      <x:c r="C17" s="6" t="str">
        <x:v>Goedkoop</x:v>
      </x:c>
      <x:c r="D17" s="6" t="str">
        <x:v>https://ggoedkoop.nl/</x:v>
      </x:c>
      <x:c r="E17" s="6" t="str">
        <x:v>Nederland</x:v>
      </x:c>
      <x:c r="F17" s="6" t="str">
        <x:v>Plaatmateriaal waaronder hout, multiplex, OSB, MDF, Trespa en overige gevelplaten; zaagservice</x:v>
      </x:c>
      <x:c r="G17" s="6" t="str">
        <x:v>Actief</x:v>
      </x:c>
      <x:c r="H17" s="65" t="n">
        <x:v>46262</x:v>
      </x:c>
      <x:c r="I17" s="65" t="str">
        <x:v>Voorkeursbron voor houtachtige platen; artikel- en vestigingsvoorraad vóór bestelling opnieuw controleren</x:v>
      </x:c>
      <x:c r="J17" s="65" t="str"/>
      <x:c r="K17" s="6" t="str"/>
    </x:row>
    <x:row r="18" ht="24" customHeight="1">
      <x:c r="A18" s="603" t="str">
        <x:v>Voorkeursleveranciers per categorie</x:v>
      </x:c>
      <x:c r="B18" s="603"/>
      <x:c r="C18" s="603"/>
      <x:c r="D18" s="603"/>
      <x:c r="E18" s="603"/>
      <x:c r="F18" s="603"/>
      <x:c r="G18" s="603"/>
      <x:c r="H18" s="603"/>
      <x:c r="I18" s="604"/>
      <x:c r="J18" s="604"/>
      <x:c r="K18" s="603"/>
    </x:row>
    <x:row r="19" ht="30" customHeight="1">
      <x:c r="A19" s="605" t="str">
        <x:v>Gegroepeerd op categorie en subcategorie; rang wordt alleen toegepast wanneer ook scope en status passen.</x:v>
      </x:c>
      <x:c r="B19" s="605"/>
      <x:c r="C19" s="605"/>
      <x:c r="D19" s="605"/>
      <x:c r="E19" s="605"/>
      <x:c r="F19" s="605"/>
      <x:c r="G19" s="605"/>
      <x:c r="H19" s="605"/>
      <x:c r="I19" s="606"/>
      <x:c r="J19" s="606"/>
      <x:c r="K19" s="605"/>
    </x:row>
    <x:row r="20">
      <x:c r="A20" t="str">
        <x:v>Voorkeur-ID</x:v>
      </x:c>
      <x:c r="B20" t="str">
        <x:v>Categorie</x:v>
      </x:c>
      <x:c r="C20" t="str">
        <x:v>Subcategorie</x:v>
      </x:c>
      <x:c r="D20" t="str">
        <x:v>Leverancier-ID</x:v>
      </x:c>
      <x:c r="E20" t="str">
        <x:v>Rang</x:v>
      </x:c>
      <x:c r="F20" t="str">
        <x:v>Scope-type</x:v>
      </x:c>
      <x:c r="G20" t="str">
        <x:v>Scope-ID</x:v>
      </x:c>
      <x:c r="H20" t="str">
        <x:v>Status</x:v>
      </x:c>
      <x:c r="I20" t="str">
        <x:v>Geldig vanaf</x:v>
      </x:c>
      <x:c r="J20" t="str">
        <x:v>Geldig tot</x:v>
      </x:c>
      <x:c r="K20" t="str">
        <x:v>Opmerking</x:v>
      </x:c>
    </x:row>
    <x:row r="21">
      <x:c r="A21" t="str">
        <x:v>SUP-PREF-CRATECLIP-001</x:v>
      </x:c>
      <x:c r="B21" t="str">
        <x:v>Beslag</x:v>
      </x:c>
      <x:c r="C21" t="str">
        <x:v>Kistclips</x:v>
      </x:c>
      <x:c r="D21" t="str">
        <x:v>SUP-LIANGYUE</x:v>
      </x:c>
      <x:c r="E21" t="n">
        <x:v>1</x:v>
      </x:c>
      <x:c r="F21" t="str">
        <x:v>Product</x:v>
      </x:c>
      <x:c r="G21" t="str">
        <x:v>shipping_box</x:v>
      </x:c>
      <x:c r="H21" t="str">
        <x:v>Kandidaat</x:v>
      </x:c>
      <x:c r="I21" s="64" t="str">
        <x:v>2026-08-22</x:v>
      </x:c>
      <x:c r="J21" s="64"/>
      <x:c r="K21" t="str">
        <x:v>Pas activeren na sample-inmeting en offerte</x:v>
      </x:c>
    </x:row>
    <x:row r="22">
      <x:c r="A22" t="str">
        <x:v>SUP-PREF-ACCESSORY-001</x:v>
      </x:c>
      <x:c r="B22" t="str">
        <x:v>Beslag</x:v>
      </x:c>
      <x:c r="C22" t="str">
        <x:v>Profieltoebehoren</x:v>
      </x:c>
      <x:c r="D22" t="str">
        <x:v>SUP-TECHXXL</x:v>
      </x:c>
      <x:c r="E22" t="n">
        <x:v>1</x:v>
      </x:c>
      <x:c r="F22" t="str">
        <x:v>Alle producten</x:v>
      </x:c>
      <x:c r="G22"/>
      <x:c r="H22" t="str">
        <x:v>Actief</x:v>
      </x:c>
      <x:c r="I22" t="str">
        <x:v>2026-08-22</x:v>
      </x:c>
      <x:c r="J22"/>
      <x:c r="K22" t="str">
        <x:v>Standaard bron voor seriecompatibele profieltoebehoren</x:v>
      </x:c>
    </x:row>
    <x:row r="23">
      <x:c r="A23" t="str">
        <x:v>SUP-PREF-SHEET-WOOD-001</x:v>
      </x:c>
      <x:c r="B23" t="str">
        <x:v>Materiaal</x:v>
      </x:c>
      <x:c r="C23" t="str">
        <x:v>Houtachtige platen</x:v>
      </x:c>
      <x:c r="D23" t="str">
        <x:v>SUP-GOEDKOOP</x:v>
      </x:c>
      <x:c r="E23" t="n">
        <x:v>1</x:v>
      </x:c>
      <x:c r="F23" t="str">
        <x:v>Alle producten</x:v>
      </x:c>
      <x:c r="G23"/>
      <x:c r="H23" t="str">
        <x:v>Actief</x:v>
      </x:c>
      <x:c r="I23" s="64" t="n">
        <x:v>46262</x:v>
      </x:c>
      <x:c r="J23"/>
      <x:c r="K23" t="str">
        <x:v>Standaard bron voor multiplex, OSB, MDF en overige houtachtige platen</x:v>
      </x:c>
    </x:row>
    <x:row r="24">
      <x:c r="A24" t="str">
        <x:v>SUP-PREF-PLASTIC-001</x:v>
      </x:c>
      <x:c r="B24" t="str">
        <x:v>Materiaal</x:v>
      </x:c>
      <x:c r="C24" t="str">
        <x:v>Kunststof platen</x:v>
      </x:c>
      <x:c r="D24" t="str">
        <x:v>SUP-KUNSTSTOFPLATENSHOP</x:v>
      </x:c>
      <x:c r="E24" t="n">
        <x:v>1</x:v>
      </x:c>
      <x:c r="F24" t="str">
        <x:v>Alle producten</x:v>
      </x:c>
      <x:c r="G24"/>
      <x:c r="H24" t="str">
        <x:v>Actief</x:v>
      </x:c>
      <x:c r="I24" t="str">
        <x:v>2026-08-25</x:v>
      </x:c>
      <x:c r="J24"/>
      <x:c r="K24" t="str">
        <x:v>Standaard bron voor HPL- en Plexiglas-platen op maat</x:v>
      </x:c>
    </x:row>
    <x:row r="25">
      <x:c r="A25" t="str">
        <x:v>SUP-PREF-SHEET-TRESPA-001</x:v>
      </x:c>
      <x:c r="B25" t="str">
        <x:v>Materiaal</x:v>
      </x:c>
      <x:c r="C25" t="str">
        <x:v>Trespa platen</x:v>
      </x:c>
      <x:c r="D25" t="str">
        <x:v>SUP-GOEDKOOP</x:v>
      </x:c>
      <x:c r="E25" t="n">
        <x:v>1</x:v>
      </x:c>
      <x:c r="F25" t="str">
        <x:v>Alle producten</x:v>
      </x:c>
      <x:c r="G25"/>
      <x:c r="H25" t="str">
        <x:v>Actief</x:v>
      </x:c>
      <x:c r="I25" s="64" t="n">
        <x:v>46262</x:v>
      </x:c>
      <x:c r="J25"/>
      <x:c r="K25" t="str">
        <x:v>Standaard kandidaatbron voor Trespa; concrete aanbieding pas na artikelselectie</x:v>
      </x:c>
    </x:row>
    <x:row r="26">
      <x:c r="A26" t="str">
        <x:v>SUP-PREF-PROFILE-001</x:v>
      </x:c>
      <x:c r="B26" t="str">
        <x:v>Profiel</x:v>
      </x:c>
      <x:c r="C26" t="str">
        <x:v>Aluminium systeemprofielen</x:v>
      </x:c>
      <x:c r="D26" t="str">
        <x:v>SUP-TECHXXL</x:v>
      </x:c>
      <x:c r="E26" t="n">
        <x:v>1</x:v>
      </x:c>
      <x:c r="F26" t="str">
        <x:v>Alle producten</x:v>
      </x:c>
      <x:c r="G26"/>
      <x:c r="H26" t="str">
        <x:v>Actief</x:v>
      </x:c>
      <x:c r="I26" t="str">
        <x:v>2026-08-22</x:v>
      </x:c>
      <x:c r="J26"/>
      <x:c r="K26" t="str">
        <x:v>Standaard bron voor passende aluminium systeemprofielen</x:v>
      </x:c>
    </x:row>
    <x:row r="27">
      <x:c r="A27" t="str">
        <x:v>SUP-PREF-SAFETY-LRC-001</x:v>
      </x:c>
      <x:c r="B27" t="str">
        <x:v>Veiligheid</x:v>
      </x:c>
      <x:c r="C27" t="str">
        <x:v>Lichtgordijnen</x:v>
      </x:c>
      <x:c r="D27" t="str">
        <x:v>SUP-AUTOMATION24</x:v>
      </x:c>
      <x:c r="E27" t="n">
        <x:v>1</x:v>
      </x:c>
      <x:c r="F27" t="str">
        <x:v>Product</x:v>
      </x:c>
      <x:c r="G27" t="str">
        <x:v>lineaire_robotcel</x:v>
      </x:c>
      <x:c r="H27" t="str">
        <x:v>Actief</x:v>
      </x:c>
      <x:c r="I27" t="n">
        <x:v>46261</x:v>
      </x:c>
      <x:c r="J27"/>
      <x:c r="K27" t="str">
        <x:v>Voorkeursbron voor Datasensing SG4 BASE Type-4-sets; grootste fysiek passende variant</x:v>
      </x:c>
    </x:row>
  </x:sheetData>
  <x:mergeCells>
    <x:mergeCell ref="A1:H1"/>
    <x:mergeCell ref="A2:H2"/>
    <x:mergeCell ref="A1:K1"/>
    <x:mergeCell ref="A2:K2"/>
    <x:mergeCell ref="A18:K18"/>
    <x:mergeCell ref="A19:K19"/>
  </x:mergeCells>
  <x:pageMargins left="0.7" right="0.7" top="0.75" bottom="0.75" header="0.3" footer="0.3"/>
  <x:tableParts count="2">
    <x:tablePart xmlns:r="http://schemas.openxmlformats.org/officeDocument/2006/relationships" r:id="R20916be63ffb4107"/>
    <x:tablePart xmlns:r="http://schemas.openxmlformats.org/officeDocument/2006/relationships" r:id="Rbf416b34d5bc4c46"/>
  </x:tableParts>
</x:worksheet>
</file>

<file path=xl/worksheets/sheet18.xml><?xml version="1.0" encoding="utf-8"?>
<x:worksheet xmlns:x="http://schemas.openxmlformats.org/spreadsheetml/2006/main">
  <x:sheetFormatPr defaultRowHeight="15"/>
  <x:cols>
    <x:col min="1" max="1" width="30" hidden="0" customWidth="1"/>
    <x:col min="2" max="2" width="23" hidden="0" customWidth="1"/>
    <x:col min="3" max="3" width="20" hidden="0" customWidth="1"/>
    <x:col min="4" max="4" width="7.380000114440918" hidden="0" customWidth="1"/>
    <x:col min="5" max="5" width="31" hidden="0" customWidth="1"/>
    <x:col min="6" max="6" width="31" hidden="0" customWidth="1"/>
    <x:col min="7" max="7" width="34" hidden="0" customWidth="1"/>
    <x:col min="8" max="8" width="8.880000114440918" hidden="0" customWidth="1"/>
    <x:col min="9" max="9" width="23.25" hidden="0" customWidth="1"/>
    <x:col min="10" max="10" width="14" hidden="0" customWidth="1"/>
    <x:col min="11" max="11" width="8" hidden="0" customWidth="1"/>
    <x:col min="12" max="12" width="13.130000114440918" hidden="0" customWidth="1"/>
    <x:col min="13" max="13" width="3.880000114440918" hidden="0" customWidth="1"/>
    <x:col min="14" max="14" width="6.630000114440918" hidden="0" customWidth="1"/>
    <x:col min="15" max="15" width="42" hidden="0" customWidth="1"/>
    <x:col min="16" max="16" width="42" hidden="0" customWidth="1"/>
    <x:col min="17" max="17" width="5.880000114440918" hidden="0" customWidth="1"/>
    <x:col min="18" max="18" width="16" hidden="0" customWidth="1"/>
    <x:col min="19" max="19" width="17.3799991607666" hidden="0" customWidth="1"/>
    <x:col min="20" max="20" width="44" hidden="0" customWidth="1"/>
    <x:col min="21" max="21" width="44" hidden="0" customWidth="1"/>
    <x:col min="22" max="22" width="44" hidden="0" customWidth="1"/>
  </x:cols>
  <x:sheetData>
    <x:row r="1">
      <x:c r="A1" s="475" t="str">
        <x:v>Getypeerde portaal-invoercontracten</x:v>
      </x:c>
      <x:c r="B1" s="475"/>
      <x:c r="C1" s="475"/>
      <x:c r="D1" s="475"/>
      <x:c r="E1" s="475"/>
      <x:c r="F1" s="475"/>
      <x:c r="G1" s="475"/>
      <x:c r="H1" s="475"/>
      <x:c r="I1" s="475"/>
      <x:c r="J1" s="475"/>
      <x:c r="K1" s="475"/>
      <x:c r="L1" s="475"/>
      <x:c r="M1" s="475"/>
      <x:c r="N1" s="475"/>
      <x:c r="O1" s="475"/>
      <x:c r="P1" s="475"/>
      <x:c r="Q1" s="475"/>
      <x:c r="R1" s="475"/>
      <x:c r="S1" s="475"/>
      <x:c r="T1" s="475"/>
      <x:c r="U1" s="475"/>
      <x:c r="V1" s="475"/>
    </x:row>
    <x:row r="2">
      <x:c r="A2" s="478" t="str">
        <x:v>Defaults, grenzen en toegestane keuzes worden via de runtimesnapshot aan de portal geleverd; ontbrekende brondata blokkeert expliciet.</x:v>
      </x:c>
      <x:c r="B2" s="478"/>
      <x:c r="C2" s="478"/>
      <x:c r="D2" s="478"/>
      <x:c r="E2" s="478"/>
      <x:c r="F2" s="478"/>
      <x:c r="G2" s="478"/>
      <x:c r="H2" s="478"/>
      <x:c r="I2" s="478"/>
      <x:c r="J2" s="478"/>
      <x:c r="K2" s="478"/>
      <x:c r="L2" s="478"/>
      <x:c r="M2" s="478"/>
      <x:c r="N2" s="478"/>
      <x:c r="O2" s="478"/>
      <x:c r="P2" s="478"/>
      <x:c r="Q2" s="478"/>
      <x:c r="R2" s="478"/>
      <x:c r="S2" s="478"/>
      <x:c r="T2" s="478"/>
      <x:c r="U2" s="478"/>
      <x:c r="V2" s="478"/>
    </x:row>
    <x:row r="5">
      <x:c r="A5" s="481" t="str">
        <x:v>Invoercontract-ID</x:v>
      </x:c>
      <x:c r="B5" s="481" t="str">
        <x:v>Product-ID</x:v>
      </x:c>
      <x:c r="C5" s="481" t="str">
        <x:v>Sectie</x:v>
      </x:c>
      <x:c r="D5" s="481" t="str">
        <x:v>Volgorde</x:v>
      </x:c>
      <x:c r="E5" s="481" t="str">
        <x:v>Invoer-ID</x:v>
      </x:c>
      <x:c r="F5" s="481" t="str">
        <x:v>Request-veld</x:v>
      </x:c>
      <x:c r="G5" s="481" t="str">
        <x:v>Label</x:v>
      </x:c>
      <x:c r="H5" s="481" t="str">
        <x:v>Invoertype</x:v>
      </x:c>
      <x:c r="I5" s="481" t="str">
        <x:v>Standaardbron</x:v>
      </x:c>
      <x:c r="J5" s="481" t="str">
        <x:v>Standaardwaarde</x:v>
      </x:c>
      <x:c r="K5" s="481" t="str">
        <x:v>Minimum</x:v>
      </x:c>
      <x:c r="L5" s="481" t="str">
        <x:v>Maximum</x:v>
      </x:c>
      <x:c r="M5" s="481" t="str">
        <x:v>Stap</x:v>
      </x:c>
      <x:c r="N5" s="481" t="str">
        <x:v>Eenheid</x:v>
      </x:c>
      <x:c r="O5" s="481" t="str">
        <x:v>Opties</x:v>
      </x:c>
      <x:c r="P5" s="481" t="str">
        <x:v>Optiebron</x:v>
      </x:c>
      <x:c r="Q5" s="481" t="str">
        <x:v>Vereist</x:v>
      </x:c>
      <x:c r="R5" s="481" t="str">
        <x:v>Status</x:v>
      </x:c>
      <x:c r="S5" s="481" t="str">
        <x:v>Blokkeert configuratie</x:v>
      </x:c>
      <x:c r="T5" s="481" t="str">
        <x:v>Bron</x:v>
      </x:c>
      <x:c r="U5" s="481" t="str">
        <x:v>Toelichting</x:v>
      </x:c>
      <x:c r="V5" s="481" t="str">
        <x:v>Actief</x:v>
      </x:c>
    </x:row>
    <x:row r="6">
      <x:c r="A6" s="451" t="str">
        <x:v>PIC-CABINET-010</x:v>
      </x:c>
      <x:c r="B6" s="452" t="str">
        <x:v>cabinet</x:v>
      </x:c>
      <x:c r="C6" s="452" t="str">
        <x:v>cabinet</x:v>
      </x:c>
      <x:c r="D6" s="460" t="n">
        <x:v>10</x:v>
      </x:c>
      <x:c r="E6" s="452" t="str">
        <x:v>unitCount</x:v>
      </x:c>
      <x:c r="F6" s="452" t="str">
        <x:v>UnitCount</x:v>
      </x:c>
      <x:c r="G6" s="452" t="str">
        <x:v>Units</x:v>
      </x:c>
      <x:c r="H6" s="452" t="str">
        <x:v>number</x:v>
      </x:c>
      <x:c r="I6" s="452" t="str">
        <x:v>Products.Units</x:v>
      </x:c>
      <x:c r="J6" s="463" t="str"/>
      <x:c r="K6" s="463" t="n">
        <x:v>1</x:v>
      </x:c>
      <x:c r="L6" s="463" t="n">
        <x:v>12</x:v>
      </x:c>
      <x:c r="M6" s="463" t="n">
        <x:v>1</x:v>
      </x:c>
      <x:c r="N6" s="452" t="str">
        <x:v>st</x:v>
      </x:c>
      <x:c r="O6" s="452" t="str"/>
      <x:c r="P6" s="452" t="str"/>
      <x:c r="Q6" s="452" t="str">
        <x:v>Ja</x:v>
      </x:c>
      <x:c r="R6" s="452" t="str">
        <x:v>Goedgekeurd</x:v>
      </x:c>
      <x:c r="S6" s="452" t="str">
        <x:v>Nee</x:v>
      </x:c>
      <x:c r="T6" s="452" t="str">
        <x:v>ProductsTable.Units</x:v>
      </x:c>
      <x:c r="U6" s="452" t="str"/>
      <x:c r="V6" s="453" t="str">
        <x:v>Ja</x:v>
      </x:c>
    </x:row>
    <x:row r="7">
      <x:c r="A7" s="454" t="str">
        <x:v>PIC-CABINET-020</x:v>
      </x:c>
      <x:c r="B7" s="455" t="str">
        <x:v>cabinet</x:v>
      </x:c>
      <x:c r="C7" s="455" t="str">
        <x:v>cabinet</x:v>
      </x:c>
      <x:c r="D7" s="461" t="n">
        <x:v>20</x:v>
      </x:c>
      <x:c r="E7" s="455" t="str">
        <x:v>defaultShelfCount</x:v>
      </x:c>
      <x:c r="F7" s="455" t="str">
        <x:v>DefaultShelfCount</x:v>
      </x:c>
      <x:c r="G7" s="455" t="str">
        <x:v>Legplanken per unit</x:v>
      </x:c>
      <x:c r="H7" s="455" t="str">
        <x:v>number</x:v>
      </x:c>
      <x:c r="I7" s="455" t="str">
        <x:v>Products.Legplanken</x:v>
      </x:c>
      <x:c r="J7" s="464" t="str"/>
      <x:c r="K7" s="464" t="n">
        <x:v>0</x:v>
      </x:c>
      <x:c r="L7" s="464" t="str"/>
      <x:c r="M7" s="464" t="n">
        <x:v>1</x:v>
      </x:c>
      <x:c r="N7" s="455" t="str">
        <x:v>st</x:v>
      </x:c>
      <x:c r="O7" s="455" t="str"/>
      <x:c r="P7" s="455" t="str"/>
      <x:c r="Q7" s="455" t="str">
        <x:v>Ja</x:v>
      </x:c>
      <x:c r="R7" s="455" t="str">
        <x:v>Goedgekeurd</x:v>
      </x:c>
      <x:c r="S7" s="455" t="str">
        <x:v>Nee</x:v>
      </x:c>
      <x:c r="T7" s="455" t="str">
        <x:v>ProductsTable.Legplanken</x:v>
      </x:c>
      <x:c r="U7" s="455" t="str"/>
      <x:c r="V7" s="456" t="str">
        <x:v>Ja</x:v>
      </x:c>
    </x:row>
    <x:row r="8">
      <x:c r="A8" s="454" t="str">
        <x:v>PIC-CABINET-030</x:v>
      </x:c>
      <x:c r="B8" s="455" t="str">
        <x:v>cabinet</x:v>
      </x:c>
      <x:c r="C8" s="455" t="str">
        <x:v>cabinet</x:v>
      </x:c>
      <x:c r="D8" s="461" t="n">
        <x:v>30</x:v>
      </x:c>
      <x:c r="E8" s="455" t="str">
        <x:v>shelfStartMode</x:v>
      </x:c>
      <x:c r="F8" s="455" t="str">
        <x:v>ShelfStartMode</x:v>
      </x:c>
      <x:c r="G8" s="455" t="str">
        <x:v>Legplanken starten</x:v>
      </x:c>
      <x:c r="H8" s="455" t="str">
        <x:v>select</x:v>
      </x:c>
      <x:c r="I8" s="455" t="str">
        <x:v>Products.Startmodus</x:v>
      </x:c>
      <x:c r="J8" s="464" t="str"/>
      <x:c r="K8" s="464" t="str"/>
      <x:c r="L8" s="464" t="str"/>
      <x:c r="M8" s="464" t="str"/>
      <x:c r="N8" s="455" t="str"/>
      <x:c r="O8" s="455" t="str">
        <x:v>bottom|Start onder;top|Start boven</x:v>
      </x:c>
      <x:c r="P8" s="455" t="str"/>
      <x:c r="Q8" s="455" t="str">
        <x:v>Ja</x:v>
      </x:c>
      <x:c r="R8" s="455" t="str">
        <x:v>Goedgekeurd</x:v>
      </x:c>
      <x:c r="S8" s="455" t="str">
        <x:v>Nee</x:v>
      </x:c>
      <x:c r="T8" s="455" t="str">
        <x:v>ProductsTable.Startmodus</x:v>
      </x:c>
      <x:c r="U8" s="455" t="str"/>
      <x:c r="V8" s="456" t="str">
        <x:v>Ja</x:v>
      </x:c>
    </x:row>
    <x:row r="9">
      <x:c r="A9" s="454" t="str">
        <x:v>PIC-CABINET-040</x:v>
      </x:c>
      <x:c r="B9" s="455" t="str">
        <x:v>cabinet</x:v>
      </x:c>
      <x:c r="C9" s="455" t="str">
        <x:v>cabinet</x:v>
      </x:c>
      <x:c r="D9" s="461" t="n">
        <x:v>40</x:v>
      </x:c>
      <x:c r="E9" s="455" t="str">
        <x:v>defaultDrawerCount</x:v>
      </x:c>
      <x:c r="F9" s="455" t="str">
        <x:v>DefaultDrawerCount</x:v>
      </x:c>
      <x:c r="G9" s="455" t="str">
        <x:v>Lades per unit</x:v>
      </x:c>
      <x:c r="H9" s="455" t="str">
        <x:v>number</x:v>
      </x:c>
      <x:c r="I9" s="455" t="str">
        <x:v>Products.Laden</x:v>
      </x:c>
      <x:c r="J9" s="464" t="str"/>
      <x:c r="K9" s="464" t="n">
        <x:v>0</x:v>
      </x:c>
      <x:c r="L9" s="464" t="str"/>
      <x:c r="M9" s="464" t="n">
        <x:v>1</x:v>
      </x:c>
      <x:c r="N9" s="455" t="str">
        <x:v>st</x:v>
      </x:c>
      <x:c r="O9" s="455" t="str"/>
      <x:c r="P9" s="455" t="str"/>
      <x:c r="Q9" s="455" t="str">
        <x:v>Ja</x:v>
      </x:c>
      <x:c r="R9" s="455" t="str">
        <x:v>Goedgekeurd</x:v>
      </x:c>
      <x:c r="S9" s="455" t="str">
        <x:v>Nee</x:v>
      </x:c>
      <x:c r="T9" s="455" t="str">
        <x:v>ProductsTable.Laden</x:v>
      </x:c>
      <x:c r="U9" s="455" t="str"/>
      <x:c r="V9" s="456" t="str">
        <x:v>Ja</x:v>
      </x:c>
    </x:row>
    <x:row r="10">
      <x:c r="A10" s="454" t="str">
        <x:v>PIC-CABINET-050</x:v>
      </x:c>
      <x:c r="B10" s="455" t="str">
        <x:v>cabinet</x:v>
      </x:c>
      <x:c r="C10" s="455" t="str">
        <x:v>cabinet</x:v>
      </x:c>
      <x:c r="D10" s="461" t="n">
        <x:v>50</x:v>
      </x:c>
      <x:c r="E10" s="455" t="str">
        <x:v>shelfFrontInsetMm</x:v>
      </x:c>
      <x:c r="F10" s="455" t="str">
        <x:v>ShelfFrontInsetMm</x:v>
      </x:c>
      <x:c r="G10" s="455" t="str">
        <x:v>Legplanken verdiept</x:v>
      </x:c>
      <x:c r="H10" s="455" t="str">
        <x:v>number</x:v>
      </x:c>
      <x:c r="I10" s="455" t="str"/>
      <x:c r="J10" s="464" t="n">
        <x:v>0</x:v>
      </x:c>
      <x:c r="K10" s="464" t="n">
        <x:v>0</x:v>
      </x:c>
      <x:c r="L10" s="464" t="str"/>
      <x:c r="M10" s="464" t="n">
        <x:v>1</x:v>
      </x:c>
      <x:c r="N10" s="455" t="str">
        <x:v>mm</x:v>
      </x:c>
      <x:c r="O10" s="455" t="str"/>
      <x:c r="P10" s="455" t="str"/>
      <x:c r="Q10" s="455" t="str">
        <x:v>Ja</x:v>
      </x:c>
      <x:c r="R10" s="455" t="str">
        <x:v>Voorlopig</x:v>
      </x:c>
      <x:c r="S10" s="455" t="str">
        <x:v>Nee</x:v>
      </x:c>
      <x:c r="T10" s="455" t="str">
        <x:v>CabinetEngine.cs</x:v>
      </x:c>
      <x:c r="U10" s="455" t="str"/>
      <x:c r="V10" s="456" t="str">
        <x:v>Ja</x:v>
      </x:c>
    </x:row>
    <x:row r="11">
      <x:c r="A11" s="454" t="str">
        <x:v>PIC-CABINET-060</x:v>
      </x:c>
      <x:c r="B11" s="455" t="str">
        <x:v>cabinet</x:v>
      </x:c>
      <x:c r="C11" s="455" t="str">
        <x:v>cabinet</x:v>
      </x:c>
      <x:c r="D11" s="461" t="n">
        <x:v>60</x:v>
      </x:c>
      <x:c r="E11" s="455" t="str">
        <x:v>doorMode</x:v>
      </x:c>
      <x:c r="F11" s="455" t="str">
        <x:v>DoorMode</x:v>
      </x:c>
      <x:c r="G11" s="455" t="str">
        <x:v>Deuren</x:v>
      </x:c>
      <x:c r="H11" s="455" t="str">
        <x:v>select</x:v>
      </x:c>
      <x:c r="I11" s="455" t="str"/>
      <x:c r="J11" s="464" t="str">
        <x:v>geen</x:v>
      </x:c>
      <x:c r="K11" s="464" t="str"/>
      <x:c r="L11" s="464" t="str"/>
      <x:c r="M11" s="464" t="str"/>
      <x:c r="N11" s="455" t="str"/>
      <x:c r="O11" s="455" t="str">
        <x:v>geen|Open vakken;links|Draaideur links;rechts|Draaideur rechts;sliding|Schuifdeuren</x:v>
      </x:c>
      <x:c r="P11" s="455" t="str"/>
      <x:c r="Q11" s="455" t="str">
        <x:v>Ja</x:v>
      </x:c>
      <x:c r="R11" s="455" t="str">
        <x:v>Voorlopig</x:v>
      </x:c>
      <x:c r="S11" s="455" t="str">
        <x:v>Nee</x:v>
      </x:c>
      <x:c r="T11" s="455" t="str">
        <x:v>PortalHtml.cs legacy; CabinetEngine.cs</x:v>
      </x:c>
      <x:c r="U11" s="455" t="str"/>
      <x:c r="V11" s="456" t="str">
        <x:v>Ja</x:v>
      </x:c>
    </x:row>
    <x:row r="12">
      <x:c r="A12" s="454" t="str">
        <x:v>PIC-CABINET-070</x:v>
      </x:c>
      <x:c r="B12" s="455" t="str">
        <x:v>cabinet</x:v>
      </x:c>
      <x:c r="C12" s="455" t="str">
        <x:v>cabinet</x:v>
      </x:c>
      <x:c r="D12" s="461" t="n">
        <x:v>70</x:v>
      </x:c>
      <x:c r="E12" s="455" t="str">
        <x:v>slidingDoorStartUnit</x:v>
      </x:c>
      <x:c r="F12" s="455" t="str">
        <x:v>SlidingDoorStartUnit</x:v>
      </x:c>
      <x:c r="G12" s="455" t="str">
        <x:v>Schuifdeuren vanaf unit</x:v>
      </x:c>
      <x:c r="H12" s="455" t="str">
        <x:v>number</x:v>
      </x:c>
      <x:c r="I12" s="455" t="str"/>
      <x:c r="J12" s="464" t="n">
        <x:v>1</x:v>
      </x:c>
      <x:c r="K12" s="464" t="n">
        <x:v>1</x:v>
      </x:c>
      <x:c r="L12" s="464" t="str">
        <x:v>@Products.Units</x:v>
      </x:c>
      <x:c r="M12" s="464" t="n">
        <x:v>1</x:v>
      </x:c>
      <x:c r="N12" s="455" t="str">
        <x:v>unit</x:v>
      </x:c>
      <x:c r="O12" s="455" t="str"/>
      <x:c r="P12" s="455" t="str"/>
      <x:c r="Q12" s="455" t="str">
        <x:v>Ja</x:v>
      </x:c>
      <x:c r="R12" s="455" t="str">
        <x:v>Voorlopig</x:v>
      </x:c>
      <x:c r="S12" s="455" t="str">
        <x:v>Nee</x:v>
      </x:c>
      <x:c r="T12" s="455" t="str">
        <x:v>PortalHtml.cs legacy; CabinetEngine.cs</x:v>
      </x:c>
      <x:c r="U12" s="455" t="str"/>
      <x:c r="V12" s="456" t="str">
        <x:v>Ja</x:v>
      </x:c>
    </x:row>
    <x:row r="13">
      <x:c r="A13" s="454" t="str">
        <x:v>PIC-CABINET-080</x:v>
      </x:c>
      <x:c r="B13" s="455" t="str">
        <x:v>cabinet</x:v>
      </x:c>
      <x:c r="C13" s="455" t="str">
        <x:v>cabinet</x:v>
      </x:c>
      <x:c r="D13" s="461" t="n">
        <x:v>80</x:v>
      </x:c>
      <x:c r="E13" s="455" t="str">
        <x:v>slidingDoorEndUnit</x:v>
      </x:c>
      <x:c r="F13" s="455" t="str">
        <x:v>SlidingDoorEndUnit</x:v>
      </x:c>
      <x:c r="G13" s="455" t="str">
        <x:v>Schuifdeuren t/m unit</x:v>
      </x:c>
      <x:c r="H13" s="455" t="str">
        <x:v>number</x:v>
      </x:c>
      <x:c r="I13" s="455" t="str">
        <x:v>Products.Units</x:v>
      </x:c>
      <x:c r="J13" s="464" t="str"/>
      <x:c r="K13" s="464" t="n">
        <x:v>1</x:v>
      </x:c>
      <x:c r="L13" s="464" t="str">
        <x:v>@Products.Units</x:v>
      </x:c>
      <x:c r="M13" s="464" t="n">
        <x:v>1</x:v>
      </x:c>
      <x:c r="N13" s="455" t="str">
        <x:v>unit</x:v>
      </x:c>
      <x:c r="O13" s="455" t="str"/>
      <x:c r="P13" s="455" t="str"/>
      <x:c r="Q13" s="455" t="str">
        <x:v>Ja</x:v>
      </x:c>
      <x:c r="R13" s="455" t="str">
        <x:v>Voorlopig</x:v>
      </x:c>
      <x:c r="S13" s="455" t="str">
        <x:v>Nee</x:v>
      </x:c>
      <x:c r="T13" s="455" t="str">
        <x:v>PortalHtml.cs legacy; CabinetEngine.cs</x:v>
      </x:c>
      <x:c r="U13" s="455" t="str"/>
      <x:c r="V13" s="456" t="str">
        <x:v>Ja</x:v>
      </x:c>
    </x:row>
    <x:row r="14">
      <x:c r="A14" s="454" t="str">
        <x:v>PIC-CABINET-090</x:v>
      </x:c>
      <x:c r="B14" s="455" t="str">
        <x:v>cabinet</x:v>
      </x:c>
      <x:c r="C14" s="455" t="str">
        <x:v>cabinet</x:v>
      </x:c>
      <x:c r="D14" s="461" t="n">
        <x:v>90</x:v>
      </x:c>
      <x:c r="E14" s="455" t="str">
        <x:v>slidingDoorOverlapMm</x:v>
      </x:c>
      <x:c r="F14" s="455" t="str">
        <x:v>SlidingDoorOverlapMm</x:v>
      </x:c>
      <x:c r="G14" s="455" t="str">
        <x:v>Overlap schuifdeur</x:v>
      </x:c>
      <x:c r="H14" s="455" t="str">
        <x:v>number</x:v>
      </x:c>
      <x:c r="I14" s="455" t="str"/>
      <x:c r="J14" s="464" t="n">
        <x:v>25</x:v>
      </x:c>
      <x:c r="K14" s="464" t="n">
        <x:v>0</x:v>
      </x:c>
      <x:c r="L14" s="464" t="n">
        <x:v>120</x:v>
      </x:c>
      <x:c r="M14" s="464" t="n">
        <x:v>1</x:v>
      </x:c>
      <x:c r="N14" s="455" t="str">
        <x:v>mm</x:v>
      </x:c>
      <x:c r="O14" s="455" t="str"/>
      <x:c r="P14" s="455" t="str"/>
      <x:c r="Q14" s="455" t="str">
        <x:v>Ja</x:v>
      </x:c>
      <x:c r="R14" s="455" t="str">
        <x:v>Voorlopig</x:v>
      </x:c>
      <x:c r="S14" s="455" t="str">
        <x:v>Nee</x:v>
      </x:c>
      <x:c r="T14" s="455" t="str">
        <x:v>PortalHtml.cs legacy; CabinetEngine.cs</x:v>
      </x:c>
      <x:c r="U14" s="455" t="str"/>
      <x:c r="V14" s="456" t="str">
        <x:v>Ja</x:v>
      </x:c>
    </x:row>
    <x:row r="15">
      <x:c r="A15" s="454" t="str">
        <x:v>PIC-CABINET-100</x:v>
      </x:c>
      <x:c r="B15" s="455" t="str">
        <x:v>cabinet</x:v>
      </x:c>
      <x:c r="C15" s="455" t="str">
        <x:v>cabinet</x:v>
      </x:c>
      <x:c r="D15" s="461" t="n">
        <x:v>100</x:v>
      </x:c>
      <x:c r="E15" s="455" t="str">
        <x:v>includeBackPanel</x:v>
      </x:c>
      <x:c r="F15" s="455" t="str">
        <x:v>IncludeBackPanel</x:v>
      </x:c>
      <x:c r="G15" s="455" t="str">
        <x:v>Achterwand toevoegen</x:v>
      </x:c>
      <x:c r="H15" s="455" t="str">
        <x:v>checkbox</x:v>
      </x:c>
      <x:c r="I15" s="455" t="str">
        <x:v>Products.Achterwand</x:v>
      </x:c>
      <x:c r="J15" s="464" t="str"/>
      <x:c r="K15" s="464" t="str"/>
      <x:c r="L15" s="464" t="str"/>
      <x:c r="M15" s="464" t="str"/>
      <x:c r="N15" s="455" t="str"/>
      <x:c r="O15" s="455" t="str"/>
      <x:c r="P15" s="455" t="str"/>
      <x:c r="Q15" s="455" t="str">
        <x:v>Ja</x:v>
      </x:c>
      <x:c r="R15" s="455" t="str">
        <x:v>Goedgekeurd</x:v>
      </x:c>
      <x:c r="S15" s="455" t="str">
        <x:v>Nee</x:v>
      </x:c>
      <x:c r="T15" s="455" t="str">
        <x:v>ProductsTable.Achterwand</x:v>
      </x:c>
      <x:c r="U15" s="455" t="str"/>
      <x:c r="V15" s="456" t="str">
        <x:v>Ja</x:v>
      </x:c>
    </x:row>
    <x:row r="16">
      <x:c r="A16" s="454" t="str">
        <x:v>PIC-CABINET-110</x:v>
      </x:c>
      <x:c r="B16" s="455" t="str">
        <x:v>cabinet</x:v>
      </x:c>
      <x:c r="C16" s="455" t="str">
        <x:v>cabinet</x:v>
      </x:c>
      <x:c r="D16" s="461" t="n">
        <x:v>110</x:v>
      </x:c>
      <x:c r="E16" s="455" t="str">
        <x:v>includeTopDrawer</x:v>
      </x:c>
      <x:c r="F16" s="455" t="str">
        <x:v>IncludeTopDrawer</x:v>
      </x:c>
      <x:c r="G16" s="455" t="str">
        <x:v>Bovenlade per unit</x:v>
      </x:c>
      <x:c r="H16" s="455" t="str">
        <x:v>checkbox</x:v>
      </x:c>
      <x:c r="I16" s="455" t="str"/>
      <x:c r="J16" s="464" t="str">
        <x:v>Nee</x:v>
      </x:c>
      <x:c r="K16" s="464" t="str"/>
      <x:c r="L16" s="464" t="str"/>
      <x:c r="M16" s="464" t="str"/>
      <x:c r="N16" s="455" t="str"/>
      <x:c r="O16" s="455" t="str"/>
      <x:c r="P16" s="455" t="str"/>
      <x:c r="Q16" s="455" t="str">
        <x:v>Nee</x:v>
      </x:c>
      <x:c r="R16" s="455" t="str">
        <x:v>Voorlopig</x:v>
      </x:c>
      <x:c r="S16" s="455" t="str">
        <x:v>Nee</x:v>
      </x:c>
      <x:c r="T16" s="455" t="str">
        <x:v>PortalHtml.cs legacy; CabinetEngine.cs</x:v>
      </x:c>
      <x:c r="U16" s="455" t="str"/>
      <x:c r="V16" s="456" t="str">
        <x:v>Ja</x:v>
      </x:c>
    </x:row>
    <x:row r="17">
      <x:c r="A17" s="454" t="str">
        <x:v>PIC-CABINET-120</x:v>
      </x:c>
      <x:c r="B17" s="455" t="str">
        <x:v>cabinet</x:v>
      </x:c>
      <x:c r="C17" s="455" t="str">
        <x:v>cabinet</x:v>
      </x:c>
      <x:c r="D17" s="461" t="n">
        <x:v>120</x:v>
      </x:c>
      <x:c r="E17" s="455" t="str">
        <x:v>includeDrawerPullCutouts</x:v>
      </x:c>
      <x:c r="F17" s="455" t="str">
        <x:v>IncludeDrawerPullCutouts</x:v>
      </x:c>
      <x:c r="G17" s="455" t="str">
        <x:v>Uitgefreesde handgrepen lades</x:v>
      </x:c>
      <x:c r="H17" s="455" t="str">
        <x:v>checkbox</x:v>
      </x:c>
      <x:c r="I17" s="455" t="str"/>
      <x:c r="J17" s="464" t="str">
        <x:v>Nee</x:v>
      </x:c>
      <x:c r="K17" s="464" t="str"/>
      <x:c r="L17" s="464" t="str"/>
      <x:c r="M17" s="464" t="str"/>
      <x:c r="N17" s="455" t="str"/>
      <x:c r="O17" s="455" t="str"/>
      <x:c r="P17" s="455" t="str"/>
      <x:c r="Q17" s="455" t="str">
        <x:v>Nee</x:v>
      </x:c>
      <x:c r="R17" s="455" t="str">
        <x:v>Voorlopig</x:v>
      </x:c>
      <x:c r="S17" s="455" t="str">
        <x:v>Nee</x:v>
      </x:c>
      <x:c r="T17" s="455" t="str">
        <x:v>PortalHtml.cs legacy; CabinetEngine.cs</x:v>
      </x:c>
      <x:c r="U17" s="455" t="str"/>
      <x:c r="V17" s="456" t="str">
        <x:v>Ja</x:v>
      </x:c>
    </x:row>
    <x:row r="18">
      <x:c r="A18" s="454" t="str">
        <x:v>PIC-CABINET-130</x:v>
      </x:c>
      <x:c r="B18" s="455" t="str">
        <x:v>cabinet</x:v>
      </x:c>
      <x:c r="C18" s="455" t="str">
        <x:v>cabinet</x:v>
      </x:c>
      <x:c r="D18" s="461" t="n">
        <x:v>130</x:v>
      </x:c>
      <x:c r="E18" s="455" t="str">
        <x:v>includeAdjustableShelfHoles</x:v>
      </x:c>
      <x:c r="F18" s="455" t="str">
        <x:v>IncludeAdjustableShelfHoles</x:v>
      </x:c>
      <x:c r="G18" s="455" t="str">
        <x:v>Legplankgaten systeem 32</x:v>
      </x:c>
      <x:c r="H18" s="455" t="str">
        <x:v>checkbox</x:v>
      </x:c>
      <x:c r="I18" s="455" t="str"/>
      <x:c r="J18" s="464" t="str">
        <x:v>Ja</x:v>
      </x:c>
      <x:c r="K18" s="464" t="str"/>
      <x:c r="L18" s="464" t="str"/>
      <x:c r="M18" s="464" t="str"/>
      <x:c r="N18" s="455" t="str"/>
      <x:c r="O18" s="455" t="str"/>
      <x:c r="P18" s="455" t="str"/>
      <x:c r="Q18" s="455" t="str">
        <x:v>Nee</x:v>
      </x:c>
      <x:c r="R18" s="455" t="str">
        <x:v>Voorlopig</x:v>
      </x:c>
      <x:c r="S18" s="455" t="str">
        <x:v>Nee</x:v>
      </x:c>
      <x:c r="T18" s="455" t="str">
        <x:v>PortalHtml.cs legacy; CabinetEngine.cs</x:v>
      </x:c>
      <x:c r="U18" s="455" t="str"/>
      <x:c r="V18" s="456" t="str">
        <x:v>Ja</x:v>
      </x:c>
    </x:row>
    <x:row r="19">
      <x:c r="A19" s="454" t="str">
        <x:v>PIC-VAKJESKAST-010</x:v>
      </x:c>
      <x:c r="B19" s="455" t="str">
        <x:v>vakjeskast</x:v>
      </x:c>
      <x:c r="C19" s="455" t="str">
        <x:v>cubby</x:v>
      </x:c>
      <x:c r="D19" s="461" t="n">
        <x:v>10</x:v>
      </x:c>
      <x:c r="E19" s="455" t="str">
        <x:v>cubbyCellWidthMm</x:v>
      </x:c>
      <x:c r="F19" s="455" t="str">
        <x:v>CubbyCellWidthMm</x:v>
      </x:c>
      <x:c r="G19" s="455" t="str">
        <x:v>Vak breedte</x:v>
      </x:c>
      <x:c r="H19" s="455" t="str">
        <x:v>number</x:v>
      </x:c>
      <x:c r="I19" s="455" t="str"/>
      <x:c r="J19" s="464" t="n">
        <x:v>400</x:v>
      </x:c>
      <x:c r="K19" s="464" t="n">
        <x:v>40</x:v>
      </x:c>
      <x:c r="L19" s="464" t="str"/>
      <x:c r="M19" s="464" t="n">
        <x:v>1</x:v>
      </x:c>
      <x:c r="N19" s="455" t="str">
        <x:v>mm</x:v>
      </x:c>
      <x:c r="O19" s="455" t="str"/>
      <x:c r="P19" s="455" t="str"/>
      <x:c r="Q19" s="455" t="str">
        <x:v>Ja</x:v>
      </x:c>
      <x:c r="R19" s="455" t="str">
        <x:v>Voorlopig</x:v>
      </x:c>
      <x:c r="S19" s="455" t="str">
        <x:v>Nee</x:v>
      </x:c>
      <x:c r="T19" s="455" t="str">
        <x:v>PortalHtml.cs legacy; CubbyCabinetEngine.cs</x:v>
      </x:c>
      <x:c r="U19" s="455" t="str"/>
      <x:c r="V19" s="456" t="str">
        <x:v>Ja</x:v>
      </x:c>
    </x:row>
    <x:row r="20">
      <x:c r="A20" s="454" t="str">
        <x:v>PIC-VAKJESKAST-020</x:v>
      </x:c>
      <x:c r="B20" s="455" t="str">
        <x:v>vakjeskast</x:v>
      </x:c>
      <x:c r="C20" s="455" t="str">
        <x:v>cubby</x:v>
      </x:c>
      <x:c r="D20" s="461" t="n">
        <x:v>20</x:v>
      </x:c>
      <x:c r="E20" s="455" t="str">
        <x:v>cubbyCellDepthMm</x:v>
      </x:c>
      <x:c r="F20" s="455" t="str">
        <x:v>CubbyCellDepthMm</x:v>
      </x:c>
      <x:c r="G20" s="455" t="str">
        <x:v>Vak diepte</x:v>
      </x:c>
      <x:c r="H20" s="455" t="str">
        <x:v>number</x:v>
      </x:c>
      <x:c r="I20" s="455" t="str"/>
      <x:c r="J20" s="464" t="n">
        <x:v>350</x:v>
      </x:c>
      <x:c r="K20" s="464" t="n">
        <x:v>40</x:v>
      </x:c>
      <x:c r="L20" s="464" t="str"/>
      <x:c r="M20" s="464" t="n">
        <x:v>1</x:v>
      </x:c>
      <x:c r="N20" s="455" t="str">
        <x:v>mm</x:v>
      </x:c>
      <x:c r="O20" s="455" t="str"/>
      <x:c r="P20" s="455" t="str"/>
      <x:c r="Q20" s="455" t="str">
        <x:v>Ja</x:v>
      </x:c>
      <x:c r="R20" s="455" t="str">
        <x:v>Voorlopig</x:v>
      </x:c>
      <x:c r="S20" s="455" t="str">
        <x:v>Nee</x:v>
      </x:c>
      <x:c r="T20" s="455" t="str">
        <x:v>PortalHtml.cs legacy; CubbyCabinetEngine.cs</x:v>
      </x:c>
      <x:c r="U20" s="455" t="str"/>
      <x:c r="V20" s="456" t="str">
        <x:v>Ja</x:v>
      </x:c>
    </x:row>
    <x:row r="21">
      <x:c r="A21" s="454" t="str">
        <x:v>PIC-VAKJESKAST-030</x:v>
      </x:c>
      <x:c r="B21" s="455" t="str">
        <x:v>vakjeskast</x:v>
      </x:c>
      <x:c r="C21" s="455" t="str">
        <x:v>cubby</x:v>
      </x:c>
      <x:c r="D21" s="461" t="n">
        <x:v>30</x:v>
      </x:c>
      <x:c r="E21" s="455" t="str">
        <x:v>cubbyCellHeightMm</x:v>
      </x:c>
      <x:c r="F21" s="455" t="str">
        <x:v>CubbyCellHeightMm</x:v>
      </x:c>
      <x:c r="G21" s="455" t="str">
        <x:v>Vak hoogte</x:v>
      </x:c>
      <x:c r="H21" s="455" t="str">
        <x:v>number</x:v>
      </x:c>
      <x:c r="I21" s="455" t="str"/>
      <x:c r="J21" s="464" t="n">
        <x:v>350</x:v>
      </x:c>
      <x:c r="K21" s="464" t="n">
        <x:v>40</x:v>
      </x:c>
      <x:c r="L21" s="464" t="str"/>
      <x:c r="M21" s="464" t="n">
        <x:v>1</x:v>
      </x:c>
      <x:c r="N21" s="455" t="str">
        <x:v>mm</x:v>
      </x:c>
      <x:c r="O21" s="455" t="str"/>
      <x:c r="P21" s="455" t="str"/>
      <x:c r="Q21" s="455" t="str">
        <x:v>Ja</x:v>
      </x:c>
      <x:c r="R21" s="455" t="str">
        <x:v>Voorlopig</x:v>
      </x:c>
      <x:c r="S21" s="455" t="str">
        <x:v>Nee</x:v>
      </x:c>
      <x:c r="T21" s="455" t="str">
        <x:v>PortalHtml.cs legacy; CubbyCabinetEngine.cs</x:v>
      </x:c>
      <x:c r="U21" s="455" t="str"/>
      <x:c r="V21" s="456" t="str">
        <x:v>Ja</x:v>
      </x:c>
    </x:row>
    <x:row r="22">
      <x:c r="A22" s="454" t="str">
        <x:v>PIC-VAKJESKAST-040</x:v>
      </x:c>
      <x:c r="B22" s="455" t="str">
        <x:v>vakjeskast</x:v>
      </x:c>
      <x:c r="C22" s="455" t="str">
        <x:v>cubby</x:v>
      </x:c>
      <x:c r="D22" s="461" t="n">
        <x:v>40</x:v>
      </x:c>
      <x:c r="E22" s="455" t="str">
        <x:v>cubbyColumnCount</x:v>
      </x:c>
      <x:c r="F22" s="455" t="str">
        <x:v>CubbyColumnCount</x:v>
      </x:c>
      <x:c r="G22" s="455" t="str">
        <x:v>Vakken breedte</x:v>
      </x:c>
      <x:c r="H22" s="455" t="str">
        <x:v>number</x:v>
      </x:c>
      <x:c r="I22" s="455" t="str">
        <x:v>Products.Units</x:v>
      </x:c>
      <x:c r="J22" s="464" t="str"/>
      <x:c r="K22" s="464" t="n">
        <x:v>1</x:v>
      </x:c>
      <x:c r="L22" s="464" t="n">
        <x:v>12</x:v>
      </x:c>
      <x:c r="M22" s="464" t="n">
        <x:v>1</x:v>
      </x:c>
      <x:c r="N22" s="455" t="str">
        <x:v>st</x:v>
      </x:c>
      <x:c r="O22" s="455" t="str"/>
      <x:c r="P22" s="455" t="str"/>
      <x:c r="Q22" s="455" t="str">
        <x:v>Ja</x:v>
      </x:c>
      <x:c r="R22" s="455" t="str">
        <x:v>Goedgekeurd</x:v>
      </x:c>
      <x:c r="S22" s="455" t="str">
        <x:v>Nee</x:v>
      </x:c>
      <x:c r="T22" s="455" t="str">
        <x:v>ProductsTable.Units</x:v>
      </x:c>
      <x:c r="U22" s="455" t="str"/>
      <x:c r="V22" s="456" t="str">
        <x:v>Ja</x:v>
      </x:c>
    </x:row>
    <x:row r="23">
      <x:c r="A23" s="454" t="str">
        <x:v>PIC-VAKJESKAST-050</x:v>
      </x:c>
      <x:c r="B23" s="455" t="str">
        <x:v>vakjeskast</x:v>
      </x:c>
      <x:c r="C23" s="455" t="str">
        <x:v>cubby</x:v>
      </x:c>
      <x:c r="D23" s="461" t="n">
        <x:v>50</x:v>
      </x:c>
      <x:c r="E23" s="455" t="str">
        <x:v>cubbyRowCount</x:v>
      </x:c>
      <x:c r="F23" s="455" t="str">
        <x:v>CubbyRowCount</x:v>
      </x:c>
      <x:c r="G23" s="455" t="str">
        <x:v>Vakken hoogte</x:v>
      </x:c>
      <x:c r="H23" s="455" t="str">
        <x:v>number</x:v>
      </x:c>
      <x:c r="I23" s="455" t="str">
        <x:v>Products.Legplanken</x:v>
      </x:c>
      <x:c r="J23" s="464" t="str"/>
      <x:c r="K23" s="464" t="n">
        <x:v>1</x:v>
      </x:c>
      <x:c r="L23" s="464" t="n">
        <x:v>12</x:v>
      </x:c>
      <x:c r="M23" s="464" t="n">
        <x:v>1</x:v>
      </x:c>
      <x:c r="N23" s="455" t="str">
        <x:v>st</x:v>
      </x:c>
      <x:c r="O23" s="455" t="str"/>
      <x:c r="P23" s="455" t="str"/>
      <x:c r="Q23" s="455" t="str">
        <x:v>Ja</x:v>
      </x:c>
      <x:c r="R23" s="455" t="str">
        <x:v>Goedgekeurd</x:v>
      </x:c>
      <x:c r="S23" s="455" t="str">
        <x:v>Nee</x:v>
      </x:c>
      <x:c r="T23" s="455" t="str">
        <x:v>ProductsTable.Legplanken</x:v>
      </x:c>
      <x:c r="U23" s="455" t="str"/>
      <x:c r="V23" s="456" t="str">
        <x:v>Ja</x:v>
      </x:c>
    </x:row>
    <x:row r="24">
      <x:c r="A24" s="454" t="str">
        <x:v>PIC-VAKJESKAST-060</x:v>
      </x:c>
      <x:c r="B24" s="455" t="str">
        <x:v>vakjeskast</x:v>
      </x:c>
      <x:c r="C24" s="455" t="str">
        <x:v>cubby</x:v>
      </x:c>
      <x:c r="D24" s="461" t="n">
        <x:v>60</x:v>
      </x:c>
      <x:c r="E24" s="455" t="str">
        <x:v>cubbyGridInsetMm</x:v>
      </x:c>
      <x:c r="F24" s="455" t="str">
        <x:v>CubbyGridInsetMm</x:v>
      </x:c>
      <x:c r="G24" s="455" t="str">
        <x:v>Vakjes verdiept</x:v>
      </x:c>
      <x:c r="H24" s="455" t="str">
        <x:v>number</x:v>
      </x:c>
      <x:c r="I24" s="455" t="str"/>
      <x:c r="J24" s="464" t="n">
        <x:v>20</x:v>
      </x:c>
      <x:c r="K24" s="464" t="n">
        <x:v>0</x:v>
      </x:c>
      <x:c r="L24" s="464" t="str"/>
      <x:c r="M24" s="464" t="n">
        <x:v>1</x:v>
      </x:c>
      <x:c r="N24" s="455" t="str">
        <x:v>mm</x:v>
      </x:c>
      <x:c r="O24" s="455" t="str"/>
      <x:c r="P24" s="455" t="str"/>
      <x:c r="Q24" s="455" t="str">
        <x:v>Ja</x:v>
      </x:c>
      <x:c r="R24" s="455" t="str">
        <x:v>Voorlopig</x:v>
      </x:c>
      <x:c r="S24" s="455" t="str">
        <x:v>Nee</x:v>
      </x:c>
      <x:c r="T24" s="455" t="str">
        <x:v>PortalHtml.cs legacy; CubbyCabinetEngine.cs</x:v>
      </x:c>
      <x:c r="U24" s="455" t="str"/>
      <x:c r="V24" s="456" t="str">
        <x:v>Ja</x:v>
      </x:c>
    </x:row>
    <x:row r="25">
      <x:c r="A25" s="454" t="str">
        <x:v>PIC-VAKJESKAST-070</x:v>
      </x:c>
      <x:c r="B25" s="455" t="str">
        <x:v>vakjeskast</x:v>
      </x:c>
      <x:c r="C25" s="455" t="str">
        <x:v>cubby</x:v>
      </x:c>
      <x:c r="D25" s="461" t="n">
        <x:v>70</x:v>
      </x:c>
      <x:c r="E25" s="455" t="str">
        <x:v>includeBackPanel</x:v>
      </x:c>
      <x:c r="F25" s="455" t="str">
        <x:v>IncludeBackPanel</x:v>
      </x:c>
      <x:c r="G25" s="455" t="str">
        <x:v>Achterwand toevoegen</x:v>
      </x:c>
      <x:c r="H25" s="455" t="str">
        <x:v>checkbox</x:v>
      </x:c>
      <x:c r="I25" s="455" t="str">
        <x:v>Products.Achterwand</x:v>
      </x:c>
      <x:c r="J25" s="464" t="str"/>
      <x:c r="K25" s="464" t="str"/>
      <x:c r="L25" s="464" t="str"/>
      <x:c r="M25" s="464" t="str"/>
      <x:c r="N25" s="455" t="str"/>
      <x:c r="O25" s="455" t="str"/>
      <x:c r="P25" s="455" t="str"/>
      <x:c r="Q25" s="455" t="str">
        <x:v>Ja</x:v>
      </x:c>
      <x:c r="R25" s="455" t="str">
        <x:v>Goedgekeurd</x:v>
      </x:c>
      <x:c r="S25" s="455" t="str">
        <x:v>Nee</x:v>
      </x:c>
      <x:c r="T25" s="455" t="str">
        <x:v>ProductsTable.Achterwand</x:v>
      </x:c>
      <x:c r="U25" s="455" t="str"/>
      <x:c r="V25" s="456" t="str">
        <x:v>Ja</x:v>
      </x:c>
    </x:row>
    <x:row r="26">
      <x:c r="A26" s="454" t="str">
        <x:v>PIC-WERKTAFEL-010</x:v>
      </x:c>
      <x:c r="B26" s="455" t="str">
        <x:v>werktafel</x:v>
      </x:c>
      <x:c r="C26" s="455" t="str">
        <x:v>workbench</x:v>
      </x:c>
      <x:c r="D26" s="461" t="n">
        <x:v>10</x:v>
      </x:c>
      <x:c r="E26" s="455" t="str">
        <x:v>profileSawingMode</x:v>
      </x:c>
      <x:c r="F26" s="455" t="str">
        <x:v>ProfileSawingMode</x:v>
      </x:c>
      <x:c r="G26" s="455" t="str">
        <x:v>Profielen afkorten</x:v>
      </x:c>
      <x:c r="H26" s="455" t="str">
        <x:v>select</x:v>
      </x:c>
      <x:c r="I26" s="455" t="str"/>
      <x:c r="J26" s="464" t="str">
        <x:v>supplier</x:v>
      </x:c>
      <x:c r="K26" s="464" t="str"/>
      <x:c r="L26" s="464" t="str"/>
      <x:c r="M26" s="464" t="str"/>
      <x:c r="N26" s="455" t="str"/>
      <x:c r="O26" s="455" t="str">
        <x:v>supplier|Op maat inkopen bij leverancier;inhouse|Zelf zagen in de werkplaats</x:v>
      </x:c>
      <x:c r="P26" s="455" t="str"/>
      <x:c r="Q26" s="455" t="str">
        <x:v>Ja</x:v>
      </x:c>
      <x:c r="R26" s="455" t="str">
        <x:v>Voorlopig</x:v>
      </x:c>
      <x:c r="S26" s="455" t="str">
        <x:v>Nee</x:v>
      </x:c>
      <x:c r="T26" s="455" t="str">
        <x:v>PortalHtml.cs legacy; WorkbenchEngine.cs</x:v>
      </x:c>
      <x:c r="U26" s="455" t="str"/>
      <x:c r="V26" s="456" t="str">
        <x:v>Ja</x:v>
      </x:c>
    </x:row>
    <x:row r="27">
      <x:c r="A27" s="454" t="str">
        <x:v>PIC-WERKTAFEL-020</x:v>
      </x:c>
      <x:c r="B27" s="455" t="str">
        <x:v>werktafel</x:v>
      </x:c>
      <x:c r="C27" s="455" t="str">
        <x:v>workbench</x:v>
      </x:c>
      <x:c r="D27" s="461" t="n">
        <x:v>20</x:v>
      </x:c>
      <x:c r="E27" s="455" t="str">
        <x:v>includeLowerShelf</x:v>
      </x:c>
      <x:c r="F27" s="455" t="str">
        <x:v>IncludeLowerShelf</x:v>
      </x:c>
      <x:c r="G27" s="455" t="str">
        <x:v>Onderblad met uitsparingen</x:v>
      </x:c>
      <x:c r="H27" s="455" t="str">
        <x:v>checkbox</x:v>
      </x:c>
      <x:c r="I27" s="455" t="str"/>
      <x:c r="J27" s="464" t="str">
        <x:v>Nee</x:v>
      </x:c>
      <x:c r="K27" s="464" t="str"/>
      <x:c r="L27" s="464" t="str"/>
      <x:c r="M27" s="464" t="str"/>
      <x:c r="N27" s="455" t="str"/>
      <x:c r="O27" s="455" t="str"/>
      <x:c r="P27" s="455" t="str"/>
      <x:c r="Q27" s="455" t="str">
        <x:v>Nee</x:v>
      </x:c>
      <x:c r="R27" s="455" t="str">
        <x:v>Voorlopig</x:v>
      </x:c>
      <x:c r="S27" s="455" t="str">
        <x:v>Nee</x:v>
      </x:c>
      <x:c r="T27" s="455" t="str">
        <x:v>PortalHtml.cs legacy; WorkbenchEngine.cs</x:v>
      </x:c>
      <x:c r="U27" s="455" t="str"/>
      <x:c r="V27" s="456" t="str">
        <x:v>Ja</x:v>
      </x:c>
    </x:row>
    <x:row r="28">
      <x:c r="A28" s="454" t="str">
        <x:v>PIC-WERKTAFEL-030</x:v>
      </x:c>
      <x:c r="B28" s="455" t="str">
        <x:v>werktafel</x:v>
      </x:c>
      <x:c r="C28" s="455" t="str">
        <x:v>workbench</x:v>
      </x:c>
      <x:c r="D28" s="461" t="n">
        <x:v>30</x:v>
      </x:c>
      <x:c r="E28" s="455" t="str">
        <x:v>includeMiddleShelf</x:v>
      </x:c>
      <x:c r="F28" s="455" t="str">
        <x:v>IncludeMiddleShelf</x:v>
      </x:c>
      <x:c r="G28" s="455" t="str">
        <x:v>Ligblad / tussenblad met uitsparingen</x:v>
      </x:c>
      <x:c r="H28" s="455" t="str">
        <x:v>checkbox</x:v>
      </x:c>
      <x:c r="I28" s="455" t="str"/>
      <x:c r="J28" s="464" t="str">
        <x:v>Nee</x:v>
      </x:c>
      <x:c r="K28" s="464" t="str"/>
      <x:c r="L28" s="464" t="str"/>
      <x:c r="M28" s="464" t="str"/>
      <x:c r="N28" s="455" t="str"/>
      <x:c r="O28" s="455" t="str"/>
      <x:c r="P28" s="455" t="str"/>
      <x:c r="Q28" s="455" t="str">
        <x:v>Nee</x:v>
      </x:c>
      <x:c r="R28" s="455" t="str">
        <x:v>Voorlopig</x:v>
      </x:c>
      <x:c r="S28" s="455" t="str">
        <x:v>Nee</x:v>
      </x:c>
      <x:c r="T28" s="455" t="str">
        <x:v>PortalHtml.cs legacy; WorkbenchEngine.cs</x:v>
      </x:c>
      <x:c r="U28" s="455" t="str"/>
      <x:c r="V28" s="456" t="str">
        <x:v>Ja</x:v>
      </x:c>
    </x:row>
    <x:row r="29">
      <x:c r="A29" s="454" t="str">
        <x:v>PIC-WERKTAFEL-040</x:v>
      </x:c>
      <x:c r="B29" s="455" t="str">
        <x:v>werktafel</x:v>
      </x:c>
      <x:c r="C29" s="455" t="str">
        <x:v>workbench</x:v>
      </x:c>
      <x:c r="D29" s="461" t="n">
        <x:v>40</x:v>
      </x:c>
      <x:c r="E29" s="455" t="str">
        <x:v>lowerShelfHeightMm</x:v>
      </x:c>
      <x:c r="F29" s="455" t="str">
        <x:v>LowerShelfHeightMm</x:v>
      </x:c>
      <x:c r="G29" s="455" t="str">
        <x:v>Hoogte onderblad</x:v>
      </x:c>
      <x:c r="H29" s="455" t="str">
        <x:v>number</x:v>
      </x:c>
      <x:c r="I29" s="455" t="str"/>
      <x:c r="J29" s="464" t="n">
        <x:v>180</x:v>
      </x:c>
      <x:c r="K29" s="464" t="str"/>
      <x:c r="L29" s="464" t="str"/>
      <x:c r="M29" s="464" t="n">
        <x:v>1</x:v>
      </x:c>
      <x:c r="N29" s="455" t="str">
        <x:v>mm</x:v>
      </x:c>
      <x:c r="O29" s="455" t="str"/>
      <x:c r="P29" s="455" t="str"/>
      <x:c r="Q29" s="455" t="str">
        <x:v>Nee</x:v>
      </x:c>
      <x:c r="R29" s="455" t="str">
        <x:v>Voorlopig</x:v>
      </x:c>
      <x:c r="S29" s="455" t="str">
        <x:v>Nee</x:v>
      </x:c>
      <x:c r="T29" s="455" t="str">
        <x:v>PortalHtml.cs legacy; WorkbenchEngine.cs</x:v>
      </x:c>
      <x:c r="U29" s="455" t="str"/>
      <x:c r="V29" s="456" t="str">
        <x:v>Ja</x:v>
      </x:c>
    </x:row>
    <x:row r="30">
      <x:c r="A30" s="454" t="str">
        <x:v>PIC-WERKTAFEL-050</x:v>
      </x:c>
      <x:c r="B30" s="455" t="str">
        <x:v>werktafel</x:v>
      </x:c>
      <x:c r="C30" s="455" t="str">
        <x:v>workbench</x:v>
      </x:c>
      <x:c r="D30" s="461" t="n">
        <x:v>50</x:v>
      </x:c>
      <x:c r="E30" s="455" t="str">
        <x:v>middleShelfHeightMm</x:v>
      </x:c>
      <x:c r="F30" s="455" t="str">
        <x:v>MiddleShelfHeightMm</x:v>
      </x:c>
      <x:c r="G30" s="455" t="str">
        <x:v>Hoogte ligblad</x:v>
      </x:c>
      <x:c r="H30" s="455" t="str">
        <x:v>number</x:v>
      </x:c>
      <x:c r="I30" s="455" t="str"/>
      <x:c r="J30" s="464" t="n">
        <x:v>450</x:v>
      </x:c>
      <x:c r="K30" s="464" t="str"/>
      <x:c r="L30" s="464" t="str"/>
      <x:c r="M30" s="464" t="n">
        <x:v>1</x:v>
      </x:c>
      <x:c r="N30" s="455" t="str">
        <x:v>mm</x:v>
      </x:c>
      <x:c r="O30" s="455" t="str"/>
      <x:c r="P30" s="455" t="str"/>
      <x:c r="Q30" s="455" t="str">
        <x:v>Nee</x:v>
      </x:c>
      <x:c r="R30" s="455" t="str">
        <x:v>Voorlopig</x:v>
      </x:c>
      <x:c r="S30" s="455" t="str">
        <x:v>Nee</x:v>
      </x:c>
      <x:c r="T30" s="455" t="str">
        <x:v>PortalHtml.cs legacy; WorkbenchEngine.cs</x:v>
      </x:c>
      <x:c r="U30" s="455" t="str"/>
      <x:c r="V30" s="456" t="str">
        <x:v>Ja</x:v>
      </x:c>
    </x:row>
    <x:row r="31">
      <x:c r="A31" s="454" t="str">
        <x:v>PIC-WERKTAFEL-LEX-010</x:v>
      </x:c>
      <x:c r="B31" s="455" t="str">
        <x:v>werktafel_lex</x:v>
      </x:c>
      <x:c r="C31" s="455" t="str">
        <x:v>workbench</x:v>
      </x:c>
      <x:c r="D31" s="461" t="n">
        <x:v>10</x:v>
      </x:c>
      <x:c r="E31" s="455" t="str">
        <x:v>profileSawingMode</x:v>
      </x:c>
      <x:c r="F31" s="455" t="str">
        <x:v>ProfileSawingMode</x:v>
      </x:c>
      <x:c r="G31" s="455" t="str">
        <x:v>Profielen afkorten</x:v>
      </x:c>
      <x:c r="H31" s="455" t="str">
        <x:v>select</x:v>
      </x:c>
      <x:c r="I31" s="455" t="str"/>
      <x:c r="J31" s="464" t="str">
        <x:v>supplier</x:v>
      </x:c>
      <x:c r="K31" s="464" t="str"/>
      <x:c r="L31" s="464" t="str"/>
      <x:c r="M31" s="464" t="str"/>
      <x:c r="N31" s="455" t="str"/>
      <x:c r="O31" s="455" t="str">
        <x:v>supplier|Op maat inkopen bij leverancier;inhouse|Zelf zagen in de werkplaats</x:v>
      </x:c>
      <x:c r="P31" s="455" t="str"/>
      <x:c r="Q31" s="455" t="str">
        <x:v>Ja</x:v>
      </x:c>
      <x:c r="R31" s="455" t="str">
        <x:v>Voorlopig</x:v>
      </x:c>
      <x:c r="S31" s="455" t="str">
        <x:v>Nee</x:v>
      </x:c>
      <x:c r="T31" s="455" t="str">
        <x:v>PortalHtml.cs legacy; WorkbenchEngine.cs</x:v>
      </x:c>
      <x:c r="U31" s="455" t="str"/>
      <x:c r="V31" s="456" t="str">
        <x:v>Ja</x:v>
      </x:c>
    </x:row>
    <x:row r="32">
      <x:c r="A32" s="454" t="str">
        <x:v>PIC-WERKTAFEL-LEX-020</x:v>
      </x:c>
      <x:c r="B32" s="455" t="str">
        <x:v>werktafel_lex</x:v>
      </x:c>
      <x:c r="C32" s="455" t="str">
        <x:v>workbench</x:v>
      </x:c>
      <x:c r="D32" s="461" t="n">
        <x:v>20</x:v>
      </x:c>
      <x:c r="E32" s="455" t="str">
        <x:v>includeLowerShelf</x:v>
      </x:c>
      <x:c r="F32" s="455" t="str">
        <x:v>IncludeLowerShelf</x:v>
      </x:c>
      <x:c r="G32" s="455" t="str">
        <x:v>Onderblad met uitsparingen</x:v>
      </x:c>
      <x:c r="H32" s="455" t="str">
        <x:v>checkbox</x:v>
      </x:c>
      <x:c r="I32" s="455" t="str"/>
      <x:c r="J32" s="464" t="str">
        <x:v>Nee</x:v>
      </x:c>
      <x:c r="K32" s="464" t="str"/>
      <x:c r="L32" s="464" t="str"/>
      <x:c r="M32" s="464" t="str"/>
      <x:c r="N32" s="455" t="str"/>
      <x:c r="O32" s="455" t="str"/>
      <x:c r="P32" s="455" t="str"/>
      <x:c r="Q32" s="455" t="str">
        <x:v>Nee</x:v>
      </x:c>
      <x:c r="R32" s="455" t="str">
        <x:v>Voorlopig</x:v>
      </x:c>
      <x:c r="S32" s="455" t="str">
        <x:v>Nee</x:v>
      </x:c>
      <x:c r="T32" s="455" t="str">
        <x:v>PortalHtml.cs legacy; WorkbenchEngine.cs</x:v>
      </x:c>
      <x:c r="U32" s="455" t="str"/>
      <x:c r="V32" s="456" t="str">
        <x:v>Ja</x:v>
      </x:c>
    </x:row>
    <x:row r="33">
      <x:c r="A33" s="454" t="str">
        <x:v>PIC-WERKTAFEL-LEX-030</x:v>
      </x:c>
      <x:c r="B33" s="455" t="str">
        <x:v>werktafel_lex</x:v>
      </x:c>
      <x:c r="C33" s="455" t="str">
        <x:v>workbench</x:v>
      </x:c>
      <x:c r="D33" s="461" t="n">
        <x:v>30</x:v>
      </x:c>
      <x:c r="E33" s="455" t="str">
        <x:v>includeMiddleShelf</x:v>
      </x:c>
      <x:c r="F33" s="455" t="str">
        <x:v>IncludeMiddleShelf</x:v>
      </x:c>
      <x:c r="G33" s="455" t="str">
        <x:v>Ligblad / tussenblad met uitsparingen</x:v>
      </x:c>
      <x:c r="H33" s="455" t="str">
        <x:v>checkbox</x:v>
      </x:c>
      <x:c r="I33" s="455" t="str"/>
      <x:c r="J33" s="464" t="str">
        <x:v>Nee</x:v>
      </x:c>
      <x:c r="K33" s="464" t="str"/>
      <x:c r="L33" s="464" t="str"/>
      <x:c r="M33" s="464" t="str"/>
      <x:c r="N33" s="455" t="str"/>
      <x:c r="O33" s="455" t="str"/>
      <x:c r="P33" s="455" t="str"/>
      <x:c r="Q33" s="455" t="str">
        <x:v>Nee</x:v>
      </x:c>
      <x:c r="R33" s="455" t="str">
        <x:v>Voorlopig</x:v>
      </x:c>
      <x:c r="S33" s="455" t="str">
        <x:v>Nee</x:v>
      </x:c>
      <x:c r="T33" s="455" t="str">
        <x:v>PortalHtml.cs legacy; WorkbenchEngine.cs</x:v>
      </x:c>
      <x:c r="U33" s="455" t="str"/>
      <x:c r="V33" s="456" t="str">
        <x:v>Ja</x:v>
      </x:c>
    </x:row>
    <x:row r="34">
      <x:c r="A34" s="454" t="str">
        <x:v>PIC-WERKTAFEL-LEX-040</x:v>
      </x:c>
      <x:c r="B34" s="455" t="str">
        <x:v>werktafel_lex</x:v>
      </x:c>
      <x:c r="C34" s="455" t="str">
        <x:v>workbench</x:v>
      </x:c>
      <x:c r="D34" s="461" t="n">
        <x:v>40</x:v>
      </x:c>
      <x:c r="E34" s="455" t="str">
        <x:v>lowerShelfHeightMm</x:v>
      </x:c>
      <x:c r="F34" s="455" t="str">
        <x:v>LowerShelfHeightMm</x:v>
      </x:c>
      <x:c r="G34" s="455" t="str">
        <x:v>Hoogte onderblad</x:v>
      </x:c>
      <x:c r="H34" s="455" t="str">
        <x:v>number</x:v>
      </x:c>
      <x:c r="I34" s="455" t="str"/>
      <x:c r="J34" s="464" t="n">
        <x:v>180</x:v>
      </x:c>
      <x:c r="K34" s="464" t="str"/>
      <x:c r="L34" s="464" t="str"/>
      <x:c r="M34" s="464" t="n">
        <x:v>1</x:v>
      </x:c>
      <x:c r="N34" s="455" t="str">
        <x:v>mm</x:v>
      </x:c>
      <x:c r="O34" s="455" t="str"/>
      <x:c r="P34" s="455" t="str"/>
      <x:c r="Q34" s="455" t="str">
        <x:v>Nee</x:v>
      </x:c>
      <x:c r="R34" s="455" t="str">
        <x:v>Voorlopig</x:v>
      </x:c>
      <x:c r="S34" s="455" t="str">
        <x:v>Nee</x:v>
      </x:c>
      <x:c r="T34" s="455" t="str">
        <x:v>PortalHtml.cs legacy; WorkbenchEngine.cs</x:v>
      </x:c>
      <x:c r="U34" s="455" t="str"/>
      <x:c r="V34" s="456" t="str">
        <x:v>Ja</x:v>
      </x:c>
    </x:row>
    <x:row r="35">
      <x:c r="A35" s="454" t="str">
        <x:v>PIC-WERKTAFEL-LEX-050</x:v>
      </x:c>
      <x:c r="B35" s="455" t="str">
        <x:v>werktafel_lex</x:v>
      </x:c>
      <x:c r="C35" s="455" t="str">
        <x:v>workbench</x:v>
      </x:c>
      <x:c r="D35" s="461" t="n">
        <x:v>50</x:v>
      </x:c>
      <x:c r="E35" s="455" t="str">
        <x:v>middleShelfHeightMm</x:v>
      </x:c>
      <x:c r="F35" s="455" t="str">
        <x:v>MiddleShelfHeightMm</x:v>
      </x:c>
      <x:c r="G35" s="455" t="str">
        <x:v>Hoogte ligblad</x:v>
      </x:c>
      <x:c r="H35" s="455" t="str">
        <x:v>number</x:v>
      </x:c>
      <x:c r="I35" s="455" t="str"/>
      <x:c r="J35" s="464" t="n">
        <x:v>450</x:v>
      </x:c>
      <x:c r="K35" s="464" t="str"/>
      <x:c r="L35" s="464" t="str"/>
      <x:c r="M35" s="464" t="n">
        <x:v>1</x:v>
      </x:c>
      <x:c r="N35" s="455" t="str">
        <x:v>mm</x:v>
      </x:c>
      <x:c r="O35" s="455" t="str"/>
      <x:c r="P35" s="455" t="str"/>
      <x:c r="Q35" s="455" t="str">
        <x:v>Nee</x:v>
      </x:c>
      <x:c r="R35" s="455" t="str">
        <x:v>Voorlopig</x:v>
      </x:c>
      <x:c r="S35" s="455" t="str">
        <x:v>Nee</x:v>
      </x:c>
      <x:c r="T35" s="455" t="str">
        <x:v>PortalHtml.cs legacy; WorkbenchEngine.cs</x:v>
      </x:c>
      <x:c r="U35" s="455" t="str"/>
      <x:c r="V35" s="456" t="str">
        <x:v>Ja</x:v>
      </x:c>
    </x:row>
    <x:row r="36">
      <x:c r="A36" s="454" t="str">
        <x:v>PIC-WERKTAFEL-LEX-REVOLUTION-010</x:v>
      </x:c>
      <x:c r="B36" s="455" t="str">
        <x:v>werktafel_lex_revolution</x:v>
      </x:c>
      <x:c r="C36" s="455" t="str">
        <x:v>workbench</x:v>
      </x:c>
      <x:c r="D36" s="461" t="n">
        <x:v>10</x:v>
      </x:c>
      <x:c r="E36" s="455" t="str">
        <x:v>profileSawingMode</x:v>
      </x:c>
      <x:c r="F36" s="455" t="str">
        <x:v>ProfileSawingMode</x:v>
      </x:c>
      <x:c r="G36" s="455" t="str">
        <x:v>Profielen afkorten</x:v>
      </x:c>
      <x:c r="H36" s="455" t="str">
        <x:v>select</x:v>
      </x:c>
      <x:c r="I36" s="455" t="str"/>
      <x:c r="J36" s="464" t="str">
        <x:v>supplier</x:v>
      </x:c>
      <x:c r="K36" s="464" t="str"/>
      <x:c r="L36" s="464" t="str"/>
      <x:c r="M36" s="464" t="str"/>
      <x:c r="N36" s="455" t="str"/>
      <x:c r="O36" s="455" t="str">
        <x:v>supplier|Op maat inkopen bij leverancier;inhouse|Zelf zagen in de werkplaats</x:v>
      </x:c>
      <x:c r="P36" s="455" t="str"/>
      <x:c r="Q36" s="455" t="str">
        <x:v>Ja</x:v>
      </x:c>
      <x:c r="R36" s="455" t="str">
        <x:v>Voorlopig</x:v>
      </x:c>
      <x:c r="S36" s="455" t="str">
        <x:v>Nee</x:v>
      </x:c>
      <x:c r="T36" s="455" t="str">
        <x:v>PortalHtml.cs legacy; WorkbenchEngine.cs</x:v>
      </x:c>
      <x:c r="U36" s="455" t="str"/>
      <x:c r="V36" s="456" t="str">
        <x:v>Ja</x:v>
      </x:c>
    </x:row>
    <x:row r="37">
      <x:c r="A37" s="454" t="str">
        <x:v>PIC-WERKTAFEL-LEX-REVOLUTION-020</x:v>
      </x:c>
      <x:c r="B37" s="455" t="str">
        <x:v>werktafel_lex_revolution</x:v>
      </x:c>
      <x:c r="C37" s="455" t="str">
        <x:v>workbench</x:v>
      </x:c>
      <x:c r="D37" s="461" t="n">
        <x:v>20</x:v>
      </x:c>
      <x:c r="E37" s="455" t="str">
        <x:v>includeLowerShelf</x:v>
      </x:c>
      <x:c r="F37" s="455" t="str">
        <x:v>IncludeLowerShelf</x:v>
      </x:c>
      <x:c r="G37" s="455" t="str">
        <x:v>Onderblad met uitsparingen</x:v>
      </x:c>
      <x:c r="H37" s="455" t="str">
        <x:v>checkbox</x:v>
      </x:c>
      <x:c r="I37" s="455" t="str"/>
      <x:c r="J37" s="464" t="str">
        <x:v>Nee</x:v>
      </x:c>
      <x:c r="K37" s="464" t="str"/>
      <x:c r="L37" s="464" t="str"/>
      <x:c r="M37" s="464" t="str"/>
      <x:c r="N37" s="455" t="str"/>
      <x:c r="O37" s="455" t="str"/>
      <x:c r="P37" s="455" t="str"/>
      <x:c r="Q37" s="455" t="str">
        <x:v>Nee</x:v>
      </x:c>
      <x:c r="R37" s="455" t="str">
        <x:v>Voorlopig</x:v>
      </x:c>
      <x:c r="S37" s="455" t="str">
        <x:v>Nee</x:v>
      </x:c>
      <x:c r="T37" s="455" t="str">
        <x:v>PortalHtml.cs legacy; WorkbenchEngine.cs</x:v>
      </x:c>
      <x:c r="U37" s="455" t="str"/>
      <x:c r="V37" s="456" t="str">
        <x:v>Ja</x:v>
      </x:c>
    </x:row>
    <x:row r="38">
      <x:c r="A38" s="454" t="str">
        <x:v>PIC-WERKTAFEL-LEX-REVOLUTION-030</x:v>
      </x:c>
      <x:c r="B38" s="455" t="str">
        <x:v>werktafel_lex_revolution</x:v>
      </x:c>
      <x:c r="C38" s="455" t="str">
        <x:v>workbench</x:v>
      </x:c>
      <x:c r="D38" s="461" t="n">
        <x:v>30</x:v>
      </x:c>
      <x:c r="E38" s="455" t="str">
        <x:v>includeMiddleShelf</x:v>
      </x:c>
      <x:c r="F38" s="455" t="str">
        <x:v>IncludeMiddleShelf</x:v>
      </x:c>
      <x:c r="G38" s="455" t="str">
        <x:v>Ligblad / tussenblad met uitsparingen</x:v>
      </x:c>
      <x:c r="H38" s="455" t="str">
        <x:v>checkbox</x:v>
      </x:c>
      <x:c r="I38" s="455" t="str"/>
      <x:c r="J38" s="464" t="str">
        <x:v>Nee</x:v>
      </x:c>
      <x:c r="K38" s="464" t="str"/>
      <x:c r="L38" s="464" t="str"/>
      <x:c r="M38" s="464" t="str"/>
      <x:c r="N38" s="455" t="str"/>
      <x:c r="O38" s="455" t="str"/>
      <x:c r="P38" s="455" t="str"/>
      <x:c r="Q38" s="455" t="str">
        <x:v>Nee</x:v>
      </x:c>
      <x:c r="R38" s="455" t="str">
        <x:v>Voorlopig</x:v>
      </x:c>
      <x:c r="S38" s="455" t="str">
        <x:v>Nee</x:v>
      </x:c>
      <x:c r="T38" s="455" t="str">
        <x:v>PortalHtml.cs legacy; WorkbenchEngine.cs</x:v>
      </x:c>
      <x:c r="U38" s="455" t="str"/>
      <x:c r="V38" s="456" t="str">
        <x:v>Ja</x:v>
      </x:c>
    </x:row>
    <x:row r="39">
      <x:c r="A39" s="454" t="str">
        <x:v>PIC-WERKTAFEL-LEX-REVOLUTION-040</x:v>
      </x:c>
      <x:c r="B39" s="455" t="str">
        <x:v>werktafel_lex_revolution</x:v>
      </x:c>
      <x:c r="C39" s="455" t="str">
        <x:v>workbench</x:v>
      </x:c>
      <x:c r="D39" s="461" t="n">
        <x:v>40</x:v>
      </x:c>
      <x:c r="E39" s="455" t="str">
        <x:v>lowerShelfHeightMm</x:v>
      </x:c>
      <x:c r="F39" s="455" t="str">
        <x:v>LowerShelfHeightMm</x:v>
      </x:c>
      <x:c r="G39" s="455" t="str">
        <x:v>Hoogte onderblad</x:v>
      </x:c>
      <x:c r="H39" s="455" t="str">
        <x:v>number</x:v>
      </x:c>
      <x:c r="I39" s="455" t="str"/>
      <x:c r="J39" s="464" t="n">
        <x:v>180</x:v>
      </x:c>
      <x:c r="K39" s="464" t="str"/>
      <x:c r="L39" s="464" t="str"/>
      <x:c r="M39" s="464" t="n">
        <x:v>1</x:v>
      </x:c>
      <x:c r="N39" s="455" t="str">
        <x:v>mm</x:v>
      </x:c>
      <x:c r="O39" s="455" t="str"/>
      <x:c r="P39" s="455" t="str"/>
      <x:c r="Q39" s="455" t="str">
        <x:v>Nee</x:v>
      </x:c>
      <x:c r="R39" s="455" t="str">
        <x:v>Voorlopig</x:v>
      </x:c>
      <x:c r="S39" s="455" t="str">
        <x:v>Nee</x:v>
      </x:c>
      <x:c r="T39" s="455" t="str">
        <x:v>PortalHtml.cs legacy; WorkbenchEngine.cs</x:v>
      </x:c>
      <x:c r="U39" s="455" t="str"/>
      <x:c r="V39" s="456" t="str">
        <x:v>Ja</x:v>
      </x:c>
    </x:row>
    <x:row r="40">
      <x:c r="A40" s="454" t="str">
        <x:v>PIC-WERKTAFEL-LEX-REVOLUTION-050</x:v>
      </x:c>
      <x:c r="B40" s="455" t="str">
        <x:v>werktafel_lex_revolution</x:v>
      </x:c>
      <x:c r="C40" s="455" t="str">
        <x:v>workbench</x:v>
      </x:c>
      <x:c r="D40" s="461" t="n">
        <x:v>50</x:v>
      </x:c>
      <x:c r="E40" s="455" t="str">
        <x:v>middleShelfHeightMm</x:v>
      </x:c>
      <x:c r="F40" s="455" t="str">
        <x:v>MiddleShelfHeightMm</x:v>
      </x:c>
      <x:c r="G40" s="455" t="str">
        <x:v>Hoogte ligblad</x:v>
      </x:c>
      <x:c r="H40" s="455" t="str">
        <x:v>number</x:v>
      </x:c>
      <x:c r="I40" s="455" t="str"/>
      <x:c r="J40" s="464" t="n">
        <x:v>450</x:v>
      </x:c>
      <x:c r="K40" s="464" t="str"/>
      <x:c r="L40" s="464" t="str"/>
      <x:c r="M40" s="464" t="n">
        <x:v>1</x:v>
      </x:c>
      <x:c r="N40" s="455" t="str">
        <x:v>mm</x:v>
      </x:c>
      <x:c r="O40" s="455" t="str"/>
      <x:c r="P40" s="455" t="str"/>
      <x:c r="Q40" s="455" t="str">
        <x:v>Nee</x:v>
      </x:c>
      <x:c r="R40" s="455" t="str">
        <x:v>Voorlopig</x:v>
      </x:c>
      <x:c r="S40" s="455" t="str">
        <x:v>Nee</x:v>
      </x:c>
      <x:c r="T40" s="455" t="str">
        <x:v>PortalHtml.cs legacy; WorkbenchEngine.cs</x:v>
      </x:c>
      <x:c r="U40" s="455" t="str"/>
      <x:c r="V40" s="456" t="str">
        <x:v>Ja</x:v>
      </x:c>
    </x:row>
    <x:row r="41">
      <x:c r="A41" s="454" t="str">
        <x:v>PIC-WERKBANKKAST-010</x:v>
      </x:c>
      <x:c r="B41" s="455" t="str">
        <x:v>werkbankkast</x:v>
      </x:c>
      <x:c r="C41" s="455" t="str">
        <x:v>workbench-cabinet</x:v>
      </x:c>
      <x:c r="D41" s="461" t="n">
        <x:v>10</x:v>
      </x:c>
      <x:c r="E41" s="455" t="str">
        <x:v>workbenchCabinetPlinthHeightMm</x:v>
      </x:c>
      <x:c r="F41" s="455" t="str">
        <x:v>WorkbenchCabinetPlinthHeightMm</x:v>
      </x:c>
      <x:c r="G41" s="455" t="str">
        <x:v>Ingestelde poothoogte</x:v>
      </x:c>
      <x:c r="H41" s="455" t="str">
        <x:v>number</x:v>
      </x:c>
      <x:c r="I41" s="455" t="str"/>
      <x:c r="J41" s="464" t="n">
        <x:v>114</x:v>
      </x:c>
      <x:c r="K41" s="464" t="n">
        <x:v>88.9</x:v>
      </x:c>
      <x:c r="L41" s="464" t="n">
        <x:v>130.2</x:v>
      </x:c>
      <x:c r="M41" s="464" t="n">
        <x:v>0.1</x:v>
      </x:c>
      <x:c r="N41" s="455" t="str">
        <x:v>mm</x:v>
      </x:c>
      <x:c r="O41" s="455" t="str"/>
      <x:c r="P41" s="455" t="str"/>
      <x:c r="Q41" s="455" t="str">
        <x:v>Ja</x:v>
      </x:c>
      <x:c r="R41" s="455" t="str">
        <x:v>Goedgekeurd</x:v>
      </x:c>
      <x:c r="S41" s="455" t="str">
        <x:v>Nee</x:v>
      </x:c>
      <x:c r="T41" s="455" t="str">
        <x:v>ComponentsTable.measured_500</x:v>
      </x:c>
      <x:c r="U41" s="455" t="str"/>
      <x:c r="V41" s="456" t="str">
        <x:v>Ja</x:v>
      </x:c>
    </x:row>
    <x:row r="42">
      <x:c r="A42" s="454" t="str">
        <x:v>PIC-WERKBANKKAST-020</x:v>
      </x:c>
      <x:c r="B42" s="455" t="str">
        <x:v>werkbankkast</x:v>
      </x:c>
      <x:c r="C42" s="455" t="str">
        <x:v>workbench-cabinet</x:v>
      </x:c>
      <x:c r="D42" s="461" t="n">
        <x:v>20</x:v>
      </x:c>
      <x:c r="E42" s="455" t="str">
        <x:v>workbenchCabinetPlinthSetbackMm</x:v>
      </x:c>
      <x:c r="F42" s="455" t="str">
        <x:v>WorkbenchCabinetPlinthSetbackMm</x:v>
      </x:c>
      <x:c r="G42" s="455" t="str">
        <x:v>Plint terugligging</x:v>
      </x:c>
      <x:c r="H42" s="455" t="str">
        <x:v>number</x:v>
      </x:c>
      <x:c r="I42" s="455" t="str"/>
      <x:c r="J42" s="464" t="n">
        <x:v>45</x:v>
      </x:c>
      <x:c r="K42" s="464" t="n">
        <x:v>0</x:v>
      </x:c>
      <x:c r="L42" s="464" t="str"/>
      <x:c r="M42" s="464" t="n">
        <x:v>1</x:v>
      </x:c>
      <x:c r="N42" s="455" t="str">
        <x:v>mm</x:v>
      </x:c>
      <x:c r="O42" s="455" t="str"/>
      <x:c r="P42" s="455" t="str"/>
      <x:c r="Q42" s="455" t="str">
        <x:v>Ja</x:v>
      </x:c>
      <x:c r="R42" s="455" t="str">
        <x:v>Proefstuk</x:v>
      </x:c>
      <x:c r="S42" s="455" t="str">
        <x:v>Nee</x:v>
      </x:c>
      <x:c r="T42" s="455" t="str">
        <x:v>WorkbenchCabinetEngine.cs</x:v>
      </x:c>
      <x:c r="U42" s="455" t="str"/>
      <x:c r="V42" s="456" t="str">
        <x:v>Ja</x:v>
      </x:c>
    </x:row>
    <x:row r="43">
      <x:c r="A43" s="454" t="str">
        <x:v>PIC-WERKBANKKAST-030</x:v>
      </x:c>
      <x:c r="B43" s="455" t="str">
        <x:v>werkbankkast</x:v>
      </x:c>
      <x:c r="C43" s="455" t="str">
        <x:v>workbench-cabinet</x:v>
      </x:c>
      <x:c r="D43" s="461" t="n">
        <x:v>30</x:v>
      </x:c>
      <x:c r="E43" s="455" t="str">
        <x:v>workbenchCabinetFootInsetMm</x:v>
      </x:c>
      <x:c r="F43" s="455" t="str">
        <x:v>WorkbenchCabinetFootInsetMm</x:v>
      </x:c>
      <x:c r="G43" s="455" t="str">
        <x:v>Inset hart zij-/achterpoten</x:v>
      </x:c>
      <x:c r="H43" s="455" t="str">
        <x:v>number</x:v>
      </x:c>
      <x:c r="I43" s="455" t="str"/>
      <x:c r="J43" s="464" t="n">
        <x:v>55</x:v>
      </x:c>
      <x:c r="K43" s="464" t="n">
        <x:v>27</x:v>
      </x:c>
      <x:c r="L43" s="464" t="str"/>
      <x:c r="M43" s="464" t="n">
        <x:v>1</x:v>
      </x:c>
      <x:c r="N43" s="455" t="str">
        <x:v>mm</x:v>
      </x:c>
      <x:c r="O43" s="455" t="str"/>
      <x:c r="P43" s="455" t="str"/>
      <x:c r="Q43" s="455" t="str">
        <x:v>Ja</x:v>
      </x:c>
      <x:c r="R43" s="455" t="str">
        <x:v>Proefstuk</x:v>
      </x:c>
      <x:c r="S43" s="455" t="str">
        <x:v>Nee</x:v>
      </x:c>
      <x:c r="T43" s="455" t="str">
        <x:v>WorkbenchCabinetEngine.cs</x:v>
      </x:c>
      <x:c r="U43" s="455" t="str"/>
      <x:c r="V43" s="456" t="str">
        <x:v>Ja</x:v>
      </x:c>
    </x:row>
    <x:row r="44">
      <x:c r="A44" s="454" t="str">
        <x:v>PIC-WERKBANKKAST-040</x:v>
      </x:c>
      <x:c r="B44" s="455" t="str">
        <x:v>werkbankkast</x:v>
      </x:c>
      <x:c r="C44" s="455" t="str">
        <x:v>workbench-cabinet</x:v>
      </x:c>
      <x:c r="D44" s="461" t="n">
        <x:v>40</x:v>
      </x:c>
      <x:c r="E44" s="455" t="str">
        <x:v>workbenchCabinetPlinthClipCenterBehindBackFaceMm</x:v>
      </x:c>
      <x:c r="F44" s="455" t="str">
        <x:v>WorkbenchCabinetPlinthClipCenterBehindBackFaceMm</x:v>
      </x:c>
      <x:c r="G44" s="455" t="str">
        <x:v>Hart poot vanaf achtervlak cliptong</x:v>
      </x:c>
      <x:c r="H44" s="455" t="str">
        <x:v>number</x:v>
      </x:c>
      <x:c r="I44" s="455" t="str"/>
      <x:c r="J44" s="464" t="n">
        <x:v>25.4</x:v>
      </x:c>
      <x:c r="K44" s="464" t="n">
        <x:v>5</x:v>
      </x:c>
      <x:c r="L44" s="464" t="str"/>
      <x:c r="M44" s="464" t="n">
        <x:v>0.1</x:v>
      </x:c>
      <x:c r="N44" s="455" t="str">
        <x:v>mm</x:v>
      </x:c>
      <x:c r="O44" s="455" t="str"/>
      <x:c r="P44" s="455" t="str"/>
      <x:c r="Q44" s="455" t="str">
        <x:v>Ja</x:v>
      </x:c>
      <x:c r="R44" s="455" t="str">
        <x:v>Goedgekeurd</x:v>
      </x:c>
      <x:c r="S44" s="455" t="str">
        <x:v>Nee</x:v>
      </x:c>
      <x:c r="T44" s="455" t="str">
        <x:v>ComponentsTable.custom_sektion_plinth_clip_adapter_v2</x:v>
      </x:c>
      <x:c r="U44" s="455" t="str"/>
      <x:c r="V44" s="456" t="str">
        <x:v>Ja</x:v>
      </x:c>
    </x:row>
    <x:row r="45">
      <x:c r="A45" s="454" t="str">
        <x:v>PIC-WERKBANKKAST-050</x:v>
      </x:c>
      <x:c r="B45" s="455" t="str">
        <x:v>werkbankkast</x:v>
      </x:c>
      <x:c r="C45" s="455" t="str">
        <x:v>workbench-cabinet</x:v>
      </x:c>
      <x:c r="D45" s="461" t="n">
        <x:v>50</x:v>
      </x:c>
      <x:c r="E45" s="455" t="str">
        <x:v>workbenchCabinetIncludeLeftSidePlinth</x:v>
      </x:c>
      <x:c r="F45" s="455" t="str">
        <x:v>WorkbenchCabinetIncludeLeftSidePlinth</x:v>
      </x:c>
      <x:c r="G45" s="455" t="str">
        <x:v>Zijplint links</x:v>
      </x:c>
      <x:c r="H45" s="455" t="str">
        <x:v>checkbox</x:v>
      </x:c>
      <x:c r="I45" s="455" t="str"/>
      <x:c r="J45" s="464" t="str">
        <x:v>Nee</x:v>
      </x:c>
      <x:c r="K45" s="464" t="str"/>
      <x:c r="L45" s="464" t="str"/>
      <x:c r="M45" s="464" t="str"/>
      <x:c r="N45" s="455" t="str"/>
      <x:c r="O45" s="455" t="str"/>
      <x:c r="P45" s="455" t="str"/>
      <x:c r="Q45" s="455" t="str">
        <x:v>Nee</x:v>
      </x:c>
      <x:c r="R45" s="455" t="str">
        <x:v>Proefstuk</x:v>
      </x:c>
      <x:c r="S45" s="455" t="str">
        <x:v>Nee</x:v>
      </x:c>
      <x:c r="T45" s="455" t="str">
        <x:v>WorkbenchCabinetEngine.cs</x:v>
      </x:c>
      <x:c r="U45" s="455" t="str"/>
      <x:c r="V45" s="456" t="str">
        <x:v>Ja</x:v>
      </x:c>
    </x:row>
    <x:row r="46">
      <x:c r="A46" s="454" t="str">
        <x:v>PIC-WERKBANKKAST-060</x:v>
      </x:c>
      <x:c r="B46" s="455" t="str">
        <x:v>werkbankkast</x:v>
      </x:c>
      <x:c r="C46" s="455" t="str">
        <x:v>workbench-cabinet</x:v>
      </x:c>
      <x:c r="D46" s="461" t="n">
        <x:v>60</x:v>
      </x:c>
      <x:c r="E46" s="455" t="str">
        <x:v>workbenchCabinetIncludeRightSidePlinth</x:v>
      </x:c>
      <x:c r="F46" s="455" t="str">
        <x:v>WorkbenchCabinetIncludeRightSidePlinth</x:v>
      </x:c>
      <x:c r="G46" s="455" t="str">
        <x:v>Zijplint rechts</x:v>
      </x:c>
      <x:c r="H46" s="455" t="str">
        <x:v>checkbox</x:v>
      </x:c>
      <x:c r="I46" s="455" t="str"/>
      <x:c r="J46" s="464" t="str">
        <x:v>Nee</x:v>
      </x:c>
      <x:c r="K46" s="464" t="str"/>
      <x:c r="L46" s="464" t="str"/>
      <x:c r="M46" s="464" t="str"/>
      <x:c r="N46" s="455" t="str"/>
      <x:c r="O46" s="455" t="str"/>
      <x:c r="P46" s="455" t="str"/>
      <x:c r="Q46" s="455" t="str">
        <x:v>Nee</x:v>
      </x:c>
      <x:c r="R46" s="455" t="str">
        <x:v>Proefstuk</x:v>
      </x:c>
      <x:c r="S46" s="455" t="str">
        <x:v>Nee</x:v>
      </x:c>
      <x:c r="T46" s="455" t="str">
        <x:v>WorkbenchCabinetEngine.cs</x:v>
      </x:c>
      <x:c r="U46" s="455" t="str"/>
      <x:c r="V46" s="456" t="str">
        <x:v>Ja</x:v>
      </x:c>
    </x:row>
    <x:row r="47">
      <x:c r="A47" s="454" t="str">
        <x:v>PIC-WERKBANKKAST-070</x:v>
      </x:c>
      <x:c r="B47" s="455" t="str">
        <x:v>werkbankkast</x:v>
      </x:c>
      <x:c r="C47" s="455" t="str">
        <x:v>workbench-cabinet</x:v>
      </x:c>
      <x:c r="D47" s="461" t="n">
        <x:v>70</x:v>
      </x:c>
      <x:c r="E47" s="455" t="str">
        <x:v>enableWoodScrewCountersinks</x:v>
      </x:c>
      <x:c r="F47" s="455" t="str">
        <x:v>EnableWoodScrewCountersinks</x:v>
      </x:c>
      <x:c r="G47" s="455" t="str">
        <x:v>Hout-op-hout schroefgaten verzinken</x:v>
      </x:c>
      <x:c r="H47" s="455" t="str">
        <x:v>checkbox</x:v>
      </x:c>
      <x:c r="I47" s="455" t="str"/>
      <x:c r="J47" s="464" t="str">
        <x:v>Nee</x:v>
      </x:c>
      <x:c r="K47" s="464" t="str"/>
      <x:c r="L47" s="464" t="str"/>
      <x:c r="M47" s="464" t="str"/>
      <x:c r="N47" s="455" t="str"/>
      <x:c r="O47" s="455" t="str"/>
      <x:c r="P47" s="455" t="str"/>
      <x:c r="Q47" s="455" t="str">
        <x:v>Nee</x:v>
      </x:c>
      <x:c r="R47" s="455" t="str">
        <x:v>Voorlopig</x:v>
      </x:c>
      <x:c r="S47" s="455" t="str">
        <x:v>Nee</x:v>
      </x:c>
      <x:c r="T47" s="455" t="str">
        <x:v>ProductRulesTable.PRD-WBK-006</x:v>
      </x:c>
      <x:c r="U47" s="455" t="str"/>
      <x:c r="V47" s="456" t="str">
        <x:v>Ja</x:v>
      </x:c>
    </x:row>
    <x:row r="48">
      <x:c r="A48" s="454" t="str">
        <x:v>PIC-WERKBANKKAST-080</x:v>
      </x:c>
      <x:c r="B48" s="455" t="str">
        <x:v>werkbankkast</x:v>
      </x:c>
      <x:c r="C48" s="455" t="str">
        <x:v>workbench-cabinet</x:v>
      </x:c>
      <x:c r="D48" s="461" t="n">
        <x:v>80</x:v>
      </x:c>
      <x:c r="E48" s="455" t="str">
        <x:v>enableOutsideEdgeChamfer</x:v>
      </x:c>
      <x:c r="F48" s="455" t="str">
        <x:v>EnableOutsideEdgeChamfer</x:v>
      </x:c>
      <x:c r="G48" s="455" t="str">
        <x:v>Volledige buitencontour afschuinen</x:v>
      </x:c>
      <x:c r="H48" s="455" t="str">
        <x:v>checkbox</x:v>
      </x:c>
      <x:c r="I48" s="455" t="str"/>
      <x:c r="J48" s="464" t="str">
        <x:v>Nee</x:v>
      </x:c>
      <x:c r="K48" s="464" t="str"/>
      <x:c r="L48" s="464" t="str"/>
      <x:c r="M48" s="464" t="str"/>
      <x:c r="N48" s="455" t="str"/>
      <x:c r="O48" s="455" t="str"/>
      <x:c r="P48" s="455" t="str"/>
      <x:c r="Q48" s="455" t="str">
        <x:v>Nee</x:v>
      </x:c>
      <x:c r="R48" s="455" t="str">
        <x:v>Voorlopig</x:v>
      </x:c>
      <x:c r="S48" s="455" t="str">
        <x:v>Nee</x:v>
      </x:c>
      <x:c r="T48" s="455" t="str">
        <x:v>ProductRulesTable.PRD-WBK-006</x:v>
      </x:c>
      <x:c r="U48" s="455" t="str"/>
      <x:c r="V48" s="456" t="str">
        <x:v>Ja</x:v>
      </x:c>
    </x:row>
    <x:row r="49">
      <x:c r="A49" s="454" t="str">
        <x:v>PIC-WERKBANKKAST-090</x:v>
      </x:c>
      <x:c r="B49" s="455" t="str">
        <x:v>werkbankkast</x:v>
      </x:c>
      <x:c r="C49" s="455" t="str">
        <x:v>workbench-cabinet</x:v>
      </x:c>
      <x:c r="D49" s="461" t="n">
        <x:v>90</x:v>
      </x:c>
      <x:c r="E49" s="455" t="str">
        <x:v>workbenchCabinetDoorStopWidthMm</x:v>
      </x:c>
      <x:c r="F49" s="455" t="str">
        <x:v>WorkbenchCabinetDoorStopWidthMm</x:v>
      </x:c>
      <x:c r="G49" s="455" t="str">
        <x:v>Breedte deuraanslag</x:v>
      </x:c>
      <x:c r="H49" s="455" t="str">
        <x:v>number</x:v>
      </x:c>
      <x:c r="I49" s="455" t="str"/>
      <x:c r="J49" s="464" t="n">
        <x:v>50</x:v>
      </x:c>
      <x:c r="K49" s="464" t="n">
        <x:v>22</x:v>
      </x:c>
      <x:c r="L49" s="464" t="str"/>
      <x:c r="M49" s="464" t="n">
        <x:v>1</x:v>
      </x:c>
      <x:c r="N49" s="455" t="str">
        <x:v>mm</x:v>
      </x:c>
      <x:c r="O49" s="455" t="str"/>
      <x:c r="P49" s="455" t="str"/>
      <x:c r="Q49" s="455" t="str">
        <x:v>Ja</x:v>
      </x:c>
      <x:c r="R49" s="455" t="str">
        <x:v>Proefstuk</x:v>
      </x:c>
      <x:c r="S49" s="455" t="str">
        <x:v>Nee</x:v>
      </x:c>
      <x:c r="T49" s="455" t="str">
        <x:v>WorkbenchCabinetEngine.cs</x:v>
      </x:c>
      <x:c r="U49" s="455" t="str"/>
      <x:c r="V49" s="456" t="str">
        <x:v>Ja</x:v>
      </x:c>
    </x:row>
    <x:row r="50">
      <x:c r="A50" s="454" t="str">
        <x:v>PIC-WERKBANKKAST-100</x:v>
      </x:c>
      <x:c r="B50" s="455" t="str">
        <x:v>werkbankkast</x:v>
      </x:c>
      <x:c r="C50" s="455" t="str">
        <x:v>workbench-cabinet</x:v>
      </x:c>
      <x:c r="D50" s="461" t="n">
        <x:v>100</x:v>
      </x:c>
      <x:c r="E50" s="455" t="str">
        <x:v>workbenchCabinetShelfFrontInsetMm</x:v>
      </x:c>
      <x:c r="F50" s="455" t="str">
        <x:v>ShelfFrontInsetMm</x:v>
      </x:c>
      <x:c r="G50" s="455" t="str">
        <x:v>Offset legplanken vanaf voorzijde</x:v>
      </x:c>
      <x:c r="H50" s="455" t="str">
        <x:v>number</x:v>
      </x:c>
      <x:c r="I50" s="455" t="str"/>
      <x:c r="J50" s="464" t="n">
        <x:v>0</x:v>
      </x:c>
      <x:c r="K50" s="464" t="n">
        <x:v>0</x:v>
      </x:c>
      <x:c r="L50" s="464" t="str"/>
      <x:c r="M50" s="464" t="n">
        <x:v>1</x:v>
      </x:c>
      <x:c r="N50" s="455" t="str">
        <x:v>mm</x:v>
      </x:c>
      <x:c r="O50" s="455" t="str"/>
      <x:c r="P50" s="455" t="str"/>
      <x:c r="Q50" s="455" t="str">
        <x:v>Ja</x:v>
      </x:c>
      <x:c r="R50" s="455" t="str">
        <x:v>Proefstuk</x:v>
      </x:c>
      <x:c r="S50" s="455" t="str">
        <x:v>Nee</x:v>
      </x:c>
      <x:c r="T50" s="455" t="str">
        <x:v>WorkbenchCabinetEngine.cs</x:v>
      </x:c>
      <x:c r="U50" s="455" t="str"/>
      <x:c r="V50" s="456" t="str">
        <x:v>Ja</x:v>
      </x:c>
    </x:row>
    <x:row r="51">
      <x:c r="A51" s="454" t="str">
        <x:v>PIC-WERKBANKKAST-110</x:v>
      </x:c>
      <x:c r="B51" s="455" t="str">
        <x:v>werkbankkast</x:v>
      </x:c>
      <x:c r="C51" s="455" t="str">
        <x:v>workbench-cabinet</x:v>
      </x:c>
      <x:c r="D51" s="461" t="n">
        <x:v>110</x:v>
      </x:c>
      <x:c r="E51" s="455" t="str">
        <x:v>workbenchCabinetTopDrawerHeightMm</x:v>
      </x:c>
      <x:c r="F51" s="455" t="str">
        <x:v>WorkbenchCabinetTopDrawerHeightMm</x:v>
      </x:c>
      <x:c r="G51" s="455" t="str">
        <x:v>Hoogte bovenste ladefront</x:v>
      </x:c>
      <x:c r="H51" s="455" t="str">
        <x:v>number</x:v>
      </x:c>
      <x:c r="I51" s="455" t="str"/>
      <x:c r="J51" s="464" t="n">
        <x:v>160</x:v>
      </x:c>
      <x:c r="K51" s="464" t="n">
        <x:v>100</x:v>
      </x:c>
      <x:c r="L51" s="464" t="n">
        <x:v>320</x:v>
      </x:c>
      <x:c r="M51" s="464" t="n">
        <x:v>1</x:v>
      </x:c>
      <x:c r="N51" s="455" t="str">
        <x:v>mm</x:v>
      </x:c>
      <x:c r="O51" s="455" t="str"/>
      <x:c r="P51" s="455" t="str"/>
      <x:c r="Q51" s="455" t="str">
        <x:v>Ja</x:v>
      </x:c>
      <x:c r="R51" s="455" t="str">
        <x:v>Proefstuk</x:v>
      </x:c>
      <x:c r="S51" s="455" t="str">
        <x:v>Nee</x:v>
      </x:c>
      <x:c r="T51" s="455" t="str">
        <x:v>WorkbenchCabinetEngine.cs</x:v>
      </x:c>
      <x:c r="U51" s="455" t="str"/>
      <x:c r="V51" s="456" t="str">
        <x:v>Ja</x:v>
      </x:c>
    </x:row>
    <x:row r="52">
      <x:c r="A52" s="454" t="str">
        <x:v>PIC-WERKBANKKAST-120</x:v>
      </x:c>
      <x:c r="B52" s="455" t="str">
        <x:v>werkbankkast</x:v>
      </x:c>
      <x:c r="C52" s="455" t="str">
        <x:v>workbench-cabinet</x:v>
      </x:c>
      <x:c r="D52" s="461" t="n">
        <x:v>120</x:v>
      </x:c>
      <x:c r="E52" s="455" t="str">
        <x:v>workbenchCabinetShelfPositionCount</x:v>
      </x:c>
      <x:c r="F52" s="455" t="str">
        <x:v>AdjustableShelfPositionCount</x:v>
      </x:c>
      <x:c r="G52" s="455" t="str">
        <x:v>Verstelposities legplanken</x:v>
      </x:c>
      <x:c r="H52" s="455" t="str">
        <x:v>number</x:v>
      </x:c>
      <x:c r="I52" s="455" t="str"/>
      <x:c r="J52" s="464" t="n">
        <x:v>6</x:v>
      </x:c>
      <x:c r="K52" s="464" t="n">
        <x:v>1</x:v>
      </x:c>
      <x:c r="L52" s="464" t="n">
        <x:v>20</x:v>
      </x:c>
      <x:c r="M52" s="464" t="n">
        <x:v>1</x:v>
      </x:c>
      <x:c r="N52" s="455" t="str">
        <x:v>st</x:v>
      </x:c>
      <x:c r="O52" s="455" t="str"/>
      <x:c r="P52" s="455" t="str"/>
      <x:c r="Q52" s="455" t="str">
        <x:v>Ja</x:v>
      </x:c>
      <x:c r="R52" s="455" t="str">
        <x:v>Proefstuk</x:v>
      </x:c>
      <x:c r="S52" s="455" t="str">
        <x:v>Nee</x:v>
      </x:c>
      <x:c r="T52" s="455" t="str">
        <x:v>WorkbenchCabinetEngine.cs</x:v>
      </x:c>
      <x:c r="U52" s="455" t="str"/>
      <x:c r="V52" s="456" t="str">
        <x:v>Ja</x:v>
      </x:c>
    </x:row>
    <x:row r="53">
      <x:c r="A53" s="454" t="str">
        <x:v>PIC-WERKBANKKAST-130</x:v>
      </x:c>
      <x:c r="B53" s="455" t="str">
        <x:v>werkbankkast</x:v>
      </x:c>
      <x:c r="C53" s="455" t="str">
        <x:v>workbench-cabinet</x:v>
      </x:c>
      <x:c r="D53" s="461" t="n">
        <x:v>130</x:v>
      </x:c>
      <x:c r="E53" s="455" t="str">
        <x:v>workbenchCabinetFrontPanelCornerRadiusMm</x:v>
      </x:c>
      <x:c r="F53" s="455" t="str">
        <x:v>WorkbenchCabinetFrontPanelCornerRadiusMm</x:v>
      </x:c>
      <x:c r="G53" s="455" t="str">
        <x:v>Hoekradius deuren en ladefronten</x:v>
      </x:c>
      <x:c r="H53" s="455" t="str">
        <x:v>number</x:v>
      </x:c>
      <x:c r="I53" s="455" t="str"/>
      <x:c r="J53" s="464" t="n">
        <x:v>2</x:v>
      </x:c>
      <x:c r="K53" s="464" t="n">
        <x:v>0</x:v>
      </x:c>
      <x:c r="L53" s="464" t="n">
        <x:v>25</x:v>
      </x:c>
      <x:c r="M53" s="464" t="n">
        <x:v>0.5</x:v>
      </x:c>
      <x:c r="N53" s="455" t="str">
        <x:v>mm</x:v>
      </x:c>
      <x:c r="O53" s="455" t="str"/>
      <x:c r="P53" s="455" t="str"/>
      <x:c r="Q53" s="455" t="str">
        <x:v>Ja</x:v>
      </x:c>
      <x:c r="R53" s="455" t="str">
        <x:v>Proefstuk</x:v>
      </x:c>
      <x:c r="S53" s="455" t="str">
        <x:v>Nee</x:v>
      </x:c>
      <x:c r="T53" s="455" t="str">
        <x:v>WorkbenchCabinetEngine.cs</x:v>
      </x:c>
      <x:c r="U53" s="455" t="str"/>
      <x:c r="V53" s="456" t="str">
        <x:v>Ja</x:v>
      </x:c>
    </x:row>
    <x:row r="54">
      <x:c r="A54" s="454" t="str">
        <x:v>PIC-WERKBANKKAST-140</x:v>
      </x:c>
      <x:c r="B54" s="455" t="str">
        <x:v>werkbankkast</x:v>
      </x:c>
      <x:c r="C54" s="455" t="str">
        <x:v>workbench-cabinet</x:v>
      </x:c>
      <x:c r="D54" s="461" t="n">
        <x:v>140</x:v>
      </x:c>
      <x:c r="E54" s="455" t="str">
        <x:v>testFitFirstSheet</x:v>
      </x:c>
      <x:c r="F54" s="455" t="str">
        <x:v>TestFitFirstSheet</x:v>
      </x:c>
      <x:c r="G54" s="455" t="str">
        <x:v>Plaat 1 als volle passingstestplaat</x:v>
      </x:c>
      <x:c r="H54" s="455" t="str">
        <x:v>checkbox</x:v>
      </x:c>
      <x:c r="I54" s="455" t="str"/>
      <x:c r="J54" s="464" t="str">
        <x:v>Nee</x:v>
      </x:c>
      <x:c r="K54" s="464" t="str"/>
      <x:c r="L54" s="464" t="str"/>
      <x:c r="M54" s="464" t="str"/>
      <x:c r="N54" s="455" t="str"/>
      <x:c r="O54" s="455" t="str"/>
      <x:c r="P54" s="455" t="str"/>
      <x:c r="Q54" s="455" t="str">
        <x:v>Nee</x:v>
      </x:c>
      <x:c r="R54" s="455" t="str">
        <x:v>Proefstuk</x:v>
      </x:c>
      <x:c r="S54" s="455" t="str">
        <x:v>Nee</x:v>
      </x:c>
      <x:c r="T54" s="455" t="str">
        <x:v>WorkbenchCabinetEngine.cs</x:v>
      </x:c>
      <x:c r="U54" s="455" t="str"/>
      <x:c r="V54" s="456" t="str">
        <x:v>Ja</x:v>
      </x:c>
    </x:row>
    <x:row r="55">
      <x:c r="A55" s="454" t="str">
        <x:v>PIC-MACHINEBASIS-010</x:v>
      </x:c>
      <x:c r="B55" s="455" t="str">
        <x:v>machinebasis</x:v>
      </x:c>
      <x:c r="C55" s="455" t="str">
        <x:v>machine-base</x:v>
      </x:c>
      <x:c r="D55" s="461" t="n">
        <x:v>10</x:v>
      </x:c>
      <x:c r="E55" s="455" t="str">
        <x:v>machineBaseWorktopHeightMm</x:v>
      </x:c>
      <x:c r="F55" s="455" t="str">
        <x:v>MachineBaseWorktopHeightMm</x:v>
      </x:c>
      <x:c r="G55" s="455" t="str">
        <x:v>Bladhoogte bovenzijde</x:v>
      </x:c>
      <x:c r="H55" s="455" t="str">
        <x:v>number</x:v>
      </x:c>
      <x:c r="I55" s="455" t="str"/>
      <x:c r="J55" s="464" t="n">
        <x:v>900</x:v>
      </x:c>
      <x:c r="K55" s="464" t="n">
        <x:v>600</x:v>
      </x:c>
      <x:c r="L55" s="464" t="n">
        <x:v>1000</x:v>
      </x:c>
      <x:c r="M55" s="464" t="n">
        <x:v>10</x:v>
      </x:c>
      <x:c r="N55" s="455" t="str">
        <x:v>mm</x:v>
      </x:c>
      <x:c r="O55" s="455" t="str"/>
      <x:c r="P55" s="455" t="str"/>
      <x:c r="Q55" s="455" t="str">
        <x:v>Ja</x:v>
      </x:c>
      <x:c r="R55" s="455" t="str">
        <x:v>Voorlopig</x:v>
      </x:c>
      <x:c r="S55" s="455" t="str">
        <x:v>Nee</x:v>
      </x:c>
      <x:c r="T55" s="455" t="str">
        <x:v>PortalHtml.cs legacy; MachineBaseEngine.cs</x:v>
      </x:c>
      <x:c r="U55" s="455" t="str"/>
      <x:c r="V55" s="456" t="str">
        <x:v>Ja</x:v>
      </x:c>
    </x:row>
    <x:row r="56">
      <x:c r="A56" s="454" t="str">
        <x:v>PIC-MACHINEBASIS-020</x:v>
      </x:c>
      <x:c r="B56" s="455" t="str">
        <x:v>machinebasis</x:v>
      </x:c>
      <x:c r="C56" s="455" t="str">
        <x:v>machine-base</x:v>
      </x:c>
      <x:c r="D56" s="461" t="n">
        <x:v>20</x:v>
      </x:c>
      <x:c r="E56" s="455" t="str">
        <x:v>machineBaseWorktopMaterialId</x:v>
      </x:c>
      <x:c r="F56" s="455" t="str">
        <x:v>MachineBaseWorktopMaterialId</x:v>
      </x:c>
      <x:c r="G56" s="455" t="str">
        <x:v>Werkblad</x:v>
      </x:c>
      <x:c r="H56" s="455" t="str">
        <x:v>select</x:v>
      </x:c>
      <x:c r="I56" s="455" t="str">
        <x:v>RuleMaterialIds:Werkbladmateriaal:first</x:v>
      </x:c>
      <x:c r="J56" s="464"/>
      <x:c r="K56" s="464"/>
      <x:c r="L56" s="464"/>
      <x:c r="M56" s="464"/>
      <x:c r="N56" s="455"/>
      <x:c r="O56" s="455"/>
      <x:c r="P56" s="455" t="str">
        <x:v>RuleMaterialIds:Werkbladmateriaal</x:v>
      </x:c>
      <x:c r="Q56" s="455" t="str">
        <x:v>Ja</x:v>
      </x:c>
      <x:c r="R56" s="455" t="str">
        <x:v>Leveranciersdata</x:v>
      </x:c>
      <x:c r="S56" s="455" t="str">
        <x:v>Nee</x:v>
      </x:c>
      <x:c r="T56" s="455" t="str">
        <x:v>ProductRulesTable.PRD-MB-004; Kunststofplatenshop</x:v>
      </x:c>
      <x:c r="U56" s="455" t="str">
        <x:v>Machinebasis mist een expliciete plaatmateriaalkeuze in productmasterdata.</x:v>
      </x:c>
      <x:c r="V56" s="456" t="str">
        <x:v>Ja</x:v>
      </x:c>
    </x:row>
    <x:row r="57">
      <x:c r="A57" s="454" t="str">
        <x:v>PIC-MACHINEBASIS-030</x:v>
      </x:c>
      <x:c r="B57" s="455" t="str">
        <x:v>machinebasis</x:v>
      </x:c>
      <x:c r="C57" s="455" t="str">
        <x:v>machine-base</x:v>
      </x:c>
      <x:c r="D57" s="461" t="n">
        <x:v>30</x:v>
      </x:c>
      <x:c r="E57" s="455" t="str">
        <x:v>machineBaseLowerBeamProfileId</x:v>
      </x:c>
      <x:c r="F57" s="455" t="str">
        <x:v>MachineBaseLowerBeamProfileId</x:v>
      </x:c>
      <x:c r="G57" s="455" t="str">
        <x:v>Onderliggers</x:v>
      </x:c>
      <x:c r="H57" s="455" t="str">
        <x:v>select</x:v>
      </x:c>
      <x:c r="I57" s="455" t="str">
        <x:v>RuleMaterialIds:Onderliggerprofiel:first</x:v>
      </x:c>
      <x:c r="J57" s="464"/>
      <x:c r="K57" s="464"/>
      <x:c r="L57" s="464"/>
      <x:c r="M57" s="464"/>
      <x:c r="N57" s="455"/>
      <x:c r="O57" s="455"/>
      <x:c r="P57" s="455" t="str">
        <x:v>RuleMaterialIds:Onderliggerprofiel</x:v>
      </x:c>
      <x:c r="Q57" s="455" t="str">
        <x:v>Ja</x:v>
      </x:c>
      <x:c r="R57" s="455" t="str">
        <x:v>Leveranciersdata</x:v>
      </x:c>
      <x:c r="S57" s="455" t="str">
        <x:v>Nee</x:v>
      </x:c>
      <x:c r="T57" s="455" t="str">
        <x:v>ProductRulesTable.PRD-MB-002; TechXXL</x:v>
      </x:c>
      <x:c r="U57" s="455" t="str">
        <x:v>Toegestane onderliggerprofielen zijn nog niet afzonderlijk vastgelegd.</x:v>
      </x:c>
      <x:c r="V57" s="456" t="str">
        <x:v>Ja</x:v>
      </x:c>
    </x:row>
    <x:row r="58">
      <x:c r="A58" s="454" t="str">
        <x:v>PIC-MACHINEBASIS-040</x:v>
      </x:c>
      <x:c r="B58" s="455" t="str">
        <x:v>machinebasis</x:v>
      </x:c>
      <x:c r="C58" s="455" t="str">
        <x:v>machine-base</x:v>
      </x:c>
      <x:c r="D58" s="461" t="n">
        <x:v>40</x:v>
      </x:c>
      <x:c r="E58" s="455" t="str">
        <x:v>machineBaseWorktopBeamProfileId</x:v>
      </x:c>
      <x:c r="F58" s="455" t="str">
        <x:v>MachineBaseWorktopBeamProfileId</x:v>
      </x:c>
      <x:c r="G58" s="455" t="str">
        <x:v>Bladliggers buitencontour</x:v>
      </x:c>
      <x:c r="H58" s="455" t="str">
        <x:v>hidden</x:v>
      </x:c>
      <x:c r="I58" s="455" t="str">
        <x:v>RuleMaterialIds:Profielkeuze:first</x:v>
      </x:c>
      <x:c r="J58" s="464"/>
      <x:c r="K58" s="464"/>
      <x:c r="L58" s="464"/>
      <x:c r="M58" s="464"/>
      <x:c r="N58" s="455"/>
      <x:c r="O58" s="455"/>
      <x:c r="P58" s="455"/>
      <x:c r="Q58" s="455" t="str">
        <x:v>Ja</x:v>
      </x:c>
      <x:c r="R58" s="455" t="str">
        <x:v>Leveranciersdata</x:v>
      </x:c>
      <x:c r="S58" s="455" t="str">
        <x:v>Nee</x:v>
      </x:c>
      <x:c r="T58" s="455" t="str">
        <x:v>ProductRulesTable.PRD-MB-001; TechXXL</x:v>
      </x:c>
      <x:c r="U58" s="455" t="str"/>
      <x:c r="V58" s="456" t="str">
        <x:v>Ja</x:v>
      </x:c>
    </x:row>
    <x:row r="59">
      <x:c r="A59" s="454" t="str">
        <x:v>PIC-MACHINEBASIS-050</x:v>
      </x:c>
      <x:c r="B59" s="455" t="str">
        <x:v>machinebasis</x:v>
      </x:c>
      <x:c r="C59" s="455" t="str">
        <x:v>machine-base</x:v>
      </x:c>
      <x:c r="D59" s="461" t="n">
        <x:v>50</x:v>
      </x:c>
      <x:c r="E59" s="455" t="str">
        <x:v>machineBaseWorktopIntermediateBeamMaxSpacingMm</x:v>
      </x:c>
      <x:c r="F59" s="455" t="str">
        <x:v>MachineBaseWorktopIntermediateBeamMaxSpacingMm</x:v>
      </x:c>
      <x:c r="G59" s="455" t="str">
        <x:v>Maximale h.o.h.-afstand tussenliggers</x:v>
      </x:c>
      <x:c r="H59" s="455" t="str">
        <x:v>number</x:v>
      </x:c>
      <x:c r="I59" s="455" t="str"/>
      <x:c r="J59" s="464" t="n">
        <x:v>500</x:v>
      </x:c>
      <x:c r="K59" s="464" t="n">
        <x:v>300</x:v>
      </x:c>
      <x:c r="L59" s="464" t="n">
        <x:v>1000</x:v>
      </x:c>
      <x:c r="M59" s="464" t="n">
        <x:v>10</x:v>
      </x:c>
      <x:c r="N59" s="455" t="str">
        <x:v>mm</x:v>
      </x:c>
      <x:c r="O59" s="455" t="str"/>
      <x:c r="P59" s="455" t="str"/>
      <x:c r="Q59" s="455" t="str">
        <x:v>Ja</x:v>
      </x:c>
      <x:c r="R59" s="455" t="str">
        <x:v>Voorlopig</x:v>
      </x:c>
      <x:c r="S59" s="455" t="str">
        <x:v>Nee</x:v>
      </x:c>
      <x:c r="T59" s="455" t="str">
        <x:v>PortalHtml.cs legacy; MachineBaseEngine.cs</x:v>
      </x:c>
      <x:c r="U59" s="455" t="str"/>
      <x:c r="V59" s="456" t="str">
        <x:v>Ja</x:v>
      </x:c>
    </x:row>
    <x:row r="60">
      <x:c r="A60" s="454" t="str">
        <x:v>PIC-MACHINEBASIS-060</x:v>
      </x:c>
      <x:c r="B60" s="455" t="str">
        <x:v>machinebasis</x:v>
      </x:c>
      <x:c r="C60" s="455" t="str">
        <x:v>machine-base</x:v>
      </x:c>
      <x:c r="D60" s="461" t="n">
        <x:v>60</x:v>
      </x:c>
      <x:c r="E60" s="455" t="str">
        <x:v>machineBaseFrontProtectionMode</x:v>
      </x:c>
      <x:c r="F60" s="455" t="str">
        <x:v>MachineBaseFrontProtectionMode</x:v>
      </x:c>
      <x:c r="G60" s="455" t="str">
        <x:v>Voorzijde boven werkblad</x:v>
      </x:c>
      <x:c r="H60" s="455" t="str">
        <x:v>select</x:v>
      </x:c>
      <x:c r="I60" s="455" t="str"/>
      <x:c r="J60" s="464" t="str">
        <x:v>doors</x:v>
      </x:c>
      <x:c r="K60" s="464" t="str"/>
      <x:c r="L60" s="464" t="str"/>
      <x:c r="M60" s="464" t="str"/>
      <x:c r="N60" s="455" t="str"/>
      <x:c r="O60" s="455" t="str">
        <x:v>doors|Twee profieldeuren;lightcurtain|Lichtgordijn</x:v>
      </x:c>
      <x:c r="P60" s="455" t="str"/>
      <x:c r="Q60" s="455" t="str">
        <x:v>Ja</x:v>
      </x:c>
      <x:c r="R60" s="455" t="str">
        <x:v>Voorlopig</x:v>
      </x:c>
      <x:c r="S60" s="455" t="str">
        <x:v>Nee</x:v>
      </x:c>
      <x:c r="T60" s="455" t="str">
        <x:v>PortalHtml.cs legacy; MachineBaseEngine.cs</x:v>
      </x:c>
      <x:c r="U60" s="455" t="str"/>
      <x:c r="V60" s="456" t="str">
        <x:v>Ja</x:v>
      </x:c>
    </x:row>
    <x:row r="61">
      <x:c r="A61" s="454" t="str">
        <x:v>PIC-MACHINEBASIS-070</x:v>
      </x:c>
      <x:c r="B61" s="455" t="str">
        <x:v>machinebasis</x:v>
      </x:c>
      <x:c r="C61" s="455" t="str">
        <x:v>machine-base</x:v>
      </x:c>
      <x:c r="D61" s="461" t="n">
        <x:v>70</x:v>
      </x:c>
      <x:c r="E61" s="455" t="str">
        <x:v>machineBaseFrontDoorCount</x:v>
      </x:c>
      <x:c r="F61" s="455" t="str">
        <x:v>MachineBaseFrontDoorCount</x:v>
      </x:c>
      <x:c r="G61" s="455" t="str">
        <x:v>Aantal profieldeuren</x:v>
      </x:c>
      <x:c r="H61" s="455" t="str">
        <x:v>select</x:v>
      </x:c>
      <x:c r="I61" s="455" t="str"/>
      <x:c r="J61" s="464" t="n">
        <x:v>2</x:v>
      </x:c>
      <x:c r="K61" s="464" t="str"/>
      <x:c r="L61" s="464" t="str"/>
      <x:c r="M61" s="464" t="str"/>
      <x:c r="N61" s="455" t="str"/>
      <x:c r="O61" s="455" t="str">
        <x:v>2|2;1|1</x:v>
      </x:c>
      <x:c r="P61" s="455" t="str"/>
      <x:c r="Q61" s="455" t="str">
        <x:v>Ja</x:v>
      </x:c>
      <x:c r="R61" s="455" t="str">
        <x:v>Voorlopig</x:v>
      </x:c>
      <x:c r="S61" s="455" t="str">
        <x:v>Nee</x:v>
      </x:c>
      <x:c r="T61" s="455" t="str">
        <x:v>PortalHtml.cs legacy; MachineBaseEngine.cs</x:v>
      </x:c>
      <x:c r="U61" s="455" t="str"/>
      <x:c r="V61" s="456" t="str">
        <x:v>Ja</x:v>
      </x:c>
    </x:row>
    <x:row r="62">
      <x:c r="A62" s="454" t="str">
        <x:v>PIC-MACHINEBASIS-080</x:v>
      </x:c>
      <x:c r="B62" s="455" t="str">
        <x:v>machinebasis</x:v>
      </x:c>
      <x:c r="C62" s="455" t="str">
        <x:v>machine-base</x:v>
      </x:c>
      <x:c r="D62" s="461" t="n">
        <x:v>80</x:v>
      </x:c>
      <x:c r="E62" s="455" t="str">
        <x:v>machineBaseFrontSingleDoorHingeSide</x:v>
      </x:c>
      <x:c r="F62" s="455" t="str">
        <x:v>MachineBaseFrontSingleDoorHingeSide</x:v>
      </x:c>
      <x:c r="G62" s="455" t="str">
        <x:v>Scharnierzijde enkel profieldeur</x:v>
      </x:c>
      <x:c r="H62" s="455" t="str">
        <x:v>select</x:v>
      </x:c>
      <x:c r="I62" s="455" t="str"/>
      <x:c r="J62" s="464" t="str">
        <x:v>left</x:v>
      </x:c>
      <x:c r="K62" s="464" t="str"/>
      <x:c r="L62" s="464" t="str"/>
      <x:c r="M62" s="464" t="str"/>
      <x:c r="N62" s="455" t="str"/>
      <x:c r="O62" s="455" t="str">
        <x:v>left|Links;right|Rechts</x:v>
      </x:c>
      <x:c r="P62" s="455" t="str"/>
      <x:c r="Q62" s="455" t="str">
        <x:v>Ja</x:v>
      </x:c>
      <x:c r="R62" s="455" t="str">
        <x:v>Voorlopig</x:v>
      </x:c>
      <x:c r="S62" s="455" t="str">
        <x:v>Nee</x:v>
      </x:c>
      <x:c r="T62" s="455" t="str">
        <x:v>PortalHtml.cs legacy; MachineBaseEngine.cs</x:v>
      </x:c>
      <x:c r="U62" s="455" t="str"/>
      <x:c r="V62" s="456" t="str">
        <x:v>Ja</x:v>
      </x:c>
    </x:row>
    <x:row r="63">
      <x:c r="A63" s="454" t="str">
        <x:v>PIC-MACHINEBASIS-090</x:v>
      </x:c>
      <x:c r="B63" s="455" t="str">
        <x:v>machinebasis</x:v>
      </x:c>
      <x:c r="C63" s="455" t="str">
        <x:v>machine-base</x:v>
      </x:c>
      <x:c r="D63" s="461" t="n">
        <x:v>90</x:v>
      </x:c>
      <x:c r="E63" s="455" t="str">
        <x:v>machineBaseControlCabinetWidthMm</x:v>
      </x:c>
      <x:c r="F63" s="455" t="str">
        <x:v>MachineBaseControlCabinetWidthMm</x:v>
      </x:c>
      <x:c r="G63" s="455" t="str">
        <x:v>Kast breedte</x:v>
      </x:c>
      <x:c r="H63" s="455" t="str">
        <x:v>number</x:v>
      </x:c>
      <x:c r="I63" s="455" t="str"/>
      <x:c r="J63" s="464" t="n">
        <x:v>800</x:v>
      </x:c>
      <x:c r="K63" s="464" t="n">
        <x:v>300</x:v>
      </x:c>
      <x:c r="L63" s="464" t="str"/>
      <x:c r="M63" s="464" t="n">
        <x:v>10</x:v>
      </x:c>
      <x:c r="N63" s="455" t="str">
        <x:v>mm</x:v>
      </x:c>
      <x:c r="O63" s="455" t="str"/>
      <x:c r="P63" s="455" t="str"/>
      <x:c r="Q63" s="455" t="str">
        <x:v>Ja</x:v>
      </x:c>
      <x:c r="R63" s="455" t="str">
        <x:v>Voorlopig</x:v>
      </x:c>
      <x:c r="S63" s="455" t="str">
        <x:v>Nee</x:v>
      </x:c>
      <x:c r="T63" s="455" t="str">
        <x:v>PortalHtml.cs legacy; MachineBaseEngine.cs</x:v>
      </x:c>
      <x:c r="U63" s="455" t="str"/>
      <x:c r="V63" s="456" t="str">
        <x:v>Ja</x:v>
      </x:c>
    </x:row>
    <x:row r="64">
      <x:c r="A64" s="454" t="str">
        <x:v>PIC-MACHINEBASIS-100</x:v>
      </x:c>
      <x:c r="B64" s="455" t="str">
        <x:v>machinebasis</x:v>
      </x:c>
      <x:c r="C64" s="455" t="str">
        <x:v>machine-base</x:v>
      </x:c>
      <x:c r="D64" s="461" t="n">
        <x:v>100</x:v>
      </x:c>
      <x:c r="E64" s="455" t="str">
        <x:v>machineBaseControlCabinetDepthMm</x:v>
      </x:c>
      <x:c r="F64" s="455" t="str">
        <x:v>MachineBaseControlCabinetDepthMm</x:v>
      </x:c>
      <x:c r="G64" s="455" t="str">
        <x:v>Kast diepte</x:v>
      </x:c>
      <x:c r="H64" s="455" t="str">
        <x:v>number</x:v>
      </x:c>
      <x:c r="I64" s="455" t="str"/>
      <x:c r="J64" s="464" t="n">
        <x:v>400</x:v>
      </x:c>
      <x:c r="K64" s="464" t="n">
        <x:v>200</x:v>
      </x:c>
      <x:c r="L64" s="464" t="str"/>
      <x:c r="M64" s="464" t="n">
        <x:v>10</x:v>
      </x:c>
      <x:c r="N64" s="455" t="str">
        <x:v>mm</x:v>
      </x:c>
      <x:c r="O64" s="455" t="str"/>
      <x:c r="P64" s="455" t="str"/>
      <x:c r="Q64" s="455" t="str">
        <x:v>Ja</x:v>
      </x:c>
      <x:c r="R64" s="455" t="str">
        <x:v>Voorlopig</x:v>
      </x:c>
      <x:c r="S64" s="455" t="str">
        <x:v>Nee</x:v>
      </x:c>
      <x:c r="T64" s="455" t="str">
        <x:v>PortalHtml.cs legacy; MachineBaseEngine.cs</x:v>
      </x:c>
      <x:c r="U64" s="455" t="str"/>
      <x:c r="V64" s="456" t="str">
        <x:v>Ja</x:v>
      </x:c>
    </x:row>
    <x:row r="65">
      <x:c r="A65" s="454" t="str">
        <x:v>PIC-MACHINEBASIS-110</x:v>
      </x:c>
      <x:c r="B65" s="455" t="str">
        <x:v>machinebasis</x:v>
      </x:c>
      <x:c r="C65" s="455" t="str">
        <x:v>machine-base</x:v>
      </x:c>
      <x:c r="D65" s="461" t="n">
        <x:v>110</x:v>
      </x:c>
      <x:c r="E65" s="455" t="str">
        <x:v>machineBaseControlCabinetHeightMm</x:v>
      </x:c>
      <x:c r="F65" s="455" t="str">
        <x:v>MachineBaseControlCabinetHeightMm</x:v>
      </x:c>
      <x:c r="G65" s="455" t="str">
        <x:v>Kast hoogte</x:v>
      </x:c>
      <x:c r="H65" s="455" t="str">
        <x:v>number</x:v>
      </x:c>
      <x:c r="I65" s="455" t="str"/>
      <x:c r="J65" s="464" t="n">
        <x:v>600</x:v>
      </x:c>
      <x:c r="K65" s="464" t="n">
        <x:v>300</x:v>
      </x:c>
      <x:c r="L65" s="464" t="str"/>
      <x:c r="M65" s="464" t="n">
        <x:v>10</x:v>
      </x:c>
      <x:c r="N65" s="455" t="str">
        <x:v>mm</x:v>
      </x:c>
      <x:c r="O65" s="455" t="str"/>
      <x:c r="P65" s="455" t="str"/>
      <x:c r="Q65" s="455" t="str">
        <x:v>Ja</x:v>
      </x:c>
      <x:c r="R65" s="455" t="str">
        <x:v>Voorlopig</x:v>
      </x:c>
      <x:c r="S65" s="455" t="str">
        <x:v>Nee</x:v>
      </x:c>
      <x:c r="T65" s="455" t="str">
        <x:v>PortalHtml.cs legacy; MachineBaseEngine.cs</x:v>
      </x:c>
      <x:c r="U65" s="455" t="str"/>
      <x:c r="V65" s="456" t="str">
        <x:v>Ja</x:v>
      </x:c>
    </x:row>
    <x:row r="66">
      <x:c r="A66" s="454" t="str">
        <x:v>PIC-MACHINEBASIS-120</x:v>
      </x:c>
      <x:c r="B66" s="455" t="str">
        <x:v>machinebasis</x:v>
      </x:c>
      <x:c r="C66" s="455" t="str">
        <x:v>machine-base</x:v>
      </x:c>
      <x:c r="D66" s="461" t="n">
        <x:v>120</x:v>
      </x:c>
      <x:c r="E66" s="455" t="str">
        <x:v>machineBaseControlCabinetPosition</x:v>
      </x:c>
      <x:c r="F66" s="455" t="str">
        <x:v>MachineBaseControlCabinetPosition</x:v>
      </x:c>
      <x:c r="G66" s="455" t="str">
        <x:v>Positie besturingskast</x:v>
      </x:c>
      <x:c r="H66" s="455" t="str">
        <x:v>select</x:v>
      </x:c>
      <x:c r="I66" s="455" t="str"/>
      <x:c r="J66" s="464" t="str">
        <x:v>left</x:v>
      </x:c>
      <x:c r="K66" s="464" t="str"/>
      <x:c r="L66" s="464" t="str"/>
      <x:c r="M66" s="464" t="str"/>
      <x:c r="N66" s="455" t="str"/>
      <x:c r="O66" s="455" t="str">
        <x:v>left|Kast links;right|Kast rechts</x:v>
      </x:c>
      <x:c r="P66" s="455" t="str"/>
      <x:c r="Q66" s="455" t="str">
        <x:v>Ja</x:v>
      </x:c>
      <x:c r="R66" s="455" t="str">
        <x:v>Voorlopig</x:v>
      </x:c>
      <x:c r="S66" s="455" t="str">
        <x:v>Nee</x:v>
      </x:c>
      <x:c r="T66" s="455" t="str">
        <x:v>PortalHtml.cs legacy; MachineBaseEngine.cs</x:v>
      </x:c>
      <x:c r="U66" s="455" t="str"/>
      <x:c r="V66" s="456" t="str">
        <x:v>Ja</x:v>
      </x:c>
    </x:row>
    <x:row r="67">
      <x:c r="A67" s="454" t="str">
        <x:v>PIC-MACHINEBASIS-130</x:v>
      </x:c>
      <x:c r="B67" s="455" t="str">
        <x:v>machinebasis</x:v>
      </x:c>
      <x:c r="C67" s="455" t="str">
        <x:v>machine-base</x:v>
      </x:c>
      <x:c r="D67" s="461" t="n">
        <x:v>130</x:v>
      </x:c>
      <x:c r="E67" s="455" t="str">
        <x:v>machineBaseControlCabinetDoorCount</x:v>
      </x:c>
      <x:c r="F67" s="455" t="str">
        <x:v>MachineBaseControlCabinetDoorCount</x:v>
      </x:c>
      <x:c r="G67" s="455" t="str">
        <x:v>Besturingskast deuren</x:v>
      </x:c>
      <x:c r="H67" s="455" t="str">
        <x:v>select</x:v>
      </x:c>
      <x:c r="I67" s="455" t="str"/>
      <x:c r="J67" s="464" t="n">
        <x:v>2</x:v>
      </x:c>
      <x:c r="K67" s="464" t="str"/>
      <x:c r="L67" s="464" t="str"/>
      <x:c r="M67" s="464" t="str"/>
      <x:c r="N67" s="455" t="str"/>
      <x:c r="O67" s="455" t="str">
        <x:v>2|2;1|1</x:v>
      </x:c>
      <x:c r="P67" s="455" t="str"/>
      <x:c r="Q67" s="455" t="str">
        <x:v>Ja</x:v>
      </x:c>
      <x:c r="R67" s="455" t="str">
        <x:v>Voorlopig</x:v>
      </x:c>
      <x:c r="S67" s="455" t="str">
        <x:v>Nee</x:v>
      </x:c>
      <x:c r="T67" s="455" t="str">
        <x:v>PortalHtml.cs legacy; MachineBaseEngine.cs</x:v>
      </x:c>
      <x:c r="U67" s="455" t="str"/>
      <x:c r="V67" s="456" t="str">
        <x:v>Ja</x:v>
      </x:c>
    </x:row>
    <x:row r="68">
      <x:c r="A68" s="454" t="str">
        <x:v>PIC-MACHINEBASIS-140</x:v>
      </x:c>
      <x:c r="B68" s="455" t="str">
        <x:v>machinebasis</x:v>
      </x:c>
      <x:c r="C68" s="455" t="str">
        <x:v>machine-base</x:v>
      </x:c>
      <x:c r="D68" s="461" t="n">
        <x:v>140</x:v>
      </x:c>
      <x:c r="E68" s="455" t="str">
        <x:v>machineBaseControlCabinetHingeSide</x:v>
      </x:c>
      <x:c r="F68" s="455" t="str">
        <x:v>MachineBaseControlCabinetHingeSide</x:v>
      </x:c>
      <x:c r="G68" s="455" t="str">
        <x:v>Scharnierzijde enkele kastdeur</x:v>
      </x:c>
      <x:c r="H68" s="455" t="str">
        <x:v>select</x:v>
      </x:c>
      <x:c r="I68" s="455" t="str"/>
      <x:c r="J68" s="464" t="str">
        <x:v>left</x:v>
      </x:c>
      <x:c r="K68" s="464" t="str"/>
      <x:c r="L68" s="464" t="str"/>
      <x:c r="M68" s="464" t="str"/>
      <x:c r="N68" s="455" t="str"/>
      <x:c r="O68" s="455" t="str">
        <x:v>left|Links;right|Rechts</x:v>
      </x:c>
      <x:c r="P68" s="455" t="str"/>
      <x:c r="Q68" s="455" t="str">
        <x:v>Ja</x:v>
      </x:c>
      <x:c r="R68" s="455" t="str">
        <x:v>Voorlopig</x:v>
      </x:c>
      <x:c r="S68" s="455" t="str">
        <x:v>Nee</x:v>
      </x:c>
      <x:c r="T68" s="455" t="str">
        <x:v>PortalHtml.cs legacy; MachineBaseEngine.cs</x:v>
      </x:c>
      <x:c r="U68" s="455" t="str"/>
      <x:c r="V68" s="456" t="str">
        <x:v>Ja</x:v>
      </x:c>
    </x:row>
    <x:row r="69">
      <x:c r="A69" s="454" t="str">
        <x:v>PIC-ROBOTCEL-010</x:v>
      </x:c>
      <x:c r="B69" s="455" t="str">
        <x:v>robotcel</x:v>
      </x:c>
      <x:c r="C69" s="455" t="str">
        <x:v>robot-cell</x:v>
      </x:c>
      <x:c r="D69" s="461" t="n">
        <x:v>10</x:v>
      </x:c>
      <x:c r="E69" s="455" t="str">
        <x:v>robotCellIntermediateBeamMaxSpacingMm</x:v>
      </x:c>
      <x:c r="F69" s="455" t="str">
        <x:v>RobotCellIntermediateBeamMaxSpacingMm</x:v>
      </x:c>
      <x:c r="G69" s="455" t="str">
        <x:v>Maximale h.o.h.-afstand dwarsliggers</x:v>
      </x:c>
      <x:c r="H69" s="455" t="str">
        <x:v>number</x:v>
      </x:c>
      <x:c r="I69" s="455" t="str"/>
      <x:c r="J69" s="464" t="n">
        <x:v>500</x:v>
      </x:c>
      <x:c r="K69" s="464" t="n">
        <x:v>300</x:v>
      </x:c>
      <x:c r="L69" s="464" t="n">
        <x:v>1000</x:v>
      </x:c>
      <x:c r="M69" s="464" t="n">
        <x:v>10</x:v>
      </x:c>
      <x:c r="N69" s="455" t="str">
        <x:v>mm</x:v>
      </x:c>
      <x:c r="O69" s="455" t="str"/>
      <x:c r="P69" s="455" t="str"/>
      <x:c r="Q69" s="455" t="str">
        <x:v>Ja</x:v>
      </x:c>
      <x:c r="R69" s="455" t="str">
        <x:v>Voorlopig</x:v>
      </x:c>
      <x:c r="S69" s="455" t="str">
        <x:v>Nee</x:v>
      </x:c>
      <x:c r="T69" s="455" t="str">
        <x:v>PortalHtml.cs legacy; RobotCellEngine.cs</x:v>
      </x:c>
      <x:c r="U69" s="455" t="str"/>
      <x:c r="V69" s="456" t="str">
        <x:v>Ja</x:v>
      </x:c>
    </x:row>
    <x:row r="70">
      <x:c r="A70" s="454" t="str">
        <x:v>PIC-MATERIAALWAGEN-010</x:v>
      </x:c>
      <x:c r="B70" s="455" t="str">
        <x:v>materiaalwagen</x:v>
      </x:c>
      <x:c r="C70" s="455" t="str">
        <x:v>material-cart</x:v>
      </x:c>
      <x:c r="D70" s="461" t="n">
        <x:v>10</x:v>
      </x:c>
      <x:c r="E70" s="455" t="str">
        <x:v>materialCartShelfCount</x:v>
      </x:c>
      <x:c r="F70" s="455" t="str">
        <x:v>MaterialCartShelfCount</x:v>
      </x:c>
      <x:c r="G70" s="455" t="str">
        <x:v>Aantal legbordlagen</x:v>
      </x:c>
      <x:c r="H70" s="455" t="str">
        <x:v>select</x:v>
      </x:c>
      <x:c r="I70" s="455" t="str">
        <x:v>Products.Legplanken</x:v>
      </x:c>
      <x:c r="J70" s="464" t="str"/>
      <x:c r="K70" s="464" t="str"/>
      <x:c r="L70" s="464" t="str"/>
      <x:c r="M70" s="464" t="str"/>
      <x:c r="N70" s="455" t="str"/>
      <x:c r="O70" s="455" t="str">
        <x:v>2|2 lagen;3|3 lagen;4|4 lagen</x:v>
      </x:c>
      <x:c r="P70" s="455" t="str"/>
      <x:c r="Q70" s="455" t="str">
        <x:v>Ja</x:v>
      </x:c>
      <x:c r="R70" s="455" t="str">
        <x:v>Goedgekeurd</x:v>
      </x:c>
      <x:c r="S70" s="455" t="str">
        <x:v>Nee</x:v>
      </x:c>
      <x:c r="T70" s="455" t="str">
        <x:v>ProductRulesTable.PRD-MATW-006</x:v>
      </x:c>
      <x:c r="U70" s="455" t="str"/>
      <x:c r="V70" s="456" t="str">
        <x:v>Ja</x:v>
      </x:c>
    </x:row>
    <x:row r="71">
      <x:c r="A71" s="454" t="str">
        <x:v>PIC-MATERIAALWAGEN-020</x:v>
      </x:c>
      <x:c r="B71" s="455" t="str">
        <x:v>materiaalwagen</x:v>
      </x:c>
      <x:c r="C71" s="455" t="str">
        <x:v>material-cart</x:v>
      </x:c>
      <x:c r="D71" s="461" t="n">
        <x:v>20</x:v>
      </x:c>
      <x:c r="E71" s="455" t="str">
        <x:v>materialCartShelfMaterialId</x:v>
      </x:c>
      <x:c r="F71" s="455" t="str">
        <x:v>MaterialCartShelfMaterialId</x:v>
      </x:c>
      <x:c r="G71" s="455" t="str">
        <x:v>Materiaal legborden</x:v>
      </x:c>
      <x:c r="H71" s="455" t="str">
        <x:v>select</x:v>
      </x:c>
      <x:c r="I71" s="455" t="str"/>
      <x:c r="J71" s="464" t="str"/>
      <x:c r="K71" s="464" t="str"/>
      <x:c r="L71" s="464" t="str"/>
      <x:c r="M71" s="464" t="str"/>
      <x:c r="N71" s="455" t="str"/>
      <x:c r="O71" s="455" t="str"/>
      <x:c r="P71" s="455" t="str">
        <x:v>AllowedSheetMaterialIds</x:v>
      </x:c>
      <x:c r="Q71" s="455" t="str">
        <x:v>Ja</x:v>
      </x:c>
      <x:c r="R71" s="455" t="str">
        <x:v>Open</x:v>
      </x:c>
      <x:c r="S71" s="455" t="str">
        <x:v>Ja</x:v>
      </x:c>
      <x:c r="T71" s="455" t="str">
        <x:v>ProductRulesTable</x:v>
      </x:c>
      <x:c r="U71" s="455" t="str">
        <x:v>Materiaalwagen mist een expliciete legbordmateriaalkeuze.</x:v>
      </x:c>
      <x:c r="V71" s="456" t="str">
        <x:v>Ja</x:v>
      </x:c>
    </x:row>
    <x:row r="72">
      <x:c r="A72" s="454" t="str">
        <x:v>PIC-MATERIAALWAGEN-030</x:v>
      </x:c>
      <x:c r="B72" s="455" t="str">
        <x:v>materiaalwagen</x:v>
      </x:c>
      <x:c r="C72" s="455" t="str">
        <x:v>material-cart</x:v>
      </x:c>
      <x:c r="D72" s="461" t="n">
        <x:v>30</x:v>
      </x:c>
      <x:c r="E72" s="455" t="str">
        <x:v>materialCartHandleSide</x:v>
      </x:c>
      <x:c r="F72" s="455" t="str">
        <x:v>MaterialCartHandleSide</x:v>
      </x:c>
      <x:c r="G72" s="455" t="str">
        <x:v>Duwbeugel</x:v>
      </x:c>
      <x:c r="H72" s="455" t="str">
        <x:v>select</x:v>
      </x:c>
      <x:c r="I72" s="455" t="str"/>
      <x:c r="J72" s="464" t="str">
        <x:v>right</x:v>
      </x:c>
      <x:c r="K72" s="464" t="str"/>
      <x:c r="L72" s="464" t="str"/>
      <x:c r="M72" s="464" t="str"/>
      <x:c r="N72" s="455" t="str"/>
      <x:c r="O72" s="455" t="str">
        <x:v>right|Rechterzijde;left|Linkerzijde;none|Zonder duwbeugel</x:v>
      </x:c>
      <x:c r="P72" s="455" t="str"/>
      <x:c r="Q72" s="455" t="str">
        <x:v>Ja</x:v>
      </x:c>
      <x:c r="R72" s="455" t="str">
        <x:v>Goedgekeurd</x:v>
      </x:c>
      <x:c r="S72" s="455" t="str">
        <x:v>Nee</x:v>
      </x:c>
      <x:c r="T72" s="455" t="str">
        <x:v>ProductRulesTable.PRD-MATW-006</x:v>
      </x:c>
      <x:c r="U72" s="455" t="str"/>
      <x:c r="V72" s="456" t="str">
        <x:v>Ja</x:v>
      </x:c>
    </x:row>
    <x:row r="73">
      <x:c r="A73" s="454" t="str">
        <x:v>PIC-MATERIAALWAGEN-040</x:v>
      </x:c>
      <x:c r="B73" s="455" t="str">
        <x:v>materiaalwagen</x:v>
      </x:c>
      <x:c r="C73" s="455" t="str">
        <x:v>material-cart</x:v>
      </x:c>
      <x:c r="D73" s="461" t="n">
        <x:v>40</x:v>
      </x:c>
      <x:c r="E73" s="455" t="str">
        <x:v>materialCartSteeringMode</x:v>
      </x:c>
      <x:c r="F73" s="455" t="str">
        <x:v>MaterialCartSteeringMode</x:v>
      </x:c>
      <x:c r="G73" s="455" t="str">
        <x:v>Wielopstelling</x:v>
      </x:c>
      <x:c r="H73" s="455" t="str">
        <x:v>select</x:v>
      </x:c>
      <x:c r="I73" s="455" t="str"/>
      <x:c r="J73" s="464" t="str">
        <x:v>fixed-and-swivel</x:v>
      </x:c>
      <x:c r="K73" s="464" t="str"/>
      <x:c r="L73" s="464" t="str"/>
      <x:c r="M73" s="464" t="str"/>
      <x:c r="N73" s="455" t="str"/>
      <x:c r="O73" s="455" t="str">
        <x:v>fixed-and-swivel|2 vast + 2 zwenkend met rem;four-swivel|4 zwenkend, waarvan 2 met rem</x:v>
      </x:c>
      <x:c r="P73" s="455" t="str"/>
      <x:c r="Q73" s="455" t="str">
        <x:v>Ja</x:v>
      </x:c>
      <x:c r="R73" s="455" t="str">
        <x:v>Leveranciersdata</x:v>
      </x:c>
      <x:c r="S73" s="455" t="str">
        <x:v>Nee</x:v>
      </x:c>
      <x:c r="T73" s="455" t="str">
        <x:v>ProductRulesTable.PRD-MATW-003;PRD-MATW-004</x:v>
      </x:c>
      <x:c r="U73" s="455" t="str"/>
      <x:c r="V73" s="456" t="str">
        <x:v>Ja</x:v>
      </x:c>
    </x:row>
    <x:row r="74">
      <x:c r="A74" s="454" t="str">
        <x:v>PIC-MATERIAALWAGEN-050</x:v>
      </x:c>
      <x:c r="B74" s="455" t="str">
        <x:v>materiaalwagen</x:v>
      </x:c>
      <x:c r="C74" s="455" t="str">
        <x:v>material-cart</x:v>
      </x:c>
      <x:c r="D74" s="461" t="n">
        <x:v>50</x:v>
      </x:c>
      <x:c r="E74" s="455" t="str">
        <x:v>materialCartProfileSawingMode</x:v>
      </x:c>
      <x:c r="F74" s="455" t="str">
        <x:v>ProfileSawingMode</x:v>
      </x:c>
      <x:c r="G74" s="455" t="str">
        <x:v>Profielen afkorten</x:v>
      </x:c>
      <x:c r="H74" s="455" t="str">
        <x:v>select</x:v>
      </x:c>
      <x:c r="I74" s="455" t="str"/>
      <x:c r="J74" s="464" t="str">
        <x:v>supplier</x:v>
      </x:c>
      <x:c r="K74" s="464" t="str"/>
      <x:c r="L74" s="464" t="str"/>
      <x:c r="M74" s="464" t="str"/>
      <x:c r="N74" s="455" t="str"/>
      <x:c r="O74" s="455" t="str">
        <x:v>supplier|Op maat inkopen bij leverancier;inhouse|Zelf zagen in de werkplaats</x:v>
      </x:c>
      <x:c r="P74" s="455" t="str"/>
      <x:c r="Q74" s="455" t="str">
        <x:v>Ja</x:v>
      </x:c>
      <x:c r="R74" s="455" t="str">
        <x:v>Voorlopig</x:v>
      </x:c>
      <x:c r="S74" s="455" t="str">
        <x:v>Nee</x:v>
      </x:c>
      <x:c r="T74" s="455" t="str">
        <x:v>PortalHtml.cs legacy; MaterialCartEngine.cs</x:v>
      </x:c>
      <x:c r="U74" s="455" t="str"/>
      <x:c r="V74" s="456" t="str">
        <x:v>Ja</x:v>
      </x:c>
    </x:row>
    <x:row r="75">
      <x:c r="A75" s="454" t="str">
        <x:v>PIC-SIM-RIG-4080-010</x:v>
      </x:c>
      <x:c r="B75" s="455" t="str">
        <x:v>sim_rig_4080</x:v>
      </x:c>
      <x:c r="C75" s="455" t="str">
        <x:v>sim-rig</x:v>
      </x:c>
      <x:c r="D75" s="461" t="n">
        <x:v>10</x:v>
      </x:c>
      <x:c r="E75" s="455" t="str">
        <x:v>simRigSteeringBridgePositionMm</x:v>
      </x:c>
      <x:c r="F75" s="455" t="str">
        <x:v>SimRigSteeringBridgePositionMm</x:v>
      </x:c>
      <x:c r="G75" s="455" t="str">
        <x:v>Stuurbrug vanaf voorzijde frame</x:v>
      </x:c>
      <x:c r="H75" s="455" t="str">
        <x:v>number</x:v>
      </x:c>
      <x:c r="I75" s="455" t="str"/>
      <x:c r="J75" s="464" t="n">
        <x:v>610</x:v>
      </x:c>
      <x:c r="K75" s="464" t="n">
        <x:v>350</x:v>
      </x:c>
      <x:c r="L75" s="464" t="n">
        <x:v>1450</x:v>
      </x:c>
      <x:c r="M75" s="464" t="n">
        <x:v>10</x:v>
      </x:c>
      <x:c r="N75" s="455" t="str">
        <x:v>mm</x:v>
      </x:c>
      <x:c r="O75" s="455" t="str"/>
      <x:c r="P75" s="455" t="str"/>
      <x:c r="Q75" s="455" t="str">
        <x:v>Ja</x:v>
      </x:c>
      <x:c r="R75" s="455" t="str">
        <x:v>Referentiehypothese</x:v>
      </x:c>
      <x:c r="S75" s="455" t="str">
        <x:v>Nee</x:v>
      </x:c>
      <x:c r="T75" s="455" t="str">
        <x:v>config/sim-rig-4080-assembly-manifest.json; SimRigEngine.cs</x:v>
      </x:c>
      <x:c r="U75" s="455" t="str"/>
      <x:c r="V75" s="456" t="str">
        <x:v>Ja</x:v>
      </x:c>
    </x:row>
    <x:row r="76">
      <x:c r="A76" s="454" t="str">
        <x:v>PIC-SIM-RIG-4080-020</x:v>
      </x:c>
      <x:c r="B76" s="455" t="str">
        <x:v>sim_rig_4080</x:v>
      </x:c>
      <x:c r="C76" s="455" t="str">
        <x:v>sim-rig</x:v>
      </x:c>
      <x:c r="D76" s="461" t="n">
        <x:v>20</x:v>
      </x:c>
      <x:c r="E76" s="455" t="str">
        <x:v>simRigPedalDeckPositionMm</x:v>
      </x:c>
      <x:c r="F76" s="455" t="str">
        <x:v>SimRigPedalDeckPositionMm</x:v>
      </x:c>
      <x:c r="G76" s="455" t="str">
        <x:v>Pedaalplatform vanaf voorzijde frame</x:v>
      </x:c>
      <x:c r="H76" s="455" t="str">
        <x:v>number</x:v>
      </x:c>
      <x:c r="I76" s="455" t="str"/>
      <x:c r="J76" s="464" t="n">
        <x:v>250</x:v>
      </x:c>
      <x:c r="K76" s="464" t="n">
        <x:v>180</x:v>
      </x:c>
      <x:c r="L76" s="464" t="n">
        <x:v>1000</x:v>
      </x:c>
      <x:c r="M76" s="464" t="n">
        <x:v>10</x:v>
      </x:c>
      <x:c r="N76" s="455" t="str">
        <x:v>mm</x:v>
      </x:c>
      <x:c r="O76" s="455" t="str"/>
      <x:c r="P76" s="455" t="str"/>
      <x:c r="Q76" s="455" t="str">
        <x:v>Ja</x:v>
      </x:c>
      <x:c r="R76" s="455" t="str">
        <x:v>Referentiehypothese</x:v>
      </x:c>
      <x:c r="S76" s="455" t="str">
        <x:v>Nee</x:v>
      </x:c>
      <x:c r="T76" s="455" t="str">
        <x:v>config/sim-rig-4080-assembly-manifest.json; SimRigEngine.cs</x:v>
      </x:c>
      <x:c r="U76" s="455" t="str"/>
      <x:c r="V76" s="456" t="str">
        <x:v>Ja</x:v>
      </x:c>
    </x:row>
    <x:row r="77">
      <x:c r="A77" s="454" t="str">
        <x:v>PIC-SIM-RIG-4080-030</x:v>
      </x:c>
      <x:c r="B77" s="455" t="str">
        <x:v>sim_rig_4080</x:v>
      </x:c>
      <x:c r="C77" s="455" t="str">
        <x:v>sim-rig</x:v>
      </x:c>
      <x:c r="D77" s="461" t="n">
        <x:v>30</x:v>
      </x:c>
      <x:c r="E77" s="455" t="str">
        <x:v>simRigPedalAngleDeg</x:v>
      </x:c>
      <x:c r="F77" s="455" t="str">
        <x:v>SimRigPedalAngleDeg</x:v>
      </x:c>
      <x:c r="G77" s="455" t="str">
        <x:v>Pedaalhoek</x:v>
      </x:c>
      <x:c r="H77" s="455" t="str">
        <x:v>select</x:v>
      </x:c>
      <x:c r="I77" s="455" t="str"/>
      <x:c r="J77" s="464" t="n">
        <x:v>12</x:v>
      </x:c>
      <x:c r="K77" s="464" t="str"/>
      <x:c r="L77" s="464" t="str"/>
      <x:c r="M77" s="464" t="str"/>
      <x:c r="N77" s="455" t="str">
        <x:v>graden</x:v>
      </x:c>
      <x:c r="O77" s="455" t="str">
        <x:v>0|0° vlak;8|8° licht;12|12° standaard;18|18° sportief;25|25° maximaal</x:v>
      </x:c>
      <x:c r="P77" s="455" t="str"/>
      <x:c r="Q77" s="455" t="str">
        <x:v>Ja</x:v>
      </x:c>
      <x:c r="R77" s="455" t="str">
        <x:v>Referentiehypothese</x:v>
      </x:c>
      <x:c r="S77" s="455" t="str">
        <x:v>Nee</x:v>
      </x:c>
      <x:c r="T77" s="455" t="str">
        <x:v>ProductRulesTable.PRD-SIM-008; SimRigEngine.cs</x:v>
      </x:c>
      <x:c r="U77" s="455" t="str"/>
      <x:c r="V77" s="456" t="str">
        <x:v>Ja</x:v>
      </x:c>
    </x:row>
    <x:row r="78">
      <x:c r="A78" s="454" t="str">
        <x:v>PIC-SIM-RIG-4080-040</x:v>
      </x:c>
      <x:c r="B78" s="455" t="str">
        <x:v>sim_rig_4080</x:v>
      </x:c>
      <x:c r="C78" s="455" t="str">
        <x:v>sim-rig</x:v>
      </x:c>
      <x:c r="D78" s="461" t="n">
        <x:v>40</x:v>
      </x:c>
      <x:c r="E78" s="455" t="str">
        <x:v>simRigWheelMountPattern</x:v>
      </x:c>
      <x:c r="F78" s="455" t="str">
        <x:v>SimRigWheelMountPattern</x:v>
      </x:c>
      <x:c r="G78" s="455" t="str">
        <x:v>Montage stuurwielbasis</x:v>
      </x:c>
      <x:c r="H78" s="455" t="str">
        <x:v>select</x:v>
      </x:c>
      <x:c r="I78" s="455" t="str"/>
      <x:c r="J78" s="464" t="str">
        <x:v>csl-dd</x:v>
      </x:c>
      <x:c r="K78" s="464" t="str"/>
      <x:c r="L78" s="464" t="str"/>
      <x:c r="M78" s="464" t="str"/>
      <x:c r="N78" s="455" t="str"/>
      <x:c r="O78" s="455" t="str">
        <x:v>csl-dd|Fanatec CSL DD / ClubSport DD zijmontage;blank|Blanco plaat voor eigen gatenpatroon</x:v>
      </x:c>
      <x:c r="P78" s="455" t="str"/>
      <x:c r="Q78" s="455" t="str">
        <x:v>Ja</x:v>
      </x:c>
      <x:c r="R78" s="455" t="str">
        <x:v>Leveranciersdata</x:v>
      </x:c>
      <x:c r="S78" s="455" t="str">
        <x:v>Nee</x:v>
      </x:c>
      <x:c r="T78" s="455" t="str">
        <x:v>ProductRulesTable.PRD-SIM-006</x:v>
      </x:c>
      <x:c r="U78" s="455" t="str"/>
      <x:c r="V78" s="456" t="str">
        <x:v>Ja</x:v>
      </x:c>
    </x:row>
    <x:row r="79">
      <x:c r="A79" s="454" t="str">
        <x:v>PIC-SIM-RIG-4080-050</x:v>
      </x:c>
      <x:c r="B79" s="455" t="str">
        <x:v>sim_rig_4080</x:v>
      </x:c>
      <x:c r="C79" s="455" t="str">
        <x:v>sim-rig</x:v>
      </x:c>
      <x:c r="D79" s="461" t="n">
        <x:v>50</x:v>
      </x:c>
      <x:c r="E79" s="455" t="str">
        <x:v>simRigProfileSawingMode</x:v>
      </x:c>
      <x:c r="F79" s="455" t="str">
        <x:v>ProfileSawingMode</x:v>
      </x:c>
      <x:c r="G79" s="455" t="str">
        <x:v>Profielen afkorten</x:v>
      </x:c>
      <x:c r="H79" s="455" t="str">
        <x:v>select</x:v>
      </x:c>
      <x:c r="I79" s="455" t="str"/>
      <x:c r="J79" s="464" t="str">
        <x:v>supplier</x:v>
      </x:c>
      <x:c r="K79" s="464" t="str"/>
      <x:c r="L79" s="464" t="str"/>
      <x:c r="M79" s="464" t="str"/>
      <x:c r="N79" s="455" t="str"/>
      <x:c r="O79" s="455" t="str">
        <x:v>supplier|Op maat inkopen bij leverancier;inhouse|Zelf zagen in de werkplaats</x:v>
      </x:c>
      <x:c r="P79" s="455" t="str"/>
      <x:c r="Q79" s="455" t="str">
        <x:v>Ja</x:v>
      </x:c>
      <x:c r="R79" s="455" t="str">
        <x:v>Voorlopig</x:v>
      </x:c>
      <x:c r="S79" s="455" t="str">
        <x:v>Nee</x:v>
      </x:c>
      <x:c r="T79" s="455" t="str">
        <x:v>PortalHtml.cs legacy; SimRigEngine.cs</x:v>
      </x:c>
      <x:c r="U79" s="455" t="str"/>
      <x:c r="V79" s="456" t="str">
        <x:v>Ja</x:v>
      </x:c>
    </x:row>
    <x:row r="80">
      <x:c r="A80" s="454" t="str">
        <x:v>PIC-SHIPPING-BOX-010</x:v>
      </x:c>
      <x:c r="B80" s="455" t="str">
        <x:v>shipping_box</x:v>
      </x:c>
      <x:c r="C80" s="455" t="str">
        <x:v>shipping-box</x:v>
      </x:c>
      <x:c r="D80" s="461" t="n">
        <x:v>10</x:v>
      </x:c>
      <x:c r="E80" s="455" t="str">
        <x:v>shippingBoxJointMode</x:v>
      </x:c>
      <x:c r="F80" s="455" t="str">
        <x:v>ShippingBoxJointMode</x:v>
      </x:c>
      <x:c r="G80" s="455" t="str">
        <x:v>Montageverbinding</x:v>
      </x:c>
      <x:c r="H80" s="455" t="str">
        <x:v>select</x:v>
      </x:c>
      <x:c r="I80" s="455" t="str"/>
      <x:c r="J80" s="464" t="str">
        <x:v>rabbet</x:v>
      </x:c>
      <x:c r="K80" s="464" t="str"/>
      <x:c r="L80" s="464" t="str"/>
      <x:c r="M80" s="464" t="str"/>
      <x:c r="N80" s="455" t="str"/>
      <x:c r="O80" s="455" t="str">
        <x:v>rabbet|Doorlopende sponning;localized_tabs|Zelfschalende montagetappen bij clips</x:v>
      </x:c>
      <x:c r="P80" s="455" t="str"/>
      <x:c r="Q80" s="455" t="str">
        <x:v>Ja</x:v>
      </x:c>
      <x:c r="R80" s="455" t="str">
        <x:v>Proefstuk</x:v>
      </x:c>
      <x:c r="S80" s="455" t="str">
        <x:v>Nee</x:v>
      </x:c>
      <x:c r="T80" s="455" t="str">
        <x:v>ProductRulesTable.PRD-SBX-003;PRD-SBX-008</x:v>
      </x:c>
      <x:c r="U80" s="455" t="str"/>
      <x:c r="V80" s="456" t="str">
        <x:v>Ja</x:v>
      </x:c>
    </x:row>
    <x:row r="81">
      <x:c r="A81" s="457" t="str">
        <x:v>PIC-SHIPPING-BOX-020</x:v>
      </x:c>
      <x:c r="B81" s="458" t="str">
        <x:v>shipping_box</x:v>
      </x:c>
      <x:c r="C81" s="458" t="str">
        <x:v>shipping-box</x:v>
      </x:c>
      <x:c r="D81" s="462" t="n">
        <x:v>20</x:v>
      </x:c>
      <x:c r="E81" s="458" t="str">
        <x:v>shippingBoxIncludeHandles</x:v>
      </x:c>
      <x:c r="F81" s="458" t="str">
        <x:v>ShippingBoxIncludeHandles</x:v>
      </x:c>
      <x:c r="G81" s="458" t="str">
        <x:v>Uitgefreesde handgrepen in beide zijpanelen</x:v>
      </x:c>
      <x:c r="H81" s="458" t="str">
        <x:v>checkbox</x:v>
      </x:c>
      <x:c r="I81" s="458" t="str"/>
      <x:c r="J81" s="465" t="str">
        <x:v>Nee</x:v>
      </x:c>
      <x:c r="K81" s="465" t="str"/>
      <x:c r="L81" s="465" t="str"/>
      <x:c r="M81" s="465" t="str"/>
      <x:c r="N81" s="458" t="str"/>
      <x:c r="O81" s="458" t="str"/>
      <x:c r="P81" s="458" t="str"/>
      <x:c r="Q81" s="458" t="str">
        <x:v>Nee</x:v>
      </x:c>
      <x:c r="R81" s="458" t="str">
        <x:v>Voorlopig</x:v>
      </x:c>
      <x:c r="S81" s="458" t="str">
        <x:v>Nee</x:v>
      </x:c>
      <x:c r="T81" s="458" t="str">
        <x:v>ProductRulesTable.PRD-SBX-009</x:v>
      </x:c>
      <x:c r="U81" s="458" t="str"/>
      <x:c r="V81" s="459" t="str">
        <x:v>Ja</x:v>
      </x:c>
    </x:row>
    <x:row r="82">
      <x:c r="A82" t="str">
        <x:v>PIC-LINEAIRE-ROBOTCEL-010</x:v>
      </x:c>
      <x:c r="B82" t="str">
        <x:v>lineaire_robotcel</x:v>
      </x:c>
      <x:c r="C82" t="str">
        <x:v>lineaire-robotcel</x:v>
      </x:c>
      <x:c r="D82" t="n">
        <x:v>10</x:v>
      </x:c>
      <x:c r="E82" t="str">
        <x:v>linearRobotCellWorktopSideCount</x:v>
      </x:c>
      <x:c r="F82" t="str">
        <x:v>LinearRobotCellWorktopSideCount</x:v>
      </x:c>
      <x:c r="G82" t="str">
        <x:v>Werkbladzijden</x:v>
      </x:c>
      <x:c r="H82" t="str">
        <x:v>select</x:v>
      </x:c>
      <x:c r="I82"/>
      <x:c r="J82" t="n">
        <x:v>1</x:v>
      </x:c>
      <x:c r="K82"/>
      <x:c r="L82"/>
      <x:c r="M82"/>
      <x:c r="N82"/>
      <x:c r="O82" t="str">
        <x:v>1|Eenzijdig;2|Tweezijdig</x:v>
      </x:c>
      <x:c r="P82"/>
      <x:c r="Q82" t="str">
        <x:v>Ja</x:v>
      </x:c>
      <x:c r="R82" t="str">
        <x:v>Referentiehypothese</x:v>
      </x:c>
      <x:c r="S82" t="str">
        <x:v>Nee</x:v>
      </x:c>
      <x:c r="T82" t="str">
        <x:v>Gebruikersconcept 2026-08-26</x:v>
      </x:c>
      <x:c r="U82" t="str">
        <x:v>Bij tweezijdig staat de robotas centraal tussen twee werkzones.</x:v>
      </x:c>
      <x:c r="V82" t="str">
        <x:v>Ja</x:v>
      </x:c>
    </x:row>
    <x:row r="83">
      <x:c r="A83" t="str">
        <x:v>PIC-LINEAIRE-ROBOTCEL-020</x:v>
      </x:c>
      <x:c r="B83" t="str">
        <x:v>lineaire_robotcel</x:v>
      </x:c>
      <x:c r="C83" t="str">
        <x:v>lineaire-robotcel</x:v>
      </x:c>
      <x:c r="D83" t="n">
        <x:v>20</x:v>
      </x:c>
      <x:c r="E83" t="str">
        <x:v>linearRobotCellGuardHeightAboveWorktopMm</x:v>
      </x:c>
      <x:c r="F83" t="str">
        <x:v>LinearRobotCellGuardHeightAboveWorktopMm</x:v>
      </x:c>
      <x:c r="G83" t="str">
        <x:v>Afschermhoogte boven werkblad</x:v>
      </x:c>
      <x:c r="H83" t="str">
        <x:v>number</x:v>
      </x:c>
      <x:c r="I83"/>
      <x:c r="J83" t="n">
        <x:v>1200</x:v>
      </x:c>
      <x:c r="K83" t="n">
        <x:v>800</x:v>
      </x:c>
      <x:c r="L83" t="n">
        <x:v>1500</x:v>
      </x:c>
      <x:c r="M83" t="n">
        <x:v>10</x:v>
      </x:c>
      <x:c r="N83" t="str">
        <x:v>mm</x:v>
      </x:c>
      <x:c r="O83"/>
      <x:c r="P83"/>
      <x:c r="Q83" t="str">
        <x:v>Ja</x:v>
      </x:c>
      <x:c r="R83" t="str">
        <x:v>Geverifieerde variantselectie; veiligheidsdekking open</x:v>
      </x:c>
      <x:c r="S83" t="str">
        <x:v>Nee</x:v>
      </x:c>
      <x:c r="T83" t="str">
        <x:v>Datasensing SG4 BASE maatdata; PRD-LRC-020..027; risicoanalyse blijft open</x:v>
      </x:c>
      <x:c r="U83" t="str">
        <x:v>Hoogte van werkblad tot bovenzijde 40x40-topframe. Backend kiest de grootste SG4 BASE-variant waarvan de totale huishoogte plus montagespeling past.</x:v>
      </x:c>
      <x:c r="V83" t="str">
        <x:v>Ja</x:v>
      </x:c>
    </x:row>
    <x:row r="84">
      <x:c r="A84" t="str">
        <x:v>PIC-LINEAIRE-ROBOTCEL-030</x:v>
      </x:c>
      <x:c r="B84" t="str">
        <x:v>lineaire_robotcel</x:v>
      </x:c>
      <x:c r="C84" t="str">
        <x:v>lineaire-robotcel</x:v>
      </x:c>
      <x:c r="D84" t="n">
        <x:v>30</x:v>
      </x:c>
      <x:c r="E84" t="str">
        <x:v>linearRobotCellIntermediateSupportMaxSpacingMm</x:v>
      </x:c>
      <x:c r="F84" t="str">
        <x:v>LinearRobotCellIntermediateSupportMaxSpacingMm</x:v>
      </x:c>
      <x:c r="G84" t="str">
        <x:v>Maximale afstand tussen steunvakken</x:v>
      </x:c>
      <x:c r="H84" t="str">
        <x:v>number</x:v>
      </x:c>
      <x:c r="I84"/>
      <x:c r="J84" t="n">
        <x:v>750</x:v>
      </x:c>
      <x:c r="K84" t="n">
        <x:v>400</x:v>
      </x:c>
      <x:c r="L84" t="n">
        <x:v>1000</x:v>
      </x:c>
      <x:c r="M84" t="n">
        <x:v>10</x:v>
      </x:c>
      <x:c r="N84" t="str">
        <x:v>mm</x:v>
      </x:c>
      <x:c r="O84"/>
      <x:c r="P84"/>
      <x:c r="Q84" t="str">
        <x:v>Ja</x:v>
      </x:c>
      <x:c r="R84" t="str">
        <x:v>Referentiehypothese</x:v>
      </x:c>
      <x:c r="S84" t="str">
        <x:v>Nee</x:v>
      </x:c>
      <x:c r="T84" t="str">
        <x:v>Constructieconcept; dynamische berekening nog open</x:v>
      </x:c>
      <x:c r="U84" t="str">
        <x:v>Backend berekent tussenstaanders en dwarsliggers; productie blijft geblokkeerd tot belastingscontrole.</x:v>
      </x:c>
      <x:c r="V84" t="str">
        <x:v>Ja</x:v>
      </x:c>
    </x:row>
    <x:row r="85">
      <x:c r="A85" t="str">
        <x:v>PIC-HOOGTEVERSTELBARE-WERKTAFEL-010</x:v>
      </x:c>
      <x:c r="B85" t="str">
        <x:v>hoogteverstelbare_werktafel</x:v>
      </x:c>
      <x:c r="C85" t="str">
        <x:v>workbench</x:v>
      </x:c>
      <x:c r="D85" t="n">
        <x:v>10</x:v>
      </x:c>
      <x:c r="E85" t="str">
        <x:v>profileSawingMode</x:v>
      </x:c>
      <x:c r="F85" t="str">
        <x:v>ProfileSawingMode</x:v>
      </x:c>
      <x:c r="G85" t="str">
        <x:v>Profielen afkorten</x:v>
      </x:c>
      <x:c r="H85" t="str">
        <x:v>select</x:v>
      </x:c>
      <x:c r="I85"/>
      <x:c r="J85" t="str">
        <x:v>supplier</x:v>
      </x:c>
      <x:c r="K85"/>
      <x:c r="L85"/>
      <x:c r="M85"/>
      <x:c r="N85"/>
      <x:c r="O85" t="str">
        <x:v>supplier|Op maat inkopen bij leverancier;inhouse|Zelf zagen in de werkplaats</x:v>
      </x:c>
      <x:c r="P85"/>
      <x:c r="Q85" t="str">
        <x:v>Ja</x:v>
      </x:c>
      <x:c r="R85" t="str">
        <x:v>Voorlopig</x:v>
      </x:c>
      <x:c r="S85" t="str">
        <x:v>Nee</x:v>
      </x:c>
      <x:c r="T85" t="str">
        <x:v>HeightAdjustableWorkbenchEngine.cs</x:v>
      </x:c>
      <x:c r="U85"/>
      <x:c r="V85" t="str">
        <x:v>Ja</x:v>
      </x:c>
    </x:row>
  </x:sheetData>
  <x:mergeCells>
    <x:mergeCell ref="A1:V1"/>
    <x:mergeCell ref="A2:V2"/>
  </x:mergeCells>
  <x:pageMargins left="0.7" right="0.7" top="0.75" bottom="0.75" header="0.3" footer="0.3"/>
  <x:tableParts count="1">
    <x:tablePart xmlns:r="http://schemas.openxmlformats.org/officeDocument/2006/relationships" r:id="Ra9c00185bd0b4b36"/>
  </x:tableParts>
</x:worksheet>
</file>