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ktop\"/>
    </mc:Choice>
  </mc:AlternateContent>
  <bookViews>
    <workbookView xWindow="-105" yWindow="-105" windowWidth="23250" windowHeight="12570" activeTab="1"/>
  </bookViews>
  <sheets>
    <sheet name="Sheet1" sheetId="2" r:id="rId1"/>
    <sheet name="Sheet3" sheetId="3" r:id="rId2"/>
  </sheets>
  <calcPr calcId="162913" iterateDelta="1E-4" concurrentCalc="0"/>
</workbook>
</file>

<file path=xl/calcChain.xml><?xml version="1.0" encoding="utf-8"?>
<calcChain xmlns="http://schemas.openxmlformats.org/spreadsheetml/2006/main">
  <c r="E84" i="3" l="1"/>
  <c r="E85" i="3"/>
  <c r="E86" i="3"/>
  <c r="E87" i="3"/>
  <c r="E88" i="3"/>
  <c r="E83" i="3"/>
  <c r="G83" i="3"/>
  <c r="C88" i="3"/>
  <c r="C83" i="3"/>
  <c r="C87" i="3"/>
  <c r="C86" i="3"/>
  <c r="C84" i="3"/>
  <c r="C85" i="3"/>
</calcChain>
</file>

<file path=xl/sharedStrings.xml><?xml version="1.0" encoding="utf-8"?>
<sst xmlns="http://schemas.openxmlformats.org/spreadsheetml/2006/main" count="302" uniqueCount="79">
  <si>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</si>
  <si>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</si>
  <si>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</si>
  <si>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</si>
  <si>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</si>
  <si>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</si>
  <si>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</si>
  <si>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</si>
  <si>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</si>
  <si>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</si>
  <si>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</si>
  <si>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</si>
  <si>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</si>
  <si>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</si>
  <si>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</si>
  <si>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</si>
  <si>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</si>
  <si>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</si>
  <si>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</si>
  <si>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</si>
  <si>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</si>
  <si>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</si>
  <si>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</si>
  <si>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</si>
  <si>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</si>
  <si>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</si>
  <si>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</si>
  <si>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</si>
  <si>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</si>
  <si>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</si>
  <si>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</si>
  <si>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</si>
  <si>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</si>
  <si>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</si>
  <si>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</si>
  <si>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</si>
  <si>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</si>
  <si>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</si>
  <si>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</si>
  <si>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</si>
  <si>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</si>
  <si>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</si>
  <si>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</si>
  <si>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</si>
  <si>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</si>
  <si>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</si>
  <si>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</si>
  <si>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</si>
  <si>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</si>
  <si>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</si>
  <si>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</si>
  <si>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</si>
  <si>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</si>
  <si>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</si>
  <si>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</si>
  <si>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</si>
  <si>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</si>
  <si>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</si>
  <si>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</si>
  <si>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</si>
  <si>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Mitchel</t>
  </si>
  <si>
    <t>3R</t>
  </si>
  <si>
    <t>Cockpit</t>
  </si>
  <si>
    <t>eenenvijftig03</t>
  </si>
  <si>
    <t>tweeenvijftif03</t>
  </si>
  <si>
    <t>zevenenveertig40</t>
  </si>
  <si>
    <t>zesenveertig50</t>
  </si>
  <si>
    <t>Daan</t>
  </si>
  <si>
    <t>Erik</t>
  </si>
  <si>
    <t>Stein</t>
  </si>
  <si>
    <t>Tommy</t>
  </si>
  <si>
    <t>Nick</t>
  </si>
  <si>
    <t>vierenvijftig40</t>
  </si>
  <si>
    <t>vijfenveertig47</t>
  </si>
  <si>
    <t>time elapsed</t>
  </si>
  <si>
    <t>momentary mass</t>
  </si>
  <si>
    <t>[kg]</t>
  </si>
  <si>
    <t>mass flow</t>
  </si>
  <si>
    <t>[lbs/sec]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</si>
</sst>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1785" y="987780"/>
          <a:ext cx="1830315" cy="33324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1435" y="987780"/>
          <a:ext cx="2373240" cy="33324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view="pageBreakPreview" zoomScaleNormal="100" zoomScaleSheetLayoutView="100" workbookViewId="0">
      <selection activeCell="M84" sqref="A1:M84"/>
    </sheetView>
  </sheetViews>
  <sheetFormatPr defaultRowHeight="15" x14ac:dyDescent="0.25"/>
  <cols>
    <col min="2" max="2" width="13.42578125" bestFit="1" customWidth="1"/>
    <col min="3" max="3" width="7.85546875" bestFit="1" customWidth="1"/>
    <col min="4" max="4" width="8.28515625" bestFit="1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7">
        <v>43529</v>
      </c>
      <c r="F3" t="s">
        <v>2</v>
      </c>
      <c r="H3" s="2"/>
    </row>
    <row r="4" spans="1:8" x14ac:dyDescent="0.25">
      <c r="A4" t="s">
        <v>3</v>
      </c>
      <c r="D4" s="2">
        <v>4</v>
      </c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8</v>
      </c>
      <c r="D8" s="2"/>
      <c r="H8" s="2">
        <v>89</v>
      </c>
    </row>
    <row r="9" spans="1:8" x14ac:dyDescent="0.25">
      <c r="A9" t="s">
        <v>9</v>
      </c>
      <c r="D9" s="2"/>
      <c r="H9" s="2">
        <v>92</v>
      </c>
    </row>
    <row r="10" spans="1:8" x14ac:dyDescent="0.25">
      <c r="A10" t="s">
        <v>10</v>
      </c>
      <c r="D10" s="2"/>
      <c r="H10" s="2">
        <v>156</v>
      </c>
    </row>
    <row r="11" spans="1:8" x14ac:dyDescent="0.25">
      <c r="A11" t="s">
        <v>11</v>
      </c>
      <c r="D11" s="2" t="s">
        <v>67</v>
      </c>
      <c r="H11" s="2">
        <v>85</v>
      </c>
    </row>
    <row r="12" spans="1:8" x14ac:dyDescent="0.25">
      <c r="A12" t="s">
        <v>12</v>
      </c>
      <c r="D12" s="2" t="s">
        <v>68</v>
      </c>
      <c r="H12" s="2">
        <v>87</v>
      </c>
    </row>
    <row r="13" spans="1:8" x14ac:dyDescent="0.25">
      <c r="A13" t="s">
        <v>13</v>
      </c>
      <c r="D13" s="2" t="s">
        <v>69</v>
      </c>
      <c r="H13" s="2">
        <v>90</v>
      </c>
    </row>
    <row r="14" spans="1:8" x14ac:dyDescent="0.25">
      <c r="A14" t="s">
        <v>14</v>
      </c>
      <c r="D14" s="2" t="s">
        <v>70</v>
      </c>
      <c r="H14" s="2">
        <v>74</v>
      </c>
    </row>
    <row r="15" spans="1:8" x14ac:dyDescent="0.25">
      <c r="A15" t="s">
        <v>15</v>
      </c>
      <c r="D15" s="2" t="s">
        <v>71</v>
      </c>
      <c r="H15" s="2">
        <v>89</v>
      </c>
    </row>
    <row r="16" spans="1:8" x14ac:dyDescent="0.25">
      <c r="A16" t="s">
        <v>16</v>
      </c>
      <c r="D16" s="2" t="s">
        <v>60</v>
      </c>
      <c r="H16" s="2">
        <v>94.5</v>
      </c>
    </row>
    <row r="18" spans="1:10" x14ac:dyDescent="0.25">
      <c r="A18" t="s">
        <v>17</v>
      </c>
      <c r="D18" s="2">
        <v>2750</v>
      </c>
    </row>
    <row r="21" spans="1:10" x14ac:dyDescent="0.25">
      <c r="A21" s="1" t="s">
        <v>18</v>
      </c>
    </row>
    <row r="23" spans="1:10" x14ac:dyDescent="0.25">
      <c r="A23" t="s">
        <v>19</v>
      </c>
      <c r="E23" t="s">
        <v>20</v>
      </c>
    </row>
    <row r="25" spans="1:10" x14ac:dyDescent="0.2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5">
      <c r="A28">
        <v>1</v>
      </c>
      <c r="B28" s="4">
        <v>0.77777777777777779</v>
      </c>
      <c r="C28" s="2">
        <v>1120</v>
      </c>
      <c r="D28" s="2">
        <v>8000</v>
      </c>
      <c r="E28" s="2">
        <v>250</v>
      </c>
      <c r="F28" s="2">
        <v>1.4</v>
      </c>
      <c r="G28" s="2">
        <v>732</v>
      </c>
      <c r="H28" s="2">
        <v>777</v>
      </c>
      <c r="I28" s="2">
        <v>405</v>
      </c>
      <c r="J28" s="2">
        <v>2</v>
      </c>
    </row>
    <row r="29" spans="1:10" x14ac:dyDescent="0.25">
      <c r="A29">
        <v>2</v>
      </c>
      <c r="B29" s="4">
        <v>0.84305555555555556</v>
      </c>
      <c r="C29" s="2">
        <v>1214</v>
      </c>
      <c r="D29" s="2">
        <v>8000</v>
      </c>
      <c r="E29" s="2">
        <v>219</v>
      </c>
      <c r="F29" s="2">
        <v>2.1</v>
      </c>
      <c r="G29" s="2">
        <v>605</v>
      </c>
      <c r="H29" s="2">
        <v>650</v>
      </c>
      <c r="I29" s="2">
        <v>440</v>
      </c>
      <c r="J29" s="2">
        <v>-0.5</v>
      </c>
    </row>
    <row r="30" spans="1:10" x14ac:dyDescent="0.25">
      <c r="A30">
        <v>3</v>
      </c>
      <c r="B30" s="4">
        <v>0.91041666666666676</v>
      </c>
      <c r="C30" s="2">
        <v>1311</v>
      </c>
      <c r="D30" s="2">
        <v>8000</v>
      </c>
      <c r="E30" s="2">
        <v>190</v>
      </c>
      <c r="F30" s="2">
        <v>3.3</v>
      </c>
      <c r="G30" s="2">
        <v>506</v>
      </c>
      <c r="H30" s="2">
        <v>546</v>
      </c>
      <c r="I30" s="2">
        <v>469</v>
      </c>
      <c r="J30" s="2">
        <v>-2.8</v>
      </c>
    </row>
    <row r="31" spans="1:10" x14ac:dyDescent="0.25">
      <c r="A31">
        <v>4</v>
      </c>
      <c r="B31" s="6">
        <v>1.0194444444444444</v>
      </c>
      <c r="C31" s="2">
        <v>1468</v>
      </c>
      <c r="D31" s="2">
        <v>8000</v>
      </c>
      <c r="E31" s="2">
        <v>160</v>
      </c>
      <c r="F31" s="2">
        <v>5.2</v>
      </c>
      <c r="G31" s="2">
        <v>421</v>
      </c>
      <c r="H31" s="2">
        <v>473</v>
      </c>
      <c r="I31" s="2">
        <v>500</v>
      </c>
      <c r="J31" s="2">
        <v>-4.2</v>
      </c>
    </row>
    <row r="32" spans="1:10" x14ac:dyDescent="0.25">
      <c r="A32">
        <v>5</v>
      </c>
      <c r="B32" s="6">
        <v>1.1104166666666666</v>
      </c>
      <c r="C32" s="2">
        <v>1599</v>
      </c>
      <c r="D32" s="2">
        <v>8010</v>
      </c>
      <c r="E32" s="2">
        <v>132</v>
      </c>
      <c r="F32" s="2">
        <v>7.7</v>
      </c>
      <c r="G32" s="2">
        <v>410</v>
      </c>
      <c r="H32" s="2">
        <v>444</v>
      </c>
      <c r="I32" s="2">
        <v>530</v>
      </c>
      <c r="J32" s="2">
        <v>-5.5</v>
      </c>
    </row>
    <row r="33" spans="1:10" x14ac:dyDescent="0.25">
      <c r="A33">
        <v>6</v>
      </c>
      <c r="B33" s="6">
        <v>1.2013888888888888</v>
      </c>
      <c r="C33" s="2">
        <v>1730</v>
      </c>
      <c r="D33" s="2">
        <v>8000</v>
      </c>
      <c r="E33" s="2">
        <v>114</v>
      </c>
      <c r="F33" s="2">
        <v>11.1</v>
      </c>
      <c r="G33" s="2">
        <v>397</v>
      </c>
      <c r="H33" s="2">
        <v>430</v>
      </c>
      <c r="I33" s="2">
        <v>555</v>
      </c>
      <c r="J33" s="2">
        <v>-6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39</v>
      </c>
    </row>
    <row r="37" spans="1:10" x14ac:dyDescent="0.25">
      <c r="A37" s="1" t="s">
        <v>40</v>
      </c>
    </row>
    <row r="39" spans="1:10" x14ac:dyDescent="0.25">
      <c r="A39" t="s">
        <v>41</v>
      </c>
      <c r="E39" s="2"/>
    </row>
    <row r="41" spans="1:10" x14ac:dyDescent="0.2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5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39</v>
      </c>
    </row>
    <row r="52" spans="1:13" x14ac:dyDescent="0.25">
      <c r="A52" s="1" t="s">
        <v>43</v>
      </c>
    </row>
    <row r="54" spans="1:13" x14ac:dyDescent="0.25">
      <c r="A54" t="s">
        <v>19</v>
      </c>
      <c r="E54" t="s">
        <v>20</v>
      </c>
    </row>
    <row r="56" spans="1:13" x14ac:dyDescent="0.2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5">
      <c r="A59">
        <v>1</v>
      </c>
      <c r="B59" s="5">
        <v>33.159999999999997</v>
      </c>
      <c r="C59" s="2">
        <v>1996</v>
      </c>
      <c r="D59" s="2">
        <v>7970</v>
      </c>
      <c r="E59" s="2">
        <v>161</v>
      </c>
      <c r="F59" s="2">
        <v>5</v>
      </c>
      <c r="G59" s="2">
        <v>-0.4</v>
      </c>
      <c r="H59" s="2">
        <v>2</v>
      </c>
      <c r="I59" s="2">
        <v>0</v>
      </c>
      <c r="J59" s="2">
        <v>412</v>
      </c>
      <c r="K59" s="2">
        <v>446</v>
      </c>
      <c r="L59" s="2">
        <v>620</v>
      </c>
      <c r="M59" s="2">
        <v>-4.5</v>
      </c>
    </row>
    <row r="60" spans="1:13" x14ac:dyDescent="0.25">
      <c r="A60">
        <v>2</v>
      </c>
      <c r="B60" s="5"/>
      <c r="C60" s="2">
        <v>2072</v>
      </c>
      <c r="D60" s="2">
        <v>8120</v>
      </c>
      <c r="E60" s="2">
        <v>150</v>
      </c>
      <c r="F60" s="2">
        <v>5.9</v>
      </c>
      <c r="G60" s="2">
        <v>-0.9</v>
      </c>
      <c r="H60" s="2">
        <v>2</v>
      </c>
      <c r="I60" s="2">
        <v>-16</v>
      </c>
      <c r="J60" s="2">
        <v>409</v>
      </c>
      <c r="K60" s="2">
        <v>443</v>
      </c>
      <c r="L60" s="2">
        <v>642</v>
      </c>
      <c r="M60" s="2">
        <v>-4.9000000000000004</v>
      </c>
    </row>
    <row r="61" spans="1:13" x14ac:dyDescent="0.25">
      <c r="A61">
        <v>3</v>
      </c>
      <c r="B61" s="5"/>
      <c r="C61" s="2">
        <v>2150</v>
      </c>
      <c r="D61" s="2">
        <v>8350</v>
      </c>
      <c r="E61" s="2">
        <v>140</v>
      </c>
      <c r="F61" s="2">
        <v>6.8</v>
      </c>
      <c r="G61" s="2">
        <v>-1.4</v>
      </c>
      <c r="H61" s="2">
        <v>2</v>
      </c>
      <c r="I61" s="2">
        <v>-29</v>
      </c>
      <c r="J61" s="2">
        <v>406</v>
      </c>
      <c r="K61" s="2">
        <v>440</v>
      </c>
      <c r="L61" s="2">
        <v>658</v>
      </c>
      <c r="M61" s="2">
        <v>-5.9</v>
      </c>
    </row>
    <row r="62" spans="1:13" x14ac:dyDescent="0.25">
      <c r="A62">
        <v>4</v>
      </c>
      <c r="B62" s="5"/>
      <c r="C62" s="2">
        <v>2222</v>
      </c>
      <c r="D62" s="2">
        <v>8550</v>
      </c>
      <c r="E62" s="2">
        <v>131</v>
      </c>
      <c r="F62" s="2">
        <v>7.9</v>
      </c>
      <c r="G62" s="2">
        <v>-2</v>
      </c>
      <c r="H62" s="2">
        <v>2</v>
      </c>
      <c r="I62" s="2">
        <v>-41</v>
      </c>
      <c r="J62" s="2">
        <v>402</v>
      </c>
      <c r="K62" s="2">
        <v>433</v>
      </c>
      <c r="L62" s="2">
        <v>675</v>
      </c>
      <c r="M62" s="2">
        <v>-6.5</v>
      </c>
    </row>
    <row r="63" spans="1:13" x14ac:dyDescent="0.25">
      <c r="A63">
        <v>5</v>
      </c>
      <c r="B63" s="5"/>
      <c r="C63" s="2">
        <v>2358</v>
      </c>
      <c r="D63" s="2">
        <v>7800</v>
      </c>
      <c r="E63" s="2">
        <v>170</v>
      </c>
      <c r="F63" s="2">
        <v>4.2</v>
      </c>
      <c r="G63" s="2">
        <v>-0.1</v>
      </c>
      <c r="H63" s="2">
        <v>2</v>
      </c>
      <c r="I63" s="2">
        <v>-19</v>
      </c>
      <c r="J63" s="2">
        <v>416</v>
      </c>
      <c r="K63" s="2">
        <v>452</v>
      </c>
      <c r="L63" s="2">
        <v>708</v>
      </c>
      <c r="M63" s="2">
        <v>-3.5</v>
      </c>
    </row>
    <row r="64" spans="1:13" x14ac:dyDescent="0.25">
      <c r="A64">
        <v>6</v>
      </c>
      <c r="B64" s="5"/>
      <c r="C64" s="2">
        <v>2430</v>
      </c>
      <c r="D64" s="2">
        <v>7320</v>
      </c>
      <c r="E64" s="2">
        <v>181</v>
      </c>
      <c r="F64" s="2">
        <v>3.6</v>
      </c>
      <c r="G64" s="2">
        <v>0.2</v>
      </c>
      <c r="H64" s="2">
        <v>2</v>
      </c>
      <c r="I64" s="2">
        <v>40</v>
      </c>
      <c r="J64" s="2">
        <v>424</v>
      </c>
      <c r="K64" s="2">
        <v>460</v>
      </c>
      <c r="L64" s="2">
        <v>726</v>
      </c>
      <c r="M64" s="2">
        <v>-2</v>
      </c>
    </row>
    <row r="65" spans="1:13" x14ac:dyDescent="0.25">
      <c r="A65">
        <v>7</v>
      </c>
      <c r="B65" s="5"/>
      <c r="C65" s="2">
        <v>2516</v>
      </c>
      <c r="D65" s="2">
        <v>6850</v>
      </c>
      <c r="E65" s="2">
        <v>188</v>
      </c>
      <c r="F65" s="2">
        <v>3.3</v>
      </c>
      <c r="G65" s="2">
        <v>0.5</v>
      </c>
      <c r="H65" s="2">
        <v>2</v>
      </c>
      <c r="I65" s="2">
        <v>51</v>
      </c>
      <c r="J65" s="2">
        <v>433</v>
      </c>
      <c r="K65" s="2">
        <v>468</v>
      </c>
      <c r="L65" s="2">
        <v>740</v>
      </c>
      <c r="M65" s="2">
        <v>-0.2</v>
      </c>
    </row>
    <row r="66" spans="1:13" x14ac:dyDescent="0.25">
      <c r="C66" t="s">
        <v>39</v>
      </c>
    </row>
    <row r="68" spans="1:13" x14ac:dyDescent="0.25">
      <c r="A68" s="1" t="s">
        <v>48</v>
      </c>
    </row>
    <row r="70" spans="1:13" x14ac:dyDescent="0.25">
      <c r="A70" t="s">
        <v>49</v>
      </c>
      <c r="C70" s="2" t="s">
        <v>60</v>
      </c>
    </row>
    <row r="71" spans="1:13" x14ac:dyDescent="0.25">
      <c r="A71" t="s">
        <v>50</v>
      </c>
      <c r="C71" s="2" t="s">
        <v>61</v>
      </c>
      <c r="E71" t="s">
        <v>51</v>
      </c>
      <c r="H71" s="2" t="s">
        <v>62</v>
      </c>
    </row>
    <row r="73" spans="1:13" x14ac:dyDescent="0.2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5">
      <c r="A75">
        <v>1</v>
      </c>
      <c r="B75" s="5"/>
      <c r="C75" s="2">
        <v>2595</v>
      </c>
      <c r="D75" s="2">
        <v>7100</v>
      </c>
      <c r="E75" s="2">
        <v>158</v>
      </c>
      <c r="F75" s="2">
        <v>5.0999999999999996</v>
      </c>
      <c r="G75" s="2">
        <v>-0.5</v>
      </c>
      <c r="H75" s="2">
        <v>1.8</v>
      </c>
      <c r="I75" s="2">
        <v>0</v>
      </c>
      <c r="J75" s="2">
        <v>422</v>
      </c>
      <c r="K75" s="2">
        <v>458</v>
      </c>
      <c r="L75" s="2">
        <v>767</v>
      </c>
      <c r="M75" s="2">
        <v>-2.8</v>
      </c>
    </row>
    <row r="76" spans="1:13" x14ac:dyDescent="0.25">
      <c r="A76">
        <v>2</v>
      </c>
      <c r="B76" s="5"/>
      <c r="C76" s="2">
        <v>2680</v>
      </c>
      <c r="D76" s="2">
        <v>7090</v>
      </c>
      <c r="E76" s="2">
        <v>159</v>
      </c>
      <c r="F76" s="2">
        <v>5.0999999999999996</v>
      </c>
      <c r="G76" s="2">
        <v>-1.1000000000000001</v>
      </c>
      <c r="H76" s="2">
        <v>1.8</v>
      </c>
      <c r="I76" s="2">
        <v>-25</v>
      </c>
      <c r="J76" s="2">
        <v>422</v>
      </c>
      <c r="K76" s="2">
        <v>458</v>
      </c>
      <c r="L76" s="2">
        <v>788</v>
      </c>
      <c r="M76" s="2">
        <v>-2.8</v>
      </c>
    </row>
    <row r="77" spans="1:13" x14ac:dyDescent="0.25">
      <c r="C77" t="s">
        <v>39</v>
      </c>
    </row>
    <row r="79" spans="1:13" x14ac:dyDescent="0.25">
      <c r="A79" s="1" t="s">
        <v>52</v>
      </c>
    </row>
    <row r="81" spans="1:10" x14ac:dyDescent="0.25">
      <c r="D81" t="s">
        <v>53</v>
      </c>
      <c r="G81" t="s">
        <v>53</v>
      </c>
      <c r="J81" t="s">
        <v>53</v>
      </c>
    </row>
    <row r="82" spans="1:10" x14ac:dyDescent="0.25">
      <c r="D82" t="s">
        <v>42</v>
      </c>
      <c r="G82" t="s">
        <v>42</v>
      </c>
      <c r="J82" t="s">
        <v>42</v>
      </c>
    </row>
    <row r="83" spans="1:10" x14ac:dyDescent="0.25">
      <c r="A83" t="s">
        <v>54</v>
      </c>
      <c r="D83" s="5" t="s">
        <v>65</v>
      </c>
      <c r="E83" t="s">
        <v>55</v>
      </c>
      <c r="G83" s="5" t="s">
        <v>63</v>
      </c>
      <c r="H83" t="s">
        <v>56</v>
      </c>
      <c r="J83" s="5" t="s">
        <v>73</v>
      </c>
    </row>
    <row r="84" spans="1:10" x14ac:dyDescent="0.25">
      <c r="A84" t="s">
        <v>57</v>
      </c>
      <c r="D84" s="5" t="s">
        <v>66</v>
      </c>
      <c r="E84" t="s">
        <v>58</v>
      </c>
      <c r="G84" s="5" t="s">
        <v>64</v>
      </c>
      <c r="H84" t="s">
        <v>59</v>
      </c>
      <c r="J84" s="5" t="s">
        <v>72</v>
      </c>
    </row>
  </sheetData>
  <sheetProtection selectLockedCells="1"/>
  <conditionalFormatting sqref="B34:J34 D28:J31 B28:B31">
    <cfRule type="expression" priority="1">
      <formula>LEN(TRIM(B28))=0</formula>
    </cfRule>
  </conditionalFormatting>
  <conditionalFormatting sqref="D18">
    <cfRule type="expression" priority="2">
      <formula>LEN(TRIM(D18))=0</formula>
    </cfRule>
  </conditionalFormatting>
  <conditionalFormatting sqref="B32:J33">
    <cfRule type="expression" priority="3">
      <formula>LEN(TRIM(B32))=0</formula>
    </cfRule>
  </conditionalFormatting>
  <conditionalFormatting sqref="C59:M65">
    <cfRule type="expression" priority="4">
      <formula>LEN(TRIM(C59))=0</formula>
    </cfRule>
  </conditionalFormatting>
  <conditionalFormatting sqref="C44:J50">
    <cfRule type="expression" priority="5">
      <formula>LEN(TRIM(C44))=0</formula>
    </cfRule>
  </conditionalFormatting>
  <conditionalFormatting sqref="C70">
    <cfRule type="expression" priority="6">
      <formula>LEN(TRIM(C70))=0</formula>
    </cfRule>
  </conditionalFormatting>
  <conditionalFormatting sqref="C71">
    <cfRule type="expression" priority="7">
      <formula>LEN(TRIM(C71))=0</formula>
    </cfRule>
  </conditionalFormatting>
  <conditionalFormatting sqref="H71">
    <cfRule type="expression" priority="8">
      <formula>LEN(TRIM(H71))=0</formula>
    </cfRule>
  </conditionalFormatting>
  <conditionalFormatting sqref="B75:M76">
    <cfRule type="expression" priority="9">
      <formula>LEN(TRIM(B75))=0</formula>
    </cfRule>
  </conditionalFormatting>
  <conditionalFormatting sqref="D3:D4">
    <cfRule type="expression" priority="10">
      <formula>LEN(TRIM(D3))=0</formula>
    </cfRule>
  </conditionalFormatting>
  <conditionalFormatting sqref="E39">
    <cfRule type="expression" priority="11">
      <formula>LEN(TRIM(E39))=0</formula>
    </cfRule>
  </conditionalFormatting>
  <conditionalFormatting sqref="D83:D84">
    <cfRule type="expression" priority="12">
      <formula>LEN(TRIM(D83))=0</formula>
    </cfRule>
  </conditionalFormatting>
  <conditionalFormatting sqref="G83:G84">
    <cfRule type="expression" priority="13">
      <formula>LEN(TRIM(G83))=0</formula>
    </cfRule>
  </conditionalFormatting>
  <conditionalFormatting sqref="J83:J84">
    <cfRule type="expression" priority="14">
      <formula>LEN(TRIM(J83))=0</formula>
    </cfRule>
  </conditionalFormatting>
  <conditionalFormatting sqref="B59:B65">
    <cfRule type="expression" priority="15">
      <formula>LEN(TRIM(B59))=0</formula>
    </cfRule>
  </conditionalFormatting>
  <conditionalFormatting sqref="B44:B50">
    <cfRule type="expression" priority="16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topLeftCell="A52" workbookViewId="0">
      <selection activeCell="G87" sqref="G87"/>
    </sheetView>
  </sheetViews>
  <sheetFormatPr defaultRowHeight="15" x14ac:dyDescent="0.25"/>
  <sheetData>
    <row r="1" spans="1:8" x14ac:dyDescent="0.25">
      <c r="A1" s="1" t="s">
        <v>0</v>
      </c>
    </row>
    <row r="3" spans="1:8" x14ac:dyDescent="0.25">
      <c r="A3" t="s">
        <v>1</v>
      </c>
      <c r="D3" s="7">
        <v>43529</v>
      </c>
      <c r="F3" t="s">
        <v>2</v>
      </c>
      <c r="H3" s="2"/>
    </row>
    <row r="4" spans="1:8" x14ac:dyDescent="0.25">
      <c r="A4" t="s">
        <v>3</v>
      </c>
      <c r="D4" s="2">
        <v>4</v>
      </c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8</v>
      </c>
      <c r="D8" s="2"/>
      <c r="H8" s="2">
        <v>89</v>
      </c>
    </row>
    <row r="9" spans="1:8" x14ac:dyDescent="0.25">
      <c r="A9" t="s">
        <v>9</v>
      </c>
      <c r="D9" s="2"/>
      <c r="H9" s="2">
        <v>92</v>
      </c>
    </row>
    <row r="10" spans="1:8" x14ac:dyDescent="0.25">
      <c r="A10" t="s">
        <v>10</v>
      </c>
      <c r="D10" s="2"/>
      <c r="H10" s="2">
        <v>156</v>
      </c>
    </row>
    <row r="11" spans="1:8" x14ac:dyDescent="0.25">
      <c r="A11" t="s">
        <v>11</v>
      </c>
      <c r="D11" s="2" t="s">
        <v>67</v>
      </c>
      <c r="H11" s="2">
        <v>85</v>
      </c>
    </row>
    <row r="12" spans="1:8" x14ac:dyDescent="0.25">
      <c r="A12" t="s">
        <v>12</v>
      </c>
      <c r="D12" s="2" t="s">
        <v>68</v>
      </c>
      <c r="H12" s="2">
        <v>87</v>
      </c>
    </row>
    <row r="13" spans="1:8" x14ac:dyDescent="0.25">
      <c r="A13" t="s">
        <v>13</v>
      </c>
      <c r="D13" s="2" t="s">
        <v>69</v>
      </c>
      <c r="H13" s="2">
        <v>90</v>
      </c>
    </row>
    <row r="14" spans="1:8" x14ac:dyDescent="0.25">
      <c r="A14" t="s">
        <v>14</v>
      </c>
      <c r="D14" s="2" t="s">
        <v>70</v>
      </c>
      <c r="H14" s="2">
        <v>74</v>
      </c>
    </row>
    <row r="15" spans="1:8" x14ac:dyDescent="0.25">
      <c r="A15" t="s">
        <v>15</v>
      </c>
      <c r="D15" s="2" t="s">
        <v>71</v>
      </c>
      <c r="H15" s="2">
        <v>89</v>
      </c>
    </row>
    <row r="16" spans="1:8" x14ac:dyDescent="0.25">
      <c r="A16" t="s">
        <v>16</v>
      </c>
      <c r="D16" s="2" t="s">
        <v>60</v>
      </c>
      <c r="H16" s="2">
        <v>94.5</v>
      </c>
    </row>
    <row r="18" spans="1:10" x14ac:dyDescent="0.25">
      <c r="A18" t="s">
        <v>17</v>
      </c>
      <c r="D18" s="2">
        <v>2750</v>
      </c>
    </row>
    <row r="21" spans="1:10" x14ac:dyDescent="0.25">
      <c r="A21" s="1" t="s">
        <v>18</v>
      </c>
    </row>
    <row r="23" spans="1:10" x14ac:dyDescent="0.25">
      <c r="A23" t="s">
        <v>19</v>
      </c>
      <c r="E23" t="s">
        <v>20</v>
      </c>
    </row>
    <row r="25" spans="1:10" x14ac:dyDescent="0.2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5">
      <c r="A28">
        <v>1</v>
      </c>
      <c r="B28" s="4">
        <v>0.77777777777777779</v>
      </c>
      <c r="C28" s="2">
        <v>1120</v>
      </c>
      <c r="D28" s="2">
        <v>8000</v>
      </c>
      <c r="E28" s="2">
        <v>250</v>
      </c>
      <c r="F28" s="2">
        <v>1.4</v>
      </c>
      <c r="G28" s="2">
        <v>732</v>
      </c>
      <c r="H28" s="2">
        <v>777</v>
      </c>
      <c r="I28" s="2">
        <v>405</v>
      </c>
      <c r="J28" s="2">
        <v>2</v>
      </c>
    </row>
    <row r="29" spans="1:10" x14ac:dyDescent="0.25">
      <c r="A29">
        <v>2</v>
      </c>
      <c r="B29" s="4">
        <v>0.84305555555555556</v>
      </c>
      <c r="C29" s="2">
        <v>1214</v>
      </c>
      <c r="D29" s="2">
        <v>8000</v>
      </c>
      <c r="E29" s="2">
        <v>219</v>
      </c>
      <c r="F29" s="2">
        <v>2.1</v>
      </c>
      <c r="G29" s="2">
        <v>605</v>
      </c>
      <c r="H29" s="2">
        <v>650</v>
      </c>
      <c r="I29" s="2">
        <v>440</v>
      </c>
      <c r="J29" s="2">
        <v>-0.5</v>
      </c>
    </row>
    <row r="30" spans="1:10" x14ac:dyDescent="0.25">
      <c r="A30">
        <v>3</v>
      </c>
      <c r="B30" s="4">
        <v>0.91041666666666676</v>
      </c>
      <c r="C30" s="2">
        <v>1311</v>
      </c>
      <c r="D30" s="2">
        <v>8000</v>
      </c>
      <c r="E30" s="2">
        <v>190</v>
      </c>
      <c r="F30" s="2">
        <v>3.3</v>
      </c>
      <c r="G30" s="2">
        <v>506</v>
      </c>
      <c r="H30" s="2">
        <v>546</v>
      </c>
      <c r="I30" s="2">
        <v>469</v>
      </c>
      <c r="J30" s="2">
        <v>-2.8</v>
      </c>
    </row>
    <row r="31" spans="1:10" x14ac:dyDescent="0.25">
      <c r="A31">
        <v>4</v>
      </c>
      <c r="B31" s="6">
        <v>1.0194444444444444</v>
      </c>
      <c r="C31" s="2">
        <v>1468</v>
      </c>
      <c r="D31" s="2">
        <v>8000</v>
      </c>
      <c r="E31" s="2">
        <v>160</v>
      </c>
      <c r="F31" s="2">
        <v>5.2</v>
      </c>
      <c r="G31" s="2">
        <v>421</v>
      </c>
      <c r="H31" s="2">
        <v>473</v>
      </c>
      <c r="I31" s="2">
        <v>500</v>
      </c>
      <c r="J31" s="2">
        <v>-4.2</v>
      </c>
    </row>
    <row r="32" spans="1:10" x14ac:dyDescent="0.25">
      <c r="A32">
        <v>5</v>
      </c>
      <c r="B32" s="6">
        <v>1.1104166666666666</v>
      </c>
      <c r="C32" s="2">
        <v>1599</v>
      </c>
      <c r="D32" s="2">
        <v>8010</v>
      </c>
      <c r="E32" s="2">
        <v>132</v>
      </c>
      <c r="F32" s="2">
        <v>7.7</v>
      </c>
      <c r="G32" s="2">
        <v>410</v>
      </c>
      <c r="H32" s="2">
        <v>444</v>
      </c>
      <c r="I32" s="2">
        <v>530</v>
      </c>
      <c r="J32" s="2">
        <v>-5.5</v>
      </c>
    </row>
    <row r="33" spans="1:10" x14ac:dyDescent="0.25">
      <c r="A33">
        <v>6</v>
      </c>
      <c r="B33" s="6">
        <v>1.2013888888888888</v>
      </c>
      <c r="C33" s="2">
        <v>1730</v>
      </c>
      <c r="D33" s="2">
        <v>8000</v>
      </c>
      <c r="E33" s="2">
        <v>114</v>
      </c>
      <c r="F33" s="2">
        <v>11.1</v>
      </c>
      <c r="G33" s="2">
        <v>397</v>
      </c>
      <c r="H33" s="2">
        <v>430</v>
      </c>
      <c r="I33" s="2">
        <v>555</v>
      </c>
      <c r="J33" s="2">
        <v>-6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39</v>
      </c>
    </row>
    <row r="37" spans="1:10" x14ac:dyDescent="0.25">
      <c r="A37" s="1" t="s">
        <v>40</v>
      </c>
    </row>
    <row r="39" spans="1:10" x14ac:dyDescent="0.25">
      <c r="A39" t="s">
        <v>41</v>
      </c>
      <c r="E39" s="2"/>
    </row>
    <row r="41" spans="1:10" x14ac:dyDescent="0.2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5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39</v>
      </c>
    </row>
    <row r="52" spans="1:13" x14ac:dyDescent="0.25">
      <c r="A52" s="1" t="s">
        <v>43</v>
      </c>
    </row>
    <row r="54" spans="1:13" x14ac:dyDescent="0.25">
      <c r="A54" t="s">
        <v>19</v>
      </c>
      <c r="E54" t="s">
        <v>20</v>
      </c>
    </row>
    <row r="56" spans="1:13" x14ac:dyDescent="0.2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5">
      <c r="A59">
        <v>1</v>
      </c>
      <c r="B59" s="5">
        <v>33.159999999999997</v>
      </c>
      <c r="C59" s="2">
        <v>1996</v>
      </c>
      <c r="D59" s="2">
        <v>7970</v>
      </c>
      <c r="E59" s="2">
        <v>161</v>
      </c>
      <c r="F59" s="2">
        <v>5</v>
      </c>
      <c r="G59" s="2">
        <v>-0.4</v>
      </c>
      <c r="H59" s="2">
        <v>2</v>
      </c>
      <c r="I59" s="2">
        <v>0</v>
      </c>
      <c r="J59" s="2">
        <v>412</v>
      </c>
      <c r="K59" s="2">
        <v>446</v>
      </c>
      <c r="L59" s="2">
        <v>620</v>
      </c>
      <c r="M59" s="2">
        <v>-4.5</v>
      </c>
    </row>
    <row r="60" spans="1:13" x14ac:dyDescent="0.25">
      <c r="A60">
        <v>2</v>
      </c>
      <c r="B60" s="5"/>
      <c r="C60" s="2">
        <v>2072</v>
      </c>
      <c r="D60" s="2">
        <v>8120</v>
      </c>
      <c r="E60" s="2">
        <v>150</v>
      </c>
      <c r="F60" s="2">
        <v>5.9</v>
      </c>
      <c r="G60" s="2">
        <v>-0.9</v>
      </c>
      <c r="H60" s="2">
        <v>2</v>
      </c>
      <c r="I60" s="2">
        <v>-16</v>
      </c>
      <c r="J60" s="2">
        <v>409</v>
      </c>
      <c r="K60" s="2">
        <v>443</v>
      </c>
      <c r="L60" s="2">
        <v>642</v>
      </c>
      <c r="M60" s="2">
        <v>-4.9000000000000004</v>
      </c>
    </row>
    <row r="61" spans="1:13" x14ac:dyDescent="0.25">
      <c r="A61">
        <v>3</v>
      </c>
      <c r="B61" s="5"/>
      <c r="C61" s="2">
        <v>2150</v>
      </c>
      <c r="D61" s="2">
        <v>8350</v>
      </c>
      <c r="E61" s="2">
        <v>140</v>
      </c>
      <c r="F61" s="2">
        <v>6.8</v>
      </c>
      <c r="G61" s="2">
        <v>-1.4</v>
      </c>
      <c r="H61" s="2">
        <v>2</v>
      </c>
      <c r="I61" s="2">
        <v>-29</v>
      </c>
      <c r="J61" s="2">
        <v>406</v>
      </c>
      <c r="K61" s="2">
        <v>440</v>
      </c>
      <c r="L61" s="2">
        <v>658</v>
      </c>
      <c r="M61" s="2">
        <v>-5.9</v>
      </c>
    </row>
    <row r="62" spans="1:13" x14ac:dyDescent="0.25">
      <c r="A62">
        <v>4</v>
      </c>
      <c r="B62" s="5"/>
      <c r="C62" s="2">
        <v>2222</v>
      </c>
      <c r="D62" s="2">
        <v>8550</v>
      </c>
      <c r="E62" s="2">
        <v>131</v>
      </c>
      <c r="F62" s="2">
        <v>7.9</v>
      </c>
      <c r="G62" s="2">
        <v>-2</v>
      </c>
      <c r="H62" s="2">
        <v>2</v>
      </c>
      <c r="I62" s="2">
        <v>-41</v>
      </c>
      <c r="J62" s="2">
        <v>402</v>
      </c>
      <c r="K62" s="2">
        <v>433</v>
      </c>
      <c r="L62" s="2">
        <v>675</v>
      </c>
      <c r="M62" s="2">
        <v>-6.5</v>
      </c>
    </row>
    <row r="63" spans="1:13" x14ac:dyDescent="0.25">
      <c r="A63">
        <v>5</v>
      </c>
      <c r="B63" s="5"/>
      <c r="C63" s="2">
        <v>2358</v>
      </c>
      <c r="D63" s="2">
        <v>7800</v>
      </c>
      <c r="E63" s="2">
        <v>170</v>
      </c>
      <c r="F63" s="2">
        <v>4.2</v>
      </c>
      <c r="G63" s="2">
        <v>-0.1</v>
      </c>
      <c r="H63" s="2">
        <v>2</v>
      </c>
      <c r="I63" s="2">
        <v>-19</v>
      </c>
      <c r="J63" s="2">
        <v>416</v>
      </c>
      <c r="K63" s="2">
        <v>452</v>
      </c>
      <c r="L63" s="2">
        <v>708</v>
      </c>
      <c r="M63" s="2">
        <v>-3.5</v>
      </c>
    </row>
    <row r="64" spans="1:13" x14ac:dyDescent="0.25">
      <c r="A64">
        <v>6</v>
      </c>
      <c r="B64" s="5"/>
      <c r="C64" s="2">
        <v>2430</v>
      </c>
      <c r="D64" s="2">
        <v>7320</v>
      </c>
      <c r="E64" s="2">
        <v>181</v>
      </c>
      <c r="F64" s="2">
        <v>3.6</v>
      </c>
      <c r="G64" s="2">
        <v>0.2</v>
      </c>
      <c r="H64" s="2">
        <v>2</v>
      </c>
      <c r="I64" s="2">
        <v>40</v>
      </c>
      <c r="J64" s="2">
        <v>424</v>
      </c>
      <c r="K64" s="2">
        <v>460</v>
      </c>
      <c r="L64" s="2">
        <v>726</v>
      </c>
      <c r="M64" s="2">
        <v>-2</v>
      </c>
    </row>
    <row r="65" spans="1:13" x14ac:dyDescent="0.25">
      <c r="A65">
        <v>7</v>
      </c>
      <c r="B65" s="5"/>
      <c r="C65" s="2">
        <v>2516</v>
      </c>
      <c r="D65" s="2">
        <v>6850</v>
      </c>
      <c r="E65" s="2">
        <v>188</v>
      </c>
      <c r="F65" s="2">
        <v>3.3</v>
      </c>
      <c r="G65" s="2">
        <v>0.5</v>
      </c>
      <c r="H65" s="2">
        <v>2</v>
      </c>
      <c r="I65" s="2">
        <v>51</v>
      </c>
      <c r="J65" s="2">
        <v>433</v>
      </c>
      <c r="K65" s="2">
        <v>468</v>
      </c>
      <c r="L65" s="2">
        <v>740</v>
      </c>
      <c r="M65" s="2">
        <v>-0.2</v>
      </c>
    </row>
    <row r="66" spans="1:13" x14ac:dyDescent="0.25">
      <c r="C66" t="s">
        <v>39</v>
      </c>
    </row>
    <row r="68" spans="1:13" x14ac:dyDescent="0.25">
      <c r="A68" s="1" t="s">
        <v>48</v>
      </c>
    </row>
    <row r="70" spans="1:13" x14ac:dyDescent="0.25">
      <c r="A70" t="s">
        <v>49</v>
      </c>
      <c r="C70" s="2" t="s">
        <v>60</v>
      </c>
    </row>
    <row r="71" spans="1:13" x14ac:dyDescent="0.25">
      <c r="A71" t="s">
        <v>50</v>
      </c>
      <c r="C71" s="2" t="s">
        <v>61</v>
      </c>
      <c r="E71" t="s">
        <v>51</v>
      </c>
      <c r="H71" s="2" t="s">
        <v>62</v>
      </c>
    </row>
    <row r="73" spans="1:13" x14ac:dyDescent="0.2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5">
      <c r="A75">
        <v>1</v>
      </c>
      <c r="B75" s="5"/>
      <c r="C75" s="2">
        <v>2595</v>
      </c>
      <c r="D75" s="2">
        <v>7100</v>
      </c>
      <c r="E75" s="2">
        <v>158</v>
      </c>
      <c r="F75" s="2">
        <v>5.0999999999999996</v>
      </c>
      <c r="G75" s="2">
        <v>-0.5</v>
      </c>
      <c r="H75" s="2">
        <v>1.8</v>
      </c>
      <c r="I75" s="2">
        <v>0</v>
      </c>
      <c r="J75" s="2">
        <v>422</v>
      </c>
      <c r="K75" s="2">
        <v>458</v>
      </c>
      <c r="L75" s="2">
        <v>767</v>
      </c>
      <c r="M75" s="2">
        <v>-2.8</v>
      </c>
    </row>
    <row r="76" spans="1:13" x14ac:dyDescent="0.25">
      <c r="A76">
        <v>2</v>
      </c>
      <c r="B76" s="5"/>
      <c r="C76" s="2">
        <v>2680</v>
      </c>
      <c r="D76" s="2">
        <v>7090</v>
      </c>
      <c r="E76" s="2">
        <v>159</v>
      </c>
      <c r="F76" s="2">
        <v>5.0999999999999996</v>
      </c>
      <c r="G76" s="2">
        <v>-1.1000000000000001</v>
      </c>
      <c r="H76" s="2">
        <v>1.8</v>
      </c>
      <c r="I76" s="2">
        <v>-25</v>
      </c>
      <c r="J76" s="2">
        <v>422</v>
      </c>
      <c r="K76" s="2">
        <v>458</v>
      </c>
      <c r="L76" s="2">
        <v>788</v>
      </c>
      <c r="M76" s="2">
        <v>-2.8</v>
      </c>
    </row>
    <row r="77" spans="1:13" x14ac:dyDescent="0.25">
      <c r="C77" t="s">
        <v>39</v>
      </c>
    </row>
    <row r="79" spans="1:13" x14ac:dyDescent="0.25">
      <c r="A79" s="1" t="s">
        <v>52</v>
      </c>
    </row>
    <row r="81" spans="1:7" x14ac:dyDescent="0.25">
      <c r="C81" t="s">
        <v>74</v>
      </c>
      <c r="D81" t="s">
        <v>53</v>
      </c>
      <c r="E81" s="8" t="s">
        <v>75</v>
      </c>
      <c r="G81" t="s">
        <v>77</v>
      </c>
    </row>
    <row r="82" spans="1:7" x14ac:dyDescent="0.25">
      <c r="C82" t="s">
        <v>32</v>
      </c>
      <c r="D82" t="s">
        <v>42</v>
      </c>
      <c r="E82" s="8" t="s">
        <v>76</v>
      </c>
      <c r="G82" t="s">
        <v>78</v>
      </c>
    </row>
    <row r="83" spans="1:7" x14ac:dyDescent="0.25">
      <c r="A83" t="s">
        <v>56</v>
      </c>
      <c r="C83">
        <f>45*60+47</f>
        <v>2747</v>
      </c>
      <c r="D83" s="5" t="s">
        <v>73</v>
      </c>
      <c r="E83" s="8">
        <f>($D$18-$L$76-$G$83*(C83-$C$76)+11053.1)*0.453592</f>
        <v>5896.0839415641021</v>
      </c>
      <c r="G83">
        <f>(L76-I28)/(C76-C28)</f>
        <v>0.2455128205128205</v>
      </c>
    </row>
    <row r="84" spans="1:7" x14ac:dyDescent="0.25">
      <c r="A84" t="s">
        <v>57</v>
      </c>
      <c r="C84">
        <f>46*60+50</f>
        <v>2810</v>
      </c>
      <c r="D84" s="5" t="s">
        <v>66</v>
      </c>
      <c r="E84" s="8">
        <f t="shared" ref="E84:E88" si="0">($D$18-$L$76-$G$83*(C84-$C$76)+11053.1)*0.453592</f>
        <v>5889.0680945333334</v>
      </c>
    </row>
    <row r="85" spans="1:7" x14ac:dyDescent="0.25">
      <c r="A85" t="s">
        <v>54</v>
      </c>
      <c r="C85">
        <f>47*60+40</f>
        <v>2860</v>
      </c>
      <c r="D85" s="5" t="s">
        <v>65</v>
      </c>
      <c r="E85" s="8">
        <f t="shared" si="0"/>
        <v>5883.4999619692317</v>
      </c>
    </row>
    <row r="86" spans="1:7" x14ac:dyDescent="0.25">
      <c r="A86" t="s">
        <v>55</v>
      </c>
      <c r="C86">
        <f>51*60+3</f>
        <v>3063</v>
      </c>
      <c r="D86" s="5" t="s">
        <v>63</v>
      </c>
      <c r="E86" s="8">
        <f t="shared" si="0"/>
        <v>5860.8933437589749</v>
      </c>
    </row>
    <row r="87" spans="1:7" x14ac:dyDescent="0.25">
      <c r="A87" t="s">
        <v>58</v>
      </c>
      <c r="C87">
        <f>52*60+3</f>
        <v>3123</v>
      </c>
      <c r="D87" s="5" t="s">
        <v>64</v>
      </c>
      <c r="E87" s="8">
        <f t="shared" si="0"/>
        <v>5854.2115846820516</v>
      </c>
    </row>
    <row r="88" spans="1:7" x14ac:dyDescent="0.25">
      <c r="A88" t="s">
        <v>59</v>
      </c>
      <c r="C88">
        <f>54*60+40</f>
        <v>3280</v>
      </c>
      <c r="D88" s="5" t="s">
        <v>72</v>
      </c>
      <c r="E88" s="8">
        <f t="shared" si="0"/>
        <v>5836.7276484307686</v>
      </c>
    </row>
  </sheetData>
  <sortState ref="A83:D88">
    <sortCondition ref="C83:C88"/>
  </sortState>
  <conditionalFormatting sqref="B34:J34 D28:J31 B28:B31">
    <cfRule type="expression" priority="1">
      <formula>LEN(TRIM(B28))=0</formula>
    </cfRule>
  </conditionalFormatting>
  <conditionalFormatting sqref="D18">
    <cfRule type="expression" priority="2">
      <formula>LEN(TRIM(D18))=0</formula>
    </cfRule>
  </conditionalFormatting>
  <conditionalFormatting sqref="B32:J33">
    <cfRule type="expression" priority="3">
      <formula>LEN(TRIM(B32))=0</formula>
    </cfRule>
  </conditionalFormatting>
  <conditionalFormatting sqref="C59:M65">
    <cfRule type="expression" priority="4">
      <formula>LEN(TRIM(C59))=0</formula>
    </cfRule>
  </conditionalFormatting>
  <conditionalFormatting sqref="C44:J50">
    <cfRule type="expression" priority="5">
      <formula>LEN(TRIM(C44))=0</formula>
    </cfRule>
  </conditionalFormatting>
  <conditionalFormatting sqref="C70">
    <cfRule type="expression" priority="6">
      <formula>LEN(TRIM(C70))=0</formula>
    </cfRule>
  </conditionalFormatting>
  <conditionalFormatting sqref="C71">
    <cfRule type="expression" priority="7">
      <formula>LEN(TRIM(C71))=0</formula>
    </cfRule>
  </conditionalFormatting>
  <conditionalFormatting sqref="H71">
    <cfRule type="expression" priority="8">
      <formula>LEN(TRIM(H71))=0</formula>
    </cfRule>
  </conditionalFormatting>
  <conditionalFormatting sqref="B75:M76">
    <cfRule type="expression" priority="9">
      <formula>LEN(TRIM(B75))=0</formula>
    </cfRule>
  </conditionalFormatting>
  <conditionalFormatting sqref="D3:D4">
    <cfRule type="expression" priority="10">
      <formula>LEN(TRIM(D3))=0</formula>
    </cfRule>
  </conditionalFormatting>
  <conditionalFormatting sqref="E39">
    <cfRule type="expression" priority="11">
      <formula>LEN(TRIM(E39))=0</formula>
    </cfRule>
  </conditionalFormatting>
  <conditionalFormatting sqref="D83:D84">
    <cfRule type="expression" priority="12">
      <formula>LEN(TRIM(D83))=0</formula>
    </cfRule>
  </conditionalFormatting>
  <conditionalFormatting sqref="D85:D86">
    <cfRule type="expression" priority="13">
      <formula>LEN(TRIM(D85))=0</formula>
    </cfRule>
  </conditionalFormatting>
  <conditionalFormatting sqref="D87:D88">
    <cfRule type="expression" priority="14">
      <formula>LEN(TRIM(D87))=0</formula>
    </cfRule>
  </conditionalFormatting>
  <conditionalFormatting sqref="B59:B65">
    <cfRule type="expression" priority="15">
      <formula>LEN(TRIM(B59))=0</formula>
    </cfRule>
  </conditionalFormatting>
  <conditionalFormatting sqref="B44:B50">
    <cfRule type="expression" priority="16">
      <formula>LEN(TRIM(B44))=0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Mitchel Maaskant</cp:lastModifiedBy>
  <cp:revision>0</cp:revision>
  <cp:lastPrinted>2013-02-27T10:55:04Z</cp:lastPrinted>
  <dcterms:created xsi:type="dcterms:W3CDTF">2013-02-25T15:54:42Z</dcterms:created>
  <dcterms:modified xsi:type="dcterms:W3CDTF">2019-03-19T14:13:16Z</dcterms:modified>
  <dc:language>en-GB</dc:language>
</cp:coreProperties>
</file>