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messi\OneDrive\Escritorio\escuela\Servicio Social\Python\PCA\Excels guardados\"/>
    </mc:Choice>
  </mc:AlternateContent>
  <xr:revisionPtr revIDLastSave="0" documentId="13_ncr:1_{24AA1C70-8B23-4312-9EC5-D3E8BD578776}" xr6:coauthVersionLast="47" xr6:coauthVersionMax="47" xr10:uidLastSave="{00000000-0000-0000-0000-000000000000}"/>
  <bookViews>
    <workbookView xWindow="-108" yWindow="-108" windowWidth="23256" windowHeight="13896" firstSheet="4" activeTab="8" xr2:uid="{00000000-000D-0000-FFFF-FFFF00000000}"/>
  </bookViews>
  <sheets>
    <sheet name="1_Original_Consolidado" sheetId="1" r:id="rId1"/>
    <sheet name="2_Datos_Imputados" sheetId="2" r:id="rId2"/>
    <sheet name="3_Mascara_Imputacion" sheetId="3" r:id="rId3"/>
    <sheet name="4_Datos_Estandarizados" sheetId="4" r:id="rId4"/>
    <sheet name="PRUEBA" sheetId="9" r:id="rId5"/>
    <sheet name="5_Matriz_Covarianza" sheetId="5" r:id="rId6"/>
    <sheet name="6_PCA_Varianza_Expl" sheetId="6" r:id="rId7"/>
    <sheet name="7_PCA_Componentes" sheetId="7" r:id="rId8"/>
    <sheet name="8_PCA_Cargas" sheetId="8" r:id="rId9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54" i="9" l="1"/>
  <c r="U54" i="9"/>
  <c r="D54" i="9"/>
  <c r="E54" i="9"/>
  <c r="F54" i="9"/>
  <c r="G54" i="9"/>
  <c r="H54" i="9"/>
  <c r="I54" i="9"/>
  <c r="J54" i="9"/>
  <c r="K54" i="9"/>
  <c r="L54" i="9"/>
  <c r="M54" i="9"/>
  <c r="N54" i="9"/>
  <c r="O54" i="9"/>
  <c r="P54" i="9"/>
  <c r="Q54" i="9"/>
  <c r="R54" i="9"/>
  <c r="S54" i="9"/>
  <c r="T54" i="9"/>
  <c r="C54" i="9"/>
  <c r="B29" i="9"/>
  <c r="S30" i="9"/>
  <c r="T30" i="9"/>
  <c r="S31" i="9"/>
  <c r="T31" i="9"/>
  <c r="S32" i="9"/>
  <c r="J33" i="9"/>
  <c r="K33" i="9"/>
  <c r="L33" i="9"/>
  <c r="S34" i="9"/>
  <c r="T34" i="9"/>
  <c r="S35" i="9"/>
  <c r="T35" i="9"/>
  <c r="T36" i="9"/>
  <c r="S37" i="9"/>
  <c r="T37" i="9"/>
  <c r="S38" i="9"/>
  <c r="T38" i="9"/>
  <c r="S39" i="9"/>
  <c r="S40" i="9"/>
  <c r="T40" i="9"/>
  <c r="S41" i="9"/>
  <c r="T41" i="9"/>
  <c r="S42" i="9"/>
  <c r="S44" i="9"/>
  <c r="T44" i="9"/>
  <c r="I45" i="9"/>
  <c r="J45" i="9"/>
  <c r="K45" i="9"/>
  <c r="L45" i="9"/>
  <c r="O45" i="9"/>
  <c r="S45" i="9"/>
  <c r="S47" i="9"/>
  <c r="T47" i="9"/>
  <c r="S48" i="9"/>
  <c r="T48" i="9"/>
  <c r="I49" i="9"/>
  <c r="J49" i="9"/>
  <c r="L49" i="9"/>
  <c r="M49" i="9"/>
  <c r="S50" i="9"/>
  <c r="T50" i="9"/>
  <c r="S51" i="9"/>
  <c r="T51" i="9"/>
  <c r="S52" i="9"/>
  <c r="T52" i="9"/>
  <c r="U52" i="9"/>
  <c r="E33" i="9"/>
  <c r="E34" i="9"/>
  <c r="E35" i="9"/>
  <c r="E40" i="9"/>
  <c r="E41" i="9"/>
  <c r="E42" i="9"/>
  <c r="E43" i="9"/>
  <c r="E44" i="9"/>
  <c r="E45" i="9"/>
  <c r="E49" i="9"/>
  <c r="E50" i="9"/>
  <c r="E51" i="9"/>
  <c r="E52" i="9"/>
  <c r="D52" i="9"/>
  <c r="D30" i="9"/>
  <c r="D34" i="9"/>
  <c r="D35" i="9"/>
  <c r="D36" i="9"/>
  <c r="D38" i="9"/>
  <c r="D39" i="9"/>
  <c r="D40" i="9"/>
  <c r="D41" i="9"/>
  <c r="D42" i="9"/>
  <c r="D43" i="9"/>
  <c r="D44" i="9"/>
  <c r="D45" i="9"/>
  <c r="D46" i="9"/>
  <c r="D47" i="9"/>
  <c r="D51" i="9"/>
  <c r="D29" i="9"/>
  <c r="C31" i="9"/>
  <c r="C30" i="9"/>
  <c r="C29" i="9"/>
  <c r="B26" i="9"/>
  <c r="B47" i="9" s="1"/>
  <c r="C32" i="9"/>
  <c r="C33" i="9"/>
  <c r="C34" i="9"/>
  <c r="C35" i="9"/>
  <c r="C36" i="9"/>
  <c r="C37" i="9"/>
  <c r="C38" i="9"/>
  <c r="C41" i="9"/>
  <c r="C45" i="9"/>
  <c r="C46" i="9"/>
  <c r="C47" i="9"/>
  <c r="C48" i="9"/>
  <c r="C49" i="9"/>
  <c r="C50" i="9"/>
  <c r="C52" i="9"/>
  <c r="B38" i="9"/>
  <c r="B39" i="9"/>
  <c r="B41" i="9"/>
  <c r="B42" i="9"/>
  <c r="B46" i="9"/>
  <c r="C26" i="9"/>
  <c r="C42" i="9" s="1"/>
  <c r="D26" i="9"/>
  <c r="D37" i="9" s="1"/>
  <c r="E26" i="9"/>
  <c r="E29" i="9" s="1"/>
  <c r="F26" i="9"/>
  <c r="F29" i="9" s="1"/>
  <c r="G26" i="9"/>
  <c r="H26" i="9"/>
  <c r="I26" i="9"/>
  <c r="I44" i="9" s="1"/>
  <c r="J26" i="9"/>
  <c r="J29" i="9" s="1"/>
  <c r="K26" i="9"/>
  <c r="K29" i="9" s="1"/>
  <c r="L26" i="9"/>
  <c r="L36" i="9" s="1"/>
  <c r="M26" i="9"/>
  <c r="M52" i="9" s="1"/>
  <c r="N26" i="9"/>
  <c r="N33" i="9" s="1"/>
  <c r="O26" i="9"/>
  <c r="O30" i="9" s="1"/>
  <c r="P26" i="9"/>
  <c r="P37" i="9" s="1"/>
  <c r="Q26" i="9"/>
  <c r="Q37" i="9" s="1"/>
  <c r="R26" i="9"/>
  <c r="R34" i="9" s="1"/>
  <c r="S26" i="9"/>
  <c r="S29" i="9" s="1"/>
  <c r="T26" i="9"/>
  <c r="T39" i="9" s="1"/>
  <c r="U26" i="9"/>
  <c r="U29" i="9" s="1"/>
  <c r="B40" i="9" l="1"/>
  <c r="K49" i="9"/>
  <c r="M45" i="9"/>
  <c r="O41" i="9"/>
  <c r="T32" i="9"/>
  <c r="N49" i="9"/>
  <c r="N45" i="9"/>
  <c r="N41" i="9"/>
  <c r="O37" i="9"/>
  <c r="K48" i="9"/>
  <c r="J41" i="9"/>
  <c r="M34" i="9"/>
  <c r="J48" i="9"/>
  <c r="I41" i="9"/>
  <c r="L34" i="9"/>
  <c r="I48" i="9"/>
  <c r="M30" i="9"/>
  <c r="J34" i="9"/>
  <c r="J30" i="9"/>
  <c r="Q34" i="9"/>
  <c r="L41" i="9"/>
  <c r="O34" i="9"/>
  <c r="K52" i="9"/>
  <c r="M37" i="9"/>
  <c r="J52" i="9"/>
  <c r="L37" i="9"/>
  <c r="K37" i="9"/>
  <c r="J37" i="9"/>
  <c r="J44" i="9"/>
  <c r="I34" i="9"/>
  <c r="D33" i="9"/>
  <c r="E37" i="9"/>
  <c r="S49" i="9"/>
  <c r="S46" i="9"/>
  <c r="S43" i="9"/>
  <c r="I40" i="9"/>
  <c r="K36" i="9"/>
  <c r="S33" i="9"/>
  <c r="T29" i="9"/>
  <c r="M41" i="9"/>
  <c r="P34" i="9"/>
  <c r="L52" i="9"/>
  <c r="N37" i="9"/>
  <c r="K41" i="9"/>
  <c r="N34" i="9"/>
  <c r="N30" i="9"/>
  <c r="K44" i="9"/>
  <c r="K34" i="9"/>
  <c r="I37" i="9"/>
  <c r="L30" i="9"/>
  <c r="E39" i="9"/>
  <c r="K40" i="9"/>
  <c r="K30" i="9"/>
  <c r="D50" i="9"/>
  <c r="E38" i="9"/>
  <c r="T49" i="9"/>
  <c r="T46" i="9"/>
  <c r="T43" i="9"/>
  <c r="J40" i="9"/>
  <c r="S36" i="9"/>
  <c r="S53" i="9" s="1"/>
  <c r="T33" i="9"/>
  <c r="T53" i="9" s="1"/>
  <c r="C40" i="9"/>
  <c r="D49" i="9"/>
  <c r="D32" i="9"/>
  <c r="C39" i="9"/>
  <c r="D48" i="9"/>
  <c r="D31" i="9"/>
  <c r="D53" i="9" s="1"/>
  <c r="E36" i="9"/>
  <c r="O49" i="9"/>
  <c r="T45" i="9"/>
  <c r="T42" i="9"/>
  <c r="J36" i="9"/>
  <c r="M33" i="9"/>
  <c r="R50" i="9"/>
  <c r="R46" i="9"/>
  <c r="R42" i="9"/>
  <c r="R38" i="9"/>
  <c r="R31" i="9"/>
  <c r="Q50" i="9"/>
  <c r="Q46" i="9"/>
  <c r="P50" i="9"/>
  <c r="P46" i="9"/>
  <c r="P42" i="9"/>
  <c r="P38" i="9"/>
  <c r="P31" i="9"/>
  <c r="O46" i="9"/>
  <c r="O38" i="9"/>
  <c r="R35" i="9"/>
  <c r="N50" i="9"/>
  <c r="R47" i="9"/>
  <c r="N42" i="9"/>
  <c r="R39" i="9"/>
  <c r="N31" i="9"/>
  <c r="Q51" i="9"/>
  <c r="M46" i="9"/>
  <c r="Q43" i="9"/>
  <c r="M38" i="9"/>
  <c r="P35" i="9"/>
  <c r="M31" i="9"/>
  <c r="P51" i="9"/>
  <c r="P47" i="9"/>
  <c r="P43" i="9"/>
  <c r="L38" i="9"/>
  <c r="O35" i="9"/>
  <c r="Q32" i="9"/>
  <c r="R29" i="9"/>
  <c r="O51" i="9"/>
  <c r="K46" i="9"/>
  <c r="O43" i="9"/>
  <c r="K38" i="9"/>
  <c r="N35" i="9"/>
  <c r="Q29" i="9"/>
  <c r="N51" i="9"/>
  <c r="R48" i="9"/>
  <c r="J46" i="9"/>
  <c r="N43" i="9"/>
  <c r="R40" i="9"/>
  <c r="J38" i="9"/>
  <c r="M35" i="9"/>
  <c r="O32" i="9"/>
  <c r="J31" i="9"/>
  <c r="I52" i="9"/>
  <c r="I29" i="9"/>
  <c r="I30" i="9"/>
  <c r="I31" i="9"/>
  <c r="I32" i="9"/>
  <c r="I33" i="9"/>
  <c r="I35" i="9"/>
  <c r="I36" i="9"/>
  <c r="R52" i="9"/>
  <c r="I50" i="9"/>
  <c r="M47" i="9"/>
  <c r="Q44" i="9"/>
  <c r="I42" i="9"/>
  <c r="I38" i="9"/>
  <c r="H52" i="9"/>
  <c r="H29" i="9"/>
  <c r="H30" i="9"/>
  <c r="H31" i="9"/>
  <c r="H32" i="9"/>
  <c r="H33" i="9"/>
  <c r="H34" i="9"/>
  <c r="H35" i="9"/>
  <c r="H36" i="9"/>
  <c r="H37" i="9"/>
  <c r="H38" i="9"/>
  <c r="H39" i="9"/>
  <c r="H40" i="9"/>
  <c r="H41" i="9"/>
  <c r="H42" i="9"/>
  <c r="H43" i="9"/>
  <c r="H44" i="9"/>
  <c r="H45" i="9"/>
  <c r="H46" i="9"/>
  <c r="H47" i="9"/>
  <c r="H48" i="9"/>
  <c r="H49" i="9"/>
  <c r="H50" i="9"/>
  <c r="H51" i="9"/>
  <c r="L51" i="9"/>
  <c r="P48" i="9"/>
  <c r="L47" i="9"/>
  <c r="P44" i="9"/>
  <c r="L43" i="9"/>
  <c r="L39" i="9"/>
  <c r="P36" i="9"/>
  <c r="K35" i="9"/>
  <c r="R33" i="9"/>
  <c r="M32" i="9"/>
  <c r="N29" i="9"/>
  <c r="K51" i="9"/>
  <c r="O48" i="9"/>
  <c r="R30" i="9"/>
  <c r="J51" i="9"/>
  <c r="R49" i="9"/>
  <c r="N48" i="9"/>
  <c r="J47" i="9"/>
  <c r="R45" i="9"/>
  <c r="J43" i="9"/>
  <c r="R41" i="9"/>
  <c r="N40" i="9"/>
  <c r="J39" i="9"/>
  <c r="R37" i="9"/>
  <c r="N36" i="9"/>
  <c r="P33" i="9"/>
  <c r="K32" i="9"/>
  <c r="L29" i="9"/>
  <c r="I51" i="9"/>
  <c r="Q49" i="9"/>
  <c r="I47" i="9"/>
  <c r="M44" i="9"/>
  <c r="M40" i="9"/>
  <c r="M36" i="9"/>
  <c r="P30" i="9"/>
  <c r="Q42" i="9"/>
  <c r="Q38" i="9"/>
  <c r="Q31" i="9"/>
  <c r="O50" i="9"/>
  <c r="O42" i="9"/>
  <c r="O31" i="9"/>
  <c r="R51" i="9"/>
  <c r="N46" i="9"/>
  <c r="R43" i="9"/>
  <c r="N38" i="9"/>
  <c r="Q35" i="9"/>
  <c r="M50" i="9"/>
  <c r="Q47" i="9"/>
  <c r="M42" i="9"/>
  <c r="Q39" i="9"/>
  <c r="R32" i="9"/>
  <c r="L50" i="9"/>
  <c r="L46" i="9"/>
  <c r="L42" i="9"/>
  <c r="P39" i="9"/>
  <c r="L31" i="9"/>
  <c r="K50" i="9"/>
  <c r="O47" i="9"/>
  <c r="K42" i="9"/>
  <c r="O39" i="9"/>
  <c r="P32" i="9"/>
  <c r="K31" i="9"/>
  <c r="J50" i="9"/>
  <c r="N47" i="9"/>
  <c r="R44" i="9"/>
  <c r="J42" i="9"/>
  <c r="N39" i="9"/>
  <c r="R36" i="9"/>
  <c r="P29" i="9"/>
  <c r="M51" i="9"/>
  <c r="Q48" i="9"/>
  <c r="I46" i="9"/>
  <c r="M43" i="9"/>
  <c r="Q40" i="9"/>
  <c r="M39" i="9"/>
  <c r="Q36" i="9"/>
  <c r="L35" i="9"/>
  <c r="N32" i="9"/>
  <c r="O29" i="9"/>
  <c r="Q52" i="9"/>
  <c r="P40" i="9"/>
  <c r="G29" i="9"/>
  <c r="G30" i="9"/>
  <c r="G31" i="9"/>
  <c r="G32" i="9"/>
  <c r="G33" i="9"/>
  <c r="G34" i="9"/>
  <c r="G35" i="9"/>
  <c r="G36" i="9"/>
  <c r="G37" i="9"/>
  <c r="G38" i="9"/>
  <c r="G39" i="9"/>
  <c r="G40" i="9"/>
  <c r="G41" i="9"/>
  <c r="G42" i="9"/>
  <c r="G43" i="9"/>
  <c r="G44" i="9"/>
  <c r="G45" i="9"/>
  <c r="G46" i="9"/>
  <c r="G47" i="9"/>
  <c r="G48" i="9"/>
  <c r="G49" i="9"/>
  <c r="G50" i="9"/>
  <c r="G51" i="9"/>
  <c r="G52" i="9"/>
  <c r="P52" i="9"/>
  <c r="K47" i="9"/>
  <c r="O44" i="9"/>
  <c r="K43" i="9"/>
  <c r="O40" i="9"/>
  <c r="K39" i="9"/>
  <c r="O36" i="9"/>
  <c r="J35" i="9"/>
  <c r="Q33" i="9"/>
  <c r="L32" i="9"/>
  <c r="M29" i="9"/>
  <c r="O52" i="9"/>
  <c r="N44" i="9"/>
  <c r="Q30" i="9"/>
  <c r="N52" i="9"/>
  <c r="M48" i="9"/>
  <c r="Q45" i="9"/>
  <c r="I43" i="9"/>
  <c r="Q41" i="9"/>
  <c r="I39" i="9"/>
  <c r="O33" i="9"/>
  <c r="J32" i="9"/>
  <c r="P49" i="9"/>
  <c r="L48" i="9"/>
  <c r="P45" i="9"/>
  <c r="L44" i="9"/>
  <c r="P41" i="9"/>
  <c r="L40" i="9"/>
  <c r="E48" i="9"/>
  <c r="E32" i="9"/>
  <c r="C44" i="9"/>
  <c r="C51" i="9"/>
  <c r="E47" i="9"/>
  <c r="E31" i="9"/>
  <c r="F52" i="9"/>
  <c r="F51" i="9"/>
  <c r="F50" i="9"/>
  <c r="F49" i="9"/>
  <c r="F48" i="9"/>
  <c r="F47" i="9"/>
  <c r="F46" i="9"/>
  <c r="F45" i="9"/>
  <c r="F44" i="9"/>
  <c r="F43" i="9"/>
  <c r="F42" i="9"/>
  <c r="F41" i="9"/>
  <c r="F40" i="9"/>
  <c r="F39" i="9"/>
  <c r="F38" i="9"/>
  <c r="F37" i="9"/>
  <c r="F36" i="9"/>
  <c r="F35" i="9"/>
  <c r="F34" i="9"/>
  <c r="F33" i="9"/>
  <c r="F32" i="9"/>
  <c r="F31" i="9"/>
  <c r="F30" i="9"/>
  <c r="E46" i="9"/>
  <c r="E30" i="9"/>
  <c r="U51" i="9"/>
  <c r="U50" i="9"/>
  <c r="U49" i="9"/>
  <c r="U48" i="9"/>
  <c r="U47" i="9"/>
  <c r="U46" i="9"/>
  <c r="U45" i="9"/>
  <c r="U44" i="9"/>
  <c r="U43" i="9"/>
  <c r="U42" i="9"/>
  <c r="U41" i="9"/>
  <c r="U40" i="9"/>
  <c r="U39" i="9"/>
  <c r="U38" i="9"/>
  <c r="U37" i="9"/>
  <c r="U36" i="9"/>
  <c r="U35" i="9"/>
  <c r="U34" i="9"/>
  <c r="U33" i="9"/>
  <c r="U32" i="9"/>
  <c r="U31" i="9"/>
  <c r="U30" i="9"/>
  <c r="C43" i="9"/>
  <c r="B43" i="9"/>
  <c r="B44" i="9"/>
  <c r="B45" i="9"/>
  <c r="B37" i="9"/>
  <c r="B36" i="9"/>
  <c r="B35" i="9"/>
  <c r="B34" i="9"/>
  <c r="B52" i="9"/>
  <c r="B33" i="9"/>
  <c r="B51" i="9"/>
  <c r="B32" i="9"/>
  <c r="B50" i="9"/>
  <c r="B31" i="9"/>
  <c r="B49" i="9"/>
  <c r="B30" i="9"/>
  <c r="B48" i="9"/>
  <c r="U53" i="9" l="1"/>
  <c r="C53" i="9"/>
  <c r="R53" i="9"/>
  <c r="Q53" i="9"/>
  <c r="H53" i="9"/>
  <c r="B53" i="9"/>
  <c r="E53" i="9"/>
  <c r="F53" i="9"/>
  <c r="J53" i="9"/>
  <c r="K53" i="9"/>
  <c r="M53" i="9"/>
  <c r="L53" i="9"/>
  <c r="G53" i="9"/>
  <c r="O53" i="9"/>
  <c r="I53" i="9"/>
  <c r="P53" i="9"/>
  <c r="N53" i="9"/>
</calcChain>
</file>

<file path=xl/sharedStrings.xml><?xml version="1.0" encoding="utf-8"?>
<sst xmlns="http://schemas.openxmlformats.org/spreadsheetml/2006/main" count="218" uniqueCount="46">
  <si>
    <t>Año</t>
  </si>
  <si>
    <t>Adjusted savings: education expenditure (% of GNI)</t>
  </si>
  <si>
    <t>Compulsory education, duration (years)</t>
  </si>
  <si>
    <t>Expenditure on tertiary education (% of government expenditure on education)</t>
  </si>
  <si>
    <t>GDP growth (annual %)</t>
  </si>
  <si>
    <t>GDP per capita growth (annual %)</t>
  </si>
  <si>
    <t>GDP per capita, PPP (constant 2021 international $)</t>
  </si>
  <si>
    <t>Government expenditure on education, total (% of GDP)</t>
  </si>
  <si>
    <t>Government expenditure on education, total (% of government expenditure)</t>
  </si>
  <si>
    <t>Poverty headcount ratio at $2.15 a day (2017 PPP) (% of population)</t>
  </si>
  <si>
    <t>Poverty headcount ratio at $3.65 a day (2017 PPP) (% of population)</t>
  </si>
  <si>
    <t>Poverty headcount ratio at $6.85 a day (2017 PPP) (% of population)</t>
  </si>
  <si>
    <t>Poverty headcount ratio at national poverty lines (% of population)</t>
  </si>
  <si>
    <t>Poverty headcount ratio at societal poverty line (% of population)</t>
  </si>
  <si>
    <t>Proportion of population spending more than 25% of household consumption or income on out-of-pocket health care expenditure (%)</t>
  </si>
  <si>
    <t>Proportion of time spent on unpaid domestic and care work, female (% of 24 hour day)</t>
  </si>
  <si>
    <t>Proportion of time spent on unpaid domestic and care work, male (% of 24 hour day)</t>
  </si>
  <si>
    <t>Research and development expenditure (% of GDP)</t>
  </si>
  <si>
    <t>School enrollment, tertiary, female (% gross)</t>
  </si>
  <si>
    <t>School enrollment, tertiary, male (% gross)</t>
  </si>
  <si>
    <t>Total debt service (% of GNI)</t>
  </si>
  <si>
    <t>Componente</t>
  </si>
  <si>
    <t>Varianza Explicada</t>
  </si>
  <si>
    <t>Varianza Acumulada</t>
  </si>
  <si>
    <t>PC1</t>
  </si>
  <si>
    <t>PC2</t>
  </si>
  <si>
    <t>PC3</t>
  </si>
  <si>
    <t>PC4</t>
  </si>
  <si>
    <t>PC5</t>
  </si>
  <si>
    <t>PC6</t>
  </si>
  <si>
    <t>PC7</t>
  </si>
  <si>
    <t>PC8</t>
  </si>
  <si>
    <t>PC9</t>
  </si>
  <si>
    <t>PC10</t>
  </si>
  <si>
    <t>PC11</t>
  </si>
  <si>
    <t>PC12</t>
  </si>
  <si>
    <t>PC13</t>
  </si>
  <si>
    <t>PC14</t>
  </si>
  <si>
    <t>PC15</t>
  </si>
  <si>
    <t>PC16</t>
  </si>
  <si>
    <t>PC17</t>
  </si>
  <si>
    <t>PC18</t>
  </si>
  <si>
    <t>PC19</t>
  </si>
  <si>
    <t>PC20</t>
  </si>
  <si>
    <t>MEDIA</t>
  </si>
  <si>
    <t>VARIANZA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</si>
</sst>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0.000000000000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166" fontId="0" fillId="0" borderId="0" xfId="0" applyNumberFormat="1"/>
    <xf numFmtId="0" fontId="2" fillId="2" borderId="0" xfId="0" applyFont="1" applyFill="1"/>
    <xf numFmtId="166" fontId="0" fillId="2" borderId="0" xfId="0" applyNumberFormat="1" applyFill="1"/>
    <xf numFmtId="0" fontId="0" fillId="2" borderId="0" xfId="0" applyFill="1"/>
    <xf numFmtId="166" fontId="0" fillId="0" borderId="0" xfId="0" applyNumberForma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25"/>
  <sheetViews>
    <sheetView workbookViewId="0">
      <selection activeCell="E1" sqref="E1"/>
    </sheetView>
  </sheetViews>
  <sheetFormatPr baseColWidth="10" defaultColWidth="8.88671875" defaultRowHeight="14.4" x14ac:dyDescent="0.3"/>
  <sheetData>
    <row r="1" spans="1:2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3">
      <c r="A2" s="1">
        <v>2000</v>
      </c>
      <c r="B2">
        <v>4.5999999999999996</v>
      </c>
      <c r="C2">
        <v>10</v>
      </c>
      <c r="D2">
        <v>18.135010000000001</v>
      </c>
      <c r="E2">
        <v>-0.78899893905690999</v>
      </c>
      <c r="F2">
        <v>-1.90684139222867</v>
      </c>
      <c r="G2">
        <v>22281.381429995799</v>
      </c>
      <c r="H2">
        <v>4.5803098678588903</v>
      </c>
      <c r="I2">
        <v>16.226150512695298</v>
      </c>
      <c r="J2">
        <v>5</v>
      </c>
      <c r="K2">
        <v>10.7</v>
      </c>
      <c r="L2">
        <v>26.3</v>
      </c>
      <c r="N2">
        <v>30.9</v>
      </c>
      <c r="R2">
        <v>0.438840001821518</v>
      </c>
      <c r="S2">
        <v>66.840476989746094</v>
      </c>
      <c r="T2">
        <v>42.289020538330099</v>
      </c>
      <c r="U2">
        <v>8.9821621461137404</v>
      </c>
    </row>
    <row r="3" spans="1:21" x14ac:dyDescent="0.3">
      <c r="A3" s="1">
        <v>2001</v>
      </c>
      <c r="B3">
        <v>4.92</v>
      </c>
      <c r="C3">
        <v>10</v>
      </c>
      <c r="D3">
        <v>17.132079999999998</v>
      </c>
      <c r="E3">
        <v>-4.4088396825855698</v>
      </c>
      <c r="F3">
        <v>-5.45263903304014</v>
      </c>
      <c r="G3">
        <v>21066.458129043302</v>
      </c>
      <c r="H3">
        <v>4.833740234375</v>
      </c>
      <c r="I3">
        <v>16.355960845947301</v>
      </c>
      <c r="J3">
        <v>8.1999999999999993</v>
      </c>
      <c r="K3">
        <v>15.4</v>
      </c>
      <c r="L3">
        <v>31.1</v>
      </c>
      <c r="N3">
        <v>31.5</v>
      </c>
      <c r="R3">
        <v>0.42460998892784102</v>
      </c>
      <c r="S3">
        <v>70.919273376464801</v>
      </c>
      <c r="T3">
        <v>47.095661163330099</v>
      </c>
      <c r="U3">
        <v>6.9297759225192603</v>
      </c>
    </row>
    <row r="4" spans="1:21" x14ac:dyDescent="0.3">
      <c r="A4" s="1">
        <v>2002</v>
      </c>
      <c r="B4">
        <v>4.3</v>
      </c>
      <c r="C4">
        <v>10</v>
      </c>
      <c r="D4">
        <v>17.49278</v>
      </c>
      <c r="E4">
        <v>-10.894484828590301</v>
      </c>
      <c r="F4">
        <v>-11.8423138177008</v>
      </c>
      <c r="G4">
        <v>18571.702047127401</v>
      </c>
      <c r="H4">
        <v>4.0173401832580602</v>
      </c>
      <c r="I4">
        <v>16.4422092437744</v>
      </c>
      <c r="J4">
        <v>12.4</v>
      </c>
      <c r="K4">
        <v>24</v>
      </c>
      <c r="L4">
        <v>44.4</v>
      </c>
      <c r="N4">
        <v>34.299999999999997</v>
      </c>
      <c r="R4">
        <v>0.38885998725891102</v>
      </c>
      <c r="S4">
        <v>74.921531677246094</v>
      </c>
      <c r="T4">
        <v>49.637401580810497</v>
      </c>
      <c r="U4">
        <v>5.7422265453410803</v>
      </c>
    </row>
    <row r="5" spans="1:21" x14ac:dyDescent="0.3">
      <c r="A5" s="1">
        <v>2003</v>
      </c>
      <c r="B5">
        <v>3.74</v>
      </c>
      <c r="C5">
        <v>10</v>
      </c>
      <c r="D5">
        <v>16.187169999999998</v>
      </c>
      <c r="E5">
        <v>8.8370407957692407</v>
      </c>
      <c r="F5">
        <v>7.71839038006088</v>
      </c>
      <c r="G5">
        <v>20005.1385113465</v>
      </c>
      <c r="H5">
        <v>3.5350499153137198</v>
      </c>
      <c r="I5">
        <v>14.3547201156616</v>
      </c>
      <c r="J5">
        <v>5.4</v>
      </c>
      <c r="K5">
        <v>12.7</v>
      </c>
      <c r="L5">
        <v>29.7</v>
      </c>
      <c r="N5">
        <v>30.1</v>
      </c>
      <c r="R5">
        <v>0.410129994153976</v>
      </c>
      <c r="S5">
        <v>78.191932678222699</v>
      </c>
      <c r="T5">
        <v>51.083820343017599</v>
      </c>
      <c r="U5">
        <v>11.7076235634893</v>
      </c>
    </row>
    <row r="6" spans="1:21" x14ac:dyDescent="0.3">
      <c r="A6" s="1">
        <v>2004</v>
      </c>
      <c r="B6">
        <v>3.3</v>
      </c>
      <c r="C6">
        <v>10</v>
      </c>
      <c r="D6">
        <v>17.204809999999998</v>
      </c>
      <c r="E6">
        <v>9.0295733006815198</v>
      </c>
      <c r="F6">
        <v>7.92951713016532</v>
      </c>
      <c r="G6">
        <v>21591.449396517</v>
      </c>
      <c r="H6">
        <v>3.4865200519561799</v>
      </c>
      <c r="I6">
        <v>15.139300346374499</v>
      </c>
      <c r="J6">
        <v>3.9</v>
      </c>
      <c r="K6">
        <v>9.8000000000000007</v>
      </c>
      <c r="L6">
        <v>24.9</v>
      </c>
      <c r="N6">
        <v>29.6</v>
      </c>
      <c r="O6">
        <v>4.7</v>
      </c>
      <c r="R6">
        <v>0.403759986162186</v>
      </c>
      <c r="S6">
        <v>76.821968078613295</v>
      </c>
      <c r="T6">
        <v>53.372608184814503</v>
      </c>
      <c r="U6">
        <v>8.8154839246765402</v>
      </c>
    </row>
    <row r="7" spans="1:21" x14ac:dyDescent="0.3">
      <c r="A7" s="1">
        <v>2005</v>
      </c>
      <c r="B7">
        <v>3.48999999999999</v>
      </c>
      <c r="C7">
        <v>10</v>
      </c>
      <c r="D7">
        <v>16.241959999999999</v>
      </c>
      <c r="E7">
        <v>8.8516599201343702</v>
      </c>
      <c r="F7">
        <v>7.7389810756944399</v>
      </c>
      <c r="G7">
        <v>23262.4075792816</v>
      </c>
      <c r="H7">
        <v>3.8600099086761501</v>
      </c>
      <c r="I7">
        <v>15.803170204162599</v>
      </c>
      <c r="J7">
        <v>2.7</v>
      </c>
      <c r="K7">
        <v>8</v>
      </c>
      <c r="L7">
        <v>21</v>
      </c>
      <c r="N7">
        <v>28.3</v>
      </c>
      <c r="P7">
        <v>16.73611</v>
      </c>
      <c r="Q7">
        <v>6.11111</v>
      </c>
      <c r="R7">
        <v>0.42074000835418701</v>
      </c>
      <c r="S7">
        <v>76.199592590332003</v>
      </c>
      <c r="T7">
        <v>51.721240997314503</v>
      </c>
      <c r="U7">
        <v>5.7335288286058201</v>
      </c>
    </row>
    <row r="8" spans="1:21" x14ac:dyDescent="0.3">
      <c r="A8" s="1">
        <v>2006</v>
      </c>
      <c r="B8">
        <v>3.68</v>
      </c>
      <c r="C8">
        <v>13</v>
      </c>
      <c r="D8">
        <v>17.75414</v>
      </c>
      <c r="E8">
        <v>8.0471515004302692</v>
      </c>
      <c r="F8">
        <v>6.9418516008902502</v>
      </c>
      <c r="G8">
        <v>24877.249392229602</v>
      </c>
      <c r="H8">
        <v>4.1282100677490199</v>
      </c>
      <c r="I8">
        <v>15.509840011596699</v>
      </c>
      <c r="J8">
        <v>2.2000000000000002</v>
      </c>
      <c r="K8">
        <v>6</v>
      </c>
      <c r="L8">
        <v>16.899999999999999</v>
      </c>
      <c r="N8">
        <v>27.2</v>
      </c>
      <c r="R8">
        <v>0.45216000080108598</v>
      </c>
      <c r="S8">
        <v>81.786201477050795</v>
      </c>
      <c r="T8">
        <v>53.015338897705099</v>
      </c>
      <c r="U8">
        <v>8.4367144633639892</v>
      </c>
    </row>
    <row r="9" spans="1:21" x14ac:dyDescent="0.3">
      <c r="A9" s="1">
        <v>2007</v>
      </c>
      <c r="B9">
        <v>3.86</v>
      </c>
      <c r="C9">
        <v>13</v>
      </c>
      <c r="D9">
        <v>17.7498</v>
      </c>
      <c r="E9">
        <v>9.0076508750475703</v>
      </c>
      <c r="F9">
        <v>7.9326101126916297</v>
      </c>
      <c r="G9">
        <v>26850.664593277099</v>
      </c>
      <c r="H9">
        <v>4.4626002311706499</v>
      </c>
      <c r="I9">
        <v>15.101570129394499</v>
      </c>
      <c r="J9">
        <v>1.8</v>
      </c>
      <c r="K9">
        <v>5</v>
      </c>
      <c r="L9">
        <v>15.6</v>
      </c>
      <c r="N9">
        <v>27.7</v>
      </c>
      <c r="R9">
        <v>0.46007001399993902</v>
      </c>
      <c r="S9">
        <v>81.567436218261705</v>
      </c>
      <c r="T9">
        <v>52.837970733642599</v>
      </c>
      <c r="U9">
        <v>3.14675402144614</v>
      </c>
    </row>
    <row r="10" spans="1:21" x14ac:dyDescent="0.3">
      <c r="A10" s="1">
        <v>2008</v>
      </c>
      <c r="B10">
        <v>4.25</v>
      </c>
      <c r="C10">
        <v>13</v>
      </c>
      <c r="D10">
        <v>17.660360000000001</v>
      </c>
      <c r="E10">
        <v>4.0572331034640596</v>
      </c>
      <c r="F10">
        <v>3.0085689261051698</v>
      </c>
      <c r="G10">
        <v>27658.4853446831</v>
      </c>
      <c r="H10">
        <v>4.8444099426269496</v>
      </c>
      <c r="I10">
        <v>15.747839927673301</v>
      </c>
      <c r="J10">
        <v>1.6</v>
      </c>
      <c r="K10">
        <v>4.8</v>
      </c>
      <c r="L10">
        <v>14.2</v>
      </c>
      <c r="N10">
        <v>26.1</v>
      </c>
      <c r="R10">
        <v>0.47055000066757202</v>
      </c>
      <c r="S10">
        <v>83.963546752929702</v>
      </c>
      <c r="T10">
        <v>54.290908813476598</v>
      </c>
      <c r="U10">
        <v>2.72066590752662</v>
      </c>
    </row>
    <row r="11" spans="1:21" x14ac:dyDescent="0.3">
      <c r="A11" s="1">
        <v>2009</v>
      </c>
      <c r="B11">
        <v>4.8099999999999996</v>
      </c>
      <c r="C11">
        <v>13</v>
      </c>
      <c r="D11">
        <v>18.850519999999999</v>
      </c>
      <c r="E11">
        <v>-5.9185250763494697</v>
      </c>
      <c r="F11">
        <v>-6.9103121153056</v>
      </c>
      <c r="G11">
        <v>25747.197680999499</v>
      </c>
      <c r="H11">
        <v>5.5310502052307102</v>
      </c>
      <c r="I11">
        <v>16.0206699371338</v>
      </c>
      <c r="J11">
        <v>1.6</v>
      </c>
      <c r="K11">
        <v>4.0999999999999996</v>
      </c>
      <c r="L11">
        <v>12.9</v>
      </c>
      <c r="N11">
        <v>25.8</v>
      </c>
      <c r="R11">
        <v>0.58398002386093095</v>
      </c>
      <c r="S11">
        <v>86.393562316894503</v>
      </c>
      <c r="T11">
        <v>56.322410583496101</v>
      </c>
      <c r="U11">
        <v>4.5833805766896303</v>
      </c>
    </row>
    <row r="12" spans="1:21" x14ac:dyDescent="0.3">
      <c r="A12" s="1">
        <v>2010</v>
      </c>
      <c r="B12">
        <v>4.5199999999999996</v>
      </c>
      <c r="C12">
        <v>13</v>
      </c>
      <c r="D12">
        <v>19.858059999999998</v>
      </c>
      <c r="E12">
        <v>10.1253981561002</v>
      </c>
      <c r="F12">
        <v>8.9681967289928206</v>
      </c>
      <c r="G12">
        <v>28056.2570212342</v>
      </c>
      <c r="H12">
        <v>5.0197100639343297</v>
      </c>
      <c r="I12">
        <v>15.047969818115201</v>
      </c>
      <c r="J12">
        <v>0.7</v>
      </c>
      <c r="K12">
        <v>3.1</v>
      </c>
      <c r="L12">
        <v>11.4</v>
      </c>
      <c r="N12">
        <v>25.5</v>
      </c>
      <c r="P12">
        <v>17.5</v>
      </c>
      <c r="Q12">
        <v>6.5972200000000001</v>
      </c>
      <c r="R12">
        <v>0.56103998422622703</v>
      </c>
      <c r="S12">
        <v>90.161392211914105</v>
      </c>
      <c r="T12">
        <v>58.889041900634801</v>
      </c>
      <c r="U12">
        <v>3.8219087238298601</v>
      </c>
    </row>
    <row r="13" spans="1:21" x14ac:dyDescent="0.3">
      <c r="A13" s="1">
        <v>2011</v>
      </c>
      <c r="B13">
        <v>4.8628275083892403</v>
      </c>
      <c r="C13">
        <v>13</v>
      </c>
      <c r="D13">
        <v>19.432739999999999</v>
      </c>
      <c r="E13">
        <v>6.0039516928057903</v>
      </c>
      <c r="F13">
        <v>4.8812725280414897</v>
      </c>
      <c r="G13">
        <v>29425.759387608399</v>
      </c>
      <c r="H13">
        <v>5.2906298637390101</v>
      </c>
      <c r="I13">
        <v>15.1585597991943</v>
      </c>
      <c r="J13">
        <v>0.7</v>
      </c>
      <c r="K13">
        <v>2.1</v>
      </c>
      <c r="L13">
        <v>9.1</v>
      </c>
      <c r="N13">
        <v>24.3</v>
      </c>
      <c r="R13">
        <v>0.56597000360488903</v>
      </c>
      <c r="S13">
        <v>95.434806823730497</v>
      </c>
      <c r="T13">
        <v>60.193618774414098</v>
      </c>
      <c r="U13">
        <v>3.06570705251234</v>
      </c>
    </row>
    <row r="14" spans="1:21" x14ac:dyDescent="0.3">
      <c r="A14" s="1">
        <v>2012</v>
      </c>
      <c r="B14">
        <v>5.2056550167784703</v>
      </c>
      <c r="C14">
        <v>13</v>
      </c>
      <c r="D14">
        <v>19.940660000000001</v>
      </c>
      <c r="E14">
        <v>-1.0264204544321001</v>
      </c>
      <c r="F14">
        <v>-2.0383253093713001</v>
      </c>
      <c r="G14">
        <v>28825.9666865361</v>
      </c>
      <c r="H14">
        <v>5.3458299636840803</v>
      </c>
      <c r="I14">
        <v>14.5182600021362</v>
      </c>
      <c r="J14">
        <v>0.6</v>
      </c>
      <c r="K14">
        <v>2.2999999999999998</v>
      </c>
      <c r="L14">
        <v>8.6</v>
      </c>
      <c r="N14">
        <v>23.7</v>
      </c>
      <c r="R14">
        <v>0.634909987449646</v>
      </c>
      <c r="S14">
        <v>96.946632385253906</v>
      </c>
      <c r="T14">
        <v>60.758731842041001</v>
      </c>
      <c r="U14">
        <v>2.54872999929378</v>
      </c>
    </row>
    <row r="15" spans="1:21" x14ac:dyDescent="0.3">
      <c r="A15" s="1">
        <v>2013</v>
      </c>
      <c r="B15">
        <v>5.2305390703004502</v>
      </c>
      <c r="C15">
        <v>13</v>
      </c>
      <c r="D15">
        <v>20.234680000000001</v>
      </c>
      <c r="E15">
        <v>2.4053237807943599</v>
      </c>
      <c r="F15">
        <v>1.39351266056681</v>
      </c>
      <c r="G15">
        <v>29227.660181843701</v>
      </c>
      <c r="H15">
        <v>5.4366102218627903</v>
      </c>
      <c r="I15">
        <v>14.457929611206101</v>
      </c>
      <c r="J15">
        <v>0.7</v>
      </c>
      <c r="K15">
        <v>2.1</v>
      </c>
      <c r="L15">
        <v>8.6</v>
      </c>
      <c r="N15">
        <v>24</v>
      </c>
      <c r="P15">
        <v>23.41864</v>
      </c>
      <c r="Q15">
        <v>9.2485999999999997</v>
      </c>
      <c r="R15">
        <v>0.61848998069763195</v>
      </c>
      <c r="S15">
        <v>98.193382263183594</v>
      </c>
      <c r="T15">
        <v>60.183971405029297</v>
      </c>
      <c r="U15">
        <v>2.91981561846096</v>
      </c>
    </row>
    <row r="16" spans="1:21" x14ac:dyDescent="0.3">
      <c r="A16" s="1">
        <v>2014</v>
      </c>
      <c r="B16">
        <v>5.0919519919383402</v>
      </c>
      <c r="C16">
        <v>13</v>
      </c>
      <c r="D16">
        <v>20.40408</v>
      </c>
      <c r="E16">
        <v>-2.5126153208139401</v>
      </c>
      <c r="F16">
        <v>-3.5132642104200298</v>
      </c>
      <c r="G16">
        <v>28200.815257131799</v>
      </c>
      <c r="H16">
        <v>5.3614401817321804</v>
      </c>
      <c r="I16">
        <v>13.799329757690399</v>
      </c>
      <c r="J16">
        <v>0.6</v>
      </c>
      <c r="K16">
        <v>2.1</v>
      </c>
      <c r="L16">
        <v>9.5</v>
      </c>
      <c r="N16">
        <v>23.8</v>
      </c>
      <c r="R16">
        <v>0.59395998716354403</v>
      </c>
      <c r="S16">
        <v>101.44214630127</v>
      </c>
      <c r="T16">
        <v>61.778900146484403</v>
      </c>
      <c r="U16">
        <v>3.3020168129255398</v>
      </c>
    </row>
    <row r="17" spans="1:21" x14ac:dyDescent="0.3">
      <c r="A17" s="1">
        <v>2015</v>
      </c>
      <c r="B17">
        <v>5.2521763036137603</v>
      </c>
      <c r="C17">
        <v>14</v>
      </c>
      <c r="D17">
        <v>20.535699999999999</v>
      </c>
      <c r="E17">
        <v>2.73115982828944</v>
      </c>
      <c r="F17">
        <v>1.66091253843923</v>
      </c>
      <c r="G17">
        <v>28669.2061336796</v>
      </c>
      <c r="H17">
        <v>5.7761101722717303</v>
      </c>
      <c r="I17">
        <v>13.963310241699199</v>
      </c>
      <c r="R17">
        <v>0.62261998653411899</v>
      </c>
      <c r="S17">
        <v>105.11003875732401</v>
      </c>
      <c r="T17">
        <v>63.347980499267599</v>
      </c>
      <c r="U17">
        <v>3.06754860680855</v>
      </c>
    </row>
    <row r="18" spans="1:21" x14ac:dyDescent="0.3">
      <c r="A18" s="1">
        <v>2016</v>
      </c>
      <c r="B18">
        <v>5.05761305212922</v>
      </c>
      <c r="C18">
        <v>14</v>
      </c>
      <c r="D18">
        <v>20.36758</v>
      </c>
      <c r="E18">
        <v>-2.0803278437781101</v>
      </c>
      <c r="F18">
        <v>-3.0245009557876199</v>
      </c>
      <c r="G18">
        <v>27802.105720149801</v>
      </c>
      <c r="H18">
        <v>5.5454897880554199</v>
      </c>
      <c r="I18">
        <v>13.3555402755737</v>
      </c>
      <c r="J18">
        <v>0.7</v>
      </c>
      <c r="K18">
        <v>2.2999999999999998</v>
      </c>
      <c r="L18">
        <v>9.1999999999999993</v>
      </c>
      <c r="M18">
        <v>30.3</v>
      </c>
      <c r="N18">
        <v>24.1</v>
      </c>
      <c r="R18">
        <v>0.55814999341964699</v>
      </c>
      <c r="S18">
        <v>109.32640838623</v>
      </c>
      <c r="T18">
        <v>64.907707214355497</v>
      </c>
      <c r="U18">
        <v>4.8837633198361603</v>
      </c>
    </row>
    <row r="19" spans="1:21" x14ac:dyDescent="0.3">
      <c r="A19" s="1">
        <v>2017</v>
      </c>
      <c r="B19">
        <v>4.98673995645437</v>
      </c>
      <c r="C19">
        <v>14</v>
      </c>
      <c r="D19">
        <v>22.08034</v>
      </c>
      <c r="E19">
        <v>2.8185029777591799</v>
      </c>
      <c r="F19">
        <v>1.9163960814885299</v>
      </c>
      <c r="G19">
        <v>28334.904184742001</v>
      </c>
      <c r="H19">
        <v>5.4543199539184597</v>
      </c>
      <c r="I19">
        <v>13.263919830322299</v>
      </c>
      <c r="J19">
        <v>0.6</v>
      </c>
      <c r="K19">
        <v>2.4</v>
      </c>
      <c r="L19">
        <v>8.1999999999999993</v>
      </c>
      <c r="M19">
        <v>25.7</v>
      </c>
      <c r="N19">
        <v>23</v>
      </c>
      <c r="O19">
        <v>2.54</v>
      </c>
      <c r="R19">
        <v>0.55630999803543102</v>
      </c>
      <c r="S19">
        <v>112.82827758789099</v>
      </c>
      <c r="T19">
        <v>66.688652038574205</v>
      </c>
      <c r="U19">
        <v>6.4485208236815597</v>
      </c>
    </row>
    <row r="20" spans="1:21" x14ac:dyDescent="0.3">
      <c r="A20" s="1">
        <v>2018</v>
      </c>
      <c r="B20">
        <v>4.9287630963461</v>
      </c>
      <c r="C20">
        <v>14</v>
      </c>
      <c r="E20">
        <v>-2.6173964628203801</v>
      </c>
      <c r="F20">
        <v>-3.4155368386781602</v>
      </c>
      <c r="G20">
        <v>27367.115094108001</v>
      </c>
      <c r="H20">
        <v>4.8777399063110396</v>
      </c>
      <c r="I20">
        <v>12.5233402252197</v>
      </c>
      <c r="J20">
        <v>1</v>
      </c>
      <c r="K20">
        <v>2.9</v>
      </c>
      <c r="L20">
        <v>10.4</v>
      </c>
      <c r="M20">
        <v>32</v>
      </c>
      <c r="N20">
        <v>23.9</v>
      </c>
      <c r="R20">
        <v>0.48829999566078203</v>
      </c>
      <c r="S20">
        <v>114.81436920166</v>
      </c>
      <c r="T20">
        <v>68.202827453613295</v>
      </c>
      <c r="U20">
        <v>8.4968103470229792</v>
      </c>
    </row>
    <row r="21" spans="1:21" x14ac:dyDescent="0.3">
      <c r="A21" s="1">
        <v>2019</v>
      </c>
      <c r="B21">
        <v>4.8302751738010397</v>
      </c>
      <c r="C21">
        <v>14</v>
      </c>
      <c r="E21">
        <v>-2.00086100285785</v>
      </c>
      <c r="F21">
        <v>-2.6950672353357401</v>
      </c>
      <c r="G21">
        <v>26629.5529419501</v>
      </c>
      <c r="H21">
        <v>4.7716498374939</v>
      </c>
      <c r="I21">
        <v>12.5144596099854</v>
      </c>
      <c r="J21">
        <v>1.1000000000000001</v>
      </c>
      <c r="K21">
        <v>3.4</v>
      </c>
      <c r="L21">
        <v>12</v>
      </c>
      <c r="M21">
        <v>35.5</v>
      </c>
      <c r="N21">
        <v>25</v>
      </c>
      <c r="R21">
        <v>0.478130012750626</v>
      </c>
      <c r="S21">
        <v>120.815391540527</v>
      </c>
      <c r="T21">
        <v>70.506340026855497</v>
      </c>
      <c r="U21">
        <v>10.2506978527451</v>
      </c>
    </row>
    <row r="22" spans="1:21" x14ac:dyDescent="0.3">
      <c r="A22" s="1">
        <v>2020</v>
      </c>
      <c r="B22">
        <v>5.03900899926811</v>
      </c>
      <c r="C22">
        <v>14</v>
      </c>
      <c r="E22">
        <v>-9.9004848136464005</v>
      </c>
      <c r="F22">
        <v>-10.336109687851801</v>
      </c>
      <c r="G22">
        <v>23877.0931404855</v>
      </c>
      <c r="H22">
        <v>5.2768998146057102</v>
      </c>
      <c r="I22">
        <v>12.422289848327599</v>
      </c>
      <c r="J22">
        <v>1.2</v>
      </c>
      <c r="K22">
        <v>4</v>
      </c>
      <c r="L22">
        <v>15.4</v>
      </c>
      <c r="M22">
        <v>42</v>
      </c>
      <c r="N22">
        <v>26</v>
      </c>
      <c r="R22">
        <v>0.54126000404357899</v>
      </c>
      <c r="S22">
        <v>127.15544891357401</v>
      </c>
      <c r="T22">
        <v>72.650459289550795</v>
      </c>
      <c r="U22">
        <v>7.8357200884380296</v>
      </c>
    </row>
    <row r="23" spans="1:21" x14ac:dyDescent="0.3">
      <c r="A23" s="1">
        <v>2021</v>
      </c>
      <c r="B23">
        <v>5.03900899926811</v>
      </c>
      <c r="C23">
        <v>14</v>
      </c>
      <c r="E23">
        <v>10.441811988250601</v>
      </c>
      <c r="F23">
        <v>10.148559987734901</v>
      </c>
      <c r="G23">
        <v>26300.274261175</v>
      </c>
      <c r="H23">
        <v>4.6411700248718297</v>
      </c>
      <c r="I23">
        <v>12.284899711608899</v>
      </c>
      <c r="J23">
        <v>0.9</v>
      </c>
      <c r="K23">
        <v>2.8</v>
      </c>
      <c r="L23">
        <v>11.4</v>
      </c>
      <c r="M23">
        <v>37.299999999999997</v>
      </c>
      <c r="N23">
        <v>23.8</v>
      </c>
      <c r="R23">
        <v>0.52215999364852905</v>
      </c>
      <c r="S23">
        <v>140.29762268066401</v>
      </c>
      <c r="T23">
        <v>75.480453491210895</v>
      </c>
      <c r="U23">
        <v>5.8639294060435603</v>
      </c>
    </row>
    <row r="24" spans="1:21" x14ac:dyDescent="0.3">
      <c r="A24" s="1">
        <v>2022</v>
      </c>
      <c r="C24">
        <v>14</v>
      </c>
      <c r="E24">
        <v>5.2698796738407196</v>
      </c>
      <c r="F24">
        <v>5.0481953233793604</v>
      </c>
      <c r="G24">
        <v>27627.963476463599</v>
      </c>
      <c r="H24">
        <v>4.8052101135253897</v>
      </c>
      <c r="I24">
        <v>12.7075796127319</v>
      </c>
      <c r="J24">
        <v>0.6</v>
      </c>
      <c r="K24">
        <v>2.5</v>
      </c>
      <c r="L24">
        <v>10.9</v>
      </c>
      <c r="M24">
        <v>39.200000000000003</v>
      </c>
      <c r="N24">
        <v>22.8</v>
      </c>
      <c r="R24">
        <v>0.54947000741958596</v>
      </c>
      <c r="S24">
        <v>140.05548095703099</v>
      </c>
      <c r="T24">
        <v>75.544616699218807</v>
      </c>
      <c r="U24">
        <v>5.7187768309624003</v>
      </c>
    </row>
    <row r="25" spans="1:21" x14ac:dyDescent="0.3">
      <c r="A25" s="1">
        <v>2023</v>
      </c>
      <c r="C25">
        <v>14</v>
      </c>
      <c r="E25">
        <v>-1.61100162090189</v>
      </c>
      <c r="F25">
        <v>-1.89294979737558</v>
      </c>
      <c r="G25">
        <v>27104.979997816899</v>
      </c>
      <c r="U25">
        <v>7.2444103571394702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U25"/>
  <sheetViews>
    <sheetView workbookViewId="0">
      <selection activeCell="E26" sqref="E26"/>
    </sheetView>
  </sheetViews>
  <sheetFormatPr baseColWidth="10" defaultColWidth="8.88671875" defaultRowHeight="14.4" x14ac:dyDescent="0.3"/>
  <sheetData>
    <row r="1" spans="1:2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3">
      <c r="A2" s="1">
        <v>2000</v>
      </c>
      <c r="B2">
        <v>4.5999999999999996</v>
      </c>
      <c r="C2">
        <v>10</v>
      </c>
      <c r="D2">
        <v>18.135010000000001</v>
      </c>
      <c r="E2">
        <v>-0.78899893905690999</v>
      </c>
      <c r="F2">
        <v>-1.90684139222867</v>
      </c>
      <c r="G2">
        <v>22281.381429995799</v>
      </c>
      <c r="H2">
        <v>4.5803098678588903</v>
      </c>
      <c r="I2">
        <v>16.226150512695298</v>
      </c>
      <c r="J2">
        <v>5</v>
      </c>
      <c r="K2">
        <v>10.7</v>
      </c>
      <c r="L2">
        <v>26.3</v>
      </c>
      <c r="M2">
        <v>30.3</v>
      </c>
      <c r="N2">
        <v>30.9</v>
      </c>
      <c r="O2">
        <v>4.7</v>
      </c>
      <c r="P2">
        <v>16.73611</v>
      </c>
      <c r="Q2">
        <v>6.11111</v>
      </c>
      <c r="R2">
        <v>0.438840001821518</v>
      </c>
      <c r="S2">
        <v>66.840476989746094</v>
      </c>
      <c r="T2">
        <v>42.289020538330099</v>
      </c>
      <c r="U2">
        <v>8.9821621461137404</v>
      </c>
    </row>
    <row r="3" spans="1:21" x14ac:dyDescent="0.3">
      <c r="A3" s="1">
        <v>2001</v>
      </c>
      <c r="B3">
        <v>4.92</v>
      </c>
      <c r="C3">
        <v>10</v>
      </c>
      <c r="D3">
        <v>17.132079999999998</v>
      </c>
      <c r="E3">
        <v>-4.4088396825855698</v>
      </c>
      <c r="F3">
        <v>-5.45263903304014</v>
      </c>
      <c r="G3">
        <v>21066.458129043302</v>
      </c>
      <c r="H3">
        <v>4.833740234375</v>
      </c>
      <c r="I3">
        <v>16.355960845947301</v>
      </c>
      <c r="J3">
        <v>8.1999999999999993</v>
      </c>
      <c r="K3">
        <v>15.4</v>
      </c>
      <c r="L3">
        <v>31.1</v>
      </c>
      <c r="M3">
        <v>30.3</v>
      </c>
      <c r="N3">
        <v>31.5</v>
      </c>
      <c r="O3">
        <v>4.7</v>
      </c>
      <c r="P3">
        <v>16.73611</v>
      </c>
      <c r="Q3">
        <v>6.11111</v>
      </c>
      <c r="R3">
        <v>0.42460998892784102</v>
      </c>
      <c r="S3">
        <v>70.919273376464801</v>
      </c>
      <c r="T3">
        <v>47.095661163330099</v>
      </c>
      <c r="U3">
        <v>6.9297759225192603</v>
      </c>
    </row>
    <row r="4" spans="1:21" x14ac:dyDescent="0.3">
      <c r="A4" s="1">
        <v>2002</v>
      </c>
      <c r="B4">
        <v>4.3</v>
      </c>
      <c r="C4">
        <v>10</v>
      </c>
      <c r="D4">
        <v>17.49278</v>
      </c>
      <c r="E4">
        <v>-10.894484828590301</v>
      </c>
      <c r="F4">
        <v>-11.8423138177008</v>
      </c>
      <c r="G4">
        <v>18571.702047127401</v>
      </c>
      <c r="H4">
        <v>4.0173401832580602</v>
      </c>
      <c r="I4">
        <v>16.4422092437744</v>
      </c>
      <c r="J4">
        <v>12.4</v>
      </c>
      <c r="K4">
        <v>24</v>
      </c>
      <c r="L4">
        <v>44.4</v>
      </c>
      <c r="M4">
        <v>30.3</v>
      </c>
      <c r="N4">
        <v>34.299999999999997</v>
      </c>
      <c r="O4">
        <v>4.7</v>
      </c>
      <c r="P4">
        <v>16.73611</v>
      </c>
      <c r="Q4">
        <v>6.11111</v>
      </c>
      <c r="R4">
        <v>0.38885998725891102</v>
      </c>
      <c r="S4">
        <v>74.921531677246094</v>
      </c>
      <c r="T4">
        <v>49.637401580810497</v>
      </c>
      <c r="U4">
        <v>5.7422265453410803</v>
      </c>
    </row>
    <row r="5" spans="1:21" x14ac:dyDescent="0.3">
      <c r="A5" s="1">
        <v>2003</v>
      </c>
      <c r="B5">
        <v>3.74</v>
      </c>
      <c r="C5">
        <v>10</v>
      </c>
      <c r="D5">
        <v>16.187169999999998</v>
      </c>
      <c r="E5">
        <v>8.8370407957692407</v>
      </c>
      <c r="F5">
        <v>7.71839038006088</v>
      </c>
      <c r="G5">
        <v>20005.1385113465</v>
      </c>
      <c r="H5">
        <v>3.5350499153137198</v>
      </c>
      <c r="I5">
        <v>14.3547201156616</v>
      </c>
      <c r="J5">
        <v>5.4</v>
      </c>
      <c r="K5">
        <v>12.7</v>
      </c>
      <c r="L5">
        <v>29.7</v>
      </c>
      <c r="M5">
        <v>30.3</v>
      </c>
      <c r="N5">
        <v>30.1</v>
      </c>
      <c r="O5">
        <v>4.7</v>
      </c>
      <c r="P5">
        <v>16.73611</v>
      </c>
      <c r="Q5">
        <v>6.11111</v>
      </c>
      <c r="R5">
        <v>0.410129994153976</v>
      </c>
      <c r="S5">
        <v>78.191932678222699</v>
      </c>
      <c r="T5">
        <v>51.083820343017599</v>
      </c>
      <c r="U5">
        <v>11.7076235634893</v>
      </c>
    </row>
    <row r="6" spans="1:21" x14ac:dyDescent="0.3">
      <c r="A6" s="1">
        <v>2004</v>
      </c>
      <c r="B6">
        <v>3.3</v>
      </c>
      <c r="C6">
        <v>10</v>
      </c>
      <c r="D6">
        <v>17.204809999999998</v>
      </c>
      <c r="E6">
        <v>9.0295733006815198</v>
      </c>
      <c r="F6">
        <v>7.92951713016532</v>
      </c>
      <c r="G6">
        <v>21591.449396517</v>
      </c>
      <c r="H6">
        <v>3.4865200519561799</v>
      </c>
      <c r="I6">
        <v>15.139300346374499</v>
      </c>
      <c r="J6">
        <v>3.9</v>
      </c>
      <c r="K6">
        <v>9.8000000000000007</v>
      </c>
      <c r="L6">
        <v>24.9</v>
      </c>
      <c r="M6">
        <v>30.3</v>
      </c>
      <c r="N6">
        <v>29.6</v>
      </c>
      <c r="O6">
        <v>4.7</v>
      </c>
      <c r="P6">
        <v>16.73611</v>
      </c>
      <c r="Q6">
        <v>6.11111</v>
      </c>
      <c r="R6">
        <v>0.403759986162186</v>
      </c>
      <c r="S6">
        <v>76.821968078613295</v>
      </c>
      <c r="T6">
        <v>53.372608184814503</v>
      </c>
      <c r="U6">
        <v>8.8154839246765402</v>
      </c>
    </row>
    <row r="7" spans="1:21" x14ac:dyDescent="0.3">
      <c r="A7" s="1">
        <v>2005</v>
      </c>
      <c r="B7">
        <v>3.48999999999999</v>
      </c>
      <c r="C7">
        <v>10</v>
      </c>
      <c r="D7">
        <v>16.241959999999999</v>
      </c>
      <c r="E7">
        <v>8.8516599201343702</v>
      </c>
      <c r="F7">
        <v>7.7389810756944399</v>
      </c>
      <c r="G7">
        <v>23262.4075792816</v>
      </c>
      <c r="H7">
        <v>3.8600099086761501</v>
      </c>
      <c r="I7">
        <v>15.803170204162599</v>
      </c>
      <c r="J7">
        <v>2.7</v>
      </c>
      <c r="K7">
        <v>8</v>
      </c>
      <c r="L7">
        <v>21</v>
      </c>
      <c r="M7">
        <v>30.3</v>
      </c>
      <c r="N7">
        <v>28.3</v>
      </c>
      <c r="O7">
        <v>4.5338461538461541</v>
      </c>
      <c r="P7">
        <v>16.73611</v>
      </c>
      <c r="Q7">
        <v>6.11111</v>
      </c>
      <c r="R7">
        <v>0.42074000835418701</v>
      </c>
      <c r="S7">
        <v>76.199592590332003</v>
      </c>
      <c r="T7">
        <v>51.721240997314503</v>
      </c>
      <c r="U7">
        <v>5.7335288286058201</v>
      </c>
    </row>
    <row r="8" spans="1:21" x14ac:dyDescent="0.3">
      <c r="A8" s="1">
        <v>2006</v>
      </c>
      <c r="B8">
        <v>3.68</v>
      </c>
      <c r="C8">
        <v>13</v>
      </c>
      <c r="D8">
        <v>17.75414</v>
      </c>
      <c r="E8">
        <v>8.0471515004302692</v>
      </c>
      <c r="F8">
        <v>6.9418516008902502</v>
      </c>
      <c r="G8">
        <v>24877.249392229602</v>
      </c>
      <c r="H8">
        <v>4.1282100677490199</v>
      </c>
      <c r="I8">
        <v>15.509840011596699</v>
      </c>
      <c r="J8">
        <v>2.2000000000000002</v>
      </c>
      <c r="K8">
        <v>6</v>
      </c>
      <c r="L8">
        <v>16.899999999999999</v>
      </c>
      <c r="M8">
        <v>30.3</v>
      </c>
      <c r="N8">
        <v>27.2</v>
      </c>
      <c r="O8">
        <v>4.367692307692308</v>
      </c>
      <c r="P8">
        <v>16.888888000000001</v>
      </c>
      <c r="Q8">
        <v>6.2083320000000004</v>
      </c>
      <c r="R8">
        <v>0.45216000080108598</v>
      </c>
      <c r="S8">
        <v>81.786201477050795</v>
      </c>
      <c r="T8">
        <v>53.015338897705099</v>
      </c>
      <c r="U8">
        <v>8.4367144633639892</v>
      </c>
    </row>
    <row r="9" spans="1:21" x14ac:dyDescent="0.3">
      <c r="A9" s="1">
        <v>2007</v>
      </c>
      <c r="B9">
        <v>3.86</v>
      </c>
      <c r="C9">
        <v>13</v>
      </c>
      <c r="D9">
        <v>17.7498</v>
      </c>
      <c r="E9">
        <v>9.0076508750475703</v>
      </c>
      <c r="F9">
        <v>7.9326101126916297</v>
      </c>
      <c r="G9">
        <v>26850.664593277099</v>
      </c>
      <c r="H9">
        <v>4.4626002311706499</v>
      </c>
      <c r="I9">
        <v>15.101570129394499</v>
      </c>
      <c r="J9">
        <v>1.8</v>
      </c>
      <c r="K9">
        <v>5</v>
      </c>
      <c r="L9">
        <v>15.6</v>
      </c>
      <c r="M9">
        <v>30.3</v>
      </c>
      <c r="N9">
        <v>27.7</v>
      </c>
      <c r="O9">
        <v>4.2015384615384619</v>
      </c>
      <c r="P9">
        <v>17.041665999999999</v>
      </c>
      <c r="Q9">
        <v>6.3055539999999999</v>
      </c>
      <c r="R9">
        <v>0.46007001399993902</v>
      </c>
      <c r="S9">
        <v>81.567436218261705</v>
      </c>
      <c r="T9">
        <v>52.837970733642599</v>
      </c>
      <c r="U9">
        <v>3.14675402144614</v>
      </c>
    </row>
    <row r="10" spans="1:21" x14ac:dyDescent="0.3">
      <c r="A10" s="1">
        <v>2008</v>
      </c>
      <c r="B10">
        <v>4.25</v>
      </c>
      <c r="C10">
        <v>13</v>
      </c>
      <c r="D10">
        <v>17.660360000000001</v>
      </c>
      <c r="E10">
        <v>4.0572331034640596</v>
      </c>
      <c r="F10">
        <v>3.0085689261051698</v>
      </c>
      <c r="G10">
        <v>27658.4853446831</v>
      </c>
      <c r="H10">
        <v>4.8444099426269496</v>
      </c>
      <c r="I10">
        <v>15.747839927673301</v>
      </c>
      <c r="J10">
        <v>1.6</v>
      </c>
      <c r="K10">
        <v>4.8</v>
      </c>
      <c r="L10">
        <v>14.2</v>
      </c>
      <c r="M10">
        <v>30.3</v>
      </c>
      <c r="N10">
        <v>26.1</v>
      </c>
      <c r="O10">
        <v>4.0353846153846158</v>
      </c>
      <c r="P10">
        <v>17.194444000000001</v>
      </c>
      <c r="Q10">
        <v>6.4027760000000002</v>
      </c>
      <c r="R10">
        <v>0.47055000066757202</v>
      </c>
      <c r="S10">
        <v>83.963546752929702</v>
      </c>
      <c r="T10">
        <v>54.290908813476598</v>
      </c>
      <c r="U10">
        <v>2.72066590752662</v>
      </c>
    </row>
    <row r="11" spans="1:21" x14ac:dyDescent="0.3">
      <c r="A11" s="1">
        <v>2009</v>
      </c>
      <c r="B11">
        <v>4.8099999999999996</v>
      </c>
      <c r="C11">
        <v>13</v>
      </c>
      <c r="D11">
        <v>18.850519999999999</v>
      </c>
      <c r="E11">
        <v>-5.9185250763494697</v>
      </c>
      <c r="F11">
        <v>-6.9103121153056</v>
      </c>
      <c r="G11">
        <v>25747.197680999499</v>
      </c>
      <c r="H11">
        <v>5.5310502052307102</v>
      </c>
      <c r="I11">
        <v>16.0206699371338</v>
      </c>
      <c r="J11">
        <v>1.6</v>
      </c>
      <c r="K11">
        <v>4.0999999999999996</v>
      </c>
      <c r="L11">
        <v>12.9</v>
      </c>
      <c r="M11">
        <v>30.3</v>
      </c>
      <c r="N11">
        <v>25.8</v>
      </c>
      <c r="O11">
        <v>3.8692307692307701</v>
      </c>
      <c r="P11">
        <v>17.347221999999999</v>
      </c>
      <c r="Q11">
        <v>6.4999979999999997</v>
      </c>
      <c r="R11">
        <v>0.58398002386093095</v>
      </c>
      <c r="S11">
        <v>86.393562316894503</v>
      </c>
      <c r="T11">
        <v>56.322410583496101</v>
      </c>
      <c r="U11">
        <v>4.5833805766896303</v>
      </c>
    </row>
    <row r="12" spans="1:21" x14ac:dyDescent="0.3">
      <c r="A12" s="1">
        <v>2010</v>
      </c>
      <c r="B12">
        <v>4.5199999999999996</v>
      </c>
      <c r="C12">
        <v>13</v>
      </c>
      <c r="D12">
        <v>19.858059999999998</v>
      </c>
      <c r="E12">
        <v>10.1253981561002</v>
      </c>
      <c r="F12">
        <v>8.9681967289928206</v>
      </c>
      <c r="G12">
        <v>28056.2570212342</v>
      </c>
      <c r="H12">
        <v>5.0197100639343297</v>
      </c>
      <c r="I12">
        <v>15.047969818115201</v>
      </c>
      <c r="J12">
        <v>0.7</v>
      </c>
      <c r="K12">
        <v>3.1</v>
      </c>
      <c r="L12">
        <v>11.4</v>
      </c>
      <c r="M12">
        <v>30.3</v>
      </c>
      <c r="N12">
        <v>25.5</v>
      </c>
      <c r="O12">
        <v>3.7030769230769232</v>
      </c>
      <c r="P12">
        <v>17.5</v>
      </c>
      <c r="Q12">
        <v>6.5972200000000001</v>
      </c>
      <c r="R12">
        <v>0.56103998422622703</v>
      </c>
      <c r="S12">
        <v>90.161392211914105</v>
      </c>
      <c r="T12">
        <v>58.889041900634801</v>
      </c>
      <c r="U12">
        <v>3.8219087238298601</v>
      </c>
    </row>
    <row r="13" spans="1:21" x14ac:dyDescent="0.3">
      <c r="A13" s="1">
        <v>2011</v>
      </c>
      <c r="B13">
        <v>4.8628275083892403</v>
      </c>
      <c r="C13">
        <v>13</v>
      </c>
      <c r="D13">
        <v>19.432739999999999</v>
      </c>
      <c r="E13">
        <v>6.0039516928057903</v>
      </c>
      <c r="F13">
        <v>4.8812725280414897</v>
      </c>
      <c r="G13">
        <v>29425.759387608399</v>
      </c>
      <c r="H13">
        <v>5.2906298637390101</v>
      </c>
      <c r="I13">
        <v>15.1585597991943</v>
      </c>
      <c r="J13">
        <v>0.7</v>
      </c>
      <c r="K13">
        <v>2.1</v>
      </c>
      <c r="L13">
        <v>9.1</v>
      </c>
      <c r="M13">
        <v>30.3</v>
      </c>
      <c r="N13">
        <v>24.3</v>
      </c>
      <c r="O13">
        <v>3.5369230769230771</v>
      </c>
      <c r="P13">
        <v>19.47288</v>
      </c>
      <c r="Q13">
        <v>7.4810133333333333</v>
      </c>
      <c r="R13">
        <v>0.56597000360488903</v>
      </c>
      <c r="S13">
        <v>95.434806823730497</v>
      </c>
      <c r="T13">
        <v>60.193618774414098</v>
      </c>
      <c r="U13">
        <v>3.06570705251234</v>
      </c>
    </row>
    <row r="14" spans="1:21" x14ac:dyDescent="0.3">
      <c r="A14" s="1">
        <v>2012</v>
      </c>
      <c r="B14">
        <v>5.2056550167784703</v>
      </c>
      <c r="C14">
        <v>13</v>
      </c>
      <c r="D14">
        <v>19.940660000000001</v>
      </c>
      <c r="E14">
        <v>-1.0264204544321001</v>
      </c>
      <c r="F14">
        <v>-2.0383253093713001</v>
      </c>
      <c r="G14">
        <v>28825.9666865361</v>
      </c>
      <c r="H14">
        <v>5.3458299636840803</v>
      </c>
      <c r="I14">
        <v>14.5182600021362</v>
      </c>
      <c r="J14">
        <v>0.6</v>
      </c>
      <c r="K14">
        <v>2.2999999999999998</v>
      </c>
      <c r="L14">
        <v>8.6</v>
      </c>
      <c r="M14">
        <v>30.3</v>
      </c>
      <c r="N14">
        <v>23.7</v>
      </c>
      <c r="O14">
        <v>3.370769230769231</v>
      </c>
      <c r="P14">
        <v>21.44576</v>
      </c>
      <c r="Q14">
        <v>8.3648066666666665</v>
      </c>
      <c r="R14">
        <v>0.634909987449646</v>
      </c>
      <c r="S14">
        <v>96.946632385253906</v>
      </c>
      <c r="T14">
        <v>60.758731842041001</v>
      </c>
      <c r="U14">
        <v>2.54872999929378</v>
      </c>
    </row>
    <row r="15" spans="1:21" x14ac:dyDescent="0.3">
      <c r="A15" s="1">
        <v>2013</v>
      </c>
      <c r="B15">
        <v>5.2305390703004502</v>
      </c>
      <c r="C15">
        <v>13</v>
      </c>
      <c r="D15">
        <v>20.234680000000001</v>
      </c>
      <c r="E15">
        <v>2.4053237807943599</v>
      </c>
      <c r="F15">
        <v>1.39351266056681</v>
      </c>
      <c r="G15">
        <v>29227.660181843701</v>
      </c>
      <c r="H15">
        <v>5.4366102218627903</v>
      </c>
      <c r="I15">
        <v>14.457929611206101</v>
      </c>
      <c r="J15">
        <v>0.7</v>
      </c>
      <c r="K15">
        <v>2.1</v>
      </c>
      <c r="L15">
        <v>8.6</v>
      </c>
      <c r="M15">
        <v>30.3</v>
      </c>
      <c r="N15">
        <v>24</v>
      </c>
      <c r="O15">
        <v>3.2046153846153849</v>
      </c>
      <c r="P15">
        <v>23.41864</v>
      </c>
      <c r="Q15">
        <v>9.2485999999999997</v>
      </c>
      <c r="R15">
        <v>0.61848998069763195</v>
      </c>
      <c r="S15">
        <v>98.193382263183594</v>
      </c>
      <c r="T15">
        <v>60.183971405029297</v>
      </c>
      <c r="U15">
        <v>2.91981561846096</v>
      </c>
    </row>
    <row r="16" spans="1:21" x14ac:dyDescent="0.3">
      <c r="A16" s="1">
        <v>2014</v>
      </c>
      <c r="B16">
        <v>5.0919519919383402</v>
      </c>
      <c r="C16">
        <v>13</v>
      </c>
      <c r="D16">
        <v>20.40408</v>
      </c>
      <c r="E16">
        <v>-2.5126153208139401</v>
      </c>
      <c r="F16">
        <v>-3.5132642104200298</v>
      </c>
      <c r="G16">
        <v>28200.815257131799</v>
      </c>
      <c r="H16">
        <v>5.3614401817321804</v>
      </c>
      <c r="I16">
        <v>13.799329757690399</v>
      </c>
      <c r="J16">
        <v>0.6</v>
      </c>
      <c r="K16">
        <v>2.1</v>
      </c>
      <c r="L16">
        <v>9.5</v>
      </c>
      <c r="M16">
        <v>30.3</v>
      </c>
      <c r="N16">
        <v>23.8</v>
      </c>
      <c r="O16">
        <v>3.0384615384615392</v>
      </c>
      <c r="P16">
        <v>23.41864</v>
      </c>
      <c r="Q16">
        <v>9.2485999999999997</v>
      </c>
      <c r="R16">
        <v>0.59395998716354403</v>
      </c>
      <c r="S16">
        <v>101.44214630127</v>
      </c>
      <c r="T16">
        <v>61.778900146484403</v>
      </c>
      <c r="U16">
        <v>3.3020168129255398</v>
      </c>
    </row>
    <row r="17" spans="1:21" x14ac:dyDescent="0.3">
      <c r="A17" s="1">
        <v>2015</v>
      </c>
      <c r="B17">
        <v>5.2521763036137603</v>
      </c>
      <c r="C17">
        <v>14</v>
      </c>
      <c r="D17">
        <v>20.535699999999999</v>
      </c>
      <c r="E17">
        <v>2.73115982828944</v>
      </c>
      <c r="F17">
        <v>1.66091253843923</v>
      </c>
      <c r="G17">
        <v>28669.2061336796</v>
      </c>
      <c r="H17">
        <v>5.7761101722717303</v>
      </c>
      <c r="I17">
        <v>13.963310241699199</v>
      </c>
      <c r="J17">
        <v>0.64999999999999991</v>
      </c>
      <c r="K17">
        <v>2.2000000000000002</v>
      </c>
      <c r="L17">
        <v>9.35</v>
      </c>
      <c r="M17">
        <v>30.3</v>
      </c>
      <c r="N17">
        <v>23.95</v>
      </c>
      <c r="O17">
        <v>2.8723076923076918</v>
      </c>
      <c r="P17">
        <v>23.41864</v>
      </c>
      <c r="Q17">
        <v>9.2485999999999997</v>
      </c>
      <c r="R17">
        <v>0.62261998653411899</v>
      </c>
      <c r="S17">
        <v>105.11003875732401</v>
      </c>
      <c r="T17">
        <v>63.347980499267599</v>
      </c>
      <c r="U17">
        <v>3.06754860680855</v>
      </c>
    </row>
    <row r="18" spans="1:21" x14ac:dyDescent="0.3">
      <c r="A18" s="1">
        <v>2016</v>
      </c>
      <c r="B18">
        <v>5.05761305212922</v>
      </c>
      <c r="C18">
        <v>14</v>
      </c>
      <c r="D18">
        <v>20.36758</v>
      </c>
      <c r="E18">
        <v>-2.0803278437781101</v>
      </c>
      <c r="F18">
        <v>-3.0245009557876199</v>
      </c>
      <c r="G18">
        <v>27802.105720149801</v>
      </c>
      <c r="H18">
        <v>5.5454897880554199</v>
      </c>
      <c r="I18">
        <v>13.3555402755737</v>
      </c>
      <c r="J18">
        <v>0.7</v>
      </c>
      <c r="K18">
        <v>2.2999999999999998</v>
      </c>
      <c r="L18">
        <v>9.1999999999999993</v>
      </c>
      <c r="M18">
        <v>30.3</v>
      </c>
      <c r="N18">
        <v>24.1</v>
      </c>
      <c r="O18">
        <v>2.7061538461538461</v>
      </c>
      <c r="P18">
        <v>23.41864</v>
      </c>
      <c r="Q18">
        <v>9.2485999999999997</v>
      </c>
      <c r="R18">
        <v>0.55814999341964699</v>
      </c>
      <c r="S18">
        <v>109.32640838623</v>
      </c>
      <c r="T18">
        <v>64.907707214355497</v>
      </c>
      <c r="U18">
        <v>4.8837633198361603</v>
      </c>
    </row>
    <row r="19" spans="1:21" x14ac:dyDescent="0.3">
      <c r="A19" s="1">
        <v>2017</v>
      </c>
      <c r="B19">
        <v>4.98673995645437</v>
      </c>
      <c r="C19">
        <v>14</v>
      </c>
      <c r="D19">
        <v>22.08034</v>
      </c>
      <c r="E19">
        <v>2.8185029777591799</v>
      </c>
      <c r="F19">
        <v>1.9163960814885299</v>
      </c>
      <c r="G19">
        <v>28334.904184742001</v>
      </c>
      <c r="H19">
        <v>5.4543199539184597</v>
      </c>
      <c r="I19">
        <v>13.263919830322299</v>
      </c>
      <c r="J19">
        <v>0.6</v>
      </c>
      <c r="K19">
        <v>2.4</v>
      </c>
      <c r="L19">
        <v>8.1999999999999993</v>
      </c>
      <c r="M19">
        <v>25.7</v>
      </c>
      <c r="N19">
        <v>23</v>
      </c>
      <c r="O19">
        <v>2.54</v>
      </c>
      <c r="P19">
        <v>23.41864</v>
      </c>
      <c r="Q19">
        <v>9.2485999999999997</v>
      </c>
      <c r="R19">
        <v>0.55630999803543102</v>
      </c>
      <c r="S19">
        <v>112.82827758789099</v>
      </c>
      <c r="T19">
        <v>66.688652038574205</v>
      </c>
      <c r="U19">
        <v>6.4485208236815597</v>
      </c>
    </row>
    <row r="20" spans="1:21" x14ac:dyDescent="0.3">
      <c r="A20" s="1">
        <v>2018</v>
      </c>
      <c r="B20">
        <v>4.9287630963461</v>
      </c>
      <c r="C20">
        <v>14</v>
      </c>
      <c r="D20">
        <v>22.08034</v>
      </c>
      <c r="E20">
        <v>-2.6173964628203801</v>
      </c>
      <c r="F20">
        <v>-3.4155368386781602</v>
      </c>
      <c r="G20">
        <v>27367.115094108001</v>
      </c>
      <c r="H20">
        <v>4.8777399063110396</v>
      </c>
      <c r="I20">
        <v>12.5233402252197</v>
      </c>
      <c r="J20">
        <v>1</v>
      </c>
      <c r="K20">
        <v>2.9</v>
      </c>
      <c r="L20">
        <v>10.4</v>
      </c>
      <c r="M20">
        <v>32</v>
      </c>
      <c r="N20">
        <v>23.9</v>
      </c>
      <c r="O20">
        <v>2.54</v>
      </c>
      <c r="P20">
        <v>23.41864</v>
      </c>
      <c r="Q20">
        <v>9.2485999999999997</v>
      </c>
      <c r="R20">
        <v>0.48829999566078203</v>
      </c>
      <c r="S20">
        <v>114.81436920166</v>
      </c>
      <c r="T20">
        <v>68.202827453613295</v>
      </c>
      <c r="U20">
        <v>8.4968103470229792</v>
      </c>
    </row>
    <row r="21" spans="1:21" x14ac:dyDescent="0.3">
      <c r="A21" s="1">
        <v>2019</v>
      </c>
      <c r="B21">
        <v>4.8302751738010397</v>
      </c>
      <c r="C21">
        <v>14</v>
      </c>
      <c r="D21">
        <v>22.08034</v>
      </c>
      <c r="E21">
        <v>-2.00086100285785</v>
      </c>
      <c r="F21">
        <v>-2.6950672353357401</v>
      </c>
      <c r="G21">
        <v>26629.5529419501</v>
      </c>
      <c r="H21">
        <v>4.7716498374939</v>
      </c>
      <c r="I21">
        <v>12.5144596099854</v>
      </c>
      <c r="J21">
        <v>1.1000000000000001</v>
      </c>
      <c r="K21">
        <v>3.4</v>
      </c>
      <c r="L21">
        <v>12</v>
      </c>
      <c r="M21">
        <v>35.5</v>
      </c>
      <c r="N21">
        <v>25</v>
      </c>
      <c r="O21">
        <v>2.54</v>
      </c>
      <c r="P21">
        <v>23.41864</v>
      </c>
      <c r="Q21">
        <v>9.2485999999999997</v>
      </c>
      <c r="R21">
        <v>0.478130012750626</v>
      </c>
      <c r="S21">
        <v>120.815391540527</v>
      </c>
      <c r="T21">
        <v>70.506340026855497</v>
      </c>
      <c r="U21">
        <v>10.2506978527451</v>
      </c>
    </row>
    <row r="22" spans="1:21" x14ac:dyDescent="0.3">
      <c r="A22" s="1">
        <v>2020</v>
      </c>
      <c r="B22">
        <v>5.03900899926811</v>
      </c>
      <c r="C22">
        <v>14</v>
      </c>
      <c r="D22">
        <v>22.08034</v>
      </c>
      <c r="E22">
        <v>-9.9004848136464005</v>
      </c>
      <c r="F22">
        <v>-10.336109687851801</v>
      </c>
      <c r="G22">
        <v>23877.0931404855</v>
      </c>
      <c r="H22">
        <v>5.2768998146057102</v>
      </c>
      <c r="I22">
        <v>12.422289848327599</v>
      </c>
      <c r="J22">
        <v>1.2</v>
      </c>
      <c r="K22">
        <v>4</v>
      </c>
      <c r="L22">
        <v>15.4</v>
      </c>
      <c r="M22">
        <v>42</v>
      </c>
      <c r="N22">
        <v>26</v>
      </c>
      <c r="O22">
        <v>2.54</v>
      </c>
      <c r="P22">
        <v>23.41864</v>
      </c>
      <c r="Q22">
        <v>9.2485999999999997</v>
      </c>
      <c r="R22">
        <v>0.54126000404357899</v>
      </c>
      <c r="S22">
        <v>127.15544891357401</v>
      </c>
      <c r="T22">
        <v>72.650459289550795</v>
      </c>
      <c r="U22">
        <v>7.8357200884380296</v>
      </c>
    </row>
    <row r="23" spans="1:21" x14ac:dyDescent="0.3">
      <c r="A23" s="1">
        <v>2021</v>
      </c>
      <c r="B23">
        <v>5.03900899926811</v>
      </c>
      <c r="C23">
        <v>14</v>
      </c>
      <c r="D23">
        <v>22.08034</v>
      </c>
      <c r="E23">
        <v>10.441811988250601</v>
      </c>
      <c r="F23">
        <v>10.148559987734901</v>
      </c>
      <c r="G23">
        <v>26300.274261175</v>
      </c>
      <c r="H23">
        <v>4.6411700248718297</v>
      </c>
      <c r="I23">
        <v>12.284899711608899</v>
      </c>
      <c r="J23">
        <v>0.9</v>
      </c>
      <c r="K23">
        <v>2.8</v>
      </c>
      <c r="L23">
        <v>11.4</v>
      </c>
      <c r="M23">
        <v>37.299999999999997</v>
      </c>
      <c r="N23">
        <v>23.8</v>
      </c>
      <c r="O23">
        <v>2.54</v>
      </c>
      <c r="P23">
        <v>23.41864</v>
      </c>
      <c r="Q23">
        <v>9.2485999999999997</v>
      </c>
      <c r="R23">
        <v>0.52215999364852905</v>
      </c>
      <c r="S23">
        <v>140.29762268066401</v>
      </c>
      <c r="T23">
        <v>75.480453491210895</v>
      </c>
      <c r="U23">
        <v>5.8639294060435603</v>
      </c>
    </row>
    <row r="24" spans="1:21" x14ac:dyDescent="0.3">
      <c r="A24" s="1">
        <v>2022</v>
      </c>
      <c r="B24">
        <v>5.03900899926811</v>
      </c>
      <c r="C24">
        <v>14</v>
      </c>
      <c r="D24">
        <v>22.08034</v>
      </c>
      <c r="E24">
        <v>5.2698796738407196</v>
      </c>
      <c r="F24">
        <v>5.0481953233793604</v>
      </c>
      <c r="G24">
        <v>27627.963476463599</v>
      </c>
      <c r="H24">
        <v>4.8052101135253897</v>
      </c>
      <c r="I24">
        <v>12.7075796127319</v>
      </c>
      <c r="J24">
        <v>0.6</v>
      </c>
      <c r="K24">
        <v>2.5</v>
      </c>
      <c r="L24">
        <v>10.9</v>
      </c>
      <c r="M24">
        <v>39.200000000000003</v>
      </c>
      <c r="N24">
        <v>22.8</v>
      </c>
      <c r="O24">
        <v>2.54</v>
      </c>
      <c r="P24">
        <v>23.41864</v>
      </c>
      <c r="Q24">
        <v>9.2485999999999997</v>
      </c>
      <c r="R24">
        <v>0.54947000741958596</v>
      </c>
      <c r="S24">
        <v>140.05548095703099</v>
      </c>
      <c r="T24">
        <v>75.544616699218807</v>
      </c>
      <c r="U24">
        <v>5.7187768309624003</v>
      </c>
    </row>
    <row r="25" spans="1:21" x14ac:dyDescent="0.3">
      <c r="A25" s="1">
        <v>2023</v>
      </c>
      <c r="B25">
        <v>5.03900899926811</v>
      </c>
      <c r="C25">
        <v>14</v>
      </c>
      <c r="D25">
        <v>22.08034</v>
      </c>
      <c r="E25">
        <v>-1.61100162090189</v>
      </c>
      <c r="F25">
        <v>-1.89294979737558</v>
      </c>
      <c r="G25">
        <v>27104.979997816899</v>
      </c>
      <c r="H25">
        <v>4.8052101135253897</v>
      </c>
      <c r="I25">
        <v>12.7075796127319</v>
      </c>
      <c r="J25">
        <v>0.6</v>
      </c>
      <c r="K25">
        <v>2.5</v>
      </c>
      <c r="L25">
        <v>10.9</v>
      </c>
      <c r="M25">
        <v>39.200000000000003</v>
      </c>
      <c r="N25">
        <v>22.8</v>
      </c>
      <c r="O25">
        <v>2.54</v>
      </c>
      <c r="P25">
        <v>23.41864</v>
      </c>
      <c r="Q25">
        <v>9.2485999999999997</v>
      </c>
      <c r="R25">
        <v>0.54947000741958596</v>
      </c>
      <c r="S25">
        <v>140.05548095703099</v>
      </c>
      <c r="T25">
        <v>75.544616699218807</v>
      </c>
      <c r="U25">
        <v>7.2444103571394702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U25"/>
  <sheetViews>
    <sheetView workbookViewId="0"/>
  </sheetViews>
  <sheetFormatPr baseColWidth="10" defaultColWidth="8.88671875" defaultRowHeight="14.4" x14ac:dyDescent="0.3"/>
  <sheetData>
    <row r="1" spans="1:2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3">
      <c r="A2" s="1">
        <v>2000</v>
      </c>
      <c r="B2" t="b">
        <v>0</v>
      </c>
      <c r="C2" t="b">
        <v>0</v>
      </c>
      <c r="D2" t="b">
        <v>0</v>
      </c>
      <c r="E2" t="b">
        <v>0</v>
      </c>
      <c r="F2" t="b">
        <v>0</v>
      </c>
      <c r="G2" t="b">
        <v>0</v>
      </c>
      <c r="H2" t="b">
        <v>0</v>
      </c>
      <c r="I2" t="b">
        <v>0</v>
      </c>
      <c r="J2" t="b">
        <v>0</v>
      </c>
      <c r="K2" t="b">
        <v>0</v>
      </c>
      <c r="L2" t="b">
        <v>0</v>
      </c>
      <c r="M2" t="b">
        <v>1</v>
      </c>
      <c r="N2" t="b">
        <v>0</v>
      </c>
      <c r="O2" t="b">
        <v>1</v>
      </c>
      <c r="P2" t="b">
        <v>1</v>
      </c>
      <c r="Q2" t="b">
        <v>1</v>
      </c>
      <c r="R2" t="b">
        <v>0</v>
      </c>
      <c r="S2" t="b">
        <v>0</v>
      </c>
      <c r="T2" t="b">
        <v>0</v>
      </c>
      <c r="U2" t="b">
        <v>0</v>
      </c>
    </row>
    <row r="3" spans="1:21" x14ac:dyDescent="0.3">
      <c r="A3" s="1">
        <v>2001</v>
      </c>
      <c r="B3" t="b">
        <v>0</v>
      </c>
      <c r="C3" t="b">
        <v>0</v>
      </c>
      <c r="D3" t="b">
        <v>0</v>
      </c>
      <c r="E3" t="b">
        <v>0</v>
      </c>
      <c r="F3" t="b">
        <v>0</v>
      </c>
      <c r="G3" t="b">
        <v>0</v>
      </c>
      <c r="H3" t="b">
        <v>0</v>
      </c>
      <c r="I3" t="b">
        <v>0</v>
      </c>
      <c r="J3" t="b">
        <v>0</v>
      </c>
      <c r="K3" t="b">
        <v>0</v>
      </c>
      <c r="L3" t="b">
        <v>0</v>
      </c>
      <c r="M3" t="b">
        <v>1</v>
      </c>
      <c r="N3" t="b">
        <v>0</v>
      </c>
      <c r="O3" t="b">
        <v>1</v>
      </c>
      <c r="P3" t="b">
        <v>1</v>
      </c>
      <c r="Q3" t="b">
        <v>1</v>
      </c>
      <c r="R3" t="b">
        <v>0</v>
      </c>
      <c r="S3" t="b">
        <v>0</v>
      </c>
      <c r="T3" t="b">
        <v>0</v>
      </c>
      <c r="U3" t="b">
        <v>0</v>
      </c>
    </row>
    <row r="4" spans="1:21" x14ac:dyDescent="0.3">
      <c r="A4" s="1">
        <v>2002</v>
      </c>
      <c r="B4" t="b">
        <v>0</v>
      </c>
      <c r="C4" t="b">
        <v>0</v>
      </c>
      <c r="D4" t="b">
        <v>0</v>
      </c>
      <c r="E4" t="b">
        <v>0</v>
      </c>
      <c r="F4" t="b">
        <v>0</v>
      </c>
      <c r="G4" t="b">
        <v>0</v>
      </c>
      <c r="H4" t="b">
        <v>0</v>
      </c>
      <c r="I4" t="b">
        <v>0</v>
      </c>
      <c r="J4" t="b">
        <v>0</v>
      </c>
      <c r="K4" t="b">
        <v>0</v>
      </c>
      <c r="L4" t="b">
        <v>0</v>
      </c>
      <c r="M4" t="b">
        <v>1</v>
      </c>
      <c r="N4" t="b">
        <v>0</v>
      </c>
      <c r="O4" t="b">
        <v>1</v>
      </c>
      <c r="P4" t="b">
        <v>1</v>
      </c>
      <c r="Q4" t="b">
        <v>1</v>
      </c>
      <c r="R4" t="b">
        <v>0</v>
      </c>
      <c r="S4" t="b">
        <v>0</v>
      </c>
      <c r="T4" t="b">
        <v>0</v>
      </c>
      <c r="U4" t="b">
        <v>0</v>
      </c>
    </row>
    <row r="5" spans="1:21" x14ac:dyDescent="0.3">
      <c r="A5" s="1">
        <v>2003</v>
      </c>
      <c r="B5" t="b">
        <v>0</v>
      </c>
      <c r="C5" t="b">
        <v>0</v>
      </c>
      <c r="D5" t="b">
        <v>0</v>
      </c>
      <c r="E5" t="b">
        <v>0</v>
      </c>
      <c r="F5" t="b">
        <v>0</v>
      </c>
      <c r="G5" t="b">
        <v>0</v>
      </c>
      <c r="H5" t="b">
        <v>0</v>
      </c>
      <c r="I5" t="b">
        <v>0</v>
      </c>
      <c r="J5" t="b">
        <v>0</v>
      </c>
      <c r="K5" t="b">
        <v>0</v>
      </c>
      <c r="L5" t="b">
        <v>0</v>
      </c>
      <c r="M5" t="b">
        <v>1</v>
      </c>
      <c r="N5" t="b">
        <v>0</v>
      </c>
      <c r="O5" t="b">
        <v>1</v>
      </c>
      <c r="P5" t="b">
        <v>1</v>
      </c>
      <c r="Q5" t="b">
        <v>1</v>
      </c>
      <c r="R5" t="b">
        <v>0</v>
      </c>
      <c r="S5" t="b">
        <v>0</v>
      </c>
      <c r="T5" t="b">
        <v>0</v>
      </c>
      <c r="U5" t="b">
        <v>0</v>
      </c>
    </row>
    <row r="6" spans="1:21" x14ac:dyDescent="0.3">
      <c r="A6" s="1">
        <v>2004</v>
      </c>
      <c r="B6" t="b">
        <v>0</v>
      </c>
      <c r="C6" t="b">
        <v>0</v>
      </c>
      <c r="D6" t="b">
        <v>0</v>
      </c>
      <c r="E6" t="b">
        <v>0</v>
      </c>
      <c r="F6" t="b">
        <v>0</v>
      </c>
      <c r="G6" t="b">
        <v>0</v>
      </c>
      <c r="H6" t="b">
        <v>0</v>
      </c>
      <c r="I6" t="b">
        <v>0</v>
      </c>
      <c r="J6" t="b">
        <v>0</v>
      </c>
      <c r="K6" t="b">
        <v>0</v>
      </c>
      <c r="L6" t="b">
        <v>0</v>
      </c>
      <c r="M6" t="b">
        <v>1</v>
      </c>
      <c r="N6" t="b">
        <v>0</v>
      </c>
      <c r="O6" t="b">
        <v>0</v>
      </c>
      <c r="P6" t="b">
        <v>1</v>
      </c>
      <c r="Q6" t="b">
        <v>1</v>
      </c>
      <c r="R6" t="b">
        <v>0</v>
      </c>
      <c r="S6" t="b">
        <v>0</v>
      </c>
      <c r="T6" t="b">
        <v>0</v>
      </c>
      <c r="U6" t="b">
        <v>0</v>
      </c>
    </row>
    <row r="7" spans="1:21" x14ac:dyDescent="0.3">
      <c r="A7" s="1">
        <v>2005</v>
      </c>
      <c r="B7" t="b">
        <v>0</v>
      </c>
      <c r="C7" t="b">
        <v>0</v>
      </c>
      <c r="D7" t="b">
        <v>0</v>
      </c>
      <c r="E7" t="b">
        <v>0</v>
      </c>
      <c r="F7" t="b">
        <v>0</v>
      </c>
      <c r="G7" t="b">
        <v>0</v>
      </c>
      <c r="H7" t="b">
        <v>0</v>
      </c>
      <c r="I7" t="b">
        <v>0</v>
      </c>
      <c r="J7" t="b">
        <v>0</v>
      </c>
      <c r="K7" t="b">
        <v>0</v>
      </c>
      <c r="L7" t="b">
        <v>0</v>
      </c>
      <c r="M7" t="b">
        <v>1</v>
      </c>
      <c r="N7" t="b">
        <v>0</v>
      </c>
      <c r="O7" t="b">
        <v>1</v>
      </c>
      <c r="P7" t="b">
        <v>0</v>
      </c>
      <c r="Q7" t="b">
        <v>0</v>
      </c>
      <c r="R7" t="b">
        <v>0</v>
      </c>
      <c r="S7" t="b">
        <v>0</v>
      </c>
      <c r="T7" t="b">
        <v>0</v>
      </c>
      <c r="U7" t="b">
        <v>0</v>
      </c>
    </row>
    <row r="8" spans="1:21" x14ac:dyDescent="0.3">
      <c r="A8" s="1">
        <v>2006</v>
      </c>
      <c r="B8" t="b">
        <v>0</v>
      </c>
      <c r="C8" t="b">
        <v>0</v>
      </c>
      <c r="D8" t="b">
        <v>0</v>
      </c>
      <c r="E8" t="b">
        <v>0</v>
      </c>
      <c r="F8" t="b">
        <v>0</v>
      </c>
      <c r="G8" t="b">
        <v>0</v>
      </c>
      <c r="H8" t="b">
        <v>0</v>
      </c>
      <c r="I8" t="b">
        <v>0</v>
      </c>
      <c r="J8" t="b">
        <v>0</v>
      </c>
      <c r="K8" t="b">
        <v>0</v>
      </c>
      <c r="L8" t="b">
        <v>0</v>
      </c>
      <c r="M8" t="b">
        <v>1</v>
      </c>
      <c r="N8" t="b">
        <v>0</v>
      </c>
      <c r="O8" t="b">
        <v>1</v>
      </c>
      <c r="P8" t="b">
        <v>1</v>
      </c>
      <c r="Q8" t="b">
        <v>1</v>
      </c>
      <c r="R8" t="b">
        <v>0</v>
      </c>
      <c r="S8" t="b">
        <v>0</v>
      </c>
      <c r="T8" t="b">
        <v>0</v>
      </c>
      <c r="U8" t="b">
        <v>0</v>
      </c>
    </row>
    <row r="9" spans="1:21" x14ac:dyDescent="0.3">
      <c r="A9" s="1">
        <v>2007</v>
      </c>
      <c r="B9" t="b">
        <v>0</v>
      </c>
      <c r="C9" t="b">
        <v>0</v>
      </c>
      <c r="D9" t="b">
        <v>0</v>
      </c>
      <c r="E9" t="b">
        <v>0</v>
      </c>
      <c r="F9" t="b">
        <v>0</v>
      </c>
      <c r="G9" t="b">
        <v>0</v>
      </c>
      <c r="H9" t="b">
        <v>0</v>
      </c>
      <c r="I9" t="b">
        <v>0</v>
      </c>
      <c r="J9" t="b">
        <v>0</v>
      </c>
      <c r="K9" t="b">
        <v>0</v>
      </c>
      <c r="L9" t="b">
        <v>0</v>
      </c>
      <c r="M9" t="b">
        <v>1</v>
      </c>
      <c r="N9" t="b">
        <v>0</v>
      </c>
      <c r="O9" t="b">
        <v>1</v>
      </c>
      <c r="P9" t="b">
        <v>1</v>
      </c>
      <c r="Q9" t="b">
        <v>1</v>
      </c>
      <c r="R9" t="b">
        <v>0</v>
      </c>
      <c r="S9" t="b">
        <v>0</v>
      </c>
      <c r="T9" t="b">
        <v>0</v>
      </c>
      <c r="U9" t="b">
        <v>0</v>
      </c>
    </row>
    <row r="10" spans="1:21" x14ac:dyDescent="0.3">
      <c r="A10" s="1">
        <v>2008</v>
      </c>
      <c r="B10" t="b">
        <v>0</v>
      </c>
      <c r="C10" t="b">
        <v>0</v>
      </c>
      <c r="D10" t="b">
        <v>0</v>
      </c>
      <c r="E10" t="b">
        <v>0</v>
      </c>
      <c r="F10" t="b">
        <v>0</v>
      </c>
      <c r="G10" t="b">
        <v>0</v>
      </c>
      <c r="H10" t="b">
        <v>0</v>
      </c>
      <c r="I10" t="b">
        <v>0</v>
      </c>
      <c r="J10" t="b">
        <v>0</v>
      </c>
      <c r="K10" t="b">
        <v>0</v>
      </c>
      <c r="L10" t="b">
        <v>0</v>
      </c>
      <c r="M10" t="b">
        <v>1</v>
      </c>
      <c r="N10" t="b">
        <v>0</v>
      </c>
      <c r="O10" t="b">
        <v>1</v>
      </c>
      <c r="P10" t="b">
        <v>1</v>
      </c>
      <c r="Q10" t="b">
        <v>1</v>
      </c>
      <c r="R10" t="b">
        <v>0</v>
      </c>
      <c r="S10" t="b">
        <v>0</v>
      </c>
      <c r="T10" t="b">
        <v>0</v>
      </c>
      <c r="U10" t="b">
        <v>0</v>
      </c>
    </row>
    <row r="11" spans="1:21" x14ac:dyDescent="0.3">
      <c r="A11" s="1">
        <v>2009</v>
      </c>
      <c r="B11" t="b">
        <v>0</v>
      </c>
      <c r="C11" t="b">
        <v>0</v>
      </c>
      <c r="D11" t="b">
        <v>0</v>
      </c>
      <c r="E11" t="b">
        <v>0</v>
      </c>
      <c r="F11" t="b">
        <v>0</v>
      </c>
      <c r="G11" t="b">
        <v>0</v>
      </c>
      <c r="H11" t="b">
        <v>0</v>
      </c>
      <c r="I11" t="b">
        <v>0</v>
      </c>
      <c r="J11" t="b">
        <v>0</v>
      </c>
      <c r="K11" t="b">
        <v>0</v>
      </c>
      <c r="L11" t="b">
        <v>0</v>
      </c>
      <c r="M11" t="b">
        <v>1</v>
      </c>
      <c r="N11" t="b">
        <v>0</v>
      </c>
      <c r="O11" t="b">
        <v>1</v>
      </c>
      <c r="P11" t="b">
        <v>1</v>
      </c>
      <c r="Q11" t="b">
        <v>1</v>
      </c>
      <c r="R11" t="b">
        <v>0</v>
      </c>
      <c r="S11" t="b">
        <v>0</v>
      </c>
      <c r="T11" t="b">
        <v>0</v>
      </c>
      <c r="U11" t="b">
        <v>0</v>
      </c>
    </row>
    <row r="12" spans="1:21" x14ac:dyDescent="0.3">
      <c r="A12" s="1">
        <v>2010</v>
      </c>
      <c r="B12" t="b">
        <v>0</v>
      </c>
      <c r="C12" t="b">
        <v>0</v>
      </c>
      <c r="D12" t="b">
        <v>0</v>
      </c>
      <c r="E12" t="b">
        <v>0</v>
      </c>
      <c r="F12" t="b">
        <v>0</v>
      </c>
      <c r="G12" t="b">
        <v>0</v>
      </c>
      <c r="H12" t="b">
        <v>0</v>
      </c>
      <c r="I12" t="b">
        <v>0</v>
      </c>
      <c r="J12" t="b">
        <v>0</v>
      </c>
      <c r="K12" t="b">
        <v>0</v>
      </c>
      <c r="L12" t="b">
        <v>0</v>
      </c>
      <c r="M12" t="b">
        <v>1</v>
      </c>
      <c r="N12" t="b">
        <v>0</v>
      </c>
      <c r="O12" t="b">
        <v>1</v>
      </c>
      <c r="P12" t="b">
        <v>0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</row>
    <row r="13" spans="1:21" x14ac:dyDescent="0.3">
      <c r="A13" s="1">
        <v>2011</v>
      </c>
      <c r="B13" t="b">
        <v>0</v>
      </c>
      <c r="C13" t="b">
        <v>0</v>
      </c>
      <c r="D13" t="b">
        <v>0</v>
      </c>
      <c r="E13" t="b">
        <v>0</v>
      </c>
      <c r="F13" t="b">
        <v>0</v>
      </c>
      <c r="G13" t="b">
        <v>0</v>
      </c>
      <c r="H13" t="b">
        <v>0</v>
      </c>
      <c r="I13" t="b">
        <v>0</v>
      </c>
      <c r="J13" t="b">
        <v>0</v>
      </c>
      <c r="K13" t="b">
        <v>0</v>
      </c>
      <c r="L13" t="b">
        <v>0</v>
      </c>
      <c r="M13" t="b">
        <v>1</v>
      </c>
      <c r="N13" t="b">
        <v>0</v>
      </c>
      <c r="O13" t="b">
        <v>1</v>
      </c>
      <c r="P13" t="b">
        <v>1</v>
      </c>
      <c r="Q13" t="b">
        <v>1</v>
      </c>
      <c r="R13" t="b">
        <v>0</v>
      </c>
      <c r="S13" t="b">
        <v>0</v>
      </c>
      <c r="T13" t="b">
        <v>0</v>
      </c>
      <c r="U13" t="b">
        <v>0</v>
      </c>
    </row>
    <row r="14" spans="1:21" x14ac:dyDescent="0.3">
      <c r="A14" s="1">
        <v>2012</v>
      </c>
      <c r="B14" t="b">
        <v>0</v>
      </c>
      <c r="C14" t="b">
        <v>0</v>
      </c>
      <c r="D14" t="b">
        <v>0</v>
      </c>
      <c r="E14" t="b">
        <v>0</v>
      </c>
      <c r="F14" t="b">
        <v>0</v>
      </c>
      <c r="G14" t="b">
        <v>0</v>
      </c>
      <c r="H14" t="b">
        <v>0</v>
      </c>
      <c r="I14" t="b">
        <v>0</v>
      </c>
      <c r="J14" t="b">
        <v>0</v>
      </c>
      <c r="K14" t="b">
        <v>0</v>
      </c>
      <c r="L14" t="b">
        <v>0</v>
      </c>
      <c r="M14" t="b">
        <v>1</v>
      </c>
      <c r="N14" t="b">
        <v>0</v>
      </c>
      <c r="O14" t="b">
        <v>1</v>
      </c>
      <c r="P14" t="b">
        <v>1</v>
      </c>
      <c r="Q14" t="b">
        <v>1</v>
      </c>
      <c r="R14" t="b">
        <v>0</v>
      </c>
      <c r="S14" t="b">
        <v>0</v>
      </c>
      <c r="T14" t="b">
        <v>0</v>
      </c>
      <c r="U14" t="b">
        <v>0</v>
      </c>
    </row>
    <row r="15" spans="1:21" x14ac:dyDescent="0.3">
      <c r="A15" s="1">
        <v>2013</v>
      </c>
      <c r="B15" t="b">
        <v>0</v>
      </c>
      <c r="C15" t="b">
        <v>0</v>
      </c>
      <c r="D15" t="b">
        <v>0</v>
      </c>
      <c r="E15" t="b">
        <v>0</v>
      </c>
      <c r="F15" t="b">
        <v>0</v>
      </c>
      <c r="G15" t="b">
        <v>0</v>
      </c>
      <c r="H15" t="b">
        <v>0</v>
      </c>
      <c r="I15" t="b">
        <v>0</v>
      </c>
      <c r="J15" t="b">
        <v>0</v>
      </c>
      <c r="K15" t="b">
        <v>0</v>
      </c>
      <c r="L15" t="b">
        <v>0</v>
      </c>
      <c r="M15" t="b">
        <v>1</v>
      </c>
      <c r="N15" t="b">
        <v>0</v>
      </c>
      <c r="O15" t="b">
        <v>1</v>
      </c>
      <c r="P15" t="b">
        <v>0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</row>
    <row r="16" spans="1:21" x14ac:dyDescent="0.3">
      <c r="A16" s="1">
        <v>2014</v>
      </c>
      <c r="B16" t="b">
        <v>0</v>
      </c>
      <c r="C16" t="b">
        <v>0</v>
      </c>
      <c r="D16" t="b">
        <v>0</v>
      </c>
      <c r="E16" t="b">
        <v>0</v>
      </c>
      <c r="F16" t="b">
        <v>0</v>
      </c>
      <c r="G16" t="b">
        <v>0</v>
      </c>
      <c r="H16" t="b">
        <v>0</v>
      </c>
      <c r="I16" t="b">
        <v>0</v>
      </c>
      <c r="J16" t="b">
        <v>0</v>
      </c>
      <c r="K16" t="b">
        <v>0</v>
      </c>
      <c r="L16" t="b">
        <v>0</v>
      </c>
      <c r="M16" t="b">
        <v>1</v>
      </c>
      <c r="N16" t="b">
        <v>0</v>
      </c>
      <c r="O16" t="b">
        <v>1</v>
      </c>
      <c r="P16" t="b">
        <v>1</v>
      </c>
      <c r="Q16" t="b">
        <v>1</v>
      </c>
      <c r="R16" t="b">
        <v>0</v>
      </c>
      <c r="S16" t="b">
        <v>0</v>
      </c>
      <c r="T16" t="b">
        <v>0</v>
      </c>
      <c r="U16" t="b">
        <v>0</v>
      </c>
    </row>
    <row r="17" spans="1:21" x14ac:dyDescent="0.3">
      <c r="A17" s="1">
        <v>2015</v>
      </c>
      <c r="B17" t="b">
        <v>0</v>
      </c>
      <c r="C17" t="b">
        <v>0</v>
      </c>
      <c r="D17" t="b">
        <v>0</v>
      </c>
      <c r="E17" t="b">
        <v>0</v>
      </c>
      <c r="F17" t="b">
        <v>0</v>
      </c>
      <c r="G17" t="b">
        <v>0</v>
      </c>
      <c r="H17" t="b">
        <v>0</v>
      </c>
      <c r="I17" t="b">
        <v>0</v>
      </c>
      <c r="J17" t="b">
        <v>1</v>
      </c>
      <c r="K17" t="b">
        <v>1</v>
      </c>
      <c r="L17" t="b">
        <v>1</v>
      </c>
      <c r="M17" t="b">
        <v>1</v>
      </c>
      <c r="N17" t="b">
        <v>1</v>
      </c>
      <c r="O17" t="b">
        <v>1</v>
      </c>
      <c r="P17" t="b">
        <v>1</v>
      </c>
      <c r="Q17" t="b">
        <v>1</v>
      </c>
      <c r="R17" t="b">
        <v>0</v>
      </c>
      <c r="S17" t="b">
        <v>0</v>
      </c>
      <c r="T17" t="b">
        <v>0</v>
      </c>
      <c r="U17" t="b">
        <v>0</v>
      </c>
    </row>
    <row r="18" spans="1:21" x14ac:dyDescent="0.3">
      <c r="A18" s="1">
        <v>2016</v>
      </c>
      <c r="B18" t="b">
        <v>0</v>
      </c>
      <c r="C18" t="b">
        <v>0</v>
      </c>
      <c r="D18" t="b">
        <v>0</v>
      </c>
      <c r="E18" t="b">
        <v>0</v>
      </c>
      <c r="F18" t="b">
        <v>0</v>
      </c>
      <c r="G18" t="b">
        <v>0</v>
      </c>
      <c r="H18" t="b">
        <v>0</v>
      </c>
      <c r="I18" t="b">
        <v>0</v>
      </c>
      <c r="J18" t="b">
        <v>0</v>
      </c>
      <c r="K18" t="b">
        <v>0</v>
      </c>
      <c r="L18" t="b">
        <v>0</v>
      </c>
      <c r="M18" t="b">
        <v>0</v>
      </c>
      <c r="N18" t="b">
        <v>0</v>
      </c>
      <c r="O18" t="b">
        <v>1</v>
      </c>
      <c r="P18" t="b">
        <v>1</v>
      </c>
      <c r="Q18" t="b">
        <v>1</v>
      </c>
      <c r="R18" t="b">
        <v>0</v>
      </c>
      <c r="S18" t="b">
        <v>0</v>
      </c>
      <c r="T18" t="b">
        <v>0</v>
      </c>
      <c r="U18" t="b">
        <v>0</v>
      </c>
    </row>
    <row r="19" spans="1:21" x14ac:dyDescent="0.3">
      <c r="A19" s="1">
        <v>2017</v>
      </c>
      <c r="B19" t="b">
        <v>0</v>
      </c>
      <c r="C19" t="b">
        <v>0</v>
      </c>
      <c r="D19" t="b">
        <v>0</v>
      </c>
      <c r="E19" t="b">
        <v>0</v>
      </c>
      <c r="F19" t="b">
        <v>0</v>
      </c>
      <c r="G19" t="b">
        <v>0</v>
      </c>
      <c r="H19" t="b">
        <v>0</v>
      </c>
      <c r="I19" t="b">
        <v>0</v>
      </c>
      <c r="J19" t="b">
        <v>0</v>
      </c>
      <c r="K19" t="b">
        <v>0</v>
      </c>
      <c r="L19" t="b">
        <v>0</v>
      </c>
      <c r="M19" t="b">
        <v>0</v>
      </c>
      <c r="N19" t="b">
        <v>0</v>
      </c>
      <c r="O19" t="b">
        <v>0</v>
      </c>
      <c r="P19" t="b">
        <v>1</v>
      </c>
      <c r="Q19" t="b">
        <v>1</v>
      </c>
      <c r="R19" t="b">
        <v>0</v>
      </c>
      <c r="S19" t="b">
        <v>0</v>
      </c>
      <c r="T19" t="b">
        <v>0</v>
      </c>
      <c r="U19" t="b">
        <v>0</v>
      </c>
    </row>
    <row r="20" spans="1:21" x14ac:dyDescent="0.3">
      <c r="A20" s="1">
        <v>2018</v>
      </c>
      <c r="B20" t="b">
        <v>0</v>
      </c>
      <c r="C20" t="b">
        <v>0</v>
      </c>
      <c r="D20" t="b">
        <v>1</v>
      </c>
      <c r="E20" t="b">
        <v>0</v>
      </c>
      <c r="F20" t="b">
        <v>0</v>
      </c>
      <c r="G20" t="b">
        <v>0</v>
      </c>
      <c r="H20" t="b">
        <v>0</v>
      </c>
      <c r="I20" t="b">
        <v>0</v>
      </c>
      <c r="J20" t="b">
        <v>0</v>
      </c>
      <c r="K20" t="b">
        <v>0</v>
      </c>
      <c r="L20" t="b">
        <v>0</v>
      </c>
      <c r="M20" t="b">
        <v>0</v>
      </c>
      <c r="N20" t="b">
        <v>0</v>
      </c>
      <c r="O20" t="b">
        <v>1</v>
      </c>
      <c r="P20" t="b">
        <v>1</v>
      </c>
      <c r="Q20" t="b">
        <v>1</v>
      </c>
      <c r="R20" t="b">
        <v>0</v>
      </c>
      <c r="S20" t="b">
        <v>0</v>
      </c>
      <c r="T20" t="b">
        <v>0</v>
      </c>
      <c r="U20" t="b">
        <v>0</v>
      </c>
    </row>
    <row r="21" spans="1:21" x14ac:dyDescent="0.3">
      <c r="A21" s="1">
        <v>2019</v>
      </c>
      <c r="B21" t="b">
        <v>0</v>
      </c>
      <c r="C21" t="b">
        <v>0</v>
      </c>
      <c r="D21" t="b">
        <v>1</v>
      </c>
      <c r="E21" t="b">
        <v>0</v>
      </c>
      <c r="F21" t="b">
        <v>0</v>
      </c>
      <c r="G21" t="b">
        <v>0</v>
      </c>
      <c r="H21" t="b">
        <v>0</v>
      </c>
      <c r="I21" t="b">
        <v>0</v>
      </c>
      <c r="J21" t="b">
        <v>0</v>
      </c>
      <c r="K21" t="b">
        <v>0</v>
      </c>
      <c r="L21" t="b">
        <v>0</v>
      </c>
      <c r="M21" t="b">
        <v>0</v>
      </c>
      <c r="N21" t="b">
        <v>0</v>
      </c>
      <c r="O21" t="b">
        <v>1</v>
      </c>
      <c r="P21" t="b">
        <v>1</v>
      </c>
      <c r="Q21" t="b">
        <v>1</v>
      </c>
      <c r="R21" t="b">
        <v>0</v>
      </c>
      <c r="S21" t="b">
        <v>0</v>
      </c>
      <c r="T21" t="b">
        <v>0</v>
      </c>
      <c r="U21" t="b">
        <v>0</v>
      </c>
    </row>
    <row r="22" spans="1:21" x14ac:dyDescent="0.3">
      <c r="A22" s="1">
        <v>2020</v>
      </c>
      <c r="B22" t="b">
        <v>0</v>
      </c>
      <c r="C22" t="b">
        <v>0</v>
      </c>
      <c r="D22" t="b">
        <v>1</v>
      </c>
      <c r="E22" t="b">
        <v>0</v>
      </c>
      <c r="F22" t="b">
        <v>0</v>
      </c>
      <c r="G22" t="b">
        <v>0</v>
      </c>
      <c r="H22" t="b">
        <v>0</v>
      </c>
      <c r="I22" t="b">
        <v>0</v>
      </c>
      <c r="J22" t="b">
        <v>0</v>
      </c>
      <c r="K22" t="b">
        <v>0</v>
      </c>
      <c r="L22" t="b">
        <v>0</v>
      </c>
      <c r="M22" t="b">
        <v>0</v>
      </c>
      <c r="N22" t="b">
        <v>0</v>
      </c>
      <c r="O22" t="b">
        <v>1</v>
      </c>
      <c r="P22" t="b">
        <v>1</v>
      </c>
      <c r="Q22" t="b">
        <v>1</v>
      </c>
      <c r="R22" t="b">
        <v>0</v>
      </c>
      <c r="S22" t="b">
        <v>0</v>
      </c>
      <c r="T22" t="b">
        <v>0</v>
      </c>
      <c r="U22" t="b">
        <v>0</v>
      </c>
    </row>
    <row r="23" spans="1:21" x14ac:dyDescent="0.3">
      <c r="A23" s="1">
        <v>2021</v>
      </c>
      <c r="B23" t="b">
        <v>0</v>
      </c>
      <c r="C23" t="b">
        <v>0</v>
      </c>
      <c r="D23" t="b">
        <v>1</v>
      </c>
      <c r="E23" t="b">
        <v>0</v>
      </c>
      <c r="F23" t="b">
        <v>0</v>
      </c>
      <c r="G23" t="b">
        <v>0</v>
      </c>
      <c r="H23" t="b">
        <v>0</v>
      </c>
      <c r="I23" t="b">
        <v>0</v>
      </c>
      <c r="J23" t="b">
        <v>0</v>
      </c>
      <c r="K23" t="b">
        <v>0</v>
      </c>
      <c r="L23" t="b">
        <v>0</v>
      </c>
      <c r="M23" t="b">
        <v>0</v>
      </c>
      <c r="N23" t="b">
        <v>0</v>
      </c>
      <c r="O23" t="b">
        <v>1</v>
      </c>
      <c r="P23" t="b">
        <v>1</v>
      </c>
      <c r="Q23" t="b">
        <v>1</v>
      </c>
      <c r="R23" t="b">
        <v>0</v>
      </c>
      <c r="S23" t="b">
        <v>0</v>
      </c>
      <c r="T23" t="b">
        <v>0</v>
      </c>
      <c r="U23" t="b">
        <v>0</v>
      </c>
    </row>
    <row r="24" spans="1:21" x14ac:dyDescent="0.3">
      <c r="A24" s="1">
        <v>2022</v>
      </c>
      <c r="B24" t="b">
        <v>1</v>
      </c>
      <c r="C24" t="b">
        <v>0</v>
      </c>
      <c r="D24" t="b">
        <v>1</v>
      </c>
      <c r="E24" t="b">
        <v>0</v>
      </c>
      <c r="F24" t="b">
        <v>0</v>
      </c>
      <c r="G24" t="b">
        <v>0</v>
      </c>
      <c r="H24" t="b">
        <v>0</v>
      </c>
      <c r="I24" t="b">
        <v>0</v>
      </c>
      <c r="J24" t="b">
        <v>0</v>
      </c>
      <c r="K24" t="b">
        <v>0</v>
      </c>
      <c r="L24" t="b">
        <v>0</v>
      </c>
      <c r="M24" t="b">
        <v>0</v>
      </c>
      <c r="N24" t="b">
        <v>0</v>
      </c>
      <c r="O24" t="b">
        <v>1</v>
      </c>
      <c r="P24" t="b">
        <v>1</v>
      </c>
      <c r="Q24" t="b">
        <v>1</v>
      </c>
      <c r="R24" t="b">
        <v>0</v>
      </c>
      <c r="S24" t="b">
        <v>0</v>
      </c>
      <c r="T24" t="b">
        <v>0</v>
      </c>
      <c r="U24" t="b">
        <v>0</v>
      </c>
    </row>
    <row r="25" spans="1:21" x14ac:dyDescent="0.3">
      <c r="A25" s="1">
        <v>2023</v>
      </c>
      <c r="B25" t="b">
        <v>1</v>
      </c>
      <c r="C25" t="b">
        <v>0</v>
      </c>
      <c r="D25" t="b">
        <v>1</v>
      </c>
      <c r="E25" t="b">
        <v>0</v>
      </c>
      <c r="F25" t="b">
        <v>0</v>
      </c>
      <c r="G25" t="b">
        <v>0</v>
      </c>
      <c r="H25" t="b">
        <v>1</v>
      </c>
      <c r="I25" t="b">
        <v>1</v>
      </c>
      <c r="J25" t="b">
        <v>1</v>
      </c>
      <c r="K25" t="b">
        <v>1</v>
      </c>
      <c r="L25" t="b">
        <v>1</v>
      </c>
      <c r="M25" t="b">
        <v>1</v>
      </c>
      <c r="N25" t="b">
        <v>1</v>
      </c>
      <c r="O25" t="b">
        <v>1</v>
      </c>
      <c r="P25" t="b">
        <v>1</v>
      </c>
      <c r="Q25" t="b">
        <v>1</v>
      </c>
      <c r="R25" t="b">
        <v>1</v>
      </c>
      <c r="S25" t="b">
        <v>1</v>
      </c>
      <c r="T25" t="b">
        <v>1</v>
      </c>
      <c r="U25" t="b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U25"/>
  <sheetViews>
    <sheetView workbookViewId="0">
      <selection activeCell="C7" sqref="C7"/>
    </sheetView>
  </sheetViews>
  <sheetFormatPr baseColWidth="10" defaultColWidth="8.88671875" defaultRowHeight="14.4" x14ac:dyDescent="0.3"/>
  <sheetData>
    <row r="1" spans="1:2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3">
      <c r="A2" s="1">
        <v>2000</v>
      </c>
      <c r="B2">
        <v>-4.7960788700278333E-2</v>
      </c>
      <c r="C2">
        <v>-1.6654083300081031</v>
      </c>
      <c r="D2">
        <v>-0.71051062699064338</v>
      </c>
      <c r="E2">
        <v>-0.4241089938337983</v>
      </c>
      <c r="F2">
        <v>-0.46301372192046342</v>
      </c>
      <c r="G2">
        <v>-1.149114944897667</v>
      </c>
      <c r="H2">
        <v>-0.38213459004881861</v>
      </c>
      <c r="I2">
        <v>1.3366730230728421</v>
      </c>
      <c r="J2">
        <v>0.95242573714355661</v>
      </c>
      <c r="K2">
        <v>0.94611252562204451</v>
      </c>
      <c r="L2">
        <v>1.155437697426376</v>
      </c>
      <c r="M2">
        <v>-0.43422728565176211</v>
      </c>
      <c r="N2">
        <v>1.5381106791346491</v>
      </c>
      <c r="O2">
        <v>1.3604721911830131</v>
      </c>
      <c r="P2">
        <v>-1.1121957081817331</v>
      </c>
      <c r="Q2">
        <v>-1.1380309127975849</v>
      </c>
      <c r="R2">
        <v>-0.98968299751791855</v>
      </c>
      <c r="S2">
        <v>-1.435691994883592</v>
      </c>
      <c r="T2">
        <v>-1.93562981454381</v>
      </c>
      <c r="U2">
        <v>1.188503275682576</v>
      </c>
    </row>
    <row r="3" spans="1:21" x14ac:dyDescent="0.3">
      <c r="A3" s="1">
        <v>2001</v>
      </c>
      <c r="B3">
        <v>0.4996921430187683</v>
      </c>
      <c r="C3">
        <v>-1.6654083300081031</v>
      </c>
      <c r="D3">
        <v>-1.206165748952809</v>
      </c>
      <c r="E3">
        <v>-1.010790301204294</v>
      </c>
      <c r="F3">
        <v>-1.042257484161341</v>
      </c>
      <c r="G3">
        <v>-1.5451274466238001</v>
      </c>
      <c r="H3">
        <v>2.1396542535324359E-2</v>
      </c>
      <c r="I3">
        <v>1.4313143977731071</v>
      </c>
      <c r="J3">
        <v>2.0855984189812808</v>
      </c>
      <c r="K3">
        <v>1.83843270028899</v>
      </c>
      <c r="L3">
        <v>1.6894654717233411</v>
      </c>
      <c r="M3">
        <v>-0.43422728565176211</v>
      </c>
      <c r="N3">
        <v>1.733340240875848</v>
      </c>
      <c r="O3">
        <v>1.3604721911830131</v>
      </c>
      <c r="P3">
        <v>-1.1121957081817331</v>
      </c>
      <c r="Q3">
        <v>-1.1380309127975849</v>
      </c>
      <c r="R3">
        <v>-1.181532639309417</v>
      </c>
      <c r="S3">
        <v>-1.2522344612308169</v>
      </c>
      <c r="T3">
        <v>-1.418038240338676</v>
      </c>
      <c r="U3">
        <v>0.3898913053636951</v>
      </c>
    </row>
    <row r="4" spans="1:21" x14ac:dyDescent="0.3">
      <c r="A4" s="1">
        <v>2002</v>
      </c>
      <c r="B4">
        <v>-0.56138541218688376</v>
      </c>
      <c r="C4">
        <v>-1.6654083300081031</v>
      </c>
      <c r="D4">
        <v>-1.027905249723797</v>
      </c>
      <c r="E4">
        <v>-2.0619433885884648</v>
      </c>
      <c r="F4">
        <v>-2.0860788289449879</v>
      </c>
      <c r="G4">
        <v>-2.3583101359519638</v>
      </c>
      <c r="H4">
        <v>-1.278537801552164</v>
      </c>
      <c r="I4">
        <v>1.4941958859532951</v>
      </c>
      <c r="J4">
        <v>3.5728875638932962</v>
      </c>
      <c r="K4">
        <v>3.4711887645731871</v>
      </c>
      <c r="L4">
        <v>3.1691674296711811</v>
      </c>
      <c r="M4">
        <v>-0.43422728565176211</v>
      </c>
      <c r="N4">
        <v>2.6444115290014389</v>
      </c>
      <c r="O4">
        <v>1.3604721911830131</v>
      </c>
      <c r="P4">
        <v>-1.1121957081817331</v>
      </c>
      <c r="Q4">
        <v>-1.1380309127975849</v>
      </c>
      <c r="R4">
        <v>-1.6635156891826379</v>
      </c>
      <c r="S4">
        <v>-1.072219484436802</v>
      </c>
      <c r="T4">
        <v>-1.144337016023723</v>
      </c>
      <c r="U4">
        <v>-7.2200642563262446E-2</v>
      </c>
    </row>
    <row r="5" spans="1:21" x14ac:dyDescent="0.3">
      <c r="A5" s="1">
        <v>2003</v>
      </c>
      <c r="B5">
        <v>-1.5197780426952141</v>
      </c>
      <c r="C5">
        <v>-1.6654083300081031</v>
      </c>
      <c r="D5">
        <v>-1.6731469752530179</v>
      </c>
      <c r="E5">
        <v>1.136019745676156</v>
      </c>
      <c r="F5">
        <v>1.1093702742924421</v>
      </c>
      <c r="G5">
        <v>-1.891071784513791</v>
      </c>
      <c r="H5">
        <v>-2.0464771007502272</v>
      </c>
      <c r="I5">
        <v>-2.7738738256648219E-2</v>
      </c>
      <c r="J5">
        <v>1.094072322373272</v>
      </c>
      <c r="K5">
        <v>1.325823238246276</v>
      </c>
      <c r="L5">
        <v>1.5337073708867259</v>
      </c>
      <c r="M5">
        <v>-0.43422728565176211</v>
      </c>
      <c r="N5">
        <v>1.277804596813052</v>
      </c>
      <c r="O5">
        <v>1.3604721911830131</v>
      </c>
      <c r="P5">
        <v>-1.1121957081817331</v>
      </c>
      <c r="Q5">
        <v>-1.1380309127975849</v>
      </c>
      <c r="R5">
        <v>-1.3767525474897639</v>
      </c>
      <c r="S5">
        <v>-0.92512224181680425</v>
      </c>
      <c r="T5">
        <v>-0.98858287867533001</v>
      </c>
      <c r="U5">
        <v>2.2490181473651498</v>
      </c>
    </row>
    <row r="6" spans="1:21" x14ac:dyDescent="0.3">
      <c r="A6" s="1">
        <v>2004</v>
      </c>
      <c r="B6">
        <v>-2.272800823808903</v>
      </c>
      <c r="C6">
        <v>-1.6654083300081031</v>
      </c>
      <c r="D6">
        <v>-1.170222066920855</v>
      </c>
      <c r="E6">
        <v>1.1672242183854009</v>
      </c>
      <c r="F6">
        <v>1.143860074734691</v>
      </c>
      <c r="G6">
        <v>-1.374002977240723</v>
      </c>
      <c r="H6">
        <v>-2.1237500455596119</v>
      </c>
      <c r="I6">
        <v>0.54427852521628695</v>
      </c>
      <c r="J6">
        <v>0.5628976277618386</v>
      </c>
      <c r="K6">
        <v>0.77524270494114045</v>
      </c>
      <c r="L6">
        <v>0.99967959658976069</v>
      </c>
      <c r="M6">
        <v>-0.43422728565176211</v>
      </c>
      <c r="N6">
        <v>1.1151132953620539</v>
      </c>
      <c r="O6">
        <v>1.3604721911830131</v>
      </c>
      <c r="P6">
        <v>-1.1121957081817331</v>
      </c>
      <c r="Q6">
        <v>-1.1380309127975849</v>
      </c>
      <c r="R6">
        <v>-1.462633267385451</v>
      </c>
      <c r="S6">
        <v>-0.98674098980195213</v>
      </c>
      <c r="T6">
        <v>-0.74212024614656058</v>
      </c>
      <c r="U6">
        <v>1.123646465935489</v>
      </c>
    </row>
    <row r="7" spans="1:21" x14ac:dyDescent="0.3">
      <c r="A7" s="1">
        <v>2005</v>
      </c>
      <c r="B7">
        <v>-1.9476318956007359</v>
      </c>
      <c r="C7">
        <v>-1.6654083300081031</v>
      </c>
      <c r="D7">
        <v>-1.646069368508472</v>
      </c>
      <c r="E7">
        <v>1.138389122563932</v>
      </c>
      <c r="F7">
        <v>1.1127339834530161</v>
      </c>
      <c r="G7">
        <v>-0.82934280839090779</v>
      </c>
      <c r="H7">
        <v>-1.5290510481081041</v>
      </c>
      <c r="I7">
        <v>1.028288960973845</v>
      </c>
      <c r="J7">
        <v>0.13795787207269181</v>
      </c>
      <c r="K7">
        <v>0.43350306357933149</v>
      </c>
      <c r="L7">
        <v>0.56578202997347693</v>
      </c>
      <c r="M7">
        <v>-0.43422728565176211</v>
      </c>
      <c r="N7">
        <v>0.69211591158945696</v>
      </c>
      <c r="O7">
        <v>1.1672690397724079</v>
      </c>
      <c r="P7">
        <v>-1.1121957081817331</v>
      </c>
      <c r="Q7">
        <v>-1.1380309127975849</v>
      </c>
      <c r="R7">
        <v>-1.233707882743349</v>
      </c>
      <c r="S7">
        <v>-1.014734412679793</v>
      </c>
      <c r="T7">
        <v>-0.91994376341207884</v>
      </c>
      <c r="U7">
        <v>-7.5585044884506111E-2</v>
      </c>
    </row>
    <row r="8" spans="1:21" x14ac:dyDescent="0.3">
      <c r="A8" s="1">
        <v>2006</v>
      </c>
      <c r="B8">
        <v>-1.622462967392535</v>
      </c>
      <c r="C8">
        <v>0.23791547571544319</v>
      </c>
      <c r="D8">
        <v>-0.89873928332930142</v>
      </c>
      <c r="E8">
        <v>1.0079993941466341</v>
      </c>
      <c r="F8">
        <v>0.98251440446062732</v>
      </c>
      <c r="G8">
        <v>-0.30297415142619449</v>
      </c>
      <c r="H8">
        <v>-1.102002326845086</v>
      </c>
      <c r="I8">
        <v>0.81442946327394083</v>
      </c>
      <c r="J8">
        <v>-3.9100359464452727E-2</v>
      </c>
      <c r="K8">
        <v>5.3792350955099669E-2</v>
      </c>
      <c r="L8">
        <v>0.1096333060948193</v>
      </c>
      <c r="M8">
        <v>-0.43422728565176211</v>
      </c>
      <c r="N8">
        <v>0.33419504839725972</v>
      </c>
      <c r="O8">
        <v>0.97406588836180263</v>
      </c>
      <c r="P8">
        <v>-1.063207639316494</v>
      </c>
      <c r="Q8">
        <v>-1.0709657531055841</v>
      </c>
      <c r="R8">
        <v>-0.81010220219560836</v>
      </c>
      <c r="S8">
        <v>-0.76345795985724541</v>
      </c>
      <c r="T8">
        <v>-0.78059193295591134</v>
      </c>
      <c r="U8">
        <v>0.97626201055473349</v>
      </c>
    </row>
    <row r="9" spans="1:21" x14ac:dyDescent="0.3">
      <c r="A9" s="1">
        <v>2007</v>
      </c>
      <c r="B9">
        <v>-1.314408193300572</v>
      </c>
      <c r="C9">
        <v>0.23791547571544319</v>
      </c>
      <c r="D9">
        <v>-0.90088414212235313</v>
      </c>
      <c r="E9">
        <v>1.163671167783755</v>
      </c>
      <c r="F9">
        <v>1.14436534633126</v>
      </c>
      <c r="G9">
        <v>0.34027393682637819</v>
      </c>
      <c r="H9">
        <v>-0.56956083916744682</v>
      </c>
      <c r="I9">
        <v>0.5167703945977915</v>
      </c>
      <c r="J9">
        <v>-0.18074694469416841</v>
      </c>
      <c r="K9">
        <v>-0.13606300535701629</v>
      </c>
      <c r="L9">
        <v>-3.4999216110608557E-2</v>
      </c>
      <c r="M9">
        <v>-0.43422728565176211</v>
      </c>
      <c r="N9">
        <v>0.49688634984825819</v>
      </c>
      <c r="O9">
        <v>0.78086273695119734</v>
      </c>
      <c r="P9">
        <v>-1.014219570451256</v>
      </c>
      <c r="Q9">
        <v>-1.0039005934135841</v>
      </c>
      <c r="R9">
        <v>-0.70345906630356092</v>
      </c>
      <c r="S9">
        <v>-0.77329766035248004</v>
      </c>
      <c r="T9">
        <v>-0.79969139855221516</v>
      </c>
      <c r="U9">
        <v>-1.082135031318838</v>
      </c>
    </row>
    <row r="10" spans="1:21" x14ac:dyDescent="0.3">
      <c r="A10" s="1">
        <v>2008</v>
      </c>
      <c r="B10">
        <v>-0.64695618276798439</v>
      </c>
      <c r="C10">
        <v>0.23791547571544319</v>
      </c>
      <c r="D10">
        <v>-0.94508602471465353</v>
      </c>
      <c r="E10">
        <v>0.36133819900469483</v>
      </c>
      <c r="F10">
        <v>0.33997084013641848</v>
      </c>
      <c r="G10">
        <v>0.60358859748007432</v>
      </c>
      <c r="H10">
        <v>3.8385664693177113E-2</v>
      </c>
      <c r="I10">
        <v>0.98794907971549173</v>
      </c>
      <c r="J10">
        <v>-0.25157023730902622</v>
      </c>
      <c r="K10">
        <v>-0.17403407661943951</v>
      </c>
      <c r="L10">
        <v>-0.19075731694722331</v>
      </c>
      <c r="M10">
        <v>-0.43422728565176211</v>
      </c>
      <c r="N10">
        <v>-2.3725814794936521E-2</v>
      </c>
      <c r="O10">
        <v>0.58765958554059206</v>
      </c>
      <c r="P10">
        <v>-0.96523150158601745</v>
      </c>
      <c r="Q10">
        <v>-0.9368354337215834</v>
      </c>
      <c r="R10">
        <v>-0.56216743830662075</v>
      </c>
      <c r="S10">
        <v>-0.66552456079767319</v>
      </c>
      <c r="T10">
        <v>-0.64323524411194777</v>
      </c>
      <c r="U10">
        <v>-1.2479318312948049</v>
      </c>
    </row>
    <row r="11" spans="1:21" x14ac:dyDescent="0.3">
      <c r="A11" s="1">
        <v>2009</v>
      </c>
      <c r="B11">
        <v>0.31143644774034562</v>
      </c>
      <c r="C11">
        <v>0.23791547571544319</v>
      </c>
      <c r="D11">
        <v>-0.35690050832319181</v>
      </c>
      <c r="E11">
        <v>-1.255470734208137</v>
      </c>
      <c r="F11">
        <v>-1.2803838878146161</v>
      </c>
      <c r="G11">
        <v>-1.9408597997397761E-2</v>
      </c>
      <c r="H11">
        <v>1.1317065901030989</v>
      </c>
      <c r="I11">
        <v>1.1868624212651311</v>
      </c>
      <c r="J11">
        <v>-0.25157023730902622</v>
      </c>
      <c r="K11">
        <v>-0.30693282603792071</v>
      </c>
      <c r="L11">
        <v>-0.33538983915265119</v>
      </c>
      <c r="M11">
        <v>-0.43422728565176211</v>
      </c>
      <c r="N11">
        <v>-0.1213405956655359</v>
      </c>
      <c r="O11">
        <v>0.39445643412998671</v>
      </c>
      <c r="P11">
        <v>-0.91624343272077968</v>
      </c>
      <c r="Q11">
        <v>-0.8697702740295834</v>
      </c>
      <c r="R11">
        <v>0.96710098053767057</v>
      </c>
      <c r="S11">
        <v>-0.5562264689501718</v>
      </c>
      <c r="T11">
        <v>-0.42447784550886219</v>
      </c>
      <c r="U11">
        <v>-0.52312369577884688</v>
      </c>
    </row>
    <row r="12" spans="1:21" x14ac:dyDescent="0.3">
      <c r="A12" s="1">
        <v>2010</v>
      </c>
      <c r="B12">
        <v>-0.18487402163003999</v>
      </c>
      <c r="C12">
        <v>0.23791547571544319</v>
      </c>
      <c r="D12">
        <v>0.1410329083477207</v>
      </c>
      <c r="E12">
        <v>1.344828705537344</v>
      </c>
      <c r="F12">
        <v>1.313539435920682</v>
      </c>
      <c r="G12">
        <v>0.73324497712420633</v>
      </c>
      <c r="H12">
        <v>0.31751186991376618</v>
      </c>
      <c r="I12">
        <v>0.47769178647198801</v>
      </c>
      <c r="J12">
        <v>-0.57027505407588641</v>
      </c>
      <c r="K12">
        <v>-0.49678818235003658</v>
      </c>
      <c r="L12">
        <v>-0.50227351862045266</v>
      </c>
      <c r="M12">
        <v>-0.43422728565176211</v>
      </c>
      <c r="N12">
        <v>-0.21895537653613531</v>
      </c>
      <c r="O12">
        <v>0.20125328271938089</v>
      </c>
      <c r="P12">
        <v>-0.8672553638555407</v>
      </c>
      <c r="Q12">
        <v>-0.80270511433758274</v>
      </c>
      <c r="R12">
        <v>0.65782238609898946</v>
      </c>
      <c r="S12">
        <v>-0.38675569516644492</v>
      </c>
      <c r="T12">
        <v>-0.14809630432758961</v>
      </c>
      <c r="U12">
        <v>-0.81942296429063199</v>
      </c>
    </row>
    <row r="13" spans="1:21" x14ac:dyDescent="0.3">
      <c r="A13" s="1">
        <v>2011</v>
      </c>
      <c r="B13">
        <v>0.4018462597552836</v>
      </c>
      <c r="C13">
        <v>0.23791547571544319</v>
      </c>
      <c r="D13">
        <v>-6.9163253371389594E-2</v>
      </c>
      <c r="E13">
        <v>0.67685025823526723</v>
      </c>
      <c r="F13">
        <v>0.64589689397049665</v>
      </c>
      <c r="G13">
        <v>1.179643575128305</v>
      </c>
      <c r="H13">
        <v>0.74889101029670269</v>
      </c>
      <c r="I13">
        <v>0.55832009683217954</v>
      </c>
      <c r="J13">
        <v>-0.57027505407588641</v>
      </c>
      <c r="K13">
        <v>-0.68664353866215255</v>
      </c>
      <c r="L13">
        <v>-0.75816182713774849</v>
      </c>
      <c r="M13">
        <v>-0.43422728565176211</v>
      </c>
      <c r="N13">
        <v>-0.60941450001853159</v>
      </c>
      <c r="O13">
        <v>8.0501313087756078E-3</v>
      </c>
      <c r="P13">
        <v>-0.23465393365713741</v>
      </c>
      <c r="Q13">
        <v>-0.19305152734363801</v>
      </c>
      <c r="R13">
        <v>0.72428911799082918</v>
      </c>
      <c r="S13">
        <v>-0.14956620422678399</v>
      </c>
      <c r="T13">
        <v>-7.6160707401164386E-3</v>
      </c>
      <c r="U13">
        <v>-1.1136715320049699</v>
      </c>
    </row>
    <row r="14" spans="1:21" x14ac:dyDescent="0.3">
      <c r="A14" s="1">
        <v>2012</v>
      </c>
      <c r="B14">
        <v>0.98856654114058895</v>
      </c>
      <c r="C14">
        <v>0.23791547571544319</v>
      </c>
      <c r="D14">
        <v>0.18185441440903721</v>
      </c>
      <c r="E14">
        <v>-0.46258879858410851</v>
      </c>
      <c r="F14">
        <v>-0.48449301841591569</v>
      </c>
      <c r="G14">
        <v>0.98413707041109588</v>
      </c>
      <c r="H14">
        <v>0.83678481385230807</v>
      </c>
      <c r="I14">
        <v>9.1493986030674823E-2</v>
      </c>
      <c r="J14">
        <v>-0.60568670038331529</v>
      </c>
      <c r="K14">
        <v>-0.64867246739972939</v>
      </c>
      <c r="L14">
        <v>-0.81378972029368224</v>
      </c>
      <c r="M14">
        <v>-0.43422728565176211</v>
      </c>
      <c r="N14">
        <v>-0.80464406175973036</v>
      </c>
      <c r="O14">
        <v>-0.18515302010182971</v>
      </c>
      <c r="P14">
        <v>0.39794749654126599</v>
      </c>
      <c r="Q14">
        <v>0.41660205965030672</v>
      </c>
      <c r="R14">
        <v>1.653740925557726</v>
      </c>
      <c r="S14">
        <v>-8.1566784169086165E-2</v>
      </c>
      <c r="T14">
        <v>5.3236775373566338E-2</v>
      </c>
      <c r="U14">
        <v>-1.314834479959984</v>
      </c>
    </row>
    <row r="15" spans="1:21" x14ac:dyDescent="0.3">
      <c r="A15" s="1">
        <v>2013</v>
      </c>
      <c r="B15">
        <v>1.0311534938417319</v>
      </c>
      <c r="C15">
        <v>0.23791547571544319</v>
      </c>
      <c r="D15">
        <v>0.32716118453189269</v>
      </c>
      <c r="E15">
        <v>9.360699485878074E-2</v>
      </c>
      <c r="F15">
        <v>7.6134219367770872E-2</v>
      </c>
      <c r="G15">
        <v>1.1150717935159731</v>
      </c>
      <c r="H15">
        <v>0.98133205537952717</v>
      </c>
      <c r="I15">
        <v>4.7508649957739728E-2</v>
      </c>
      <c r="J15">
        <v>-0.57027505407588641</v>
      </c>
      <c r="K15">
        <v>-0.68664353866215255</v>
      </c>
      <c r="L15">
        <v>-0.81378972029368224</v>
      </c>
      <c r="M15">
        <v>-0.43422728565176211</v>
      </c>
      <c r="N15">
        <v>-0.70702928088913097</v>
      </c>
      <c r="O15">
        <v>-0.378356171512435</v>
      </c>
      <c r="P15">
        <v>1.030548926739669</v>
      </c>
      <c r="Q15">
        <v>1.026255646644251</v>
      </c>
      <c r="R15">
        <v>1.4323656930034641</v>
      </c>
      <c r="S15">
        <v>-2.5490031127024571E-2</v>
      </c>
      <c r="T15">
        <v>-8.6549245876136466E-3</v>
      </c>
      <c r="U15">
        <v>-1.17043991422319</v>
      </c>
    </row>
    <row r="16" spans="1:21" x14ac:dyDescent="0.3">
      <c r="A16" s="1">
        <v>2014</v>
      </c>
      <c r="B16">
        <v>0.79397343208114912</v>
      </c>
      <c r="C16">
        <v>0.23791547571544319</v>
      </c>
      <c r="D16">
        <v>0.41087986645425062</v>
      </c>
      <c r="E16">
        <v>-0.70346203279337305</v>
      </c>
      <c r="F16">
        <v>-0.72543997722864995</v>
      </c>
      <c r="G16">
        <v>0.78036471595713774</v>
      </c>
      <c r="H16">
        <v>0.86164059201113763</v>
      </c>
      <c r="I16">
        <v>-0.43265956125173177</v>
      </c>
      <c r="J16">
        <v>-0.60568670038331529</v>
      </c>
      <c r="K16">
        <v>-0.68664353866215255</v>
      </c>
      <c r="L16">
        <v>-0.71365951261300131</v>
      </c>
      <c r="M16">
        <v>-0.43422728565176211</v>
      </c>
      <c r="N16">
        <v>-0.77210580146953023</v>
      </c>
      <c r="O16">
        <v>-0.57155932292304024</v>
      </c>
      <c r="P16">
        <v>1.030548926739669</v>
      </c>
      <c r="Q16">
        <v>1.026255646644251</v>
      </c>
      <c r="R16">
        <v>1.101651272164559</v>
      </c>
      <c r="S16">
        <v>0.120634016591532</v>
      </c>
      <c r="T16">
        <v>0.16309115389828541</v>
      </c>
      <c r="U16">
        <v>-1.0217201238345091</v>
      </c>
    </row>
    <row r="17" spans="1:21" x14ac:dyDescent="0.3">
      <c r="A17" s="1">
        <v>2015</v>
      </c>
      <c r="B17">
        <v>1.0681837883989931</v>
      </c>
      <c r="C17">
        <v>0.87235674428995857</v>
      </c>
      <c r="D17">
        <v>0.4759274043209602</v>
      </c>
      <c r="E17">
        <v>0.14641647789324749</v>
      </c>
      <c r="F17">
        <v>0.1198168338234917</v>
      </c>
      <c r="G17">
        <v>0.9330399034870569</v>
      </c>
      <c r="H17">
        <v>1.5219097350952351</v>
      </c>
      <c r="I17">
        <v>-0.31310560863626619</v>
      </c>
      <c r="J17">
        <v>-0.58798087722960091</v>
      </c>
      <c r="K17">
        <v>-0.66765800303094092</v>
      </c>
      <c r="L17">
        <v>-0.7303478805597815</v>
      </c>
      <c r="M17">
        <v>-0.43422728565176211</v>
      </c>
      <c r="N17">
        <v>-0.72329841103422998</v>
      </c>
      <c r="O17">
        <v>-0.76476247433364608</v>
      </c>
      <c r="P17">
        <v>1.030548926739669</v>
      </c>
      <c r="Q17">
        <v>1.026255646644251</v>
      </c>
      <c r="R17">
        <v>1.4880466081401551</v>
      </c>
      <c r="S17">
        <v>0.28560976921364778</v>
      </c>
      <c r="T17">
        <v>0.33205381060853212</v>
      </c>
      <c r="U17">
        <v>-1.112954957664313</v>
      </c>
    </row>
    <row r="18" spans="1:21" x14ac:dyDescent="0.3">
      <c r="A18" s="1">
        <v>2016</v>
      </c>
      <c r="B18">
        <v>0.73520524127305975</v>
      </c>
      <c r="C18">
        <v>0.87235674428995857</v>
      </c>
      <c r="D18">
        <v>0.39284130748042478</v>
      </c>
      <c r="E18">
        <v>-0.63339956315553825</v>
      </c>
      <c r="F18">
        <v>-0.64559530047671287</v>
      </c>
      <c r="G18">
        <v>0.65040263433558965</v>
      </c>
      <c r="H18">
        <v>1.154698393695536</v>
      </c>
      <c r="I18">
        <v>-0.75621505651039111</v>
      </c>
      <c r="J18">
        <v>-0.57027505407588641</v>
      </c>
      <c r="K18">
        <v>-0.64867246739972939</v>
      </c>
      <c r="L18">
        <v>-0.7470362485065617</v>
      </c>
      <c r="M18">
        <v>-0.43422728565176211</v>
      </c>
      <c r="N18">
        <v>-0.67449102059893085</v>
      </c>
      <c r="O18">
        <v>-0.95796562574425137</v>
      </c>
      <c r="P18">
        <v>1.030548926739669</v>
      </c>
      <c r="Q18">
        <v>1.026255646644251</v>
      </c>
      <c r="R18">
        <v>0.6188594065735481</v>
      </c>
      <c r="S18">
        <v>0.47525512037809747</v>
      </c>
      <c r="T18">
        <v>0.50000924326419205</v>
      </c>
      <c r="U18">
        <v>-0.40624060058153721</v>
      </c>
    </row>
    <row r="19" spans="1:21" x14ac:dyDescent="0.3">
      <c r="A19" s="1">
        <v>2017</v>
      </c>
      <c r="B19">
        <v>0.61391193306575964</v>
      </c>
      <c r="C19">
        <v>0.87235674428995857</v>
      </c>
      <c r="D19">
        <v>1.2392994518094571</v>
      </c>
      <c r="E19">
        <v>0.16057251313108839</v>
      </c>
      <c r="F19">
        <v>0.16155278822855981</v>
      </c>
      <c r="G19">
        <v>0.82407191264606428</v>
      </c>
      <c r="H19">
        <v>1.00953083965478</v>
      </c>
      <c r="I19">
        <v>-0.82301316627573384</v>
      </c>
      <c r="J19">
        <v>-0.60568670038331529</v>
      </c>
      <c r="K19">
        <v>-0.62968693176851775</v>
      </c>
      <c r="L19">
        <v>-0.85829203481842942</v>
      </c>
      <c r="M19">
        <v>-1.6697605932794559</v>
      </c>
      <c r="N19">
        <v>-1.032411883791128</v>
      </c>
      <c r="O19">
        <v>-1.1511687771548571</v>
      </c>
      <c r="P19">
        <v>1.030548926739669</v>
      </c>
      <c r="Q19">
        <v>1.026255646644251</v>
      </c>
      <c r="R19">
        <v>0.59405251019211891</v>
      </c>
      <c r="S19">
        <v>0.63276342086675408</v>
      </c>
      <c r="T19">
        <v>0.6917860177426971</v>
      </c>
      <c r="U19">
        <v>0.20262826574161541</v>
      </c>
    </row>
    <row r="20" spans="1:21" x14ac:dyDescent="0.3">
      <c r="A20" s="1">
        <v>2018</v>
      </c>
      <c r="B20">
        <v>0.5146894411590125</v>
      </c>
      <c r="C20">
        <v>0.87235674428995857</v>
      </c>
      <c r="D20">
        <v>1.2392994518094571</v>
      </c>
      <c r="E20">
        <v>-0.72044430956618677</v>
      </c>
      <c r="F20">
        <v>-0.70947517150197048</v>
      </c>
      <c r="G20">
        <v>0.50861448531319708</v>
      </c>
      <c r="H20">
        <v>9.1456171512549325E-2</v>
      </c>
      <c r="I20">
        <v>-1.3629507054993959</v>
      </c>
      <c r="J20">
        <v>-0.46404011515359972</v>
      </c>
      <c r="K20">
        <v>-0.5347592536124598</v>
      </c>
      <c r="L20">
        <v>-0.61352930493232039</v>
      </c>
      <c r="M20">
        <v>2.2382849775863699E-2</v>
      </c>
      <c r="N20">
        <v>-0.73956754117933121</v>
      </c>
      <c r="O20">
        <v>-1.1511687771548571</v>
      </c>
      <c r="P20">
        <v>1.030548926739669</v>
      </c>
      <c r="Q20">
        <v>1.026255646644251</v>
      </c>
      <c r="R20">
        <v>-0.32286124746252332</v>
      </c>
      <c r="S20">
        <v>0.72209454567037346</v>
      </c>
      <c r="T20">
        <v>0.85483636783888195</v>
      </c>
      <c r="U20">
        <v>0.99964615312264959</v>
      </c>
    </row>
    <row r="21" spans="1:21" x14ac:dyDescent="0.3">
      <c r="A21" s="1">
        <v>2019</v>
      </c>
      <c r="B21">
        <v>0.34613569265676059</v>
      </c>
      <c r="C21">
        <v>0.87235674428995857</v>
      </c>
      <c r="D21">
        <v>1.2392994518094571</v>
      </c>
      <c r="E21">
        <v>-0.62052007109306306</v>
      </c>
      <c r="F21">
        <v>-0.59177879796477428</v>
      </c>
      <c r="G21">
        <v>0.26820109228207478</v>
      </c>
      <c r="H21">
        <v>-7.7468516614706565E-2</v>
      </c>
      <c r="I21">
        <v>-1.369425333619537</v>
      </c>
      <c r="J21">
        <v>-0.42862846884617067</v>
      </c>
      <c r="K21">
        <v>-0.43983157545640178</v>
      </c>
      <c r="L21">
        <v>-0.43552004683333212</v>
      </c>
      <c r="M21">
        <v>0.96246254036215251</v>
      </c>
      <c r="N21">
        <v>-0.38164667798713392</v>
      </c>
      <c r="O21">
        <v>-1.1511687771548571</v>
      </c>
      <c r="P21">
        <v>1.030548926739669</v>
      </c>
      <c r="Q21">
        <v>1.026255646644251</v>
      </c>
      <c r="R21">
        <v>-0.45997339155664829</v>
      </c>
      <c r="S21">
        <v>0.99201063201108397</v>
      </c>
      <c r="T21">
        <v>1.1028845977782169</v>
      </c>
      <c r="U21">
        <v>1.682108128631973</v>
      </c>
    </row>
    <row r="22" spans="1:21" x14ac:dyDescent="0.3">
      <c r="A22" s="1">
        <v>2020</v>
      </c>
      <c r="B22">
        <v>0.70336597848792537</v>
      </c>
      <c r="C22">
        <v>0.87235674428995857</v>
      </c>
      <c r="D22">
        <v>1.2392994518094571</v>
      </c>
      <c r="E22">
        <v>-1.900842039216639</v>
      </c>
      <c r="F22">
        <v>-1.8400243624309831</v>
      </c>
      <c r="G22">
        <v>-0.62898187476123324</v>
      </c>
      <c r="H22">
        <v>0.72702898029074348</v>
      </c>
      <c r="I22">
        <v>-1.436623935846032</v>
      </c>
      <c r="J22">
        <v>-0.39321682253874191</v>
      </c>
      <c r="K22">
        <v>-0.32591836166913218</v>
      </c>
      <c r="L22">
        <v>-5.7250373372982007E-2</v>
      </c>
      <c r="M22">
        <v>2.708324822879546</v>
      </c>
      <c r="N22">
        <v>-5.62640750851367E-2</v>
      </c>
      <c r="O22">
        <v>-1.1511687771548571</v>
      </c>
      <c r="P22">
        <v>1.030548926739669</v>
      </c>
      <c r="Q22">
        <v>1.026255646644251</v>
      </c>
      <c r="R22">
        <v>0.39114784820238979</v>
      </c>
      <c r="S22">
        <v>1.277175954963623</v>
      </c>
      <c r="T22">
        <v>1.3337689411364251</v>
      </c>
      <c r="U22">
        <v>0.74240675641567755</v>
      </c>
    </row>
    <row r="23" spans="1:21" x14ac:dyDescent="0.3">
      <c r="A23" s="1">
        <v>2021</v>
      </c>
      <c r="B23">
        <v>0.70336597848792537</v>
      </c>
      <c r="C23">
        <v>0.87235674428995857</v>
      </c>
      <c r="D23">
        <v>1.2392994518094571</v>
      </c>
      <c r="E23">
        <v>1.396111094423643</v>
      </c>
      <c r="F23">
        <v>1.5063643300813641</v>
      </c>
      <c r="G23">
        <v>0.16087046981677519</v>
      </c>
      <c r="H23">
        <v>-0.28522841252048708</v>
      </c>
      <c r="I23">
        <v>-1.536791550269089</v>
      </c>
      <c r="J23">
        <v>-0.49945176146102871</v>
      </c>
      <c r="K23">
        <v>-0.55374478924367143</v>
      </c>
      <c r="L23">
        <v>-0.50227351862045266</v>
      </c>
      <c r="M23">
        <v>1.445932095520815</v>
      </c>
      <c r="N23">
        <v>-0.77210580146953023</v>
      </c>
      <c r="O23">
        <v>-1.1511687771548571</v>
      </c>
      <c r="P23">
        <v>1.030548926739669</v>
      </c>
      <c r="Q23">
        <v>1.026255646644251</v>
      </c>
      <c r="R23">
        <v>0.1336406920330197</v>
      </c>
      <c r="S23">
        <v>1.8682892534840581</v>
      </c>
      <c r="T23">
        <v>1.6385100832576229</v>
      </c>
      <c r="U23">
        <v>-2.4844370014896509E-2</v>
      </c>
    </row>
    <row r="24" spans="1:21" x14ac:dyDescent="0.3">
      <c r="A24" s="1">
        <v>2022</v>
      </c>
      <c r="B24">
        <v>0.70336597848792537</v>
      </c>
      <c r="C24">
        <v>0.87235674428995857</v>
      </c>
      <c r="D24">
        <v>1.2392994518094571</v>
      </c>
      <c r="E24">
        <v>0.55787642421772177</v>
      </c>
      <c r="F24">
        <v>0.67316550819213195</v>
      </c>
      <c r="G24">
        <v>0.59363978722885624</v>
      </c>
      <c r="H24">
        <v>-2.4031288933616321E-2</v>
      </c>
      <c r="I24">
        <v>-1.2286265074847471</v>
      </c>
      <c r="J24">
        <v>-0.60568670038331529</v>
      </c>
      <c r="K24">
        <v>-0.61070139613730612</v>
      </c>
      <c r="L24">
        <v>-0.55790141177638652</v>
      </c>
      <c r="M24">
        <v>1.9562610704105159</v>
      </c>
      <c r="N24">
        <v>-1.0974884043715269</v>
      </c>
      <c r="O24">
        <v>-1.1511687771548571</v>
      </c>
      <c r="P24">
        <v>1.030548926739669</v>
      </c>
      <c r="Q24">
        <v>1.026255646644251</v>
      </c>
      <c r="R24">
        <v>0.50183546447951977</v>
      </c>
      <c r="S24">
        <v>1.857398118158746</v>
      </c>
      <c r="T24">
        <v>1.645419344513007</v>
      </c>
      <c r="U24">
        <v>-8.1325251951145802E-2</v>
      </c>
    </row>
    <row r="25" spans="1:21" x14ac:dyDescent="0.3">
      <c r="A25" s="1">
        <v>2023</v>
      </c>
      <c r="B25">
        <v>0.70336597848792537</v>
      </c>
      <c r="C25">
        <v>0.87235674428995857</v>
      </c>
      <c r="D25">
        <v>1.2392994518094571</v>
      </c>
      <c r="E25">
        <v>-0.55733408361406311</v>
      </c>
      <c r="F25">
        <v>-0.46074438213253682</v>
      </c>
      <c r="G25">
        <v>0.4231697702508766</v>
      </c>
      <c r="H25">
        <v>-2.4031288933616321E-2</v>
      </c>
      <c r="I25">
        <v>-1.2286265074847471</v>
      </c>
      <c r="J25">
        <v>-0.60568670038331529</v>
      </c>
      <c r="K25">
        <v>-0.61070139613730612</v>
      </c>
      <c r="L25">
        <v>-0.55790141177638652</v>
      </c>
      <c r="M25">
        <v>1.9562610704105159</v>
      </c>
      <c r="N25">
        <v>-1.0974884043715269</v>
      </c>
      <c r="O25">
        <v>-1.1511687771548571</v>
      </c>
      <c r="P25">
        <v>1.030548926739669</v>
      </c>
      <c r="Q25">
        <v>1.026255646644251</v>
      </c>
      <c r="R25">
        <v>0.50183546447951977</v>
      </c>
      <c r="S25">
        <v>1.857398118158746</v>
      </c>
      <c r="T25">
        <v>1.645419344513007</v>
      </c>
      <c r="U25">
        <v>0.51231993155187205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8151E0-430E-4F3C-8B3D-BC6CE6965B3E}">
  <dimension ref="A1:U54"/>
  <sheetViews>
    <sheetView topLeftCell="A20" zoomScale="70" zoomScaleNormal="70" workbookViewId="0">
      <selection activeCell="B55" sqref="B55"/>
    </sheetView>
  </sheetViews>
  <sheetFormatPr baseColWidth="10" defaultRowHeight="14.4" x14ac:dyDescent="0.3"/>
  <cols>
    <col min="1" max="1" width="17.44140625" customWidth="1"/>
    <col min="2" max="2" width="25.5546875" customWidth="1"/>
    <col min="3" max="21" width="17.44140625" customWidth="1"/>
  </cols>
  <sheetData>
    <row r="1" spans="1:2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3">
      <c r="A2" s="1">
        <v>2000</v>
      </c>
      <c r="B2">
        <v>-4.7960788700278333E-2</v>
      </c>
      <c r="C2">
        <v>-1.6654083300081031</v>
      </c>
      <c r="D2">
        <v>-0.71051062699064338</v>
      </c>
      <c r="E2">
        <v>-0.4241089938337983</v>
      </c>
      <c r="F2">
        <v>-0.46301372192046342</v>
      </c>
      <c r="G2">
        <v>-1.149114944897667</v>
      </c>
      <c r="H2">
        <v>-0.38213459004881861</v>
      </c>
      <c r="I2">
        <v>1.3366730230728421</v>
      </c>
      <c r="J2">
        <v>0.95242573714355661</v>
      </c>
      <c r="K2">
        <v>0.94611252562204451</v>
      </c>
      <c r="L2">
        <v>1.155437697426376</v>
      </c>
      <c r="M2">
        <v>-0.43422728565176211</v>
      </c>
      <c r="N2">
        <v>1.5381106791346491</v>
      </c>
      <c r="O2">
        <v>1.3604721911830131</v>
      </c>
      <c r="P2">
        <v>-1.1121957081817331</v>
      </c>
      <c r="Q2">
        <v>-1.1380309127975849</v>
      </c>
      <c r="R2">
        <v>-0.98968299751791855</v>
      </c>
      <c r="S2">
        <v>-1.435691994883592</v>
      </c>
      <c r="T2">
        <v>-1.93562981454381</v>
      </c>
      <c r="U2">
        <v>1.188503275682576</v>
      </c>
    </row>
    <row r="3" spans="1:21" x14ac:dyDescent="0.3">
      <c r="A3" s="1">
        <v>2001</v>
      </c>
      <c r="B3">
        <v>0.4996921430187683</v>
      </c>
      <c r="C3">
        <v>-1.6654083300081031</v>
      </c>
      <c r="D3">
        <v>-1.206165748952809</v>
      </c>
      <c r="E3">
        <v>-1.010790301204294</v>
      </c>
      <c r="F3">
        <v>-1.042257484161341</v>
      </c>
      <c r="G3">
        <v>-1.5451274466238001</v>
      </c>
      <c r="H3">
        <v>2.1396542535324359E-2</v>
      </c>
      <c r="I3">
        <v>1.4313143977731071</v>
      </c>
      <c r="J3">
        <v>2.0855984189812808</v>
      </c>
      <c r="K3">
        <v>1.83843270028899</v>
      </c>
      <c r="L3">
        <v>1.6894654717233411</v>
      </c>
      <c r="M3">
        <v>-0.43422728565176211</v>
      </c>
      <c r="N3">
        <v>1.733340240875848</v>
      </c>
      <c r="O3">
        <v>1.3604721911830131</v>
      </c>
      <c r="P3">
        <v>-1.1121957081817331</v>
      </c>
      <c r="Q3">
        <v>-1.1380309127975849</v>
      </c>
      <c r="R3">
        <v>-1.181532639309417</v>
      </c>
      <c r="S3">
        <v>-1.2522344612308169</v>
      </c>
      <c r="T3">
        <v>-1.418038240338676</v>
      </c>
      <c r="U3">
        <v>0.3898913053636951</v>
      </c>
    </row>
    <row r="4" spans="1:21" x14ac:dyDescent="0.3">
      <c r="A4" s="1">
        <v>2002</v>
      </c>
      <c r="B4">
        <v>-0.56138541218688376</v>
      </c>
      <c r="C4">
        <v>-1.6654083300081031</v>
      </c>
      <c r="D4">
        <v>-1.027905249723797</v>
      </c>
      <c r="E4">
        <v>-2.0619433885884648</v>
      </c>
      <c r="F4">
        <v>-2.0860788289449879</v>
      </c>
      <c r="G4">
        <v>-2.3583101359519638</v>
      </c>
      <c r="H4">
        <v>-1.278537801552164</v>
      </c>
      <c r="I4">
        <v>1.4941958859532951</v>
      </c>
      <c r="J4">
        <v>3.5728875638932962</v>
      </c>
      <c r="K4">
        <v>3.4711887645731871</v>
      </c>
      <c r="L4">
        <v>3.1691674296711811</v>
      </c>
      <c r="M4">
        <v>-0.43422728565176211</v>
      </c>
      <c r="N4">
        <v>2.6444115290014389</v>
      </c>
      <c r="O4">
        <v>1.3604721911830131</v>
      </c>
      <c r="P4">
        <v>-1.1121957081817331</v>
      </c>
      <c r="Q4">
        <v>-1.1380309127975849</v>
      </c>
      <c r="R4">
        <v>-1.6635156891826379</v>
      </c>
      <c r="S4">
        <v>-1.072219484436802</v>
      </c>
      <c r="T4">
        <v>-1.144337016023723</v>
      </c>
      <c r="U4">
        <v>-7.2200642563262446E-2</v>
      </c>
    </row>
    <row r="5" spans="1:21" x14ac:dyDescent="0.3">
      <c r="A5" s="1">
        <v>2003</v>
      </c>
      <c r="B5">
        <v>-1.5197780426952141</v>
      </c>
      <c r="C5">
        <v>-1.6654083300081031</v>
      </c>
      <c r="D5">
        <v>-1.6731469752530179</v>
      </c>
      <c r="E5">
        <v>1.136019745676156</v>
      </c>
      <c r="F5">
        <v>1.1093702742924421</v>
      </c>
      <c r="G5">
        <v>-1.891071784513791</v>
      </c>
      <c r="H5">
        <v>-2.0464771007502272</v>
      </c>
      <c r="I5">
        <v>-2.7738738256648219E-2</v>
      </c>
      <c r="J5">
        <v>1.094072322373272</v>
      </c>
      <c r="K5">
        <v>1.325823238246276</v>
      </c>
      <c r="L5">
        <v>1.5337073708867259</v>
      </c>
      <c r="M5">
        <v>-0.43422728565176211</v>
      </c>
      <c r="N5">
        <v>1.277804596813052</v>
      </c>
      <c r="O5">
        <v>1.3604721911830131</v>
      </c>
      <c r="P5">
        <v>-1.1121957081817331</v>
      </c>
      <c r="Q5">
        <v>-1.1380309127975849</v>
      </c>
      <c r="R5">
        <v>-1.3767525474897639</v>
      </c>
      <c r="S5">
        <v>-0.92512224181680425</v>
      </c>
      <c r="T5">
        <v>-0.98858287867533001</v>
      </c>
      <c r="U5">
        <v>2.2490181473651498</v>
      </c>
    </row>
    <row r="6" spans="1:21" x14ac:dyDescent="0.3">
      <c r="A6" s="1">
        <v>2004</v>
      </c>
      <c r="B6">
        <v>-2.272800823808903</v>
      </c>
      <c r="C6">
        <v>-1.6654083300081031</v>
      </c>
      <c r="D6">
        <v>-1.170222066920855</v>
      </c>
      <c r="E6">
        <v>1.1672242183854009</v>
      </c>
      <c r="F6">
        <v>1.143860074734691</v>
      </c>
      <c r="G6">
        <v>-1.374002977240723</v>
      </c>
      <c r="H6">
        <v>-2.1237500455596119</v>
      </c>
      <c r="I6">
        <v>0.54427852521628695</v>
      </c>
      <c r="J6">
        <v>0.5628976277618386</v>
      </c>
      <c r="K6">
        <v>0.77524270494114045</v>
      </c>
      <c r="L6">
        <v>0.99967959658976069</v>
      </c>
      <c r="M6">
        <v>-0.43422728565176211</v>
      </c>
      <c r="N6">
        <v>1.1151132953620539</v>
      </c>
      <c r="O6">
        <v>1.3604721911830131</v>
      </c>
      <c r="P6">
        <v>-1.1121957081817331</v>
      </c>
      <c r="Q6">
        <v>-1.1380309127975849</v>
      </c>
      <c r="R6">
        <v>-1.462633267385451</v>
      </c>
      <c r="S6">
        <v>-0.98674098980195213</v>
      </c>
      <c r="T6">
        <v>-0.74212024614656058</v>
      </c>
      <c r="U6">
        <v>1.123646465935489</v>
      </c>
    </row>
    <row r="7" spans="1:21" x14ac:dyDescent="0.3">
      <c r="A7" s="1">
        <v>2005</v>
      </c>
      <c r="B7">
        <v>-1.9476318956007359</v>
      </c>
      <c r="C7">
        <v>-1.6654083300081031</v>
      </c>
      <c r="D7">
        <v>-1.646069368508472</v>
      </c>
      <c r="E7">
        <v>1.138389122563932</v>
      </c>
      <c r="F7">
        <v>1.1127339834530161</v>
      </c>
      <c r="G7">
        <v>-0.82934280839090779</v>
      </c>
      <c r="H7">
        <v>-1.5290510481081041</v>
      </c>
      <c r="I7">
        <v>1.028288960973845</v>
      </c>
      <c r="J7">
        <v>0.13795787207269181</v>
      </c>
      <c r="K7">
        <v>0.43350306357933149</v>
      </c>
      <c r="L7">
        <v>0.56578202997347693</v>
      </c>
      <c r="M7">
        <v>-0.43422728565176211</v>
      </c>
      <c r="N7">
        <v>0.69211591158945696</v>
      </c>
      <c r="O7">
        <v>1.1672690397724079</v>
      </c>
      <c r="P7">
        <v>-1.1121957081817331</v>
      </c>
      <c r="Q7">
        <v>-1.1380309127975849</v>
      </c>
      <c r="R7">
        <v>-1.233707882743349</v>
      </c>
      <c r="S7">
        <v>-1.014734412679793</v>
      </c>
      <c r="T7">
        <v>-0.91994376341207884</v>
      </c>
      <c r="U7">
        <v>-7.5585044884506111E-2</v>
      </c>
    </row>
    <row r="8" spans="1:21" x14ac:dyDescent="0.3">
      <c r="A8" s="1">
        <v>2006</v>
      </c>
      <c r="B8">
        <v>-1.622462967392535</v>
      </c>
      <c r="C8">
        <v>0.23791547571544319</v>
      </c>
      <c r="D8">
        <v>-0.89873928332930142</v>
      </c>
      <c r="E8">
        <v>1.0079993941466341</v>
      </c>
      <c r="F8">
        <v>0.98251440446062732</v>
      </c>
      <c r="G8">
        <v>-0.30297415142619449</v>
      </c>
      <c r="H8">
        <v>-1.102002326845086</v>
      </c>
      <c r="I8">
        <v>0.81442946327394083</v>
      </c>
      <c r="J8">
        <v>-3.9100359464452727E-2</v>
      </c>
      <c r="K8">
        <v>5.3792350955099669E-2</v>
      </c>
      <c r="L8">
        <v>0.1096333060948193</v>
      </c>
      <c r="M8">
        <v>-0.43422728565176211</v>
      </c>
      <c r="N8">
        <v>0.33419504839725972</v>
      </c>
      <c r="O8">
        <v>0.97406588836180263</v>
      </c>
      <c r="P8">
        <v>-1.063207639316494</v>
      </c>
      <c r="Q8">
        <v>-1.0709657531055841</v>
      </c>
      <c r="R8">
        <v>-0.81010220219560836</v>
      </c>
      <c r="S8">
        <v>-0.76345795985724541</v>
      </c>
      <c r="T8">
        <v>-0.78059193295591134</v>
      </c>
      <c r="U8">
        <v>0.97626201055473349</v>
      </c>
    </row>
    <row r="9" spans="1:21" x14ac:dyDescent="0.3">
      <c r="A9" s="1">
        <v>2007</v>
      </c>
      <c r="B9">
        <v>-1.314408193300572</v>
      </c>
      <c r="C9">
        <v>0.23791547571544319</v>
      </c>
      <c r="D9">
        <v>-0.90088414212235313</v>
      </c>
      <c r="E9">
        <v>1.163671167783755</v>
      </c>
      <c r="F9">
        <v>1.14436534633126</v>
      </c>
      <c r="G9">
        <v>0.34027393682637819</v>
      </c>
      <c r="H9">
        <v>-0.56956083916744682</v>
      </c>
      <c r="I9">
        <v>0.5167703945977915</v>
      </c>
      <c r="J9">
        <v>-0.18074694469416841</v>
      </c>
      <c r="K9">
        <v>-0.13606300535701629</v>
      </c>
      <c r="L9">
        <v>-3.4999216110608557E-2</v>
      </c>
      <c r="M9">
        <v>-0.43422728565176211</v>
      </c>
      <c r="N9">
        <v>0.49688634984825819</v>
      </c>
      <c r="O9">
        <v>0.78086273695119734</v>
      </c>
      <c r="P9">
        <v>-1.014219570451256</v>
      </c>
      <c r="Q9">
        <v>-1.0039005934135841</v>
      </c>
      <c r="R9">
        <v>-0.70345906630356092</v>
      </c>
      <c r="S9">
        <v>-0.77329766035248004</v>
      </c>
      <c r="T9">
        <v>-0.79969139855221516</v>
      </c>
      <c r="U9">
        <v>-1.082135031318838</v>
      </c>
    </row>
    <row r="10" spans="1:21" x14ac:dyDescent="0.3">
      <c r="A10" s="1">
        <v>2008</v>
      </c>
      <c r="B10">
        <v>-0.64695618276798439</v>
      </c>
      <c r="C10">
        <v>0.23791547571544319</v>
      </c>
      <c r="D10">
        <v>-0.94508602471465353</v>
      </c>
      <c r="E10">
        <v>0.36133819900469483</v>
      </c>
      <c r="F10">
        <v>0.33997084013641848</v>
      </c>
      <c r="G10">
        <v>0.60358859748007432</v>
      </c>
      <c r="H10">
        <v>3.8385664693177113E-2</v>
      </c>
      <c r="I10">
        <v>0.98794907971549173</v>
      </c>
      <c r="J10">
        <v>-0.25157023730902622</v>
      </c>
      <c r="K10">
        <v>-0.17403407661943951</v>
      </c>
      <c r="L10">
        <v>-0.19075731694722331</v>
      </c>
      <c r="M10">
        <v>-0.43422728565176211</v>
      </c>
      <c r="N10">
        <v>-2.3725814794936521E-2</v>
      </c>
      <c r="O10">
        <v>0.58765958554059206</v>
      </c>
      <c r="P10">
        <v>-0.96523150158601745</v>
      </c>
      <c r="Q10">
        <v>-0.9368354337215834</v>
      </c>
      <c r="R10">
        <v>-0.56216743830662075</v>
      </c>
      <c r="S10">
        <v>-0.66552456079767319</v>
      </c>
      <c r="T10">
        <v>-0.64323524411194777</v>
      </c>
      <c r="U10">
        <v>-1.2479318312948049</v>
      </c>
    </row>
    <row r="11" spans="1:21" x14ac:dyDescent="0.3">
      <c r="A11" s="1">
        <v>2009</v>
      </c>
      <c r="B11">
        <v>0.31143644774034562</v>
      </c>
      <c r="C11">
        <v>0.23791547571544319</v>
      </c>
      <c r="D11">
        <v>-0.35690050832319181</v>
      </c>
      <c r="E11">
        <v>-1.255470734208137</v>
      </c>
      <c r="F11">
        <v>-1.2803838878146161</v>
      </c>
      <c r="G11">
        <v>-1.9408597997397761E-2</v>
      </c>
      <c r="H11">
        <v>1.1317065901030989</v>
      </c>
      <c r="I11">
        <v>1.1868624212651311</v>
      </c>
      <c r="J11">
        <v>-0.25157023730902622</v>
      </c>
      <c r="K11">
        <v>-0.30693282603792071</v>
      </c>
      <c r="L11">
        <v>-0.33538983915265119</v>
      </c>
      <c r="M11">
        <v>-0.43422728565176211</v>
      </c>
      <c r="N11">
        <v>-0.1213405956655359</v>
      </c>
      <c r="O11">
        <v>0.39445643412998671</v>
      </c>
      <c r="P11">
        <v>-0.91624343272077968</v>
      </c>
      <c r="Q11">
        <v>-0.8697702740295834</v>
      </c>
      <c r="R11">
        <v>0.96710098053767057</v>
      </c>
      <c r="S11">
        <v>-0.5562264689501718</v>
      </c>
      <c r="T11">
        <v>-0.42447784550886219</v>
      </c>
      <c r="U11">
        <v>-0.52312369577884688</v>
      </c>
    </row>
    <row r="12" spans="1:21" x14ac:dyDescent="0.3">
      <c r="A12" s="1">
        <v>2010</v>
      </c>
      <c r="B12">
        <v>-0.18487402163003999</v>
      </c>
      <c r="C12">
        <v>0.23791547571544319</v>
      </c>
      <c r="D12">
        <v>0.1410329083477207</v>
      </c>
      <c r="E12">
        <v>1.344828705537344</v>
      </c>
      <c r="F12">
        <v>1.313539435920682</v>
      </c>
      <c r="G12">
        <v>0.73324497712420633</v>
      </c>
      <c r="H12">
        <v>0.31751186991376618</v>
      </c>
      <c r="I12">
        <v>0.47769178647198801</v>
      </c>
      <c r="J12">
        <v>-0.57027505407588641</v>
      </c>
      <c r="K12">
        <v>-0.49678818235003658</v>
      </c>
      <c r="L12">
        <v>-0.50227351862045266</v>
      </c>
      <c r="M12">
        <v>-0.43422728565176211</v>
      </c>
      <c r="N12">
        <v>-0.21895537653613531</v>
      </c>
      <c r="O12">
        <v>0.20125328271938089</v>
      </c>
      <c r="P12">
        <v>-0.8672553638555407</v>
      </c>
      <c r="Q12">
        <v>-0.80270511433758274</v>
      </c>
      <c r="R12">
        <v>0.65782238609898946</v>
      </c>
      <c r="S12">
        <v>-0.38675569516644492</v>
      </c>
      <c r="T12">
        <v>-0.14809630432758961</v>
      </c>
      <c r="U12">
        <v>-0.81942296429063199</v>
      </c>
    </row>
    <row r="13" spans="1:21" x14ac:dyDescent="0.3">
      <c r="A13" s="1">
        <v>2011</v>
      </c>
      <c r="B13">
        <v>0.4018462597552836</v>
      </c>
      <c r="C13">
        <v>0.23791547571544319</v>
      </c>
      <c r="D13">
        <v>-6.9163253371389594E-2</v>
      </c>
      <c r="E13">
        <v>0.67685025823526723</v>
      </c>
      <c r="F13">
        <v>0.64589689397049665</v>
      </c>
      <c r="G13">
        <v>1.179643575128305</v>
      </c>
      <c r="H13">
        <v>0.74889101029670269</v>
      </c>
      <c r="I13">
        <v>0.55832009683217954</v>
      </c>
      <c r="J13">
        <v>-0.57027505407588641</v>
      </c>
      <c r="K13">
        <v>-0.68664353866215255</v>
      </c>
      <c r="L13">
        <v>-0.75816182713774849</v>
      </c>
      <c r="M13">
        <v>-0.43422728565176211</v>
      </c>
      <c r="N13">
        <v>-0.60941450001853159</v>
      </c>
      <c r="O13">
        <v>8.0501313087756078E-3</v>
      </c>
      <c r="P13">
        <v>-0.23465393365713741</v>
      </c>
      <c r="Q13">
        <v>-0.19305152734363801</v>
      </c>
      <c r="R13">
        <v>0.72428911799082918</v>
      </c>
      <c r="S13">
        <v>-0.14956620422678399</v>
      </c>
      <c r="T13">
        <v>-7.6160707401164386E-3</v>
      </c>
      <c r="U13">
        <v>-1.1136715320049699</v>
      </c>
    </row>
    <row r="14" spans="1:21" x14ac:dyDescent="0.3">
      <c r="A14" s="1">
        <v>2012</v>
      </c>
      <c r="B14">
        <v>0.98856654114058895</v>
      </c>
      <c r="C14">
        <v>0.23791547571544319</v>
      </c>
      <c r="D14">
        <v>0.18185441440903721</v>
      </c>
      <c r="E14">
        <v>-0.46258879858410851</v>
      </c>
      <c r="F14">
        <v>-0.48449301841591569</v>
      </c>
      <c r="G14">
        <v>0.98413707041109588</v>
      </c>
      <c r="H14">
        <v>0.83678481385230807</v>
      </c>
      <c r="I14">
        <v>9.1493986030674823E-2</v>
      </c>
      <c r="J14">
        <v>-0.60568670038331529</v>
      </c>
      <c r="K14">
        <v>-0.64867246739972939</v>
      </c>
      <c r="L14">
        <v>-0.81378972029368224</v>
      </c>
      <c r="M14">
        <v>-0.43422728565176211</v>
      </c>
      <c r="N14">
        <v>-0.80464406175973036</v>
      </c>
      <c r="O14">
        <v>-0.18515302010182971</v>
      </c>
      <c r="P14">
        <v>0.39794749654126599</v>
      </c>
      <c r="Q14">
        <v>0.41660205965030672</v>
      </c>
      <c r="R14">
        <v>1.653740925557726</v>
      </c>
      <c r="S14">
        <v>-8.1566784169086165E-2</v>
      </c>
      <c r="T14">
        <v>5.3236775373566338E-2</v>
      </c>
      <c r="U14">
        <v>-1.314834479959984</v>
      </c>
    </row>
    <row r="15" spans="1:21" x14ac:dyDescent="0.3">
      <c r="A15" s="1">
        <v>2013</v>
      </c>
      <c r="B15">
        <v>1.0311534938417319</v>
      </c>
      <c r="C15">
        <v>0.23791547571544319</v>
      </c>
      <c r="D15">
        <v>0.32716118453189269</v>
      </c>
      <c r="E15">
        <v>9.360699485878074E-2</v>
      </c>
      <c r="F15">
        <v>7.6134219367770872E-2</v>
      </c>
      <c r="G15">
        <v>1.1150717935159731</v>
      </c>
      <c r="H15">
        <v>0.98133205537952717</v>
      </c>
      <c r="I15">
        <v>4.7508649957739728E-2</v>
      </c>
      <c r="J15">
        <v>-0.57027505407588641</v>
      </c>
      <c r="K15">
        <v>-0.68664353866215255</v>
      </c>
      <c r="L15">
        <v>-0.81378972029368224</v>
      </c>
      <c r="M15">
        <v>-0.43422728565176211</v>
      </c>
      <c r="N15">
        <v>-0.70702928088913097</v>
      </c>
      <c r="O15">
        <v>-0.378356171512435</v>
      </c>
      <c r="P15">
        <v>1.030548926739669</v>
      </c>
      <c r="Q15">
        <v>1.026255646644251</v>
      </c>
      <c r="R15">
        <v>1.4323656930034641</v>
      </c>
      <c r="S15">
        <v>-2.5490031127024571E-2</v>
      </c>
      <c r="T15">
        <v>-8.6549245876136466E-3</v>
      </c>
      <c r="U15">
        <v>-1.17043991422319</v>
      </c>
    </row>
    <row r="16" spans="1:21" x14ac:dyDescent="0.3">
      <c r="A16" s="1">
        <v>2014</v>
      </c>
      <c r="B16">
        <v>0.79397343208114912</v>
      </c>
      <c r="C16">
        <v>0.23791547571544319</v>
      </c>
      <c r="D16">
        <v>0.41087986645425062</v>
      </c>
      <c r="E16">
        <v>-0.70346203279337305</v>
      </c>
      <c r="F16">
        <v>-0.72543997722864995</v>
      </c>
      <c r="G16">
        <v>0.78036471595713774</v>
      </c>
      <c r="H16">
        <v>0.86164059201113763</v>
      </c>
      <c r="I16">
        <v>-0.43265956125173177</v>
      </c>
      <c r="J16">
        <v>-0.60568670038331529</v>
      </c>
      <c r="K16">
        <v>-0.68664353866215255</v>
      </c>
      <c r="L16">
        <v>-0.71365951261300131</v>
      </c>
      <c r="M16">
        <v>-0.43422728565176211</v>
      </c>
      <c r="N16">
        <v>-0.77210580146953023</v>
      </c>
      <c r="O16">
        <v>-0.57155932292304024</v>
      </c>
      <c r="P16">
        <v>1.030548926739669</v>
      </c>
      <c r="Q16">
        <v>1.026255646644251</v>
      </c>
      <c r="R16">
        <v>1.101651272164559</v>
      </c>
      <c r="S16">
        <v>0.120634016591532</v>
      </c>
      <c r="T16">
        <v>0.16309115389828541</v>
      </c>
      <c r="U16">
        <v>-1.0217201238345091</v>
      </c>
    </row>
    <row r="17" spans="1:21" x14ac:dyDescent="0.3">
      <c r="A17" s="1">
        <v>2015</v>
      </c>
      <c r="B17">
        <v>1.0681837883989931</v>
      </c>
      <c r="C17">
        <v>0.87235674428995857</v>
      </c>
      <c r="D17">
        <v>0.4759274043209602</v>
      </c>
      <c r="E17">
        <v>0.14641647789324749</v>
      </c>
      <c r="F17">
        <v>0.1198168338234917</v>
      </c>
      <c r="G17">
        <v>0.9330399034870569</v>
      </c>
      <c r="H17">
        <v>1.5219097350952351</v>
      </c>
      <c r="I17">
        <v>-0.31310560863626619</v>
      </c>
      <c r="J17">
        <v>-0.58798087722960091</v>
      </c>
      <c r="K17">
        <v>-0.66765800303094092</v>
      </c>
      <c r="L17">
        <v>-0.7303478805597815</v>
      </c>
      <c r="M17">
        <v>-0.43422728565176211</v>
      </c>
      <c r="N17">
        <v>-0.72329841103422998</v>
      </c>
      <c r="O17">
        <v>-0.76476247433364608</v>
      </c>
      <c r="P17">
        <v>1.030548926739669</v>
      </c>
      <c r="Q17">
        <v>1.026255646644251</v>
      </c>
      <c r="R17">
        <v>1.4880466081401551</v>
      </c>
      <c r="S17">
        <v>0.28560976921364778</v>
      </c>
      <c r="T17">
        <v>0.33205381060853212</v>
      </c>
      <c r="U17">
        <v>-1.112954957664313</v>
      </c>
    </row>
    <row r="18" spans="1:21" x14ac:dyDescent="0.3">
      <c r="A18" s="1">
        <v>2016</v>
      </c>
      <c r="B18">
        <v>0.73520524127305975</v>
      </c>
      <c r="C18">
        <v>0.87235674428995857</v>
      </c>
      <c r="D18">
        <v>0.39284130748042478</v>
      </c>
      <c r="E18">
        <v>-0.63339956315553825</v>
      </c>
      <c r="F18">
        <v>-0.64559530047671287</v>
      </c>
      <c r="G18">
        <v>0.65040263433558965</v>
      </c>
      <c r="H18">
        <v>1.154698393695536</v>
      </c>
      <c r="I18">
        <v>-0.75621505651039111</v>
      </c>
      <c r="J18">
        <v>-0.57027505407588641</v>
      </c>
      <c r="K18">
        <v>-0.64867246739972939</v>
      </c>
      <c r="L18">
        <v>-0.7470362485065617</v>
      </c>
      <c r="M18">
        <v>-0.43422728565176211</v>
      </c>
      <c r="N18">
        <v>-0.67449102059893085</v>
      </c>
      <c r="O18">
        <v>-0.95796562574425137</v>
      </c>
      <c r="P18">
        <v>1.030548926739669</v>
      </c>
      <c r="Q18">
        <v>1.026255646644251</v>
      </c>
      <c r="R18">
        <v>0.6188594065735481</v>
      </c>
      <c r="S18">
        <v>0.47525512037809747</v>
      </c>
      <c r="T18">
        <v>0.50000924326419205</v>
      </c>
      <c r="U18">
        <v>-0.40624060058153721</v>
      </c>
    </row>
    <row r="19" spans="1:21" x14ac:dyDescent="0.3">
      <c r="A19" s="1">
        <v>2017</v>
      </c>
      <c r="B19">
        <v>0.61391193306575964</v>
      </c>
      <c r="C19">
        <v>0.87235674428995857</v>
      </c>
      <c r="D19">
        <v>1.2392994518094571</v>
      </c>
      <c r="E19">
        <v>0.16057251313108839</v>
      </c>
      <c r="F19">
        <v>0.16155278822855981</v>
      </c>
      <c r="G19">
        <v>0.82407191264606428</v>
      </c>
      <c r="H19">
        <v>1.00953083965478</v>
      </c>
      <c r="I19">
        <v>-0.82301316627573384</v>
      </c>
      <c r="J19">
        <v>-0.60568670038331529</v>
      </c>
      <c r="K19">
        <v>-0.62968693176851775</v>
      </c>
      <c r="L19">
        <v>-0.85829203481842942</v>
      </c>
      <c r="M19">
        <v>-1.6697605932794559</v>
      </c>
      <c r="N19">
        <v>-1.032411883791128</v>
      </c>
      <c r="O19">
        <v>-1.1511687771548571</v>
      </c>
      <c r="P19">
        <v>1.030548926739669</v>
      </c>
      <c r="Q19">
        <v>1.026255646644251</v>
      </c>
      <c r="R19">
        <v>0.59405251019211891</v>
      </c>
      <c r="S19">
        <v>0.63276342086675408</v>
      </c>
      <c r="T19">
        <v>0.6917860177426971</v>
      </c>
      <c r="U19">
        <v>0.20262826574161541</v>
      </c>
    </row>
    <row r="20" spans="1:21" x14ac:dyDescent="0.3">
      <c r="A20" s="1">
        <v>2018</v>
      </c>
      <c r="B20">
        <v>0.5146894411590125</v>
      </c>
      <c r="C20">
        <v>0.87235674428995857</v>
      </c>
      <c r="D20">
        <v>1.2392994518094571</v>
      </c>
      <c r="E20">
        <v>-0.72044430956618677</v>
      </c>
      <c r="F20">
        <v>-0.70947517150197048</v>
      </c>
      <c r="G20">
        <v>0.50861448531319708</v>
      </c>
      <c r="H20">
        <v>9.1456171512549325E-2</v>
      </c>
      <c r="I20">
        <v>-1.3629507054993959</v>
      </c>
      <c r="J20">
        <v>-0.46404011515359972</v>
      </c>
      <c r="K20">
        <v>-0.5347592536124598</v>
      </c>
      <c r="L20">
        <v>-0.61352930493232039</v>
      </c>
      <c r="M20">
        <v>2.2382849775863699E-2</v>
      </c>
      <c r="N20">
        <v>-0.73956754117933121</v>
      </c>
      <c r="O20">
        <v>-1.1511687771548571</v>
      </c>
      <c r="P20">
        <v>1.030548926739669</v>
      </c>
      <c r="Q20">
        <v>1.026255646644251</v>
      </c>
      <c r="R20">
        <v>-0.32286124746252332</v>
      </c>
      <c r="S20">
        <v>0.72209454567037346</v>
      </c>
      <c r="T20">
        <v>0.85483636783888195</v>
      </c>
      <c r="U20">
        <v>0.99964615312264959</v>
      </c>
    </row>
    <row r="21" spans="1:21" x14ac:dyDescent="0.3">
      <c r="A21" s="1">
        <v>2019</v>
      </c>
      <c r="B21">
        <v>0.34613569265676059</v>
      </c>
      <c r="C21">
        <v>0.87235674428995857</v>
      </c>
      <c r="D21">
        <v>1.2392994518094571</v>
      </c>
      <c r="E21">
        <v>-0.62052007109306306</v>
      </c>
      <c r="F21">
        <v>-0.59177879796477428</v>
      </c>
      <c r="G21">
        <v>0.26820109228207478</v>
      </c>
      <c r="H21">
        <v>-7.7468516614706565E-2</v>
      </c>
      <c r="I21">
        <v>-1.369425333619537</v>
      </c>
      <c r="J21">
        <v>-0.42862846884617067</v>
      </c>
      <c r="K21">
        <v>-0.43983157545640178</v>
      </c>
      <c r="L21">
        <v>-0.43552004683333212</v>
      </c>
      <c r="M21">
        <v>0.96246254036215251</v>
      </c>
      <c r="N21">
        <v>-0.38164667798713392</v>
      </c>
      <c r="O21">
        <v>-1.1511687771548571</v>
      </c>
      <c r="P21">
        <v>1.030548926739669</v>
      </c>
      <c r="Q21">
        <v>1.026255646644251</v>
      </c>
      <c r="R21">
        <v>-0.45997339155664829</v>
      </c>
      <c r="S21">
        <v>0.99201063201108397</v>
      </c>
      <c r="T21">
        <v>1.1028845977782169</v>
      </c>
      <c r="U21">
        <v>1.682108128631973</v>
      </c>
    </row>
    <row r="22" spans="1:21" x14ac:dyDescent="0.3">
      <c r="A22" s="1">
        <v>2020</v>
      </c>
      <c r="B22">
        <v>0.70336597848792537</v>
      </c>
      <c r="C22">
        <v>0.87235674428995857</v>
      </c>
      <c r="D22">
        <v>1.2392994518094571</v>
      </c>
      <c r="E22">
        <v>-1.900842039216639</v>
      </c>
      <c r="F22">
        <v>-1.8400243624309831</v>
      </c>
      <c r="G22">
        <v>-0.62898187476123324</v>
      </c>
      <c r="H22">
        <v>0.72702898029074348</v>
      </c>
      <c r="I22">
        <v>-1.436623935846032</v>
      </c>
      <c r="J22">
        <v>-0.39321682253874191</v>
      </c>
      <c r="K22">
        <v>-0.32591836166913218</v>
      </c>
      <c r="L22">
        <v>-5.7250373372982007E-2</v>
      </c>
      <c r="M22">
        <v>2.708324822879546</v>
      </c>
      <c r="N22">
        <v>-5.62640750851367E-2</v>
      </c>
      <c r="O22">
        <v>-1.1511687771548571</v>
      </c>
      <c r="P22">
        <v>1.030548926739669</v>
      </c>
      <c r="Q22">
        <v>1.026255646644251</v>
      </c>
      <c r="R22">
        <v>0.39114784820238979</v>
      </c>
      <c r="S22">
        <v>1.277175954963623</v>
      </c>
      <c r="T22">
        <v>1.3337689411364251</v>
      </c>
      <c r="U22">
        <v>0.74240675641567755</v>
      </c>
    </row>
    <row r="23" spans="1:21" x14ac:dyDescent="0.3">
      <c r="A23" s="1">
        <v>2021</v>
      </c>
      <c r="B23">
        <v>0.70336597848792537</v>
      </c>
      <c r="C23">
        <v>0.87235674428995857</v>
      </c>
      <c r="D23">
        <v>1.2392994518094571</v>
      </c>
      <c r="E23">
        <v>1.396111094423643</v>
      </c>
      <c r="F23">
        <v>1.5063643300813641</v>
      </c>
      <c r="G23">
        <v>0.16087046981677519</v>
      </c>
      <c r="H23">
        <v>-0.28522841252048708</v>
      </c>
      <c r="I23">
        <v>-1.536791550269089</v>
      </c>
      <c r="J23">
        <v>-0.49945176146102871</v>
      </c>
      <c r="K23">
        <v>-0.55374478924367143</v>
      </c>
      <c r="L23">
        <v>-0.50227351862045266</v>
      </c>
      <c r="M23">
        <v>1.445932095520815</v>
      </c>
      <c r="N23">
        <v>-0.77210580146953023</v>
      </c>
      <c r="O23">
        <v>-1.1511687771548571</v>
      </c>
      <c r="P23">
        <v>1.030548926739669</v>
      </c>
      <c r="Q23">
        <v>1.026255646644251</v>
      </c>
      <c r="R23">
        <v>0.1336406920330197</v>
      </c>
      <c r="S23">
        <v>1.8682892534840581</v>
      </c>
      <c r="T23">
        <v>1.6385100832576229</v>
      </c>
      <c r="U23">
        <v>-2.4844370014896509E-2</v>
      </c>
    </row>
    <row r="24" spans="1:21" x14ac:dyDescent="0.3">
      <c r="A24" s="1">
        <v>2022</v>
      </c>
      <c r="B24">
        <v>0.70336597848792537</v>
      </c>
      <c r="C24">
        <v>0.87235674428995857</v>
      </c>
      <c r="D24">
        <v>1.2392994518094571</v>
      </c>
      <c r="E24">
        <v>0.55787642421772177</v>
      </c>
      <c r="F24">
        <v>0.67316550819213195</v>
      </c>
      <c r="G24">
        <v>0.59363978722885624</v>
      </c>
      <c r="H24">
        <v>-2.4031288933616321E-2</v>
      </c>
      <c r="I24">
        <v>-1.2286265074847471</v>
      </c>
      <c r="J24">
        <v>-0.60568670038331529</v>
      </c>
      <c r="K24">
        <v>-0.61070139613730612</v>
      </c>
      <c r="L24">
        <v>-0.55790141177638652</v>
      </c>
      <c r="M24">
        <v>1.9562610704105159</v>
      </c>
      <c r="N24">
        <v>-1.0974884043715269</v>
      </c>
      <c r="O24">
        <v>-1.1511687771548571</v>
      </c>
      <c r="P24">
        <v>1.030548926739669</v>
      </c>
      <c r="Q24">
        <v>1.026255646644251</v>
      </c>
      <c r="R24">
        <v>0.50183546447951977</v>
      </c>
      <c r="S24">
        <v>1.857398118158746</v>
      </c>
      <c r="T24">
        <v>1.645419344513007</v>
      </c>
      <c r="U24">
        <v>-8.1325251951145802E-2</v>
      </c>
    </row>
    <row r="25" spans="1:21" x14ac:dyDescent="0.3">
      <c r="A25" s="1">
        <v>2023</v>
      </c>
      <c r="B25">
        <v>0.70336597848792537</v>
      </c>
      <c r="C25">
        <v>0.87235674428995857</v>
      </c>
      <c r="D25">
        <v>1.2392994518094571</v>
      </c>
      <c r="E25">
        <v>-0.55733408361406311</v>
      </c>
      <c r="F25">
        <v>-0.46074438213253682</v>
      </c>
      <c r="G25">
        <v>0.4231697702508766</v>
      </c>
      <c r="H25">
        <v>-2.4031288933616321E-2</v>
      </c>
      <c r="I25">
        <v>-1.2286265074847471</v>
      </c>
      <c r="J25">
        <v>-0.60568670038331529</v>
      </c>
      <c r="K25">
        <v>-0.61070139613730612</v>
      </c>
      <c r="L25">
        <v>-0.55790141177638652</v>
      </c>
      <c r="M25">
        <v>1.9562610704105159</v>
      </c>
      <c r="N25">
        <v>-1.0974884043715269</v>
      </c>
      <c r="O25">
        <v>-1.1511687771548571</v>
      </c>
      <c r="P25">
        <v>1.030548926739669</v>
      </c>
      <c r="Q25">
        <v>1.026255646644251</v>
      </c>
      <c r="R25">
        <v>0.50183546447951977</v>
      </c>
      <c r="S25">
        <v>1.857398118158746</v>
      </c>
      <c r="T25">
        <v>1.645419344513007</v>
      </c>
      <c r="U25">
        <v>0.51231993155187205</v>
      </c>
    </row>
    <row r="26" spans="1:21" x14ac:dyDescent="0.3">
      <c r="A26" t="s">
        <v>44</v>
      </c>
      <c r="B26" s="2">
        <f>SUM(B2:B25)</f>
        <v>5.9952043329758453E-15</v>
      </c>
      <c r="C26" s="2">
        <f t="shared" ref="C26:U26" si="0">SUM(C2:C25)</f>
        <v>-4.2188474935755949E-15</v>
      </c>
      <c r="D26" s="2">
        <f t="shared" si="0"/>
        <v>0</v>
      </c>
      <c r="E26" s="2">
        <f t="shared" si="0"/>
        <v>0</v>
      </c>
      <c r="F26" s="2">
        <f t="shared" si="0"/>
        <v>0</v>
      </c>
      <c r="G26" s="2">
        <f t="shared" si="0"/>
        <v>-1.8041124150158794E-14</v>
      </c>
      <c r="H26" s="2">
        <f t="shared" si="0"/>
        <v>-3.0531133177191805E-16</v>
      </c>
      <c r="I26" s="2">
        <f t="shared" si="0"/>
        <v>-5.773159728050814E-15</v>
      </c>
      <c r="J26" s="2">
        <f t="shared" si="0"/>
        <v>-1.9984014443252818E-15</v>
      </c>
      <c r="K26" s="2">
        <f t="shared" si="0"/>
        <v>3.7747582837255322E-15</v>
      </c>
      <c r="L26" s="2">
        <f t="shared" si="0"/>
        <v>-2.6645352591003757E-15</v>
      </c>
      <c r="M26" s="2">
        <f t="shared" si="0"/>
        <v>0</v>
      </c>
      <c r="N26" s="2">
        <f t="shared" si="0"/>
        <v>1.021405182655144E-14</v>
      </c>
      <c r="O26" s="2">
        <f t="shared" si="0"/>
        <v>1.1546319456101628E-14</v>
      </c>
      <c r="P26" s="2">
        <f t="shared" si="0"/>
        <v>1.7763568394002505E-15</v>
      </c>
      <c r="Q26" s="2">
        <f t="shared" si="0"/>
        <v>3.5527136788005009E-15</v>
      </c>
      <c r="R26" s="2">
        <f t="shared" si="0"/>
        <v>1.0880185641326534E-14</v>
      </c>
      <c r="S26" s="2">
        <f t="shared" si="0"/>
        <v>-4.4408920985006262E-15</v>
      </c>
      <c r="T26" s="2">
        <f t="shared" si="0"/>
        <v>0</v>
      </c>
      <c r="U26" s="2">
        <f t="shared" si="0"/>
        <v>-6.106226635438361E-15</v>
      </c>
    </row>
    <row r="28" spans="1:21" x14ac:dyDescent="0.3">
      <c r="A28" s="1" t="s">
        <v>0</v>
      </c>
      <c r="B28" s="1" t="s">
        <v>1</v>
      </c>
      <c r="C28" s="1" t="s">
        <v>2</v>
      </c>
      <c r="D28" s="1" t="s">
        <v>3</v>
      </c>
      <c r="E28" s="1" t="s">
        <v>4</v>
      </c>
      <c r="F28" s="1" t="s">
        <v>5</v>
      </c>
      <c r="G28" s="1" t="s">
        <v>6</v>
      </c>
      <c r="H28" s="1" t="s">
        <v>7</v>
      </c>
      <c r="I28" s="1" t="s">
        <v>8</v>
      </c>
      <c r="J28" s="1" t="s">
        <v>9</v>
      </c>
      <c r="K28" s="1" t="s">
        <v>10</v>
      </c>
      <c r="L28" s="1" t="s">
        <v>11</v>
      </c>
      <c r="M28" s="1" t="s">
        <v>12</v>
      </c>
      <c r="N28" s="1" t="s">
        <v>13</v>
      </c>
      <c r="O28" s="1" t="s">
        <v>14</v>
      </c>
      <c r="P28" s="1" t="s">
        <v>15</v>
      </c>
      <c r="Q28" s="1" t="s">
        <v>16</v>
      </c>
      <c r="R28" s="1" t="s">
        <v>17</v>
      </c>
      <c r="S28" s="1" t="s">
        <v>18</v>
      </c>
      <c r="T28" s="1" t="s">
        <v>19</v>
      </c>
      <c r="U28" s="1" t="s">
        <v>20</v>
      </c>
    </row>
    <row r="29" spans="1:21" x14ac:dyDescent="0.3">
      <c r="A29" s="1">
        <v>2000</v>
      </c>
      <c r="B29" s="2">
        <f>(B2-B$26)^2</f>
        <v>2.300237252753321E-3</v>
      </c>
      <c r="C29" s="2">
        <f>(C2-C$26)^2</f>
        <v>2.7735849056603645</v>
      </c>
      <c r="D29" s="2">
        <f>(D2-D$26)^2</f>
        <v>0.50482535106663717</v>
      </c>
      <c r="E29" s="2">
        <f>(E2-E$26)^2</f>
        <v>0.17986843865071675</v>
      </c>
      <c r="F29" s="2">
        <f t="shared" ref="F29:U29" si="1">(F2-F$26)^2</f>
        <v>0.21438170668664022</v>
      </c>
      <c r="G29" s="2">
        <f t="shared" si="1"/>
        <v>1.3204651565871268</v>
      </c>
      <c r="H29" s="2">
        <f t="shared" si="1"/>
        <v>0.14602684491177845</v>
      </c>
      <c r="I29" s="2">
        <f t="shared" si="1"/>
        <v>1.7866947706107061</v>
      </c>
      <c r="J29" s="2">
        <f t="shared" si="1"/>
        <v>0.90711478477345098</v>
      </c>
      <c r="K29" s="2">
        <f t="shared" si="1"/>
        <v>0.89512891113891668</v>
      </c>
      <c r="L29" s="2">
        <f t="shared" si="1"/>
        <v>1.335036272633972</v>
      </c>
      <c r="M29" s="2">
        <f t="shared" si="1"/>
        <v>0.188553335604497</v>
      </c>
      <c r="N29" s="2">
        <f t="shared" si="1"/>
        <v>2.3657844612680199</v>
      </c>
      <c r="O29" s="2">
        <f t="shared" si="1"/>
        <v>1.8508845829822775</v>
      </c>
      <c r="P29" s="2">
        <f t="shared" si="1"/>
        <v>1.2369792932978707</v>
      </c>
      <c r="Q29" s="2">
        <f t="shared" si="1"/>
        <v>1.2951143584829126</v>
      </c>
      <c r="R29" s="2">
        <f t="shared" si="1"/>
        <v>0.97947243557607389</v>
      </c>
      <c r="S29" s="2">
        <f t="shared" si="1"/>
        <v>2.0612115041728152</v>
      </c>
      <c r="T29" s="2">
        <f t="shared" si="1"/>
        <v>3.7466627789509044</v>
      </c>
      <c r="U29" s="2">
        <f t="shared" si="1"/>
        <v>1.4125400363082274</v>
      </c>
    </row>
    <row r="30" spans="1:21" x14ac:dyDescent="0.3">
      <c r="A30" s="1">
        <v>2001</v>
      </c>
      <c r="B30" s="2">
        <f>(B3-$B$26)^2</f>
        <v>0.24969223779468319</v>
      </c>
      <c r="C30" s="2">
        <f>(C3-C$26)^2</f>
        <v>2.7735849056603645</v>
      </c>
      <c r="D30" s="2">
        <f>(D3-D$26)^2</f>
        <v>1.4548358139468907</v>
      </c>
      <c r="E30" s="2">
        <f>(E3-E$26)^2</f>
        <v>1.0216970330086674</v>
      </c>
      <c r="F30" s="2">
        <f t="shared" ref="F30:U30" si="2">(F3-F$26)^2</f>
        <v>1.086300663290328</v>
      </c>
      <c r="G30" s="2">
        <f t="shared" si="2"/>
        <v>2.3874188263101286</v>
      </c>
      <c r="H30" s="2">
        <f t="shared" si="2"/>
        <v>4.5781203246595759E-4</v>
      </c>
      <c r="I30" s="2">
        <f t="shared" si="2"/>
        <v>2.0486609052726088</v>
      </c>
      <c r="J30" s="2">
        <f t="shared" si="2"/>
        <v>4.3497207652572261</v>
      </c>
      <c r="K30" s="2">
        <f t="shared" si="2"/>
        <v>3.3798347934918533</v>
      </c>
      <c r="L30" s="2">
        <f t="shared" si="2"/>
        <v>2.8542935801453804</v>
      </c>
      <c r="M30" s="2">
        <f t="shared" si="2"/>
        <v>0.188553335604497</v>
      </c>
      <c r="N30" s="2">
        <f t="shared" si="2"/>
        <v>3.0044683906395075</v>
      </c>
      <c r="O30" s="2">
        <f t="shared" si="2"/>
        <v>1.8508845829822775</v>
      </c>
      <c r="P30" s="2">
        <f t="shared" si="2"/>
        <v>1.2369792932978707</v>
      </c>
      <c r="Q30" s="2">
        <f t="shared" si="2"/>
        <v>1.2951143584829126</v>
      </c>
      <c r="R30" s="2">
        <f t="shared" si="2"/>
        <v>1.3960193777535026</v>
      </c>
      <c r="S30" s="2">
        <f t="shared" si="2"/>
        <v>1.5680911458940232</v>
      </c>
      <c r="T30" s="2">
        <f t="shared" si="2"/>
        <v>2.0108324510628086</v>
      </c>
      <c r="U30" s="2">
        <f t="shared" si="2"/>
        <v>0.1520152299982109</v>
      </c>
    </row>
    <row r="31" spans="1:21" x14ac:dyDescent="0.3">
      <c r="A31" s="1">
        <v>2002</v>
      </c>
      <c r="B31" s="2">
        <f>(B4-$B$26)^2</f>
        <v>0.31515358101624413</v>
      </c>
      <c r="C31" s="2">
        <f>(C4-C$26)^2</f>
        <v>2.7735849056603645</v>
      </c>
      <c r="D31" s="2">
        <f>(D4-D$26)^2</f>
        <v>1.0565892024097416</v>
      </c>
      <c r="E31" s="2">
        <f>(E4-E$26)^2</f>
        <v>4.251610537743681</v>
      </c>
      <c r="F31" s="2">
        <f t="shared" ref="F31:U31" si="3">(F4-F$26)^2</f>
        <v>4.3517248805724922</v>
      </c>
      <c r="G31" s="2">
        <f t="shared" si="3"/>
        <v>5.5616266973336845</v>
      </c>
      <c r="H31" s="2">
        <f t="shared" si="3"/>
        <v>1.6346589099978401</v>
      </c>
      <c r="I31" s="2">
        <f t="shared" si="3"/>
        <v>2.2326213455997697</v>
      </c>
      <c r="J31" s="2">
        <f t="shared" si="3"/>
        <v>12.765525544223385</v>
      </c>
      <c r="K31" s="2">
        <f t="shared" si="3"/>
        <v>12.049151439299102</v>
      </c>
      <c r="L31" s="2">
        <f t="shared" si="3"/>
        <v>10.043622197288657</v>
      </c>
      <c r="M31" s="2">
        <f t="shared" si="3"/>
        <v>0.188553335604497</v>
      </c>
      <c r="N31" s="2">
        <f t="shared" si="3"/>
        <v>6.9929123347156743</v>
      </c>
      <c r="O31" s="2">
        <f t="shared" si="3"/>
        <v>1.8508845829822775</v>
      </c>
      <c r="P31" s="2">
        <f t="shared" si="3"/>
        <v>1.2369792932978707</v>
      </c>
      <c r="Q31" s="2">
        <f t="shared" si="3"/>
        <v>1.2951143584829126</v>
      </c>
      <c r="R31" s="2">
        <f t="shared" si="3"/>
        <v>2.7672844481568228</v>
      </c>
      <c r="S31" s="2">
        <f t="shared" si="3"/>
        <v>1.1496546228059121</v>
      </c>
      <c r="T31" s="2">
        <f t="shared" si="3"/>
        <v>1.3095072062420783</v>
      </c>
      <c r="U31" s="2">
        <f t="shared" si="3"/>
        <v>5.2129327865471026E-3</v>
      </c>
    </row>
    <row r="32" spans="1:21" x14ac:dyDescent="0.3">
      <c r="A32" s="1">
        <v>2003</v>
      </c>
      <c r="B32" s="2">
        <f>(B5-$B$26)^2</f>
        <v>2.3097252990585142</v>
      </c>
      <c r="C32" s="2">
        <f>(C5-C$26)^2</f>
        <v>2.7735849056603645</v>
      </c>
      <c r="D32" s="2">
        <f>(D5-D$26)^2</f>
        <v>2.7994208007983228</v>
      </c>
      <c r="E32" s="2">
        <f>(E5-E$26)^2</f>
        <v>1.2905408625661183</v>
      </c>
      <c r="F32" s="2">
        <f t="shared" ref="F32:U32" si="4">(F5-F$26)^2</f>
        <v>1.2307024054836881</v>
      </c>
      <c r="G32" s="2">
        <f t="shared" si="4"/>
        <v>3.5761524941841061</v>
      </c>
      <c r="H32" s="2">
        <f t="shared" si="4"/>
        <v>4.1880685238950539</v>
      </c>
      <c r="I32" s="2">
        <f t="shared" si="4"/>
        <v>7.6943760007051919E-4</v>
      </c>
      <c r="J32" s="2">
        <f t="shared" si="4"/>
        <v>1.1969942465832493</v>
      </c>
      <c r="K32" s="2">
        <f t="shared" si="4"/>
        <v>1.7578072590738316</v>
      </c>
      <c r="L32" s="2">
        <f t="shared" si="4"/>
        <v>2.3522582995122812</v>
      </c>
      <c r="M32" s="2">
        <f t="shared" si="4"/>
        <v>0.188553335604497</v>
      </c>
      <c r="N32" s="2">
        <f t="shared" si="4"/>
        <v>1.6327845876365403</v>
      </c>
      <c r="O32" s="2">
        <f t="shared" si="4"/>
        <v>1.8508845829822775</v>
      </c>
      <c r="P32" s="2">
        <f t="shared" si="4"/>
        <v>1.2369792932978707</v>
      </c>
      <c r="Q32" s="2">
        <f t="shared" si="4"/>
        <v>1.2951143584829126</v>
      </c>
      <c r="R32" s="2">
        <f t="shared" si="4"/>
        <v>1.8954475770195847</v>
      </c>
      <c r="S32" s="2">
        <f t="shared" si="4"/>
        <v>0.85585116230414138</v>
      </c>
      <c r="T32" s="2">
        <f t="shared" si="4"/>
        <v>0.97729610801000222</v>
      </c>
      <c r="U32" s="2">
        <f t="shared" si="4"/>
        <v>5.0580826271777983</v>
      </c>
    </row>
    <row r="33" spans="1:21" x14ac:dyDescent="0.3">
      <c r="A33" s="1">
        <v>2004</v>
      </c>
      <c r="B33" s="2">
        <f>(B6-$B$26)^2</f>
        <v>5.1656235847064567</v>
      </c>
      <c r="C33" s="2">
        <f>(C6-C$26)^2</f>
        <v>2.7735849056603645</v>
      </c>
      <c r="D33" s="2">
        <f>(D6-D$26)^2</f>
        <v>1.3694196859085179</v>
      </c>
      <c r="E33" s="2">
        <f>(E6-E$26)^2</f>
        <v>1.3624123759854101</v>
      </c>
      <c r="F33" s="2">
        <f t="shared" ref="F33:U33" si="5">(F6-F$26)^2</f>
        <v>1.3084158705720528</v>
      </c>
      <c r="G33" s="2">
        <f t="shared" si="5"/>
        <v>1.8878841814663212</v>
      </c>
      <c r="H33" s="2">
        <f t="shared" si="5"/>
        <v>4.5103142560144516</v>
      </c>
      <c r="I33" s="2">
        <f t="shared" si="5"/>
        <v>0.29623911301162259</v>
      </c>
      <c r="J33" s="2">
        <f t="shared" si="5"/>
        <v>0.31685373933990768</v>
      </c>
      <c r="K33" s="2">
        <f t="shared" si="5"/>
        <v>0.60100125156445028</v>
      </c>
      <c r="L33" s="2">
        <f t="shared" si="5"/>
        <v>0.99935929583787197</v>
      </c>
      <c r="M33" s="2">
        <f t="shared" si="5"/>
        <v>0.188553335604497</v>
      </c>
      <c r="N33" s="2">
        <f t="shared" si="5"/>
        <v>1.2434776614931966</v>
      </c>
      <c r="O33" s="2">
        <f t="shared" si="5"/>
        <v>1.8508845829822775</v>
      </c>
      <c r="P33" s="2">
        <f t="shared" si="5"/>
        <v>1.2369792932978707</v>
      </c>
      <c r="Q33" s="2">
        <f t="shared" si="5"/>
        <v>1.2951143584829126</v>
      </c>
      <c r="R33" s="2">
        <f t="shared" si="5"/>
        <v>2.1392960748626719</v>
      </c>
      <c r="S33" s="2">
        <f t="shared" si="5"/>
        <v>0.9736577809553274</v>
      </c>
      <c r="T33" s="2">
        <f t="shared" si="5"/>
        <v>0.55074245974063163</v>
      </c>
      <c r="U33" s="2">
        <f t="shared" si="5"/>
        <v>1.2625813804093275</v>
      </c>
    </row>
    <row r="34" spans="1:21" x14ac:dyDescent="0.3">
      <c r="A34" s="1">
        <v>2005</v>
      </c>
      <c r="B34" s="2">
        <f>(B7-$B$26)^2</f>
        <v>3.7932700007613391</v>
      </c>
      <c r="C34" s="2">
        <f>(C7-C$26)^2</f>
        <v>2.7735849056603645</v>
      </c>
      <c r="D34" s="2">
        <f>(D7-D$26)^2</f>
        <v>2.7095443659418796</v>
      </c>
      <c r="E34" s="2">
        <f>(E7-E$26)^2</f>
        <v>1.2959297943718791</v>
      </c>
      <c r="F34" s="2">
        <f t="shared" ref="F34:U34" si="6">(F7-F$26)^2</f>
        <v>1.2381769179312172</v>
      </c>
      <c r="G34" s="2">
        <f t="shared" si="6"/>
        <v>0.68780949382968815</v>
      </c>
      <c r="H34" s="2">
        <f t="shared" si="6"/>
        <v>2.3379971077204909</v>
      </c>
      <c r="I34" s="2">
        <f t="shared" si="6"/>
        <v>1.0573781872606818</v>
      </c>
      <c r="J34" s="2">
        <f t="shared" si="6"/>
        <v>1.9032374466825749E-2</v>
      </c>
      <c r="K34" s="2">
        <f t="shared" si="6"/>
        <v>0.18792490613266266</v>
      </c>
      <c r="L34" s="2">
        <f t="shared" si="6"/>
        <v>0.32010930544091137</v>
      </c>
      <c r="M34" s="2">
        <f t="shared" si="6"/>
        <v>0.188553335604497</v>
      </c>
      <c r="N34" s="2">
        <f t="shared" si="6"/>
        <v>0.47902443507529086</v>
      </c>
      <c r="O34" s="2">
        <f t="shared" si="6"/>
        <v>1.3625170112111722</v>
      </c>
      <c r="P34" s="2">
        <f t="shared" si="6"/>
        <v>1.2369792932978707</v>
      </c>
      <c r="Q34" s="2">
        <f t="shared" si="6"/>
        <v>1.2951143584829126</v>
      </c>
      <c r="R34" s="2">
        <f t="shared" si="6"/>
        <v>1.5220351399431038</v>
      </c>
      <c r="S34" s="2">
        <f t="shared" si="6"/>
        <v>1.0296859282765956</v>
      </c>
      <c r="T34" s="2">
        <f t="shared" si="6"/>
        <v>0.84629652784077891</v>
      </c>
      <c r="U34" s="2">
        <f t="shared" si="6"/>
        <v>5.7130990101918805E-3</v>
      </c>
    </row>
    <row r="35" spans="1:21" x14ac:dyDescent="0.3">
      <c r="A35" s="1">
        <v>2006</v>
      </c>
      <c r="B35" s="2">
        <f>(B8-$B$26)^2</f>
        <v>2.6323860805602095</v>
      </c>
      <c r="C35" s="2">
        <f>(C8-C$26)^2</f>
        <v>5.6603773584907646E-2</v>
      </c>
      <c r="D35" s="2">
        <f>(D8-D$26)^2</f>
        <v>0.80773229939926638</v>
      </c>
      <c r="E35" s="2">
        <f>(E8-E$26)^2</f>
        <v>1.0160627785999814</v>
      </c>
      <c r="F35" s="2">
        <f t="shared" ref="F35:U35" si="7">(F8-F$26)^2</f>
        <v>0.96533455497262122</v>
      </c>
      <c r="G35" s="2">
        <f t="shared" si="7"/>
        <v>9.1793336432411693E-2</v>
      </c>
      <c r="H35" s="2">
        <f t="shared" si="7"/>
        <v>1.2144091283719833</v>
      </c>
      <c r="I35" s="2">
        <f t="shared" si="7"/>
        <v>0.66329535064868872</v>
      </c>
      <c r="J35" s="2">
        <f t="shared" si="7"/>
        <v>1.5288381102492618E-3</v>
      </c>
      <c r="K35" s="2">
        <f t="shared" si="7"/>
        <v>2.8936170212762063E-3</v>
      </c>
      <c r="L35" s="2">
        <f t="shared" si="7"/>
        <v>1.2019461805280927E-2</v>
      </c>
      <c r="M35" s="2">
        <f t="shared" si="7"/>
        <v>0.188553335604497</v>
      </c>
      <c r="N35" s="2">
        <f t="shared" si="7"/>
        <v>0.11168633037323994</v>
      </c>
      <c r="O35" s="2">
        <f t="shared" si="7"/>
        <v>0.94880435487004522</v>
      </c>
      <c r="P35" s="2">
        <f t="shared" si="7"/>
        <v>1.1304104843009557</v>
      </c>
      <c r="Q35" s="2">
        <f t="shared" si="7"/>
        <v>1.1469676443250185</v>
      </c>
      <c r="R35" s="2">
        <f t="shared" si="7"/>
        <v>0.65626557800219198</v>
      </c>
      <c r="S35" s="2">
        <f t="shared" si="7"/>
        <v>0.58286805646938056</v>
      </c>
      <c r="T35" s="2">
        <f t="shared" si="7"/>
        <v>0.60932376579584602</v>
      </c>
      <c r="U35" s="2">
        <f t="shared" si="7"/>
        <v>0.9530875132523825</v>
      </c>
    </row>
    <row r="36" spans="1:21" x14ac:dyDescent="0.3">
      <c r="A36" s="1">
        <v>2007</v>
      </c>
      <c r="B36" s="2">
        <f>(B9-$B$26)^2</f>
        <v>1.7276688986156896</v>
      </c>
      <c r="C36" s="2">
        <f>(C9-C$26)^2</f>
        <v>5.6603773584907646E-2</v>
      </c>
      <c r="D36" s="2">
        <f>(D9-D$26)^2</f>
        <v>0.81159223752752818</v>
      </c>
      <c r="E36" s="2">
        <f>(E9-E$26)^2</f>
        <v>1.3541305867312081</v>
      </c>
      <c r="F36" s="2">
        <f t="shared" ref="F36:U36" si="8">(F9-F$26)^2</f>
        <v>1.3095720458838647</v>
      </c>
      <c r="G36" s="2">
        <f t="shared" si="8"/>
        <v>0.11578635208333429</v>
      </c>
      <c r="H36" s="2">
        <f t="shared" si="8"/>
        <v>0.32439954951312583</v>
      </c>
      <c r="I36" s="2">
        <f t="shared" si="8"/>
        <v>0.26705164073276311</v>
      </c>
      <c r="J36" s="2">
        <f t="shared" si="8"/>
        <v>3.2669458016276048E-2</v>
      </c>
      <c r="K36" s="2">
        <f t="shared" si="8"/>
        <v>1.8513141426784473E-2</v>
      </c>
      <c r="L36" s="2">
        <f t="shared" si="8"/>
        <v>1.2249451283568951E-3</v>
      </c>
      <c r="M36" s="2">
        <f t="shared" si="8"/>
        <v>0.188553335604497</v>
      </c>
      <c r="N36" s="2">
        <f t="shared" si="8"/>
        <v>0.24689604466551549</v>
      </c>
      <c r="O36" s="2">
        <f t="shared" si="8"/>
        <v>0.60974661395889673</v>
      </c>
      <c r="P36" s="2">
        <f t="shared" si="8"/>
        <v>1.0286413370863339</v>
      </c>
      <c r="Q36" s="2">
        <f t="shared" si="8"/>
        <v>1.0078164014561533</v>
      </c>
      <c r="R36" s="2">
        <f t="shared" si="8"/>
        <v>0.49485465796469302</v>
      </c>
      <c r="S36" s="2">
        <f t="shared" si="8"/>
        <v>0.59798927150661274</v>
      </c>
      <c r="T36" s="2">
        <f t="shared" si="8"/>
        <v>0.63950633291839787</v>
      </c>
      <c r="U36" s="2">
        <f t="shared" si="8"/>
        <v>1.1710162260074095</v>
      </c>
    </row>
    <row r="37" spans="1:21" x14ac:dyDescent="0.3">
      <c r="A37" s="1">
        <v>2008</v>
      </c>
      <c r="B37" s="2">
        <f>(B10-$B$26)^2</f>
        <v>0.41855230242172936</v>
      </c>
      <c r="C37" s="2">
        <f>(C10-C$26)^2</f>
        <v>5.6603773584907646E-2</v>
      </c>
      <c r="D37" s="2">
        <f>(D10-D$26)^2</f>
        <v>0.89318759411094673</v>
      </c>
      <c r="E37" s="2">
        <f>(E10-E$26)^2</f>
        <v>0.13056529405995645</v>
      </c>
      <c r="F37" s="2">
        <f t="shared" ref="F37:U37" si="9">(F10-F$26)^2</f>
        <v>0.11558017214306221</v>
      </c>
      <c r="G37" s="2">
        <f t="shared" si="9"/>
        <v>0.36431919500798488</v>
      </c>
      <c r="H37" s="2">
        <f t="shared" si="9"/>
        <v>1.4734592539370475E-3</v>
      </c>
      <c r="I37" s="2">
        <f t="shared" si="9"/>
        <v>0.97604338411069846</v>
      </c>
      <c r="J37" s="2">
        <f t="shared" si="9"/>
        <v>6.3287584299718758E-2</v>
      </c>
      <c r="K37" s="2">
        <f t="shared" si="9"/>
        <v>3.0287859824782257E-2</v>
      </c>
      <c r="L37" s="2">
        <f t="shared" si="9"/>
        <v>3.6388353968902394E-2</v>
      </c>
      <c r="M37" s="2">
        <f t="shared" si="9"/>
        <v>0.188553335604497</v>
      </c>
      <c r="N37" s="2">
        <f t="shared" si="9"/>
        <v>5.6291428768411337E-4</v>
      </c>
      <c r="O37" s="2">
        <f t="shared" si="9"/>
        <v>0.34534378847772684</v>
      </c>
      <c r="P37" s="2">
        <f t="shared" si="9"/>
        <v>0.93167185165400146</v>
      </c>
      <c r="Q37" s="2">
        <f t="shared" si="9"/>
        <v>0.87766062987631399</v>
      </c>
      <c r="R37" s="2">
        <f t="shared" si="9"/>
        <v>0.31603222869224046</v>
      </c>
      <c r="S37" s="2">
        <f t="shared" si="9"/>
        <v>0.44292294102492991</v>
      </c>
      <c r="T37" s="2">
        <f t="shared" si="9"/>
        <v>0.41375157926775702</v>
      </c>
      <c r="U37" s="2">
        <f t="shared" si="9"/>
        <v>1.5573338555587899</v>
      </c>
    </row>
    <row r="38" spans="1:21" x14ac:dyDescent="0.3">
      <c r="A38" s="1">
        <v>2009</v>
      </c>
      <c r="B38" s="2">
        <f>(B11-$B$26)^2</f>
        <v>9.699266098112129E-2</v>
      </c>
      <c r="C38" s="2">
        <f>(C11-C$26)^2</f>
        <v>5.6603773584907646E-2</v>
      </c>
      <c r="D38" s="2">
        <f>(D11-D$26)^2</f>
        <v>0.12737797284135272</v>
      </c>
      <c r="E38" s="2">
        <f>(E11-E$26)^2</f>
        <v>1.5762067644531186</v>
      </c>
      <c r="F38" s="2">
        <f t="shared" ref="F38:U38" si="10">(F11-F$26)^2</f>
        <v>1.6393829001752713</v>
      </c>
      <c r="G38" s="2">
        <f t="shared" si="10"/>
        <v>3.7669367622389209E-4</v>
      </c>
      <c r="H38" s="2">
        <f t="shared" si="10"/>
        <v>1.2807598060827841</v>
      </c>
      <c r="I38" s="2">
        <f t="shared" si="10"/>
        <v>1.4086424070113432</v>
      </c>
      <c r="J38" s="2">
        <f t="shared" si="10"/>
        <v>6.3287584299718758E-2</v>
      </c>
      <c r="K38" s="2">
        <f t="shared" si="10"/>
        <v>9.4207759699626817E-2</v>
      </c>
      <c r="L38" s="2">
        <f t="shared" si="10"/>
        <v>0.11248634420683945</v>
      </c>
      <c r="M38" s="2">
        <f t="shared" si="10"/>
        <v>0.188553335604497</v>
      </c>
      <c r="N38" s="2">
        <f t="shared" si="10"/>
        <v>1.4723540156469548E-2</v>
      </c>
      <c r="O38" s="2">
        <f t="shared" si="10"/>
        <v>0.15559587842653544</v>
      </c>
      <c r="P38" s="2">
        <f t="shared" si="10"/>
        <v>0.83950202800396123</v>
      </c>
      <c r="Q38" s="2">
        <f t="shared" si="10"/>
        <v>0.75650032958550273</v>
      </c>
      <c r="R38" s="2">
        <f t="shared" si="10"/>
        <v>0.93528430655690287</v>
      </c>
      <c r="S38" s="2">
        <f t="shared" si="10"/>
        <v>0.3093878847607715</v>
      </c>
      <c r="T38" s="2">
        <f t="shared" si="10"/>
        <v>0.18018144132784547</v>
      </c>
      <c r="U38" s="2">
        <f t="shared" si="10"/>
        <v>0.27365840108531314</v>
      </c>
    </row>
    <row r="39" spans="1:21" x14ac:dyDescent="0.3">
      <c r="A39" s="1">
        <v>2010</v>
      </c>
      <c r="B39" s="2">
        <f>(B12-$B$26)^2</f>
        <v>3.4178403873666711E-2</v>
      </c>
      <c r="C39" s="2">
        <f>(C12-C$26)^2</f>
        <v>5.6603773584907646E-2</v>
      </c>
      <c r="D39" s="2">
        <f>(D12-D$26)^2</f>
        <v>1.9890281237016586E-2</v>
      </c>
      <c r="E39" s="2">
        <f>(E12-E$26)^2</f>
        <v>1.8085642472372483</v>
      </c>
      <c r="F39" s="2">
        <f t="shared" ref="F39:U39" si="11">(F12-F$26)^2</f>
        <v>1.7253858497188235</v>
      </c>
      <c r="G39" s="2">
        <f t="shared" si="11"/>
        <v>0.53764819647790441</v>
      </c>
      <c r="H39" s="2">
        <f t="shared" si="11"/>
        <v>0.10081378753613655</v>
      </c>
      <c r="I39" s="2">
        <f t="shared" si="11"/>
        <v>0.2281894428628049</v>
      </c>
      <c r="J39" s="2">
        <f t="shared" si="11"/>
        <v>0.32521363730125291</v>
      </c>
      <c r="K39" s="2">
        <f t="shared" si="11"/>
        <v>0.24679849812265695</v>
      </c>
      <c r="L39" s="2">
        <f t="shared" si="11"/>
        <v>0.25227868750736754</v>
      </c>
      <c r="M39" s="2">
        <f t="shared" si="11"/>
        <v>0.188553335604497</v>
      </c>
      <c r="N39" s="2">
        <f t="shared" si="11"/>
        <v>4.7941456914085266E-2</v>
      </c>
      <c r="O39" s="2">
        <f t="shared" si="11"/>
        <v>4.0502883805322409E-2</v>
      </c>
      <c r="P39" s="2">
        <f t="shared" si="11"/>
        <v>0.75213186613620941</v>
      </c>
      <c r="Q39" s="2">
        <f t="shared" si="11"/>
        <v>0.64433550058371747</v>
      </c>
      <c r="R39" s="2">
        <f t="shared" si="11"/>
        <v>0.43273029165295368</v>
      </c>
      <c r="S39" s="2">
        <f t="shared" si="11"/>
        <v>0.14957996774367663</v>
      </c>
      <c r="T39" s="2">
        <f t="shared" si="11"/>
        <v>2.1932515355490036E-2</v>
      </c>
      <c r="U39" s="2">
        <f t="shared" si="11"/>
        <v>0.6714539944068364</v>
      </c>
    </row>
    <row r="40" spans="1:21" x14ac:dyDescent="0.3">
      <c r="A40" s="1">
        <v>2011</v>
      </c>
      <c r="B40" s="2">
        <f>(B13-$B$26)^2</f>
        <v>0.16148041647930603</v>
      </c>
      <c r="C40" s="2">
        <f>(C13-C$26)^2</f>
        <v>5.6603773584907646E-2</v>
      </c>
      <c r="D40" s="2">
        <f>(D13-D$26)^2</f>
        <v>4.7835556169150339E-3</v>
      </c>
      <c r="E40" s="2">
        <f>(E13-E$26)^2</f>
        <v>0.45812627207314793</v>
      </c>
      <c r="F40" s="2">
        <f t="shared" ref="F40:U40" si="12">(F13-F$26)^2</f>
        <v>0.41718279764073501</v>
      </c>
      <c r="G40" s="2">
        <f t="shared" si="12"/>
        <v>1.3915589643415314</v>
      </c>
      <c r="H40" s="2">
        <f t="shared" si="12"/>
        <v>0.56083774530321651</v>
      </c>
      <c r="I40" s="2">
        <f t="shared" si="12"/>
        <v>0.31172133052670076</v>
      </c>
      <c r="J40" s="2">
        <f t="shared" si="12"/>
        <v>0.32521363730125291</v>
      </c>
      <c r="K40" s="2">
        <f t="shared" si="12"/>
        <v>0.47147934918648815</v>
      </c>
      <c r="L40" s="2">
        <f t="shared" si="12"/>
        <v>0.57480935612884521</v>
      </c>
      <c r="M40" s="2">
        <f t="shared" si="12"/>
        <v>0.188553335604497</v>
      </c>
      <c r="N40" s="2">
        <f t="shared" si="12"/>
        <v>0.37138603283284927</v>
      </c>
      <c r="O40" s="2">
        <f t="shared" si="12"/>
        <v>6.4804614088343379E-5</v>
      </c>
      <c r="P40" s="2">
        <f t="shared" si="12"/>
        <v>5.5062468580769075E-2</v>
      </c>
      <c r="Q40" s="2">
        <f t="shared" si="12"/>
        <v>3.7268892209712787E-2</v>
      </c>
      <c r="R40" s="2">
        <f t="shared" si="12"/>
        <v>0.52459472643991756</v>
      </c>
      <c r="S40" s="2">
        <f t="shared" si="12"/>
        <v>2.2370049446806727E-2</v>
      </c>
      <c r="T40" s="2">
        <f t="shared" si="12"/>
        <v>5.8004533518457754E-5</v>
      </c>
      <c r="U40" s="2">
        <f t="shared" si="12"/>
        <v>1.2402642811982829</v>
      </c>
    </row>
    <row r="41" spans="1:21" x14ac:dyDescent="0.3">
      <c r="A41" s="1">
        <v>2012</v>
      </c>
      <c r="B41" s="2">
        <f>(B14-$B$26)^2</f>
        <v>0.97726380626265585</v>
      </c>
      <c r="C41" s="2">
        <f>(C14-C$26)^2</f>
        <v>5.6603773584907646E-2</v>
      </c>
      <c r="D41" s="2">
        <f>(D14-D$26)^2</f>
        <v>3.3071028040053844E-2</v>
      </c>
      <c r="E41" s="2">
        <f>(E14-E$26)^2</f>
        <v>0.2139883965754889</v>
      </c>
      <c r="F41" s="2">
        <f t="shared" ref="F41:U41" si="13">(F14-F$26)^2</f>
        <v>0.2347334848937648</v>
      </c>
      <c r="G41" s="2">
        <f t="shared" si="13"/>
        <v>0.96852577335736967</v>
      </c>
      <c r="H41" s="2">
        <f t="shared" si="13"/>
        <v>0.70020882469384238</v>
      </c>
      <c r="I41" s="2">
        <f t="shared" si="13"/>
        <v>8.3711494797823766E-3</v>
      </c>
      <c r="J41" s="2">
        <f t="shared" si="13"/>
        <v>0.36685637902122553</v>
      </c>
      <c r="K41" s="2">
        <f t="shared" si="13"/>
        <v>0.42077596996245786</v>
      </c>
      <c r="L41" s="2">
        <f t="shared" si="13"/>
        <v>0.66225370885566526</v>
      </c>
      <c r="M41" s="2">
        <f t="shared" si="13"/>
        <v>0.188553335604497</v>
      </c>
      <c r="N41" s="2">
        <f t="shared" si="13"/>
        <v>0.64745206612521322</v>
      </c>
      <c r="O41" s="2">
        <f t="shared" si="13"/>
        <v>3.4281640852832834E-2</v>
      </c>
      <c r="P41" s="2">
        <f t="shared" si="13"/>
        <v>0.15836221000345949</v>
      </c>
      <c r="Q41" s="2">
        <f t="shared" si="13"/>
        <v>0.17355727610487476</v>
      </c>
      <c r="R41" s="2">
        <f t="shared" si="13"/>
        <v>2.7348590488644882</v>
      </c>
      <c r="S41" s="2">
        <f t="shared" si="13"/>
        <v>6.6531402796855613E-3</v>
      </c>
      <c r="T41" s="2">
        <f t="shared" si="13"/>
        <v>2.8341542521755593E-3</v>
      </c>
      <c r="U41" s="2">
        <f t="shared" si="13"/>
        <v>1.7287897096916254</v>
      </c>
    </row>
    <row r="42" spans="1:21" x14ac:dyDescent="0.3">
      <c r="A42" s="1">
        <v>2013</v>
      </c>
      <c r="B42" s="2">
        <f>(B15-$B$26)^2</f>
        <v>1.0632775278619984</v>
      </c>
      <c r="C42" s="2">
        <f>(C15-C$26)^2</f>
        <v>5.6603773584907646E-2</v>
      </c>
      <c r="D42" s="2">
        <f>(D15-D$26)^2</f>
        <v>0.10703444066431114</v>
      </c>
      <c r="E42" s="2">
        <f>(E15-E$26)^2</f>
        <v>8.7622694864918031E-3</v>
      </c>
      <c r="F42" s="2">
        <f t="shared" ref="F42:U42" si="14">(F15-F$26)^2</f>
        <v>5.796419358739857E-3</v>
      </c>
      <c r="G42" s="2">
        <f t="shared" si="14"/>
        <v>1.2433851046949691</v>
      </c>
      <c r="H42" s="2">
        <f t="shared" si="14"/>
        <v>0.96301260291540802</v>
      </c>
      <c r="I42" s="2">
        <f t="shared" si="14"/>
        <v>2.2570718208075914E-3</v>
      </c>
      <c r="J42" s="2">
        <f t="shared" si="14"/>
        <v>0.32521363730125291</v>
      </c>
      <c r="K42" s="2">
        <f t="shared" si="14"/>
        <v>0.47147934918648815</v>
      </c>
      <c r="L42" s="2">
        <f t="shared" si="14"/>
        <v>0.66225370885566526</v>
      </c>
      <c r="M42" s="2">
        <f t="shared" si="14"/>
        <v>0.188553335604497</v>
      </c>
      <c r="N42" s="2">
        <f t="shared" si="14"/>
        <v>0.4998904040346161</v>
      </c>
      <c r="O42" s="2">
        <f t="shared" si="14"/>
        <v>0.14315339252155587</v>
      </c>
      <c r="P42" s="2">
        <f t="shared" si="14"/>
        <v>1.06203109040428</v>
      </c>
      <c r="Q42" s="2">
        <f t="shared" si="14"/>
        <v>1.0532006522692023</v>
      </c>
      <c r="R42" s="2">
        <f t="shared" si="14"/>
        <v>2.0516714784932626</v>
      </c>
      <c r="S42" s="2">
        <f t="shared" si="14"/>
        <v>6.4974168685645519E-4</v>
      </c>
      <c r="T42" s="2">
        <f t="shared" si="14"/>
        <v>7.4907719617279251E-5</v>
      </c>
      <c r="U42" s="2">
        <f t="shared" si="14"/>
        <v>1.3699295928067738</v>
      </c>
    </row>
    <row r="43" spans="1:21" x14ac:dyDescent="0.3">
      <c r="A43" s="1">
        <v>2014</v>
      </c>
      <c r="B43" s="2">
        <f>(B16-$B$26)^2</f>
        <v>0.63039381085070956</v>
      </c>
      <c r="C43" s="2">
        <f>(C16-C$26)^2</f>
        <v>5.6603773584907646E-2</v>
      </c>
      <c r="D43" s="2">
        <f>(D16-D$26)^2</f>
        <v>0.16882226465746283</v>
      </c>
      <c r="E43" s="2">
        <f>(E16-E$26)^2</f>
        <v>0.49485883158178468</v>
      </c>
      <c r="F43" s="2">
        <f t="shared" ref="F43:U43" si="15">(F16-F$26)^2</f>
        <v>0.52626316056150413</v>
      </c>
      <c r="G43" s="2">
        <f t="shared" si="15"/>
        <v>0.60896908991089249</v>
      </c>
      <c r="H43" s="2">
        <f t="shared" si="15"/>
        <v>0.74242450980130426</v>
      </c>
      <c r="I43" s="2">
        <f t="shared" si="15"/>
        <v>0.18719429594253603</v>
      </c>
      <c r="J43" s="2">
        <f t="shared" si="15"/>
        <v>0.36685637902122553</v>
      </c>
      <c r="K43" s="2">
        <f t="shared" si="15"/>
        <v>0.47147934918648815</v>
      </c>
      <c r="L43" s="2">
        <f t="shared" si="15"/>
        <v>0.50930989994302278</v>
      </c>
      <c r="M43" s="2">
        <f t="shared" si="15"/>
        <v>0.188553335604497</v>
      </c>
      <c r="N43" s="2">
        <f t="shared" si="15"/>
        <v>0.5961473686629214</v>
      </c>
      <c r="O43" s="2">
        <f t="shared" si="15"/>
        <v>0.32668005962025737</v>
      </c>
      <c r="P43" s="2">
        <f t="shared" si="15"/>
        <v>1.06203109040428</v>
      </c>
      <c r="Q43" s="2">
        <f t="shared" si="15"/>
        <v>1.0532006522692023</v>
      </c>
      <c r="R43" s="2">
        <f t="shared" si="15"/>
        <v>1.2136355254617675</v>
      </c>
      <c r="S43" s="2">
        <f t="shared" si="15"/>
        <v>1.4552565959007089E-2</v>
      </c>
      <c r="T43" s="2">
        <f t="shared" si="15"/>
        <v>2.6598724479874214E-2</v>
      </c>
      <c r="U43" s="2">
        <f t="shared" si="15"/>
        <v>1.0439120114483917</v>
      </c>
    </row>
    <row r="44" spans="1:21" x14ac:dyDescent="0.3">
      <c r="A44" s="1">
        <v>2015</v>
      </c>
      <c r="B44" s="2">
        <f>(B17-$B$26)^2</f>
        <v>1.1410166057984121</v>
      </c>
      <c r="C44" s="2">
        <f>(C17-C$26)^2</f>
        <v>0.76100628930818348</v>
      </c>
      <c r="D44" s="2">
        <f>(D17-D$26)^2</f>
        <v>0.22650689418368672</v>
      </c>
      <c r="E44" s="2">
        <f>(E17-E$26)^2</f>
        <v>2.1437784998663834E-2</v>
      </c>
      <c r="F44" s="2">
        <f t="shared" ref="F44:U44" si="16">(F17-F$26)^2</f>
        <v>1.4356073667486225E-2</v>
      </c>
      <c r="G44" s="2">
        <f t="shared" si="16"/>
        <v>0.87056346149916997</v>
      </c>
      <c r="H44" s="2">
        <f t="shared" si="16"/>
        <v>2.3162092417776492</v>
      </c>
      <c r="I44" s="2">
        <f t="shared" si="16"/>
        <v>9.8035122159483068E-2</v>
      </c>
      <c r="J44" s="2">
        <f t="shared" si="16"/>
        <v>0.34572151198768869</v>
      </c>
      <c r="K44" s="2">
        <f t="shared" si="16"/>
        <v>0.44576720901126893</v>
      </c>
      <c r="L44" s="2">
        <f t="shared" si="16"/>
        <v>0.533408026638161</v>
      </c>
      <c r="M44" s="2">
        <f t="shared" si="16"/>
        <v>0.188553335604497</v>
      </c>
      <c r="N44" s="2">
        <f t="shared" si="16"/>
        <v>0.52316059140465665</v>
      </c>
      <c r="O44" s="2">
        <f t="shared" si="16"/>
        <v>0.58486164214893832</v>
      </c>
      <c r="P44" s="2">
        <f t="shared" si="16"/>
        <v>1.06203109040428</v>
      </c>
      <c r="Q44" s="2">
        <f t="shared" si="16"/>
        <v>1.0532006522692023</v>
      </c>
      <c r="R44" s="2">
        <f t="shared" si="16"/>
        <v>2.2142827079973881</v>
      </c>
      <c r="S44" s="2">
        <f t="shared" si="16"/>
        <v>8.1572940270275687E-2</v>
      </c>
      <c r="T44" s="2">
        <f t="shared" si="16"/>
        <v>0.11025973313964692</v>
      </c>
      <c r="U44" s="2">
        <f t="shared" si="16"/>
        <v>1.2386687377895589</v>
      </c>
    </row>
    <row r="45" spans="1:21" x14ac:dyDescent="0.3">
      <c r="A45" s="1">
        <v>2016</v>
      </c>
      <c r="B45" s="2">
        <f>(B18-$B$26)^2</f>
        <v>0.54052674679536916</v>
      </c>
      <c r="C45" s="2">
        <f>(C18-C$26)^2</f>
        <v>0.76100628930818348</v>
      </c>
      <c r="D45" s="2">
        <f>(D18-D$26)^2</f>
        <v>0.15432429286292965</v>
      </c>
      <c r="E45" s="2">
        <f>(E18-E$26)^2</f>
        <v>0.40119500660562668</v>
      </c>
      <c r="F45" s="2">
        <f t="shared" ref="F45:U45" si="17">(F18-F$26)^2</f>
        <v>0.41679329199761717</v>
      </c>
      <c r="G45" s="2">
        <f t="shared" si="17"/>
        <v>0.42302358675069829</v>
      </c>
      <c r="H45" s="2">
        <f t="shared" si="17"/>
        <v>1.3333283804030513</v>
      </c>
      <c r="I45" s="2">
        <f t="shared" si="17"/>
        <v>0.5718612116930053</v>
      </c>
      <c r="J45" s="2">
        <f t="shared" si="17"/>
        <v>0.32521363730125291</v>
      </c>
      <c r="K45" s="2">
        <f t="shared" si="17"/>
        <v>0.42077596996245786</v>
      </c>
      <c r="L45" s="2">
        <f t="shared" si="17"/>
        <v>0.55806315658275341</v>
      </c>
      <c r="M45" s="2">
        <f t="shared" si="17"/>
        <v>0.188553335604497</v>
      </c>
      <c r="N45" s="2">
        <f t="shared" si="17"/>
        <v>0.45493813686860113</v>
      </c>
      <c r="O45" s="2">
        <f t="shared" si="17"/>
        <v>0.9176981401075972</v>
      </c>
      <c r="P45" s="2">
        <f t="shared" si="17"/>
        <v>1.06203109040428</v>
      </c>
      <c r="Q45" s="2">
        <f t="shared" si="17"/>
        <v>1.0532006522692023</v>
      </c>
      <c r="R45" s="2">
        <f t="shared" si="17"/>
        <v>0.38298696510455066</v>
      </c>
      <c r="S45" s="2">
        <f t="shared" si="17"/>
        <v>0.22586742944560415</v>
      </c>
      <c r="T45" s="2">
        <f t="shared" si="17"/>
        <v>0.25000924334962998</v>
      </c>
      <c r="U45" s="2">
        <f t="shared" si="17"/>
        <v>0.1650314255608431</v>
      </c>
    </row>
    <row r="46" spans="1:21" x14ac:dyDescent="0.3">
      <c r="A46" s="1">
        <v>2017</v>
      </c>
      <c r="B46" s="2">
        <f>(B19-$B$26)^2</f>
        <v>0.37688786156053039</v>
      </c>
      <c r="C46" s="2">
        <f>(C19-C$26)^2</f>
        <v>0.76100628930818348</v>
      </c>
      <c r="D46" s="2">
        <f>(D19-D$26)^2</f>
        <v>1.5358631312552209</v>
      </c>
      <c r="E46" s="2">
        <f>(E19-E$26)^2</f>
        <v>2.5783531973233555E-2</v>
      </c>
      <c r="F46" s="2">
        <f t="shared" ref="F46:U46" si="18">(F19-F$26)^2</f>
        <v>2.6099303384421894E-2</v>
      </c>
      <c r="G46" s="2">
        <f t="shared" si="18"/>
        <v>0.67909451721217218</v>
      </c>
      <c r="H46" s="2">
        <f t="shared" si="18"/>
        <v>1.0191525162140855</v>
      </c>
      <c r="I46" s="2">
        <f t="shared" si="18"/>
        <v>0.67735067186319919</v>
      </c>
      <c r="J46" s="2">
        <f t="shared" si="18"/>
        <v>0.36685637902122553</v>
      </c>
      <c r="K46" s="2">
        <f t="shared" si="18"/>
        <v>0.39650563204005468</v>
      </c>
      <c r="L46" s="2">
        <f t="shared" si="18"/>
        <v>0.73666521703275545</v>
      </c>
      <c r="M46" s="2">
        <f t="shared" si="18"/>
        <v>2.7881004388689608</v>
      </c>
      <c r="N46" s="2">
        <f t="shared" si="18"/>
        <v>1.0658742977931668</v>
      </c>
      <c r="O46" s="2">
        <f t="shared" si="18"/>
        <v>1.3251895534962357</v>
      </c>
      <c r="P46" s="2">
        <f t="shared" si="18"/>
        <v>1.06203109040428</v>
      </c>
      <c r="Q46" s="2">
        <f t="shared" si="18"/>
        <v>1.0532006522692023</v>
      </c>
      <c r="R46" s="2">
        <f t="shared" si="18"/>
        <v>0.35289838486554459</v>
      </c>
      <c r="S46" s="2">
        <f t="shared" si="18"/>
        <v>0.40038954678700256</v>
      </c>
      <c r="T46" s="2">
        <f t="shared" si="18"/>
        <v>0.47856789434429925</v>
      </c>
      <c r="U46" s="2">
        <f t="shared" si="18"/>
        <v>4.1058214077457189E-2</v>
      </c>
    </row>
    <row r="47" spans="1:21" x14ac:dyDescent="0.3">
      <c r="A47" s="1">
        <v>2018</v>
      </c>
      <c r="B47" s="2">
        <f>(B20-$B$26)^2</f>
        <v>0.26490522084057039</v>
      </c>
      <c r="C47" s="2">
        <f>(C20-C$26)^2</f>
        <v>0.76100628930818348</v>
      </c>
      <c r="D47" s="2">
        <f>(D20-D$26)^2</f>
        <v>1.5358631312552209</v>
      </c>
      <c r="E47" s="2">
        <f>(E20-E$26)^2</f>
        <v>0.5190400031862995</v>
      </c>
      <c r="F47" s="2">
        <f t="shared" ref="F47:U47" si="19">(F20-F$26)^2</f>
        <v>0.50335501897775048</v>
      </c>
      <c r="G47" s="2">
        <f t="shared" si="19"/>
        <v>0.25868869467042666</v>
      </c>
      <c r="H47" s="2">
        <f t="shared" si="19"/>
        <v>8.3642313077328945E-3</v>
      </c>
      <c r="I47" s="2">
        <f t="shared" si="19"/>
        <v>1.8576346256212852</v>
      </c>
      <c r="J47" s="2">
        <f t="shared" si="19"/>
        <v>0.21533322847176423</v>
      </c>
      <c r="K47" s="2">
        <f t="shared" si="19"/>
        <v>0.28596745932415912</v>
      </c>
      <c r="L47" s="2">
        <f t="shared" si="19"/>
        <v>0.37641820801073289</v>
      </c>
      <c r="M47" s="2">
        <f t="shared" si="19"/>
        <v>5.0099196408888165E-4</v>
      </c>
      <c r="N47" s="2">
        <f t="shared" si="19"/>
        <v>0.54696014796605685</v>
      </c>
      <c r="O47" s="2">
        <f t="shared" si="19"/>
        <v>1.3251895534962357</v>
      </c>
      <c r="P47" s="2">
        <f t="shared" si="19"/>
        <v>1.06203109040428</v>
      </c>
      <c r="Q47" s="2">
        <f t="shared" si="19"/>
        <v>1.0532006522692023</v>
      </c>
      <c r="R47" s="2">
        <f t="shared" si="19"/>
        <v>0.10423938511306374</v>
      </c>
      <c r="S47" s="2">
        <f t="shared" si="19"/>
        <v>0.52142053288690948</v>
      </c>
      <c r="T47" s="2">
        <f t="shared" si="19"/>
        <v>0.73074521577997231</v>
      </c>
      <c r="U47" s="2">
        <f t="shared" si="19"/>
        <v>0.99929243145292401</v>
      </c>
    </row>
    <row r="48" spans="1:21" x14ac:dyDescent="0.3">
      <c r="A48" s="1">
        <v>2019</v>
      </c>
      <c r="B48" s="2">
        <f>(B21-$B$26)^2</f>
        <v>0.11980991773097127</v>
      </c>
      <c r="C48" s="2">
        <f>(C21-C$26)^2</f>
        <v>0.76100628930818348</v>
      </c>
      <c r="D48" s="2">
        <f>(D21-D$26)^2</f>
        <v>1.5358631312552209</v>
      </c>
      <c r="E48" s="2">
        <f>(E21-E$26)^2</f>
        <v>0.38504515862934002</v>
      </c>
      <c r="F48" s="2">
        <f t="shared" ref="F48:U48" si="20">(F21-F$26)^2</f>
        <v>0.35020214572063313</v>
      </c>
      <c r="G48" s="2">
        <f t="shared" si="20"/>
        <v>7.1931825901307672E-2</v>
      </c>
      <c r="H48" s="2">
        <f t="shared" si="20"/>
        <v>6.0013710664830197E-3</v>
      </c>
      <c r="I48" s="2">
        <f t="shared" si="20"/>
        <v>1.8753257443589644</v>
      </c>
      <c r="J48" s="2">
        <f t="shared" si="20"/>
        <v>0.183722364305411</v>
      </c>
      <c r="K48" s="2">
        <f t="shared" si="20"/>
        <v>0.19345181476846376</v>
      </c>
      <c r="L48" s="2">
        <f t="shared" si="20"/>
        <v>0.18967771119370549</v>
      </c>
      <c r="M48" s="2">
        <f t="shared" si="20"/>
        <v>0.92633414160036809</v>
      </c>
      <c r="N48" s="2">
        <f t="shared" si="20"/>
        <v>0.14565418681862288</v>
      </c>
      <c r="O48" s="2">
        <f t="shared" si="20"/>
        <v>1.3251895534962357</v>
      </c>
      <c r="P48" s="2">
        <f t="shared" si="20"/>
        <v>1.06203109040428</v>
      </c>
      <c r="Q48" s="2">
        <f t="shared" si="20"/>
        <v>1.0532006522692023</v>
      </c>
      <c r="R48" s="2">
        <f t="shared" si="20"/>
        <v>0.21157552094013571</v>
      </c>
      <c r="S48" s="2">
        <f t="shared" si="20"/>
        <v>0.98408509402303912</v>
      </c>
      <c r="T48" s="2">
        <f t="shared" si="20"/>
        <v>1.2163544360164193</v>
      </c>
      <c r="U48" s="2">
        <f t="shared" si="20"/>
        <v>2.8294877564097791</v>
      </c>
    </row>
    <row r="49" spans="1:21" x14ac:dyDescent="0.3">
      <c r="A49" s="1">
        <v>2020</v>
      </c>
      <c r="B49" s="2">
        <f>(B22-$B$26)^2</f>
        <v>0.49472369969426827</v>
      </c>
      <c r="C49" s="2">
        <f>(C22-C$26)^2</f>
        <v>0.76100628930818348</v>
      </c>
      <c r="D49" s="2">
        <f>(D22-D$26)^2</f>
        <v>1.5358631312552209</v>
      </c>
      <c r="E49" s="2">
        <f>(E22-E$26)^2</f>
        <v>3.6132004580532704</v>
      </c>
      <c r="F49" s="2">
        <f t="shared" ref="F49:U49" si="21">(F22-F$26)^2</f>
        <v>3.3856896543395458</v>
      </c>
      <c r="G49" s="2">
        <f t="shared" si="21"/>
        <v>0.39561819877813309</v>
      </c>
      <c r="H49" s="2">
        <f t="shared" si="21"/>
        <v>0.52857113818259871</v>
      </c>
      <c r="I49" s="2">
        <f t="shared" si="21"/>
        <v>2.0638883330457274</v>
      </c>
      <c r="J49" s="2">
        <f t="shared" si="21"/>
        <v>0.15461946952746286</v>
      </c>
      <c r="K49" s="2">
        <f t="shared" si="21"/>
        <v>0.10622277847309371</v>
      </c>
      <c r="L49" s="2">
        <f t="shared" si="21"/>
        <v>3.2776052513455419E-3</v>
      </c>
      <c r="M49" s="2">
        <f t="shared" si="21"/>
        <v>7.3350233462255243</v>
      </c>
      <c r="N49" s="2">
        <f t="shared" si="21"/>
        <v>3.1656461451870497E-3</v>
      </c>
      <c r="O49" s="2">
        <f t="shared" si="21"/>
        <v>1.3251895534962357</v>
      </c>
      <c r="P49" s="2">
        <f t="shared" si="21"/>
        <v>1.06203109040428</v>
      </c>
      <c r="Q49" s="2">
        <f t="shared" si="21"/>
        <v>1.0532006522692023</v>
      </c>
      <c r="R49" s="2">
        <f t="shared" si="21"/>
        <v>0.15299663915335127</v>
      </c>
      <c r="S49" s="2">
        <f t="shared" si="21"/>
        <v>1.6311784199372537</v>
      </c>
      <c r="T49" s="2">
        <f t="shared" si="21"/>
        <v>1.7789395883401806</v>
      </c>
      <c r="U49" s="2">
        <f t="shared" si="21"/>
        <v>0.55116779197165622</v>
      </c>
    </row>
    <row r="50" spans="1:21" x14ac:dyDescent="0.3">
      <c r="A50" s="1">
        <v>2021</v>
      </c>
      <c r="B50" s="2">
        <f>(B23-$B$26)^2</f>
        <v>0.49472369969426827</v>
      </c>
      <c r="C50" s="2">
        <f>(C23-C$26)^2</f>
        <v>0.76100628930818348</v>
      </c>
      <c r="D50" s="2">
        <f>(D23-D$26)^2</f>
        <v>1.5358631312552209</v>
      </c>
      <c r="E50" s="2">
        <f>(E23-E$26)^2</f>
        <v>1.9491261879727821</v>
      </c>
      <c r="F50" s="2">
        <f t="shared" ref="F50:U50" si="22">(F23-F$26)^2</f>
        <v>2.2691334949414768</v>
      </c>
      <c r="G50" s="2">
        <f t="shared" si="22"/>
        <v>2.5879308059075783E-2</v>
      </c>
      <c r="H50" s="2">
        <f t="shared" si="22"/>
        <v>8.1355247308956991E-2</v>
      </c>
      <c r="I50" s="2">
        <f t="shared" si="22"/>
        <v>2.3617282689784522</v>
      </c>
      <c r="J50" s="2">
        <f t="shared" si="22"/>
        <v>0.24945206202652231</v>
      </c>
      <c r="K50" s="2">
        <f t="shared" si="22"/>
        <v>0.3066332916145223</v>
      </c>
      <c r="L50" s="2">
        <f t="shared" si="22"/>
        <v>0.25227868750736754</v>
      </c>
      <c r="M50" s="2">
        <f t="shared" si="22"/>
        <v>2.0907196248572153</v>
      </c>
      <c r="N50" s="2">
        <f t="shared" si="22"/>
        <v>0.5961473686629214</v>
      </c>
      <c r="O50" s="2">
        <f t="shared" si="22"/>
        <v>1.3251895534962357</v>
      </c>
      <c r="P50" s="2">
        <f t="shared" si="22"/>
        <v>1.06203109040428</v>
      </c>
      <c r="Q50" s="2">
        <f t="shared" si="22"/>
        <v>1.0532006522692023</v>
      </c>
      <c r="R50" s="2">
        <f t="shared" si="22"/>
        <v>1.7859834567061507E-2</v>
      </c>
      <c r="S50" s="2">
        <f t="shared" si="22"/>
        <v>3.4905047346840354</v>
      </c>
      <c r="T50" s="2">
        <f t="shared" si="22"/>
        <v>2.6847152929369025</v>
      </c>
      <c r="U50" s="2">
        <f t="shared" si="22"/>
        <v>6.1724272143678536E-4</v>
      </c>
    </row>
    <row r="51" spans="1:21" x14ac:dyDescent="0.3">
      <c r="A51" s="1">
        <v>2022</v>
      </c>
      <c r="B51" s="2">
        <f>(B24-$B$26)^2</f>
        <v>0.49472369969426827</v>
      </c>
      <c r="C51" s="2">
        <f>(C24-C$26)^2</f>
        <v>0.76100628930818348</v>
      </c>
      <c r="D51" s="2">
        <f>(D24-D$26)^2</f>
        <v>1.5358631312552209</v>
      </c>
      <c r="E51" s="2">
        <f>(E24-E$26)^2</f>
        <v>0.31122610469795148</v>
      </c>
      <c r="F51" s="2">
        <f t="shared" ref="F51:U51" si="23">(F24-F$26)^2</f>
        <v>0.45315180141957129</v>
      </c>
      <c r="G51" s="2">
        <f t="shared" si="23"/>
        <v>0.35240819698114317</v>
      </c>
      <c r="H51" s="2">
        <f t="shared" si="23"/>
        <v>5.7750284781093563E-4</v>
      </c>
      <c r="I51" s="2">
        <f t="shared" si="23"/>
        <v>1.5095230948941532</v>
      </c>
      <c r="J51" s="2">
        <f t="shared" si="23"/>
        <v>0.36685637902122553</v>
      </c>
      <c r="K51" s="2">
        <f t="shared" si="23"/>
        <v>0.37295619524405949</v>
      </c>
      <c r="L51" s="2">
        <f t="shared" si="23"/>
        <v>0.3112539852620822</v>
      </c>
      <c r="M51" s="2">
        <f t="shared" si="23"/>
        <v>3.8269573756036972</v>
      </c>
      <c r="N51" s="2">
        <f t="shared" si="23"/>
        <v>1.2044807977299827</v>
      </c>
      <c r="O51" s="2">
        <f t="shared" si="23"/>
        <v>1.3251895534962357</v>
      </c>
      <c r="P51" s="2">
        <f t="shared" si="23"/>
        <v>1.06203109040428</v>
      </c>
      <c r="Q51" s="2">
        <f t="shared" si="23"/>
        <v>1.0532006522692023</v>
      </c>
      <c r="R51" s="2">
        <f t="shared" si="23"/>
        <v>0.25183883340936442</v>
      </c>
      <c r="S51" s="2">
        <f t="shared" si="23"/>
        <v>3.4499277693396673</v>
      </c>
      <c r="T51" s="2">
        <f t="shared" si="23"/>
        <v>2.7074048192976137</v>
      </c>
      <c r="U51" s="2">
        <f t="shared" si="23"/>
        <v>6.6137966049163513E-3</v>
      </c>
    </row>
    <row r="52" spans="1:21" x14ac:dyDescent="0.3">
      <c r="A52" s="1">
        <v>2023</v>
      </c>
      <c r="B52" s="2">
        <f>(B25-$B$26)^2</f>
        <v>0.49472369969426827</v>
      </c>
      <c r="C52" s="2">
        <f>(C25-C$26)^2</f>
        <v>0.76100628930818348</v>
      </c>
      <c r="D52" s="2">
        <f>(D25-D$26)^2</f>
        <v>1.5358631312552209</v>
      </c>
      <c r="E52" s="2">
        <f>(E25-E$26)^2</f>
        <v>0.3106212807579275</v>
      </c>
      <c r="F52" s="2">
        <f>(F25-F$26)^2</f>
        <v>0.21228538566669311</v>
      </c>
      <c r="G52" s="2">
        <f>(G25-G$26)^2</f>
        <v>0.17907265445419496</v>
      </c>
      <c r="H52" s="2">
        <f>(H25-H$26)^2</f>
        <v>5.7750284781093563E-4</v>
      </c>
      <c r="I52" s="2">
        <f>(I25-I$26)^2</f>
        <v>1.5095230948941532</v>
      </c>
      <c r="J52" s="2">
        <f>(J25-J$26)^2</f>
        <v>0.36685637902122553</v>
      </c>
      <c r="K52" s="2">
        <f>(K25-K$26)^2</f>
        <v>0.37295619524405949</v>
      </c>
      <c r="L52" s="2">
        <f>(L25-L$26)^2</f>
        <v>0.3112539852620822</v>
      </c>
      <c r="M52" s="2">
        <f>(M25-M$26)^2</f>
        <v>3.8269573756036972</v>
      </c>
      <c r="N52" s="2">
        <f>(N25-N$26)^2</f>
        <v>1.2044807977299827</v>
      </c>
      <c r="O52" s="2">
        <f>(O25-O$26)^2</f>
        <v>1.3251895534962357</v>
      </c>
      <c r="P52" s="2">
        <f>(P25-P$26)^2</f>
        <v>1.06203109040428</v>
      </c>
      <c r="Q52" s="2">
        <f>(Q25-Q$26)^2</f>
        <v>1.0532006522692023</v>
      </c>
      <c r="R52" s="2">
        <f>(R25-R$26)^2</f>
        <v>0.25183883340936442</v>
      </c>
      <c r="S52" s="2">
        <f>(S25-S$26)^2</f>
        <v>3.4499277693396673</v>
      </c>
      <c r="T52" s="2">
        <f>(T25-T$26)^2</f>
        <v>2.7074048192976137</v>
      </c>
      <c r="U52" s="2">
        <f>(U25-U$26)^2</f>
        <v>0.26247171226532112</v>
      </c>
    </row>
    <row r="53" spans="1:21" s="5" customFormat="1" x14ac:dyDescent="0.3">
      <c r="A53" s="3" t="s">
        <v>45</v>
      </c>
      <c r="B53" s="4">
        <f>SUM(B29:B52)/(23)</f>
        <v>1.0434782608695656</v>
      </c>
      <c r="C53" s="4">
        <f>SUM(C29:C52)/(23)</f>
        <v>1.0434782608695659</v>
      </c>
      <c r="D53" s="4">
        <f>SUM(D29:D52)/(23)</f>
        <v>1.043478260869565</v>
      </c>
      <c r="E53" s="4">
        <f>SUM(E29:E52)/(23)</f>
        <v>1.0434782608695647</v>
      </c>
      <c r="F53" s="4">
        <f>SUM(F29:F52)/(23)</f>
        <v>1.0434782608695652</v>
      </c>
      <c r="G53" s="4">
        <f>SUM(G29:G52)/(23)</f>
        <v>1.0434782608695652</v>
      </c>
      <c r="H53" s="4">
        <f>SUM(H29:H52)/(23)</f>
        <v>1.043478260869565</v>
      </c>
      <c r="I53" s="4">
        <f>SUM(I29:I52)/(23)</f>
        <v>1.0434782608695656</v>
      </c>
      <c r="J53" s="4">
        <f>SUM(J29:J52)/(23)</f>
        <v>1.043478260869565</v>
      </c>
      <c r="K53" s="4">
        <f>SUM(K29:K52)/(23)</f>
        <v>1.0434782608695656</v>
      </c>
      <c r="L53" s="4">
        <f>SUM(L29:L52)/(23)</f>
        <v>1.0434782608695654</v>
      </c>
      <c r="M53" s="4">
        <f>SUM(M29:M52)/(23)</f>
        <v>1.0434782608695654</v>
      </c>
      <c r="N53" s="4">
        <f>SUM(N29:N52)/(23)</f>
        <v>1.0434782608695654</v>
      </c>
      <c r="O53" s="4">
        <f>SUM(O29:O52)/(23)</f>
        <v>1.0434782608695661</v>
      </c>
      <c r="P53" s="4">
        <f>SUM(P29:P52)/(23)</f>
        <v>1.043478260869565</v>
      </c>
      <c r="Q53" s="4">
        <f>SUM(Q29:Q52)/(23)</f>
        <v>1.0434782608695645</v>
      </c>
      <c r="R53" s="4">
        <f>SUM(R29:R52)/(23)</f>
        <v>1.0434782608695654</v>
      </c>
      <c r="S53" s="4">
        <f>SUM(S29:S52)/(23)</f>
        <v>1.043478260869565</v>
      </c>
      <c r="T53" s="4">
        <f>SUM(T29:T52)/(23)</f>
        <v>1.0434782608695656</v>
      </c>
      <c r="U53" s="4">
        <f>SUM(U29:U52)/(23)</f>
        <v>1.0434782608695654</v>
      </c>
    </row>
    <row r="54" spans="1:21" x14ac:dyDescent="0.3">
      <c r="B54" s="6">
        <f>_xlfn.COVARIANCE.S(B2:B25,C2:C25)</f>
        <v>0.65212795939219947</v>
      </c>
      <c r="C54" s="6">
        <f>_xlfn.COVARIANCE.S(C2:C25,D2:D25)</f>
        <v>0.87845082806395569</v>
      </c>
      <c r="D54" s="6">
        <f t="shared" ref="D54:U54" si="24">_xlfn.COVARIANCE.S(D2:D25,E2:E25)</f>
        <v>-0.25281375288955049</v>
      </c>
      <c r="E54" s="6">
        <f t="shared" si="24"/>
        <v>1.0423785966273216</v>
      </c>
      <c r="F54" s="6">
        <f t="shared" si="24"/>
        <v>0.19427396610804001</v>
      </c>
      <c r="G54" s="6">
        <f t="shared" si="24"/>
        <v>0.77505127076700508</v>
      </c>
      <c r="H54" s="6">
        <f t="shared" si="24"/>
        <v>-0.31733793285613759</v>
      </c>
      <c r="I54" s="6">
        <f t="shared" si="24"/>
        <v>0.61239724524164951</v>
      </c>
      <c r="J54" s="6">
        <f t="shared" si="24"/>
        <v>1.0360014861494311</v>
      </c>
      <c r="K54" s="6">
        <f t="shared" si="24"/>
        <v>1.0329449268378124</v>
      </c>
      <c r="L54" s="6">
        <f t="shared" si="24"/>
        <v>-0.15737225772313274</v>
      </c>
      <c r="M54" s="6">
        <f t="shared" si="24"/>
        <v>-0.28133556759169132</v>
      </c>
      <c r="N54" s="6">
        <f t="shared" si="24"/>
        <v>0.90135461026959474</v>
      </c>
      <c r="O54" s="6">
        <f t="shared" si="24"/>
        <v>-0.99690360386812127</v>
      </c>
      <c r="P54" s="6">
        <f t="shared" si="24"/>
        <v>1.0431829184784067</v>
      </c>
      <c r="Q54" s="6">
        <f t="shared" si="24"/>
        <v>0.71379830089860474</v>
      </c>
      <c r="R54" s="6">
        <f t="shared" si="24"/>
        <v>0.53344948849630025</v>
      </c>
      <c r="S54" s="6">
        <f t="shared" si="24"/>
        <v>1.0292667278857928</v>
      </c>
      <c r="T54" s="6">
        <f t="shared" si="24"/>
        <v>-3.4399168242225546E-2</v>
      </c>
      <c r="U54" s="6">
        <f>_xlfn.COVARIANCE.S(U2:U25,B2:B25)</f>
        <v>-0.35808177525833068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U21"/>
  <sheetViews>
    <sheetView zoomScaleNormal="100" workbookViewId="0">
      <selection activeCell="B3" sqref="B3"/>
    </sheetView>
  </sheetViews>
  <sheetFormatPr baseColWidth="10" defaultColWidth="8.88671875" defaultRowHeight="14.4" x14ac:dyDescent="0.3"/>
  <cols>
    <col min="1" max="1" width="91.88671875" customWidth="1"/>
    <col min="2" max="2" width="44.77734375" bestFit="1" customWidth="1"/>
    <col min="3" max="3" width="34.88671875" bestFit="1" customWidth="1"/>
    <col min="9" max="9" width="8.5546875" customWidth="1"/>
  </cols>
  <sheetData>
    <row r="1" spans="1:21" x14ac:dyDescent="0.3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3">
      <c r="A2" s="1" t="s">
        <v>1</v>
      </c>
      <c r="B2">
        <v>1.043478260869565</v>
      </c>
      <c r="C2">
        <v>0.65212795939219925</v>
      </c>
      <c r="D2">
        <v>0.80262944240233924</v>
      </c>
      <c r="E2">
        <v>-0.51131905314394666</v>
      </c>
      <c r="F2">
        <v>-0.49390836992614939</v>
      </c>
      <c r="G2">
        <v>0.59429845584798868</v>
      </c>
      <c r="H2">
        <v>0.89926644672516787</v>
      </c>
      <c r="I2">
        <v>-0.52671519241120179</v>
      </c>
      <c r="J2">
        <v>-0.38749508636795638</v>
      </c>
      <c r="K2">
        <v>-0.48472047907380328</v>
      </c>
      <c r="L2">
        <v>-0.55353849160171775</v>
      </c>
      <c r="M2">
        <v>0.29806646606093479</v>
      </c>
      <c r="N2">
        <v>-0.63555916242695587</v>
      </c>
      <c r="O2">
        <v>-0.78108674227544439</v>
      </c>
      <c r="P2">
        <v>0.80527908140583582</v>
      </c>
      <c r="Q2">
        <v>0.81117018938731511</v>
      </c>
      <c r="R2">
        <v>0.80126406442998266</v>
      </c>
      <c r="S2">
        <v>0.64199957962190457</v>
      </c>
      <c r="T2">
        <v>0.61654539463487423</v>
      </c>
      <c r="U2">
        <v>-0.35808177525833051</v>
      </c>
    </row>
    <row r="3" spans="1:21" x14ac:dyDescent="0.3">
      <c r="A3" s="1" t="s">
        <v>2</v>
      </c>
      <c r="B3">
        <v>0.65212795939219925</v>
      </c>
      <c r="C3">
        <v>1.0434782608695661</v>
      </c>
      <c r="D3">
        <v>0.87845082806395514</v>
      </c>
      <c r="E3">
        <v>-5.533251293930045E-2</v>
      </c>
      <c r="F3">
        <v>-3.063417447711898E-2</v>
      </c>
      <c r="G3">
        <v>0.85991448137231241</v>
      </c>
      <c r="H3">
        <v>0.72021570735441287</v>
      </c>
      <c r="I3">
        <v>-0.75792049104293513</v>
      </c>
      <c r="J3">
        <v>-0.82692997232830079</v>
      </c>
      <c r="K3">
        <v>-0.86594566468696588</v>
      </c>
      <c r="L3">
        <v>-0.89372834032428072</v>
      </c>
      <c r="M3">
        <v>0.39527071428838623</v>
      </c>
      <c r="N3">
        <v>-0.92621393887474801</v>
      </c>
      <c r="O3">
        <v>-0.92931300652492599</v>
      </c>
      <c r="P3">
        <v>0.80807027494410844</v>
      </c>
      <c r="Q3">
        <v>0.81983210334392531</v>
      </c>
      <c r="R3">
        <v>0.74946984065278355</v>
      </c>
      <c r="S3">
        <v>0.82831067818219228</v>
      </c>
      <c r="T3">
        <v>0.86037528308914457</v>
      </c>
      <c r="U3">
        <v>-0.32814616712159539</v>
      </c>
    </row>
    <row r="4" spans="1:21" x14ac:dyDescent="0.3">
      <c r="A4" s="1" t="s">
        <v>3</v>
      </c>
      <c r="B4">
        <v>0.80262944240233924</v>
      </c>
      <c r="C4">
        <v>0.87845082806395514</v>
      </c>
      <c r="D4">
        <v>1.043478260869565</v>
      </c>
      <c r="E4">
        <v>-0.2528137528895506</v>
      </c>
      <c r="F4">
        <v>-0.2197479884814322</v>
      </c>
      <c r="G4">
        <v>0.64753723729831947</v>
      </c>
      <c r="H4">
        <v>0.64365538885158824</v>
      </c>
      <c r="I4">
        <v>-0.90214360525721093</v>
      </c>
      <c r="J4">
        <v>-0.63524305866984998</v>
      </c>
      <c r="K4">
        <v>-0.68523814266511518</v>
      </c>
      <c r="L4">
        <v>-0.71119774331468366</v>
      </c>
      <c r="M4">
        <v>0.56153492563715157</v>
      </c>
      <c r="N4">
        <v>-0.82064351985145911</v>
      </c>
      <c r="O4">
        <v>-1.0070473986989521</v>
      </c>
      <c r="P4">
        <v>0.95386321898001858</v>
      </c>
      <c r="Q4">
        <v>0.95872358380633038</v>
      </c>
      <c r="R4">
        <v>0.66557942449035179</v>
      </c>
      <c r="S4">
        <v>0.95352267554772452</v>
      </c>
      <c r="T4">
        <v>0.95362967443057933</v>
      </c>
      <c r="U4">
        <v>-6.5303836211900557E-2</v>
      </c>
    </row>
    <row r="5" spans="1:21" x14ac:dyDescent="0.3">
      <c r="A5" s="1" t="s">
        <v>4</v>
      </c>
      <c r="B5">
        <v>-0.51131905314394666</v>
      </c>
      <c r="C5">
        <v>-5.533251293930045E-2</v>
      </c>
      <c r="D5">
        <v>-0.2528137528895506</v>
      </c>
      <c r="E5">
        <v>1.043478260869565</v>
      </c>
      <c r="F5">
        <v>1.042378596627322</v>
      </c>
      <c r="G5">
        <v>0.1857846683321118</v>
      </c>
      <c r="H5">
        <v>-0.39391998528083</v>
      </c>
      <c r="I5">
        <v>4.2306553682703391E-2</v>
      </c>
      <c r="J5">
        <v>-0.32691407216391272</v>
      </c>
      <c r="K5">
        <v>-0.26051170729195899</v>
      </c>
      <c r="L5">
        <v>-0.2085019875928652</v>
      </c>
      <c r="M5">
        <v>-0.20614418522793679</v>
      </c>
      <c r="N5">
        <v>-0.13744446209389799</v>
      </c>
      <c r="O5">
        <v>0.1945665173049704</v>
      </c>
      <c r="P5">
        <v>-0.25063454498529741</v>
      </c>
      <c r="Q5">
        <v>-0.24733851838679491</v>
      </c>
      <c r="R5">
        <v>-0.1231487373418312</v>
      </c>
      <c r="S5">
        <v>-9.8547235880621864E-2</v>
      </c>
      <c r="T5">
        <v>-8.2095330379470269E-2</v>
      </c>
      <c r="U5">
        <v>-4.7409271921402318E-2</v>
      </c>
    </row>
    <row r="6" spans="1:21" x14ac:dyDescent="0.3">
      <c r="A6" s="1" t="s">
        <v>5</v>
      </c>
      <c r="B6">
        <v>-0.49390836992614939</v>
      </c>
      <c r="C6">
        <v>-3.063417447711898E-2</v>
      </c>
      <c r="D6">
        <v>-0.2197479884814322</v>
      </c>
      <c r="E6">
        <v>1.042378596627322</v>
      </c>
      <c r="F6">
        <v>1.043478260869565</v>
      </c>
      <c r="G6">
        <v>0.19427396610804001</v>
      </c>
      <c r="H6">
        <v>-0.39114376380690929</v>
      </c>
      <c r="I6">
        <v>6.0838772053432924E-3</v>
      </c>
      <c r="J6">
        <v>-0.34210173048711962</v>
      </c>
      <c r="K6">
        <v>-0.27599040228935451</v>
      </c>
      <c r="L6">
        <v>-0.22262111087750661</v>
      </c>
      <c r="M6">
        <v>-0.16488982678781949</v>
      </c>
      <c r="N6">
        <v>-0.15969223794699799</v>
      </c>
      <c r="O6">
        <v>0.16292215176728769</v>
      </c>
      <c r="P6">
        <v>-0.22189435512389549</v>
      </c>
      <c r="Q6">
        <v>-0.2187100007398825</v>
      </c>
      <c r="R6">
        <v>-0.11473270100985369</v>
      </c>
      <c r="S6">
        <v>-5.6176913369648272E-2</v>
      </c>
      <c r="T6">
        <v>-4.2444327710973222E-2</v>
      </c>
      <c r="U6">
        <v>-3.8578717920145993E-2</v>
      </c>
    </row>
    <row r="7" spans="1:21" x14ac:dyDescent="0.3">
      <c r="A7" s="1" t="s">
        <v>6</v>
      </c>
      <c r="B7">
        <v>0.59429845584798868</v>
      </c>
      <c r="C7">
        <v>0.85991448137231241</v>
      </c>
      <c r="D7">
        <v>0.64753723729831947</v>
      </c>
      <c r="E7">
        <v>0.1857846683321118</v>
      </c>
      <c r="F7">
        <v>0.19427396610804001</v>
      </c>
      <c r="G7">
        <v>1.043478260869565</v>
      </c>
      <c r="H7">
        <v>0.77505127076700508</v>
      </c>
      <c r="I7">
        <v>-0.46167284841312378</v>
      </c>
      <c r="J7">
        <v>-0.9091470833214147</v>
      </c>
      <c r="K7">
        <v>-0.94697635893588517</v>
      </c>
      <c r="L7">
        <v>-0.98923327463769395</v>
      </c>
      <c r="M7">
        <v>1.5008225377814779E-2</v>
      </c>
      <c r="N7">
        <v>-0.95037442225618052</v>
      </c>
      <c r="O7">
        <v>-0.72480658497172679</v>
      </c>
      <c r="P7">
        <v>0.64629293861718529</v>
      </c>
      <c r="Q7">
        <v>0.66146747879571477</v>
      </c>
      <c r="R7">
        <v>0.86391629798531466</v>
      </c>
      <c r="S7">
        <v>0.53386891995922081</v>
      </c>
      <c r="T7">
        <v>0.5841897225162912</v>
      </c>
      <c r="U7">
        <v>-0.64038077823259065</v>
      </c>
    </row>
    <row r="8" spans="1:21" x14ac:dyDescent="0.3">
      <c r="A8" s="1" t="s">
        <v>7</v>
      </c>
      <c r="B8">
        <v>0.89926644672516787</v>
      </c>
      <c r="C8">
        <v>0.72021570735441287</v>
      </c>
      <c r="D8">
        <v>0.64365538885158824</v>
      </c>
      <c r="E8">
        <v>-0.39391998528083</v>
      </c>
      <c r="F8">
        <v>-0.39114376380690929</v>
      </c>
      <c r="G8">
        <v>0.77505127076700508</v>
      </c>
      <c r="H8">
        <v>1.043478260869565</v>
      </c>
      <c r="I8">
        <v>-0.31733793285613759</v>
      </c>
      <c r="J8">
        <v>-0.5724330430914627</v>
      </c>
      <c r="K8">
        <v>-0.65496293724597499</v>
      </c>
      <c r="L8">
        <v>-0.72296452742889405</v>
      </c>
      <c r="M8">
        <v>1.3904778045294939E-2</v>
      </c>
      <c r="N8">
        <v>-0.69777797206971326</v>
      </c>
      <c r="O8">
        <v>-0.67774019692131204</v>
      </c>
      <c r="P8">
        <v>0.64510257239441315</v>
      </c>
      <c r="Q8">
        <v>0.65761221108217183</v>
      </c>
      <c r="R8">
        <v>0.91101826630381033</v>
      </c>
      <c r="S8">
        <v>0.42406716722355359</v>
      </c>
      <c r="T8">
        <v>0.44825206741424828</v>
      </c>
      <c r="U8">
        <v>-0.60914781674198204</v>
      </c>
    </row>
    <row r="9" spans="1:21" x14ac:dyDescent="0.3">
      <c r="A9" s="1" t="s">
        <v>8</v>
      </c>
      <c r="B9">
        <v>-0.52671519241120179</v>
      </c>
      <c r="C9">
        <v>-0.75792049104293513</v>
      </c>
      <c r="D9">
        <v>-0.90214360525721093</v>
      </c>
      <c r="E9">
        <v>4.2306553682703391E-2</v>
      </c>
      <c r="F9">
        <v>6.0838772053432924E-3</v>
      </c>
      <c r="G9">
        <v>-0.46167284841312378</v>
      </c>
      <c r="H9">
        <v>-0.31733793285613759</v>
      </c>
      <c r="I9">
        <v>1.043478260869565</v>
      </c>
      <c r="J9">
        <v>0.6123972452416494</v>
      </c>
      <c r="K9">
        <v>0.62191953764556274</v>
      </c>
      <c r="L9">
        <v>0.60678503141874285</v>
      </c>
      <c r="M9">
        <v>-0.6433153350743368</v>
      </c>
      <c r="N9">
        <v>0.73895285711558589</v>
      </c>
      <c r="O9">
        <v>0.9377627323334301</v>
      </c>
      <c r="P9">
        <v>-0.91991190641303866</v>
      </c>
      <c r="Q9">
        <v>-0.91848610832907218</v>
      </c>
      <c r="R9">
        <v>-0.42821755775377318</v>
      </c>
      <c r="S9">
        <v>-0.96169032362712348</v>
      </c>
      <c r="T9">
        <v>-0.9644739375945246</v>
      </c>
      <c r="U9">
        <v>-0.19955031956307009</v>
      </c>
    </row>
    <row r="10" spans="1:21" x14ac:dyDescent="0.3">
      <c r="A10" s="1" t="s">
        <v>9</v>
      </c>
      <c r="B10">
        <v>-0.38749508636795638</v>
      </c>
      <c r="C10">
        <v>-0.82692997232830079</v>
      </c>
      <c r="D10">
        <v>-0.63524305866984998</v>
      </c>
      <c r="E10">
        <v>-0.32691407216391272</v>
      </c>
      <c r="F10">
        <v>-0.34210173048711962</v>
      </c>
      <c r="G10">
        <v>-0.9091470833214147</v>
      </c>
      <c r="H10">
        <v>-0.5724330430914627</v>
      </c>
      <c r="I10">
        <v>0.6123972452416494</v>
      </c>
      <c r="J10">
        <v>1.043478260869565</v>
      </c>
      <c r="K10">
        <v>1.0360014861494311</v>
      </c>
      <c r="L10">
        <v>1.013224797811193</v>
      </c>
      <c r="M10">
        <v>-0.2231620707826184</v>
      </c>
      <c r="N10">
        <v>0.9605581965532739</v>
      </c>
      <c r="O10">
        <v>0.72524500199863551</v>
      </c>
      <c r="P10">
        <v>-0.62527560736766552</v>
      </c>
      <c r="Q10">
        <v>-0.63761955144019922</v>
      </c>
      <c r="R10">
        <v>-0.74505521990651746</v>
      </c>
      <c r="S10">
        <v>-0.60920304956013283</v>
      </c>
      <c r="T10">
        <v>-0.6614902746932636</v>
      </c>
      <c r="U10">
        <v>0.33025043414525029</v>
      </c>
    </row>
    <row r="11" spans="1:21" x14ac:dyDescent="0.3">
      <c r="A11" s="1" t="s">
        <v>10</v>
      </c>
      <c r="B11">
        <v>-0.48472047907380328</v>
      </c>
      <c r="C11">
        <v>-0.86594566468696588</v>
      </c>
      <c r="D11">
        <v>-0.68523814266511518</v>
      </c>
      <c r="E11">
        <v>-0.26051170729195899</v>
      </c>
      <c r="F11">
        <v>-0.27599040228935451</v>
      </c>
      <c r="G11">
        <v>-0.94697635893588517</v>
      </c>
      <c r="H11">
        <v>-0.65496293724597499</v>
      </c>
      <c r="I11">
        <v>0.62191953764556274</v>
      </c>
      <c r="J11">
        <v>1.0360014861494311</v>
      </c>
      <c r="K11">
        <v>1.043478260869565</v>
      </c>
      <c r="L11">
        <v>1.0329449268378119</v>
      </c>
      <c r="M11">
        <v>-0.2202425500945058</v>
      </c>
      <c r="N11">
        <v>0.98506837672351832</v>
      </c>
      <c r="O11">
        <v>0.76792807985891831</v>
      </c>
      <c r="P11">
        <v>-0.67404416518991539</v>
      </c>
      <c r="Q11">
        <v>-0.68680094007698345</v>
      </c>
      <c r="R11">
        <v>-0.79865672616907613</v>
      </c>
      <c r="S11">
        <v>-0.63565069361588666</v>
      </c>
      <c r="T11">
        <v>-0.68363625208753098</v>
      </c>
      <c r="U11">
        <v>0.37527524494949838</v>
      </c>
    </row>
    <row r="12" spans="1:21" x14ac:dyDescent="0.3">
      <c r="A12" s="1" t="s">
        <v>11</v>
      </c>
      <c r="B12">
        <v>-0.55353849160171775</v>
      </c>
      <c r="C12">
        <v>-0.89372834032428072</v>
      </c>
      <c r="D12">
        <v>-0.71119774331468366</v>
      </c>
      <c r="E12">
        <v>-0.2085019875928652</v>
      </c>
      <c r="F12">
        <v>-0.22262111087750661</v>
      </c>
      <c r="G12">
        <v>-0.98923327463769395</v>
      </c>
      <c r="H12">
        <v>-0.72296452742889405</v>
      </c>
      <c r="I12">
        <v>0.60678503141874285</v>
      </c>
      <c r="J12">
        <v>1.013224797811193</v>
      </c>
      <c r="K12">
        <v>1.0329449268378119</v>
      </c>
      <c r="L12">
        <v>1.043478260869565</v>
      </c>
      <c r="M12">
        <v>-0.1573722577231326</v>
      </c>
      <c r="N12">
        <v>1.0053830470592111</v>
      </c>
      <c r="O12">
        <v>0.79486018267196357</v>
      </c>
      <c r="P12">
        <v>-0.70541006189714872</v>
      </c>
      <c r="Q12">
        <v>-0.71882395913661057</v>
      </c>
      <c r="R12">
        <v>-0.84573327238860341</v>
      </c>
      <c r="S12">
        <v>-0.63705000723348237</v>
      </c>
      <c r="T12">
        <v>-0.68923116681134189</v>
      </c>
      <c r="U12">
        <v>0.44456489009666378</v>
      </c>
    </row>
    <row r="13" spans="1:21" x14ac:dyDescent="0.3">
      <c r="A13" s="1" t="s">
        <v>12</v>
      </c>
      <c r="B13">
        <v>0.29806646606093479</v>
      </c>
      <c r="C13">
        <v>0.39527071428838623</v>
      </c>
      <c r="D13">
        <v>0.56153492563715157</v>
      </c>
      <c r="E13">
        <v>-0.20614418522793679</v>
      </c>
      <c r="F13">
        <v>-0.16488982678781949</v>
      </c>
      <c r="G13">
        <v>1.5008225377814779E-2</v>
      </c>
      <c r="H13">
        <v>1.3904778045294939E-2</v>
      </c>
      <c r="I13">
        <v>-0.6433153350743368</v>
      </c>
      <c r="J13">
        <v>-0.2231620707826184</v>
      </c>
      <c r="K13">
        <v>-0.2202425500945058</v>
      </c>
      <c r="L13">
        <v>-0.1573722577231326</v>
      </c>
      <c r="M13">
        <v>1.043478260869565</v>
      </c>
      <c r="N13">
        <v>-0.28133556759169143</v>
      </c>
      <c r="O13">
        <v>-0.52160232358018588</v>
      </c>
      <c r="P13">
        <v>0.46694865724122048</v>
      </c>
      <c r="Q13">
        <v>0.46500334312395841</v>
      </c>
      <c r="R13">
        <v>0.10243036643340379</v>
      </c>
      <c r="S13">
        <v>0.75390857686815749</v>
      </c>
      <c r="T13">
        <v>0.70499130653216902</v>
      </c>
      <c r="U13">
        <v>0.25530896560876071</v>
      </c>
    </row>
    <row r="14" spans="1:21" x14ac:dyDescent="0.3">
      <c r="A14" s="1" t="s">
        <v>13</v>
      </c>
      <c r="B14">
        <v>-0.63555916242695587</v>
      </c>
      <c r="C14">
        <v>-0.92621393887474801</v>
      </c>
      <c r="D14">
        <v>-0.82064351985145911</v>
      </c>
      <c r="E14">
        <v>-0.13744446209389799</v>
      </c>
      <c r="F14">
        <v>-0.15969223794699799</v>
      </c>
      <c r="G14">
        <v>-0.95037442225618052</v>
      </c>
      <c r="H14">
        <v>-0.69777797206971326</v>
      </c>
      <c r="I14">
        <v>0.73895285711558589</v>
      </c>
      <c r="J14">
        <v>0.9605581965532739</v>
      </c>
      <c r="K14">
        <v>0.98506837672351832</v>
      </c>
      <c r="L14">
        <v>1.0053830470592111</v>
      </c>
      <c r="M14">
        <v>-0.28133556759169143</v>
      </c>
      <c r="N14">
        <v>1.043478260869565</v>
      </c>
      <c r="O14">
        <v>0.90135461026959507</v>
      </c>
      <c r="P14">
        <v>-0.82709564868054342</v>
      </c>
      <c r="Q14">
        <v>-0.83823641136247273</v>
      </c>
      <c r="R14">
        <v>-0.85375897928144617</v>
      </c>
      <c r="S14">
        <v>-0.79448191921675437</v>
      </c>
      <c r="T14">
        <v>-0.83488328169123149</v>
      </c>
      <c r="U14">
        <v>0.38236914259450361</v>
      </c>
    </row>
    <row r="15" spans="1:21" x14ac:dyDescent="0.3">
      <c r="A15" s="1" t="s">
        <v>14</v>
      </c>
      <c r="B15">
        <v>-0.78108674227544439</v>
      </c>
      <c r="C15">
        <v>-0.92931300652492599</v>
      </c>
      <c r="D15">
        <v>-1.0070473986989521</v>
      </c>
      <c r="E15">
        <v>0.1945665173049704</v>
      </c>
      <c r="F15">
        <v>0.16292215176728769</v>
      </c>
      <c r="G15">
        <v>-0.72480658497172679</v>
      </c>
      <c r="H15">
        <v>-0.67774019692131204</v>
      </c>
      <c r="I15">
        <v>0.9377627323334301</v>
      </c>
      <c r="J15">
        <v>0.72524500199863551</v>
      </c>
      <c r="K15">
        <v>0.76792807985891831</v>
      </c>
      <c r="L15">
        <v>0.79486018267196357</v>
      </c>
      <c r="M15">
        <v>-0.52160232358018588</v>
      </c>
      <c r="N15">
        <v>0.90135461026959507</v>
      </c>
      <c r="O15">
        <v>1.043478260869565</v>
      </c>
      <c r="P15">
        <v>-0.99690360386812138</v>
      </c>
      <c r="Q15">
        <v>-1.0018790399458251</v>
      </c>
      <c r="R15">
        <v>-0.71390972061809888</v>
      </c>
      <c r="S15">
        <v>-0.9676082850963329</v>
      </c>
      <c r="T15">
        <v>-0.9826338570195764</v>
      </c>
      <c r="U15">
        <v>0.14824615152859261</v>
      </c>
    </row>
    <row r="16" spans="1:21" x14ac:dyDescent="0.3">
      <c r="A16" s="1" t="s">
        <v>15</v>
      </c>
      <c r="B16">
        <v>0.80527908140583582</v>
      </c>
      <c r="C16">
        <v>0.80807027494410844</v>
      </c>
      <c r="D16">
        <v>0.95386321898001858</v>
      </c>
      <c r="E16">
        <v>-0.25063454498529741</v>
      </c>
      <c r="F16">
        <v>-0.22189435512389549</v>
      </c>
      <c r="G16">
        <v>0.64629293861718529</v>
      </c>
      <c r="H16">
        <v>0.64510257239441315</v>
      </c>
      <c r="I16">
        <v>-0.91991190641303866</v>
      </c>
      <c r="J16">
        <v>-0.62527560736766552</v>
      </c>
      <c r="K16">
        <v>-0.67404416518991539</v>
      </c>
      <c r="L16">
        <v>-0.70541006189714872</v>
      </c>
      <c r="M16">
        <v>0.46694865724122048</v>
      </c>
      <c r="N16">
        <v>-0.82709564868054342</v>
      </c>
      <c r="O16">
        <v>-0.99690360386812138</v>
      </c>
      <c r="P16">
        <v>1.043478260869565</v>
      </c>
      <c r="Q16">
        <v>1.0431829184784069</v>
      </c>
      <c r="R16">
        <v>0.70031676834385548</v>
      </c>
      <c r="S16">
        <v>0.90841780682828044</v>
      </c>
      <c r="T16">
        <v>0.91106223695925814</v>
      </c>
      <c r="U16">
        <v>-0.1225489466720919</v>
      </c>
    </row>
    <row r="17" spans="1:21" x14ac:dyDescent="0.3">
      <c r="A17" s="1" t="s">
        <v>16</v>
      </c>
      <c r="B17">
        <v>0.81117018938731511</v>
      </c>
      <c r="C17">
        <v>0.81983210334392531</v>
      </c>
      <c r="D17">
        <v>0.95872358380633038</v>
      </c>
      <c r="E17">
        <v>-0.24733851838679491</v>
      </c>
      <c r="F17">
        <v>-0.2187100007398825</v>
      </c>
      <c r="G17">
        <v>0.66146747879571477</v>
      </c>
      <c r="H17">
        <v>0.65761221108217183</v>
      </c>
      <c r="I17">
        <v>-0.91848610832907218</v>
      </c>
      <c r="J17">
        <v>-0.63761955144019922</v>
      </c>
      <c r="K17">
        <v>-0.68680094007698345</v>
      </c>
      <c r="L17">
        <v>-0.71882395913661057</v>
      </c>
      <c r="M17">
        <v>0.46500334312395841</v>
      </c>
      <c r="N17">
        <v>-0.83823641136247273</v>
      </c>
      <c r="O17">
        <v>-1.0018790399458251</v>
      </c>
      <c r="P17">
        <v>1.0431829184784069</v>
      </c>
      <c r="Q17">
        <v>1.0434782608695661</v>
      </c>
      <c r="R17">
        <v>0.71379830089860463</v>
      </c>
      <c r="S17">
        <v>0.91059328086032221</v>
      </c>
      <c r="T17">
        <v>0.91511073820300159</v>
      </c>
      <c r="U17">
        <v>-0.13679743732893321</v>
      </c>
    </row>
    <row r="18" spans="1:21" x14ac:dyDescent="0.3">
      <c r="A18" s="1" t="s">
        <v>17</v>
      </c>
      <c r="B18">
        <v>0.80126406442998266</v>
      </c>
      <c r="C18">
        <v>0.74946984065278355</v>
      </c>
      <c r="D18">
        <v>0.66557942449035179</v>
      </c>
      <c r="E18">
        <v>-0.1231487373418312</v>
      </c>
      <c r="F18">
        <v>-0.11473270100985369</v>
      </c>
      <c r="G18">
        <v>0.86391629798531466</v>
      </c>
      <c r="H18">
        <v>0.91101826630381033</v>
      </c>
      <c r="I18">
        <v>-0.42821755775377318</v>
      </c>
      <c r="J18">
        <v>-0.74505521990651746</v>
      </c>
      <c r="K18">
        <v>-0.79865672616907613</v>
      </c>
      <c r="L18">
        <v>-0.84573327238860341</v>
      </c>
      <c r="M18">
        <v>0.10243036643340379</v>
      </c>
      <c r="N18">
        <v>-0.85375897928144617</v>
      </c>
      <c r="O18">
        <v>-0.71390972061809888</v>
      </c>
      <c r="P18">
        <v>0.70031676834385548</v>
      </c>
      <c r="Q18">
        <v>0.71379830089860463</v>
      </c>
      <c r="R18">
        <v>1.043478260869565</v>
      </c>
      <c r="S18">
        <v>0.53344948849630036</v>
      </c>
      <c r="T18">
        <v>0.57382126876469797</v>
      </c>
      <c r="U18">
        <v>-0.63912099540262912</v>
      </c>
    </row>
    <row r="19" spans="1:21" x14ac:dyDescent="0.3">
      <c r="A19" s="1" t="s">
        <v>18</v>
      </c>
      <c r="B19">
        <v>0.64199957962190457</v>
      </c>
      <c r="C19">
        <v>0.82831067818219228</v>
      </c>
      <c r="D19">
        <v>0.95352267554772452</v>
      </c>
      <c r="E19">
        <v>-9.8547235880621864E-2</v>
      </c>
      <c r="F19">
        <v>-5.6176913369648272E-2</v>
      </c>
      <c r="G19">
        <v>0.53386891995922081</v>
      </c>
      <c r="H19">
        <v>0.42406716722355359</v>
      </c>
      <c r="I19">
        <v>-0.96169032362712348</v>
      </c>
      <c r="J19">
        <v>-0.60920304956013283</v>
      </c>
      <c r="K19">
        <v>-0.63565069361588666</v>
      </c>
      <c r="L19">
        <v>-0.63705000723348237</v>
      </c>
      <c r="M19">
        <v>0.75390857686815749</v>
      </c>
      <c r="N19">
        <v>-0.79448191921675437</v>
      </c>
      <c r="O19">
        <v>-0.9676082850963329</v>
      </c>
      <c r="P19">
        <v>0.90841780682828044</v>
      </c>
      <c r="Q19">
        <v>0.91059328086032221</v>
      </c>
      <c r="R19">
        <v>0.53344948849630036</v>
      </c>
      <c r="S19">
        <v>1.043478260869565</v>
      </c>
      <c r="T19">
        <v>1.029266727885793</v>
      </c>
      <c r="U19">
        <v>8.2853817936061423E-3</v>
      </c>
    </row>
    <row r="20" spans="1:21" x14ac:dyDescent="0.3">
      <c r="A20" s="1" t="s">
        <v>19</v>
      </c>
      <c r="B20">
        <v>0.61654539463487423</v>
      </c>
      <c r="C20">
        <v>0.86037528308914457</v>
      </c>
      <c r="D20">
        <v>0.95362967443057933</v>
      </c>
      <c r="E20">
        <v>-8.2095330379470269E-2</v>
      </c>
      <c r="F20">
        <v>-4.2444327710973222E-2</v>
      </c>
      <c r="G20">
        <v>0.5841897225162912</v>
      </c>
      <c r="H20">
        <v>0.44825206741424828</v>
      </c>
      <c r="I20">
        <v>-0.9644739375945246</v>
      </c>
      <c r="J20">
        <v>-0.6614902746932636</v>
      </c>
      <c r="K20">
        <v>-0.68363625208753098</v>
      </c>
      <c r="L20">
        <v>-0.68923116681134189</v>
      </c>
      <c r="M20">
        <v>0.70499130653216902</v>
      </c>
      <c r="N20">
        <v>-0.83488328169123149</v>
      </c>
      <c r="O20">
        <v>-0.9826338570195764</v>
      </c>
      <c r="P20">
        <v>0.91106223695925814</v>
      </c>
      <c r="Q20">
        <v>0.91511073820300159</v>
      </c>
      <c r="R20">
        <v>0.57382126876469797</v>
      </c>
      <c r="S20">
        <v>1.029266727885793</v>
      </c>
      <c r="T20">
        <v>1.043478260869565</v>
      </c>
      <c r="U20">
        <v>-3.4399168242225567E-2</v>
      </c>
    </row>
    <row r="21" spans="1:21" x14ac:dyDescent="0.3">
      <c r="A21" s="1" t="s">
        <v>20</v>
      </c>
      <c r="B21">
        <v>-0.35808177525833051</v>
      </c>
      <c r="C21">
        <v>-0.32814616712159539</v>
      </c>
      <c r="D21">
        <v>-6.5303836211900557E-2</v>
      </c>
      <c r="E21">
        <v>-4.7409271921402318E-2</v>
      </c>
      <c r="F21">
        <v>-3.8578717920145993E-2</v>
      </c>
      <c r="G21">
        <v>-0.64038077823259065</v>
      </c>
      <c r="H21">
        <v>-0.60914781674198204</v>
      </c>
      <c r="I21">
        <v>-0.19955031956307009</v>
      </c>
      <c r="J21">
        <v>0.33025043414525029</v>
      </c>
      <c r="K21">
        <v>0.37527524494949838</v>
      </c>
      <c r="L21">
        <v>0.44456489009666378</v>
      </c>
      <c r="M21">
        <v>0.25530896560876071</v>
      </c>
      <c r="N21">
        <v>0.38236914259450361</v>
      </c>
      <c r="O21">
        <v>0.14824615152859261</v>
      </c>
      <c r="P21">
        <v>-0.1225489466720919</v>
      </c>
      <c r="Q21">
        <v>-0.13679743732893321</v>
      </c>
      <c r="R21">
        <v>-0.63912099540262912</v>
      </c>
      <c r="S21">
        <v>8.2853817936061423E-3</v>
      </c>
      <c r="T21">
        <v>-3.4399168242225567E-2</v>
      </c>
      <c r="U21">
        <v>1.043478260869565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21"/>
  <sheetViews>
    <sheetView workbookViewId="0">
      <selection activeCell="H12" sqref="D12:H20"/>
    </sheetView>
  </sheetViews>
  <sheetFormatPr baseColWidth="10" defaultColWidth="8.88671875" defaultRowHeight="14.4" x14ac:dyDescent="0.3"/>
  <sheetData>
    <row r="1" spans="1:3" x14ac:dyDescent="0.3">
      <c r="A1" s="1" t="s">
        <v>21</v>
      </c>
      <c r="B1" s="1" t="s">
        <v>22</v>
      </c>
      <c r="C1" s="1" t="s">
        <v>23</v>
      </c>
    </row>
    <row r="2" spans="1:3" x14ac:dyDescent="0.3">
      <c r="A2" s="1" t="s">
        <v>24</v>
      </c>
      <c r="B2">
        <v>0.6201787254698975</v>
      </c>
      <c r="C2">
        <v>0.6201787254698975</v>
      </c>
    </row>
    <row r="3" spans="1:3" x14ac:dyDescent="0.3">
      <c r="A3" s="1" t="s">
        <v>25</v>
      </c>
      <c r="B3">
        <v>0.16123146022195839</v>
      </c>
      <c r="C3">
        <v>0.78141018569185594</v>
      </c>
    </row>
    <row r="4" spans="1:3" x14ac:dyDescent="0.3">
      <c r="A4" s="1" t="s">
        <v>26</v>
      </c>
      <c r="B4">
        <v>0.1264611863533241</v>
      </c>
      <c r="C4">
        <v>0.90787137204517998</v>
      </c>
    </row>
    <row r="5" spans="1:3" x14ac:dyDescent="0.3">
      <c r="A5" s="1" t="s">
        <v>27</v>
      </c>
      <c r="B5">
        <v>2.899201050968948E-2</v>
      </c>
      <c r="C5">
        <v>0.93686338255486945</v>
      </c>
    </row>
    <row r="6" spans="1:3" x14ac:dyDescent="0.3">
      <c r="A6" s="1" t="s">
        <v>28</v>
      </c>
      <c r="B6">
        <v>2.4154571850853651E-2</v>
      </c>
      <c r="C6">
        <v>0.96101795440572313</v>
      </c>
    </row>
    <row r="7" spans="1:3" x14ac:dyDescent="0.3">
      <c r="A7" s="1" t="s">
        <v>29</v>
      </c>
      <c r="B7">
        <v>1.3451688022291301E-2</v>
      </c>
      <c r="C7">
        <v>0.97446964242801448</v>
      </c>
    </row>
    <row r="8" spans="1:3" x14ac:dyDescent="0.3">
      <c r="A8" s="1" t="s">
        <v>30</v>
      </c>
      <c r="B8">
        <v>9.7214764024880392E-3</v>
      </c>
      <c r="C8">
        <v>0.98419111883050248</v>
      </c>
    </row>
    <row r="9" spans="1:3" x14ac:dyDescent="0.3">
      <c r="A9" s="1" t="s">
        <v>31</v>
      </c>
      <c r="B9">
        <v>5.0058082267375337E-3</v>
      </c>
      <c r="C9">
        <v>0.98919692705724005</v>
      </c>
    </row>
    <row r="10" spans="1:3" x14ac:dyDescent="0.3">
      <c r="A10" s="1" t="s">
        <v>32</v>
      </c>
      <c r="B10">
        <v>3.7497150993581318E-3</v>
      </c>
      <c r="C10">
        <v>0.99294664215659822</v>
      </c>
    </row>
    <row r="11" spans="1:3" x14ac:dyDescent="0.3">
      <c r="A11" s="1" t="s">
        <v>33</v>
      </c>
      <c r="B11">
        <v>2.3858663796119629E-3</v>
      </c>
      <c r="C11">
        <v>0.99533250853621014</v>
      </c>
    </row>
    <row r="12" spans="1:3" x14ac:dyDescent="0.3">
      <c r="A12" s="1" t="s">
        <v>34</v>
      </c>
      <c r="B12">
        <v>2.316417512893216E-3</v>
      </c>
      <c r="C12">
        <v>0.99764892604910338</v>
      </c>
    </row>
    <row r="13" spans="1:3" x14ac:dyDescent="0.3">
      <c r="A13" s="1" t="s">
        <v>35</v>
      </c>
      <c r="B13">
        <v>1.269172306847462E-3</v>
      </c>
      <c r="C13">
        <v>0.9989180983559508</v>
      </c>
    </row>
    <row r="14" spans="1:3" x14ac:dyDescent="0.3">
      <c r="A14" s="1" t="s">
        <v>36</v>
      </c>
      <c r="B14">
        <v>5.7814041685047622E-4</v>
      </c>
      <c r="C14">
        <v>0.99949623877280125</v>
      </c>
    </row>
    <row r="15" spans="1:3" x14ac:dyDescent="0.3">
      <c r="A15" s="1" t="s">
        <v>37</v>
      </c>
      <c r="B15">
        <v>2.6174094346830082E-4</v>
      </c>
      <c r="C15">
        <v>0.99975797971626956</v>
      </c>
    </row>
    <row r="16" spans="1:3" x14ac:dyDescent="0.3">
      <c r="A16" s="1" t="s">
        <v>38</v>
      </c>
      <c r="B16">
        <v>1.091369773822135E-4</v>
      </c>
      <c r="C16">
        <v>0.9998671166936518</v>
      </c>
    </row>
    <row r="17" spans="1:3" x14ac:dyDescent="0.3">
      <c r="A17" s="1" t="s">
        <v>39</v>
      </c>
      <c r="B17">
        <v>1.023577171594178E-4</v>
      </c>
      <c r="C17">
        <v>0.99996947441081119</v>
      </c>
    </row>
    <row r="18" spans="1:3" x14ac:dyDescent="0.3">
      <c r="A18" s="1" t="s">
        <v>40</v>
      </c>
      <c r="B18">
        <v>1.8894628894421591E-5</v>
      </c>
      <c r="C18">
        <v>0.99998836903970556</v>
      </c>
    </row>
    <row r="19" spans="1:3" x14ac:dyDescent="0.3">
      <c r="A19" s="1" t="s">
        <v>41</v>
      </c>
      <c r="B19">
        <v>1.093131749011814E-5</v>
      </c>
      <c r="C19">
        <v>0.99999930035719564</v>
      </c>
    </row>
    <row r="20" spans="1:3" x14ac:dyDescent="0.3">
      <c r="A20" s="1" t="s">
        <v>42</v>
      </c>
      <c r="B20">
        <v>4.1034927471050313E-7</v>
      </c>
      <c r="C20">
        <v>0.99999971070647031</v>
      </c>
    </row>
    <row r="21" spans="1:3" x14ac:dyDescent="0.3">
      <c r="A21" s="1" t="s">
        <v>43</v>
      </c>
      <c r="B21">
        <v>2.8929352963140298E-7</v>
      </c>
      <c r="C21">
        <v>0.99999999999999989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25"/>
  <sheetViews>
    <sheetView workbookViewId="0">
      <selection activeCell="B3" sqref="B3"/>
    </sheetView>
  </sheetViews>
  <sheetFormatPr baseColWidth="10" defaultColWidth="8.88671875" defaultRowHeight="14.4" x14ac:dyDescent="0.3"/>
  <sheetData>
    <row r="1" spans="1:4" x14ac:dyDescent="0.3">
      <c r="A1" s="1" t="s">
        <v>0</v>
      </c>
      <c r="B1" s="1" t="s">
        <v>24</v>
      </c>
      <c r="C1" s="1" t="s">
        <v>25</v>
      </c>
      <c r="D1" s="1" t="s">
        <v>26</v>
      </c>
    </row>
    <row r="2" spans="1:4" x14ac:dyDescent="0.3">
      <c r="A2" s="1">
        <v>2000</v>
      </c>
      <c r="B2">
        <v>4.6204481397722974</v>
      </c>
      <c r="C2">
        <v>-0.76414512344341456</v>
      </c>
      <c r="D2">
        <v>0.82463481694380592</v>
      </c>
    </row>
    <row r="3" spans="1:4" x14ac:dyDescent="0.3">
      <c r="A3" s="1">
        <v>2001</v>
      </c>
      <c r="B3">
        <v>5.1043894313871832</v>
      </c>
      <c r="C3">
        <v>-1.941378561444508</v>
      </c>
      <c r="D3">
        <v>1.8005822788903261</v>
      </c>
    </row>
    <row r="4" spans="1:4" x14ac:dyDescent="0.3">
      <c r="A4" s="1">
        <v>2002</v>
      </c>
      <c r="B4">
        <v>7.041500468323262</v>
      </c>
      <c r="C4">
        <v>-4.2006130721355452</v>
      </c>
      <c r="D4">
        <v>1.7864421070418559</v>
      </c>
    </row>
    <row r="5" spans="1:4" x14ac:dyDescent="0.3">
      <c r="A5" s="1">
        <v>2003</v>
      </c>
      <c r="B5">
        <v>5.4359872874571984</v>
      </c>
      <c r="C5">
        <v>-0.16547978538097019</v>
      </c>
      <c r="D5">
        <v>-2.601500609335389</v>
      </c>
    </row>
    <row r="6" spans="1:4" x14ac:dyDescent="0.3">
      <c r="A6" s="1">
        <v>2004</v>
      </c>
      <c r="B6">
        <v>4.9349352878274164</v>
      </c>
      <c r="C6">
        <v>0.83291355661454103</v>
      </c>
      <c r="D6">
        <v>-2.3499302852446911</v>
      </c>
    </row>
    <row r="7" spans="1:4" x14ac:dyDescent="0.3">
      <c r="A7" s="1">
        <v>2005</v>
      </c>
      <c r="B7">
        <v>4.282696940561812</v>
      </c>
      <c r="C7">
        <v>1.7787026649735851</v>
      </c>
      <c r="D7">
        <v>-1.2622307885763491</v>
      </c>
    </row>
    <row r="8" spans="1:4" x14ac:dyDescent="0.3">
      <c r="A8" s="1">
        <v>2006</v>
      </c>
      <c r="B8">
        <v>2.7143033597829049</v>
      </c>
      <c r="C8">
        <v>1.6500698681376409</v>
      </c>
      <c r="D8">
        <v>-1.3841068246475849</v>
      </c>
    </row>
    <row r="9" spans="1:4" x14ac:dyDescent="0.3">
      <c r="A9" s="1">
        <v>2007</v>
      </c>
      <c r="B9">
        <v>1.9722961118000331</v>
      </c>
      <c r="C9">
        <v>2.4953004325313159</v>
      </c>
      <c r="D9">
        <v>-0.39558218110523302</v>
      </c>
    </row>
    <row r="10" spans="1:4" x14ac:dyDescent="0.3">
      <c r="A10" s="1">
        <v>2008</v>
      </c>
      <c r="B10">
        <v>1.321444930850074</v>
      </c>
      <c r="C10">
        <v>1.977335811998145</v>
      </c>
      <c r="D10">
        <v>0.7913637539022994</v>
      </c>
    </row>
    <row r="11" spans="1:4" x14ac:dyDescent="0.3">
      <c r="A11" s="1">
        <v>2009</v>
      </c>
      <c r="B11">
        <v>0.29922259491424769</v>
      </c>
      <c r="C11">
        <v>0.18820361261050811</v>
      </c>
      <c r="D11">
        <v>2.63084958640823</v>
      </c>
    </row>
    <row r="12" spans="1:4" x14ac:dyDescent="0.3">
      <c r="A12" s="1">
        <v>2010</v>
      </c>
      <c r="B12">
        <v>-0.1165317261412351</v>
      </c>
      <c r="C12">
        <v>2.64015322109198</v>
      </c>
      <c r="D12">
        <v>6.457977615983701E-2</v>
      </c>
    </row>
    <row r="13" spans="1:4" x14ac:dyDescent="0.3">
      <c r="A13" s="1">
        <v>2011</v>
      </c>
      <c r="B13">
        <v>-1.1229297022863509</v>
      </c>
      <c r="C13">
        <v>2.1276260412041532</v>
      </c>
      <c r="D13">
        <v>0.96440043391840635</v>
      </c>
    </row>
    <row r="14" spans="1:4" x14ac:dyDescent="0.3">
      <c r="A14" s="1">
        <v>2012</v>
      </c>
      <c r="B14">
        <v>-2.153514884547123</v>
      </c>
      <c r="C14">
        <v>0.86433296493158451</v>
      </c>
      <c r="D14">
        <v>2.0504586747006428</v>
      </c>
    </row>
    <row r="15" spans="1:4" x14ac:dyDescent="0.3">
      <c r="A15" s="1">
        <v>2013</v>
      </c>
      <c r="B15">
        <v>-2.533324804461996</v>
      </c>
      <c r="C15">
        <v>1.0644834251163191</v>
      </c>
      <c r="D15">
        <v>1.560749559632963</v>
      </c>
    </row>
    <row r="16" spans="1:4" x14ac:dyDescent="0.3">
      <c r="A16" s="1">
        <v>2014</v>
      </c>
      <c r="B16">
        <v>-2.5893233039137109</v>
      </c>
      <c r="C16">
        <v>8.0019701445987079E-2</v>
      </c>
      <c r="D16">
        <v>1.607142602907079</v>
      </c>
    </row>
    <row r="17" spans="1:4" x14ac:dyDescent="0.3">
      <c r="A17" s="1">
        <v>2015</v>
      </c>
      <c r="B17">
        <v>-3.1583983967454579</v>
      </c>
      <c r="C17">
        <v>0.84287342339953708</v>
      </c>
      <c r="D17">
        <v>1.443137755404065</v>
      </c>
    </row>
    <row r="18" spans="1:4" x14ac:dyDescent="0.3">
      <c r="A18" s="1">
        <v>2016</v>
      </c>
      <c r="B18">
        <v>-2.919020218246446</v>
      </c>
      <c r="C18">
        <v>-0.28952221125934879</v>
      </c>
      <c r="D18">
        <v>1.0148317595026</v>
      </c>
    </row>
    <row r="19" spans="1:4" x14ac:dyDescent="0.3">
      <c r="A19" s="1">
        <v>2017</v>
      </c>
      <c r="B19">
        <v>-3.1634411908246389</v>
      </c>
      <c r="C19">
        <v>0.51778519427557446</v>
      </c>
      <c r="D19">
        <v>0.32278974876407168</v>
      </c>
    </row>
    <row r="20" spans="1:4" x14ac:dyDescent="0.3">
      <c r="A20" s="1">
        <v>2018</v>
      </c>
      <c r="B20">
        <v>-2.829690177911079</v>
      </c>
      <c r="C20">
        <v>-1.413544176746707</v>
      </c>
      <c r="D20">
        <v>-0.70918732278545116</v>
      </c>
    </row>
    <row r="21" spans="1:4" x14ac:dyDescent="0.3">
      <c r="A21" s="1">
        <v>2019</v>
      </c>
      <c r="B21">
        <v>-2.67835211127215</v>
      </c>
      <c r="C21">
        <v>-2.029038146886009</v>
      </c>
      <c r="D21">
        <v>-1.6029401540850809</v>
      </c>
    </row>
    <row r="22" spans="1:4" x14ac:dyDescent="0.3">
      <c r="A22" s="1">
        <v>2020</v>
      </c>
      <c r="B22">
        <v>-3.185983865323613</v>
      </c>
      <c r="C22">
        <v>-3.810416421587719</v>
      </c>
      <c r="D22">
        <v>-0.42483184070239771</v>
      </c>
    </row>
    <row r="23" spans="1:4" x14ac:dyDescent="0.3">
      <c r="A23" s="1">
        <v>2021</v>
      </c>
      <c r="B23">
        <v>-3.4964312712026051</v>
      </c>
      <c r="C23">
        <v>-6.5173939260525976E-2</v>
      </c>
      <c r="D23">
        <v>-2.76122162542935</v>
      </c>
    </row>
    <row r="24" spans="1:4" x14ac:dyDescent="0.3">
      <c r="A24" s="1">
        <v>2022</v>
      </c>
      <c r="B24">
        <v>-3.9110619439498269</v>
      </c>
      <c r="C24">
        <v>-0.60054509086008012</v>
      </c>
      <c r="D24">
        <v>-1.962275233261201</v>
      </c>
    </row>
    <row r="25" spans="1:4" x14ac:dyDescent="0.3">
      <c r="A25" s="1">
        <v>2023</v>
      </c>
      <c r="B25">
        <v>-3.8692209558501962</v>
      </c>
      <c r="C25">
        <v>-1.779943389326043</v>
      </c>
      <c r="D25">
        <v>-1.4081559890034561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21"/>
  <sheetViews>
    <sheetView tabSelected="1" workbookViewId="0">
      <selection activeCell="A9" sqref="A9:A10"/>
    </sheetView>
  </sheetViews>
  <sheetFormatPr baseColWidth="10" defaultColWidth="8.88671875" defaultRowHeight="14.4" x14ac:dyDescent="0.3"/>
  <cols>
    <col min="1" max="1" width="115.88671875" bestFit="1" customWidth="1"/>
  </cols>
  <sheetData>
    <row r="1" spans="1:4" x14ac:dyDescent="0.3">
      <c r="B1" s="1" t="s">
        <v>24</v>
      </c>
      <c r="C1" s="1" t="s">
        <v>25</v>
      </c>
      <c r="D1" s="1" t="s">
        <v>26</v>
      </c>
    </row>
    <row r="2" spans="1:4" x14ac:dyDescent="0.3">
      <c r="A2" s="1" t="s">
        <v>1</v>
      </c>
      <c r="B2">
        <v>-0.21648782443951611</v>
      </c>
      <c r="C2">
        <v>-0.17186792077899429</v>
      </c>
      <c r="D2">
        <v>0.27883471187560749</v>
      </c>
    </row>
    <row r="3" spans="1:4" x14ac:dyDescent="0.3">
      <c r="A3" s="1" t="s">
        <v>2</v>
      </c>
      <c r="B3">
        <v>-0.26314792621184258</v>
      </c>
      <c r="C3">
        <v>3.8960125861273648E-2</v>
      </c>
      <c r="D3">
        <v>-7.1265426631333794E-3</v>
      </c>
    </row>
    <row r="4" spans="1:4" x14ac:dyDescent="0.3">
      <c r="A4" s="1" t="s">
        <v>3</v>
      </c>
      <c r="B4">
        <v>-0.26105545272573633</v>
      </c>
      <c r="C4">
        <v>-0.16044625149699909</v>
      </c>
      <c r="D4">
        <v>-5.7976814122988649E-2</v>
      </c>
    </row>
    <row r="5" spans="1:4" x14ac:dyDescent="0.3">
      <c r="A5" s="1" t="s">
        <v>4</v>
      </c>
      <c r="B5">
        <v>2.585866218100711E-2</v>
      </c>
      <c r="C5">
        <v>0.43819788342196292</v>
      </c>
      <c r="D5">
        <v>-0.35066339923637108</v>
      </c>
    </row>
    <row r="6" spans="1:4" x14ac:dyDescent="0.3">
      <c r="A6" s="1" t="s">
        <v>5</v>
      </c>
      <c r="B6">
        <v>1.8360974021171979E-2</v>
      </c>
      <c r="C6">
        <v>0.42830406751871958</v>
      </c>
      <c r="D6">
        <v>-0.36632979805866461</v>
      </c>
    </row>
    <row r="7" spans="1:4" x14ac:dyDescent="0.3">
      <c r="A7" s="1" t="s">
        <v>6</v>
      </c>
      <c r="B7">
        <v>-0.23607641293548251</v>
      </c>
      <c r="C7">
        <v>0.2661854869157837</v>
      </c>
      <c r="D7">
        <v>0.12694119184228381</v>
      </c>
    </row>
    <row r="8" spans="1:4" x14ac:dyDescent="0.3">
      <c r="A8" s="1" t="s">
        <v>7</v>
      </c>
      <c r="B8">
        <v>-0.20991751997595731</v>
      </c>
      <c r="C8">
        <v>2.0590075522090821E-2</v>
      </c>
      <c r="D8">
        <v>0.39752399753105322</v>
      </c>
    </row>
    <row r="9" spans="1:4" x14ac:dyDescent="0.3">
      <c r="A9" s="1" t="s">
        <v>8</v>
      </c>
      <c r="B9">
        <v>0.2310725900873451</v>
      </c>
      <c r="C9">
        <v>0.15890385951338559</v>
      </c>
      <c r="D9">
        <v>0.28374592875687987</v>
      </c>
    </row>
    <row r="10" spans="1:4" x14ac:dyDescent="0.3">
      <c r="A10" s="1" t="s">
        <v>9</v>
      </c>
      <c r="B10">
        <v>0.23274587361262761</v>
      </c>
      <c r="C10">
        <v>-0.26302655360702071</v>
      </c>
      <c r="D10">
        <v>8.4573728422926306E-2</v>
      </c>
    </row>
    <row r="11" spans="1:4" x14ac:dyDescent="0.3">
      <c r="A11" s="1" t="s">
        <v>10</v>
      </c>
      <c r="B11">
        <v>0.24454611025931081</v>
      </c>
      <c r="C11">
        <v>-0.242513676020157</v>
      </c>
      <c r="D11">
        <v>3.7775482210970442E-2</v>
      </c>
    </row>
    <row r="12" spans="1:4" x14ac:dyDescent="0.3">
      <c r="A12" s="1" t="s">
        <v>11</v>
      </c>
      <c r="B12">
        <v>0.25128489067542381</v>
      </c>
      <c r="C12">
        <v>-0.23667499453825919</v>
      </c>
      <c r="D12">
        <v>-1.7821618650347371E-2</v>
      </c>
    </row>
    <row r="13" spans="1:4" x14ac:dyDescent="0.3">
      <c r="A13" s="1" t="s">
        <v>12</v>
      </c>
      <c r="B13">
        <v>-0.1219708863692668</v>
      </c>
      <c r="C13">
        <v>-0.28306375899062253</v>
      </c>
      <c r="D13">
        <v>-0.28903827871624188</v>
      </c>
    </row>
    <row r="14" spans="1:4" x14ac:dyDescent="0.3">
      <c r="A14" s="1" t="s">
        <v>13</v>
      </c>
      <c r="B14">
        <v>0.26905092177659112</v>
      </c>
      <c r="C14">
        <v>-0.1500821168815516</v>
      </c>
      <c r="D14">
        <v>2.687792346895047E-2</v>
      </c>
    </row>
    <row r="15" spans="1:4" x14ac:dyDescent="0.3">
      <c r="A15" s="1" t="s">
        <v>14</v>
      </c>
      <c r="B15">
        <v>0.27426543609519122</v>
      </c>
      <c r="C15">
        <v>0.1101170606981438</v>
      </c>
      <c r="D15">
        <v>5.8184219035717313E-2</v>
      </c>
    </row>
    <row r="16" spans="1:4" x14ac:dyDescent="0.3">
      <c r="A16" s="1" t="s">
        <v>15</v>
      </c>
      <c r="B16">
        <v>-0.25952383785106931</v>
      </c>
      <c r="C16">
        <v>-0.1494020222528018</v>
      </c>
      <c r="D16">
        <v>-2.9206315353205E-2</v>
      </c>
    </row>
    <row r="17" spans="1:4" x14ac:dyDescent="0.3">
      <c r="A17" s="1" t="s">
        <v>16</v>
      </c>
      <c r="B17">
        <v>-0.261902259199772</v>
      </c>
      <c r="C17">
        <v>-0.14293803756657911</v>
      </c>
      <c r="D17">
        <v>-2.4379022182215809E-2</v>
      </c>
    </row>
    <row r="18" spans="1:4" x14ac:dyDescent="0.3">
      <c r="A18" s="1" t="s">
        <v>17</v>
      </c>
      <c r="B18">
        <v>-0.2322354987769493</v>
      </c>
      <c r="C18">
        <v>0.11926421109690249</v>
      </c>
      <c r="D18">
        <v>0.26365925122345441</v>
      </c>
    </row>
    <row r="19" spans="1:4" x14ac:dyDescent="0.3">
      <c r="A19" s="1" t="s">
        <v>18</v>
      </c>
      <c r="B19">
        <v>-0.24645434338774819</v>
      </c>
      <c r="C19">
        <v>-0.16140755928623701</v>
      </c>
      <c r="D19">
        <v>-0.21618446133307029</v>
      </c>
    </row>
    <row r="20" spans="1:4" x14ac:dyDescent="0.3">
      <c r="A20" s="1" t="s">
        <v>19</v>
      </c>
      <c r="B20">
        <v>-0.2527078112636546</v>
      </c>
      <c r="C20">
        <v>-0.13054779770428229</v>
      </c>
      <c r="D20">
        <v>-0.2043755279507454</v>
      </c>
    </row>
    <row r="21" spans="1:4" x14ac:dyDescent="0.3">
      <c r="A21" s="1" t="s">
        <v>20</v>
      </c>
      <c r="B21">
        <v>8.6338744462314973E-2</v>
      </c>
      <c r="C21">
        <v>-0.26898315037663489</v>
      </c>
      <c r="D21">
        <v>-0.38859841485144281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9</vt:i4>
      </vt:variant>
    </vt:vector>
  </HeadingPairs>
  <TitlesOfParts>
    <vt:vector size="9" baseType="lpstr">
      <vt:lpstr>1_Original_Consolidado</vt:lpstr>
      <vt:lpstr>2_Datos_Imputados</vt:lpstr>
      <vt:lpstr>3_Mascara_Imputacion</vt:lpstr>
      <vt:lpstr>4_Datos_Estandarizados</vt:lpstr>
      <vt:lpstr>PRUEBA</vt:lpstr>
      <vt:lpstr>5_Matriz_Covarianza</vt:lpstr>
      <vt:lpstr>6_PCA_Varianza_Expl</vt:lpstr>
      <vt:lpstr>7_PCA_Componentes</vt:lpstr>
      <vt:lpstr>8_PCA_Cargas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DAVID ARMANDO ABREU ROSIQUE</cp:lastModifiedBy>
  <dcterms:created xsi:type="dcterms:W3CDTF">2025-06-04T15:29:28Z</dcterms:created>
  <dcterms:modified xsi:type="dcterms:W3CDTF">2025-06-04T21:55:37Z</dcterms:modified>
</cp:coreProperties>
</file>