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a0b65ebe0daf8a/Documents/GitHub/Butler_Data618_Fall2022/HW/Week 2/"/>
    </mc:Choice>
  </mc:AlternateContent>
  <xr:revisionPtr revIDLastSave="299" documentId="8_{468FA20E-5919-45CA-BCB9-D8C141E0685F}" xr6:coauthVersionLast="47" xr6:coauthVersionMax="47" xr10:uidLastSave="{D404D57E-C484-4F3A-8270-75A6C28CD8D5}"/>
  <bookViews>
    <workbookView xWindow="-108" yWindow="-108" windowWidth="23256" windowHeight="12456" firstSheet="1" activeTab="2" xr2:uid="{E143DAAF-E7B2-48A5-AB78-4218EF85419B}"/>
  </bookViews>
  <sheets>
    <sheet name="Sheet3" sheetId="6" r:id="rId1"/>
    <sheet name="FEDFUNDS" sheetId="3" r:id="rId2"/>
    <sheet name="CPI" sheetId="4" r:id="rId3"/>
    <sheet name="GDPRate" sheetId="2" r:id="rId4"/>
    <sheet name="Sheet1" sheetId="1" r:id="rId5"/>
  </sheets>
  <definedNames>
    <definedName name="ExternalData_1" localSheetId="3" hidden="1">GDPRate!$A$1:$B$62</definedName>
    <definedName name="ExternalData_2" localSheetId="2" hidden="1">'CPI'!$A$1:$B$1316</definedName>
    <definedName name="ExternalData_2" localSheetId="1" hidden="1">FEDFUNDS!$A$1:$B$818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DA4048-2C83-4879-B0EA-4C59D6965FEF}" keepAlive="1" name="Query - CPI" description="Connection to the 'CPI' query in the workbook." type="5" refreshedVersion="8" background="1" saveData="1">
    <dbPr connection="Provider=Microsoft.Mashup.OleDb.1;Data Source=$Workbook$;Location=CPI;Extended Properties=&quot;&quot;" command="SELECT * FROM [CPI]"/>
  </connection>
  <connection id="2" xr16:uid="{0722FB66-7050-4FE9-AFAE-DFBA99AA376D}" keepAlive="1" name="Query - FEDFUNDS" description="Connection to the 'FEDFUNDS' query in the workbook." type="5" refreshedVersion="8" background="1" saveData="1">
    <dbPr connection="Provider=Microsoft.Mashup.OleDb.1;Data Source=$Workbook$;Location=FEDFUNDS;Extended Properties=&quot;&quot;" command="SELECT * FROM [FEDFUNDS]"/>
  </connection>
  <connection id="3" xr16:uid="{096F95C5-4334-473F-BF1E-7E9A22FC2C3B}" keepAlive="1" name="Query - GDPRate" description="Connection to the 'GDPRate' query in the workbook." type="5" refreshedVersion="8" background="1" saveData="1">
    <dbPr connection="Provider=Microsoft.Mashup.OleDb.1;Data Source=$Workbook$;Location=GDPRate;Extended Properties=&quot;&quot;" command="SELECT * FROM [GDPRate]"/>
  </connection>
</connections>
</file>

<file path=xl/sharedStrings.xml><?xml version="1.0" encoding="utf-8"?>
<sst xmlns="http://schemas.openxmlformats.org/spreadsheetml/2006/main" count="60" uniqueCount="22">
  <si>
    <t>DATE</t>
  </si>
  <si>
    <t>GDPRate</t>
  </si>
  <si>
    <t>FEDFUNDS</t>
  </si>
  <si>
    <t>CPI</t>
  </si>
  <si>
    <t>FedFunds</t>
  </si>
  <si>
    <t>NextJun</t>
  </si>
  <si>
    <t>NextDec</t>
  </si>
  <si>
    <t>NextJun2</t>
  </si>
  <si>
    <t>NextDec2</t>
  </si>
  <si>
    <t>Column 2</t>
  </si>
  <si>
    <t>Column 3</t>
  </si>
  <si>
    <t>Column 4</t>
  </si>
  <si>
    <t>Column 5</t>
  </si>
  <si>
    <t>Column 6</t>
  </si>
  <si>
    <t>6 months</t>
  </si>
  <si>
    <t>12 month</t>
  </si>
  <si>
    <t>18 months</t>
  </si>
  <si>
    <t>0 Months</t>
  </si>
  <si>
    <t>6 Months</t>
  </si>
  <si>
    <t>12 Months</t>
  </si>
  <si>
    <t>18 Months</t>
  </si>
  <si>
    <t>24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</si>
</sst>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2CF2700-5F02-4E99-9FCC-F34C434DCC35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FEDFUNDS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C2AD82A-6127-4B42-9913-62DE744D20D7}" autoFormatId="16" applyNumberFormats="0" applyBorderFormats="0" applyFontFormats="0" applyPatternFormats="0" applyAlignmentFormats="0" applyWidthHeightFormats="0">
  <queryTableRefresh nextId="8" unboundColumnsRight="5">
    <queryTableFields count="7">
      <queryTableField id="1" name="DATE" tableColumnId="1"/>
      <queryTableField id="2" name="CPI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567D093-BEBD-473D-82AF-E60794D2982A}" autoFormatId="16" applyNumberFormats="0" applyBorderFormats="0" applyFontFormats="0" applyPatternFormats="0" applyAlignmentFormats="0" applyWidthHeightFormats="0">
  <queryTableRefresh nextId="13" unboundColumnsRight="5">
    <queryTableFields count="7">
      <queryTableField id="1" name="DATE" tableColumnId="1"/>
      <queryTableField id="2" name="GDPRate" tableColumnId="2"/>
      <queryTableField id="6" dataBound="0" tableColumnId="5"/>
      <queryTableField id="7" dataBound="0" tableColumnId="6"/>
      <queryTableField id="8" dataBound="0" tableColumnId="7"/>
      <queryTableField id="11" dataBound="0" tableColumnId="10"/>
      <queryTableField id="12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AF412F-4C7E-4C82-9F73-3D3A7813E8A9}" name="FEDFUNDS" displayName="FEDFUNDS" ref="A1:C818" tableType="queryTable" totalsRowShown="0">
  <autoFilter ref="A1:C818" xr:uid="{8DAF412F-4C7E-4C82-9F73-3D3A7813E8A9}"/>
  <tableColumns count="3">
    <tableColumn id="1" xr3:uid="{B2CF3521-3E03-4322-939A-39A87FF14D18}" uniqueName="1" name="DATE" queryTableFieldId="1" dataDxfId="14"/>
    <tableColumn id="2" xr3:uid="{94509151-3EED-4B36-8F06-7516FC25967B}" uniqueName="2" name="FEDFUNDS" queryTableFieldId="2"/>
    <tableColumn id="3" xr3:uid="{C95F9CDD-1FA1-45F4-8D8E-BFFED7D50571}" uniqueName="3" name="CPI" queryTableFieldId="3" dataDxfId="13">
      <calculatedColumnFormula>INDEX(CPI[CPI],MATCH(FEDFUNDS[[#This Row],[DATE]],CPI[DATE],0))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96AFA0-AD34-48E1-AC22-BC723522C3E1}" name="CPI" displayName="CPI" ref="A1:G1316" tableType="queryTable" totalsRowShown="0">
  <autoFilter ref="A1:G1316" xr:uid="{0096AFA0-AD34-48E1-AC22-BC723522C3E1}">
    <filterColumn colId="2">
      <filters>
        <filter val="0.05"/>
        <filter val="0.06"/>
        <filter val="0.07"/>
        <filter val="0.08"/>
        <filter val="0.09"/>
        <filter val="0.10"/>
        <filter val="0.11"/>
        <filter val="0.12"/>
        <filter val="0.13"/>
        <filter val="0.14"/>
        <filter val="0.15"/>
        <filter val="0.16"/>
        <filter val="0.17"/>
        <filter val="0.18"/>
        <filter val="0.19"/>
        <filter val="0.20"/>
        <filter val="0.21"/>
        <filter val="0.22"/>
        <filter val="0.24"/>
        <filter val="0.33"/>
        <filter val="0.34"/>
        <filter val="0.36"/>
        <filter val="0.37"/>
        <filter val="0.38"/>
        <filter val="0.39"/>
        <filter val="0.40"/>
        <filter val="0.41"/>
        <filter val="0.54"/>
        <filter val="0.63"/>
        <filter val="0.65"/>
        <filter val="0.66"/>
        <filter val="0.68"/>
        <filter val="0.77"/>
        <filter val="0.79"/>
        <filter val="0.80"/>
        <filter val="0.83"/>
        <filter val="0.85"/>
        <filter val="0.90"/>
        <filter val="0.91"/>
        <filter val="0.93"/>
        <filter val="0.97"/>
        <filter val="0.98"/>
        <filter val="1.00"/>
        <filter val="1.01"/>
        <filter val="1.03"/>
        <filter val="1.04"/>
        <filter val="1.07"/>
        <filter val="1.15"/>
        <filter val="1.16"/>
        <filter val="1.17"/>
        <filter val="1.20"/>
        <filter val="1.21"/>
        <filter val="1.22"/>
        <filter val="1.24"/>
        <filter val="1.25"/>
        <filter val="1.26"/>
        <filter val="1.28"/>
        <filter val="1.29"/>
        <filter val="1.30"/>
        <filter val="1.34"/>
        <filter val="1.35"/>
        <filter val="1.39"/>
        <filter val="1.41"/>
        <filter val="1.42"/>
        <filter val="1.43"/>
        <filter val="1.45"/>
        <filter val="1.49"/>
        <filter val="1.51"/>
        <filter val="1.53"/>
        <filter val="1.55"/>
        <filter val="1.58"/>
        <filter val="1.61"/>
        <filter val="1.64"/>
        <filter val="1.67"/>
        <filter val="1.68"/>
        <filter val="1.69"/>
        <filter val="1.70"/>
        <filter val="1.73"/>
        <filter val="1.74"/>
        <filter val="1.75"/>
        <filter val="1.76"/>
        <filter val="1.80"/>
        <filter val="1.81"/>
        <filter val="1.82"/>
        <filter val="1.83"/>
        <filter val="1.88"/>
        <filter val="1.91"/>
        <filter val="1.93"/>
        <filter val="1.95"/>
        <filter val="1.96"/>
        <filter val="1.98"/>
        <filter val="10.01"/>
        <filter val="10.03"/>
        <filter val="10.06"/>
        <filter val="10.07"/>
        <filter val="10.09"/>
        <filter val="10.12"/>
        <filter val="10.24"/>
        <filter val="10.29"/>
        <filter val="10.31"/>
        <filter val="10.32"/>
        <filter val="10.40"/>
        <filter val="10.47"/>
        <filter val="10.50"/>
        <filter val="10.51"/>
        <filter val="10.78"/>
        <filter val="10.87"/>
        <filter val="10.94"/>
        <filter val="10.98"/>
        <filter val="11.06"/>
        <filter val="11.23"/>
        <filter val="11.30"/>
        <filter val="11.31"/>
        <filter val="11.34"/>
        <filter val="11.43"/>
        <filter val="11.64"/>
        <filter val="11.93"/>
        <filter val="12.01"/>
        <filter val="12.37"/>
        <filter val="12.59"/>
        <filter val="12.81"/>
        <filter val="12.92"/>
        <filter val="13.18"/>
        <filter val="13.22"/>
        <filter val="13.31"/>
        <filter val="13.77"/>
        <filter val="13.78"/>
        <filter val="13.82"/>
        <filter val="14.13"/>
        <filter val="14.15"/>
        <filter val="14.45"/>
        <filter val="14.68"/>
        <filter val="14.70"/>
        <filter val="14.78"/>
        <filter val="14.94"/>
        <filter val="15.08"/>
        <filter val="15.72"/>
        <filter val="15.85"/>
        <filter val="15.87"/>
        <filter val="15.93"/>
        <filter val="17.19"/>
        <filter val="17.61"/>
        <filter val="17.82"/>
        <filter val="18.52"/>
        <filter val="18.90"/>
        <filter val="19.04"/>
        <filter val="19.08"/>
        <filter val="19.10"/>
        <filter val="2.00"/>
        <filter val="2.01"/>
        <filter val="2.02"/>
        <filter val="2.04"/>
        <filter val="2.09"/>
        <filter val="2.13"/>
        <filter val="2.15"/>
        <filter val="2.16"/>
        <filter val="2.18"/>
        <filter val="2.19"/>
        <filter val="2.20"/>
        <filter val="2.24"/>
        <filter val="2.26"/>
        <filter val="2.27"/>
        <filter val="2.28"/>
        <filter val="2.33"/>
        <filter val="2.35"/>
        <filter val="2.36"/>
        <filter val="2.37"/>
        <filter val="2.38"/>
        <filter val="2.39"/>
        <filter val="2.40"/>
        <filter val="2.41"/>
        <filter val="2.42"/>
        <filter val="2.43"/>
        <filter val="2.44"/>
        <filter val="2.45"/>
        <filter val="2.47"/>
        <filter val="2.48"/>
        <filter val="2.49"/>
        <filter val="2.50"/>
        <filter val="2.54"/>
        <filter val="2.60"/>
        <filter val="2.61"/>
        <filter val="2.62"/>
        <filter val="2.63"/>
        <filter val="2.68"/>
        <filter val="2.71"/>
        <filter val="2.72"/>
        <filter val="2.73"/>
        <filter val="2.75"/>
        <filter val="2.78"/>
        <filter val="2.79"/>
        <filter val="2.80"/>
        <filter val="2.84"/>
        <filter val="2.85"/>
        <filter val="2.88"/>
        <filter val="2.90"/>
        <filter val="2.92"/>
        <filter val="2.93"/>
        <filter val="2.94"/>
        <filter val="2.95"/>
        <filter val="2.96"/>
        <filter val="2.98"/>
        <filter val="2.99"/>
        <filter val="3.00"/>
        <filter val="3.02"/>
        <filter val="3.03"/>
        <filter val="3.04"/>
        <filter val="3.05"/>
        <filter val="3.06"/>
        <filter val="3.07"/>
        <filter val="3.09"/>
        <filter val="3.10"/>
        <filter val="3.22"/>
        <filter val="3.23"/>
        <filter val="3.24"/>
        <filter val="3.25"/>
        <filter val="3.26"/>
        <filter val="3.28"/>
        <filter val="3.30"/>
        <filter val="3.32"/>
        <filter val="3.34"/>
        <filter val="3.36"/>
        <filter val="3.38"/>
        <filter val="3.39"/>
        <filter val="3.42"/>
        <filter val="3.43"/>
        <filter val="3.45"/>
        <filter val="3.47"/>
        <filter val="3.48"/>
        <filter val="3.49"/>
        <filter val="3.50"/>
        <filter val="3.51"/>
        <filter val="3.52"/>
        <filter val="3.56"/>
        <filter val="3.62"/>
        <filter val="3.65"/>
        <filter val="3.71"/>
        <filter val="3.72"/>
        <filter val="3.73"/>
        <filter val="3.76"/>
        <filter val="3.77"/>
        <filter val="3.78"/>
        <filter val="3.79"/>
        <filter val="3.82"/>
        <filter val="3.83"/>
        <filter val="3.84"/>
        <filter val="3.85"/>
        <filter val="3.88"/>
        <filter val="3.90"/>
        <filter val="3.92"/>
        <filter val="3.94"/>
        <filter val="3.97"/>
        <filter val="3.98"/>
        <filter val="3.99"/>
        <filter val="4.00"/>
        <filter val="4.01"/>
        <filter val="4.02"/>
        <filter val="4.03"/>
        <filter val="4.05"/>
        <filter val="4.06"/>
        <filter val="4.08"/>
        <filter val="4.09"/>
        <filter val="4.10"/>
        <filter val="4.12"/>
        <filter val="4.13"/>
        <filter val="4.14"/>
        <filter val="4.16"/>
        <filter val="4.17"/>
        <filter val="4.21"/>
        <filter val="4.24"/>
        <filter val="4.25"/>
        <filter val="4.26"/>
        <filter val="4.27"/>
        <filter val="4.29"/>
        <filter val="4.32"/>
        <filter val="4.42"/>
        <filter val="4.43"/>
        <filter val="4.46"/>
        <filter val="4.47"/>
        <filter val="4.49"/>
        <filter val="4.51"/>
        <filter val="4.53"/>
        <filter val="4.55"/>
        <filter val="4.59"/>
        <filter val="4.60"/>
        <filter val="4.61"/>
        <filter val="4.63"/>
        <filter val="4.65"/>
        <filter val="4.66"/>
        <filter val="4.67"/>
        <filter val="4.68"/>
        <filter val="4.69"/>
        <filter val="4.71"/>
        <filter val="4.73"/>
        <filter val="4.74"/>
        <filter val="4.76"/>
        <filter val="4.77"/>
        <filter val="4.79"/>
        <filter val="4.80"/>
        <filter val="4.81"/>
        <filter val="4.82"/>
        <filter val="4.83"/>
        <filter val="4.84"/>
        <filter val="4.87"/>
        <filter val="4.90"/>
        <filter val="4.91"/>
        <filter val="4.94"/>
        <filter val="4.95"/>
        <filter val="4.99"/>
        <filter val="5.00"/>
        <filter val="5.02"/>
        <filter val="5.05"/>
        <filter val="5.06"/>
        <filter val="5.07"/>
        <filter val="5.17"/>
        <filter val="5.19"/>
        <filter val="5.20"/>
        <filter val="5.21"/>
        <filter val="5.22"/>
        <filter val="5.24"/>
        <filter val="5.25"/>
        <filter val="5.26"/>
        <filter val="5.27"/>
        <filter val="5.29"/>
        <filter val="5.30"/>
        <filter val="5.31"/>
        <filter val="5.33"/>
        <filter val="5.35"/>
        <filter val="5.39"/>
        <filter val="5.40"/>
        <filter val="5.42"/>
        <filter val="5.45"/>
        <filter val="5.48"/>
        <filter val="5.49"/>
        <filter val="5.50"/>
        <filter val="5.51"/>
        <filter val="5.52"/>
        <filter val="5.53"/>
        <filter val="5.54"/>
        <filter val="5.55"/>
        <filter val="5.56"/>
        <filter val="5.57"/>
        <filter val="5.60"/>
        <filter val="5.66"/>
        <filter val="5.73"/>
        <filter val="5.74"/>
        <filter val="5.76"/>
        <filter val="5.78"/>
        <filter val="5.80"/>
        <filter val="5.82"/>
        <filter val="5.85"/>
        <filter val="5.89"/>
        <filter val="5.90"/>
        <filter val="5.91"/>
        <filter val="5.92"/>
        <filter val="5.94"/>
        <filter val="5.98"/>
        <filter val="6.00"/>
        <filter val="6.01"/>
        <filter val="6.02"/>
        <filter val="6.03"/>
        <filter val="6.04"/>
        <filter val="6.05"/>
        <filter val="6.07"/>
        <filter val="6.10"/>
        <filter val="6.12"/>
        <filter val="6.13"/>
        <filter val="6.14"/>
        <filter val="6.17"/>
        <filter val="6.20"/>
        <filter val="6.24"/>
        <filter val="6.25"/>
        <filter val="6.27"/>
        <filter val="6.29"/>
        <filter val="6.30"/>
        <filter val="6.37"/>
        <filter val="6.40"/>
        <filter val="6.43"/>
        <filter val="6.47"/>
        <filter val="6.50"/>
        <filter val="6.51"/>
        <filter val="6.52"/>
        <filter val="6.53"/>
        <filter val="6.54"/>
        <filter val="6.56"/>
        <filter val="6.58"/>
        <filter val="6.61"/>
        <filter val="6.62"/>
        <filter val="6.69"/>
        <filter val="6.70"/>
        <filter val="6.73"/>
        <filter val="6.77"/>
        <filter val="6.78"/>
        <filter val="6.79"/>
        <filter val="6.83"/>
        <filter val="6.85"/>
        <filter val="6.87"/>
        <filter val="6.89"/>
        <filter val="6.91"/>
        <filter val="6.92"/>
        <filter val="6.99"/>
        <filter val="7.09"/>
        <filter val="7.12"/>
        <filter val="7.13"/>
        <filter val="7.21"/>
        <filter val="7.22"/>
        <filter val="7.29"/>
        <filter val="7.31"/>
        <filter val="7.36"/>
        <filter val="7.41"/>
        <filter val="7.48"/>
        <filter val="7.51"/>
        <filter val="7.53"/>
        <filter val="7.60"/>
        <filter val="7.61"/>
        <filter val="7.75"/>
        <filter val="7.76"/>
        <filter val="7.81"/>
        <filter val="7.84"/>
        <filter val="7.86"/>
        <filter val="7.88"/>
        <filter val="7.90"/>
        <filter val="7.92"/>
        <filter val="7.95"/>
        <filter val="7.97"/>
        <filter val="7.99"/>
        <filter val="8.01"/>
        <filter val="8.04"/>
        <filter val="8.05"/>
        <filter val="8.10"/>
        <filter val="8.11"/>
        <filter val="8.13"/>
        <filter val="8.14"/>
        <filter val="8.15"/>
        <filter val="8.18"/>
        <filter val="8.19"/>
        <filter val="8.20"/>
        <filter val="8.23"/>
        <filter val="8.24"/>
        <filter val="8.26"/>
        <filter val="8.27"/>
        <filter val="8.28"/>
        <filter val="8.29"/>
        <filter val="8.30"/>
        <filter val="8.35"/>
        <filter val="8.38"/>
        <filter val="8.45"/>
        <filter val="8.49"/>
        <filter val="8.50"/>
        <filter val="8.51"/>
        <filter val="8.53"/>
        <filter val="8.55"/>
        <filter val="8.58"/>
        <filter val="8.61"/>
        <filter val="8.63"/>
        <filter val="8.67"/>
        <filter val="8.68"/>
        <filter val="8.76"/>
        <filter val="8.77"/>
        <filter val="8.80"/>
        <filter val="8.84"/>
        <filter val="8.85"/>
        <filter val="8.90"/>
        <filter val="8.95"/>
        <filter val="8.96"/>
        <filter val="8.97"/>
        <filter val="8.98"/>
        <filter val="8.99"/>
        <filter val="9.00"/>
        <filter val="9.02"/>
        <filter val="9.03"/>
        <filter val="9.12"/>
        <filter val="9.15"/>
        <filter val="9.19"/>
        <filter val="9.20"/>
        <filter val="9.24"/>
        <filter val="9.34"/>
        <filter val="9.35"/>
        <filter val="9.36"/>
        <filter val="9.37"/>
        <filter val="9.43"/>
        <filter val="9.45"/>
        <filter val="9.47"/>
        <filter val="9.48"/>
        <filter val="9.53"/>
        <filter val="9.56"/>
        <filter val="9.59"/>
        <filter val="9.61"/>
        <filter val="9.65"/>
        <filter val="9.71"/>
        <filter val="9.76"/>
        <filter val="9.81"/>
        <filter val="9.84"/>
        <filter val="9.85"/>
        <filter val="9.91"/>
        <filter val="9.95"/>
        <filter val="9.99"/>
      </filters>
    </filterColumn>
  </autoFilter>
  <tableColumns count="7">
    <tableColumn id="1" xr3:uid="{F33C4222-6F2A-485E-8FF9-13D80A997709}" uniqueName="1" name="DATE" queryTableFieldId="1" dataDxfId="12"/>
    <tableColumn id="2" xr3:uid="{42034322-DC97-4DBB-9A00-F6BA5AECA0AD}" uniqueName="2" name="CPI" queryTableFieldId="2"/>
    <tableColumn id="3" xr3:uid="{3739A31A-735F-4DD8-A0B9-0E03970B702E}" uniqueName="3" name="FedFunds" queryTableFieldId="3" dataDxfId="4">
      <calculatedColumnFormula>INDEX(FEDFUNDS[FEDFUNDS],MATCH(DATE(YEAR(CPI[[#This Row],[DATE]]),MONTH(CPI[[#This Row],[DATE]]),1),FEDFUNDS[DATE],0))</calculatedColumnFormula>
    </tableColumn>
    <tableColumn id="4" xr3:uid="{00026A6A-A5AD-4063-AB77-F99F3A7FF708}" uniqueName="4" name="NextJun" queryTableFieldId="4" dataDxfId="3">
      <calculatedColumnFormula>INDEX(FEDFUNDS[FEDFUNDS],MATCH(DATE(YEAR(CPI[[#This Row],[DATE]]+190),MONTH(CPI[[#This Row],[DATE]]+190),1),FEDFUNDS[DATE],0))</calculatedColumnFormula>
    </tableColumn>
    <tableColumn id="5" xr3:uid="{80B6A075-E955-40E2-85AF-D04DDFADE411}" uniqueName="5" name="NextDec" queryTableFieldId="5" dataDxfId="2">
      <calculatedColumnFormula>INDEX(FEDFUNDS[FEDFUNDS],MATCH(DATE(YEAR(CPI[[#This Row],[DATE]]+370),MONTH(CPI[[#This Row],[DATE]]+370),1),FEDFUNDS[DATE],0))</calculatedColumnFormula>
    </tableColumn>
    <tableColumn id="6" xr3:uid="{31D436C4-99BD-42A4-8693-B9ACFD6112E8}" uniqueName="6" name="NextJun2" queryTableFieldId="6" dataDxfId="1">
      <calculatedColumnFormula>INDEX(FEDFUNDS[FEDFUNDS],MATCH(DATE(YEAR(CPI[[#This Row],[DATE]]+190)+1,MONTH(CPI[[#This Row],[DATE]]+190),1),FEDFUNDS[DATE],0))</calculatedColumnFormula>
    </tableColumn>
    <tableColumn id="7" xr3:uid="{7A54F64E-7E01-451D-90E0-5D150F3DA0BF}" uniqueName="7" name="NextDec2" queryTableFieldId="7" dataDxfId="0">
      <calculatedColumnFormula>INDEX(FEDFUNDS[FEDFUNDS],MATCH(DATE(YEAR(CPI[[#This Row],[DATE]]+370)+1,MONTH(CPI[[#This Row],[DATE]]+370),1),FEDFUNDS[DATE],0))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A6000A-C26B-4070-B391-1DF242247B13}" name="GDPRate" displayName="GDPRate" ref="A1:G62" tableType="queryTable" totalsRowShown="0">
  <autoFilter ref="A1:G62" xr:uid="{7EA6000A-C26B-4070-B391-1DF242247B13}"/>
  <tableColumns count="7">
    <tableColumn id="1" xr3:uid="{1A4EF251-026D-4D6F-A7B1-E43765DE67B3}" uniqueName="1" name="DATE" queryTableFieldId="1" dataDxfId="11"/>
    <tableColumn id="2" xr3:uid="{21512B73-1E25-4F99-B12C-20E9C4DFBF63}" uniqueName="2" name="GDPRate" queryTableFieldId="2" dataDxfId="10"/>
    <tableColumn id="5" xr3:uid="{288A58D8-16CE-4B83-8AE9-483394BD2355}" uniqueName="5" name="FedFunds" queryTableFieldId="6" dataDxfId="9">
      <calculatedColumnFormula>INDEX(FEDFUNDS[FEDFUNDS],MATCH(DATE(YEAR(GDPRate[[#This Row],[DATE]]),12,1),FEDFUNDS[DATE],0))</calculatedColumnFormula>
    </tableColumn>
    <tableColumn id="6" xr3:uid="{258B8DEE-281E-4028-92E1-1BB297DF7652}" uniqueName="6" name="NextJun" queryTableFieldId="7" dataDxfId="8">
      <calculatedColumnFormula>INDEX(FEDFUNDS[FEDFUNDS],MATCH(DATE(YEAR(GDPRate[[#This Row],[DATE]])+1,6,1),FEDFUNDS[DATE],0))</calculatedColumnFormula>
    </tableColumn>
    <tableColumn id="7" xr3:uid="{FBE1BB07-591A-4C35-A5D8-9424BB427FA1}" uniqueName="7" name="NextDec" queryTableFieldId="8" dataDxfId="7">
      <calculatedColumnFormula>INDEX(FEDFUNDS[FEDFUNDS],MATCH(DATE(YEAR(GDPRate[[#This Row],[DATE]])+1,12,1),FEDFUNDS[DATE],0))</calculatedColumnFormula>
    </tableColumn>
    <tableColumn id="10" xr3:uid="{2FB846EA-F75D-452A-8356-0B4B4A20400B}" uniqueName="10" name="NextJun2" queryTableFieldId="11" dataDxfId="6">
      <calculatedColumnFormula>INDEX(FEDFUNDS[FEDFUNDS],MATCH(DATE(YEAR(GDPRate[[#This Row],[DATE]])+2,6,1),FEDFUNDS[DATE],0))</calculatedColumnFormula>
    </tableColumn>
    <tableColumn id="11" xr3:uid="{3FD69335-CF04-4304-AD06-54A9B52908CC}" uniqueName="11" name="NextDec2" queryTableFieldId="12" dataDxfId="5">
      <calculatedColumnFormula>INDEX(FEDFUNDS[FEDFUNDS],MATCH(DATE(YEAR(GDPRate[[#This Row],[DATE]])+2,12,1),FEDFUNDS[DATE],0))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64E6A-8CB4-45C9-9591-DB122324D95C}">
  <dimension ref="A1:C3"/>
  <sheetViews>
    <sheetView workbookViewId="0">
      <selection activeCell="A5" sqref="A5"/>
    </sheetView>
  </sheetViews>
  <sheetFormatPr defaultRowHeight="14.4" x14ac:dyDescent="0.3"/>
  <sheetData>
    <row r="1" spans="1:3" x14ac:dyDescent="0.3">
      <c r="A1" s="5"/>
      <c r="B1" s="5" t="s">
        <v>2</v>
      </c>
      <c r="C1" s="5" t="s">
        <v>3</v>
      </c>
    </row>
    <row r="2" spans="1:3" x14ac:dyDescent="0.3">
      <c r="A2" s="3" t="s">
        <v>2</v>
      </c>
      <c r="B2" s="3">
        <v>1</v>
      </c>
      <c r="C2" s="3"/>
    </row>
    <row r="3" spans="1:3" ht="15" thickBot="1" x14ac:dyDescent="0.35">
      <c r="A3" s="4" t="s">
        <v>3</v>
      </c>
      <c r="B3" s="4">
        <v>-0.43350371219660283</v>
      </c>
      <c r="C3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6E510-34C3-47CB-A443-705CFFF8A889}">
  <dimension ref="A1:M818"/>
  <sheetViews>
    <sheetView workbookViewId="0">
      <selection activeCell="C1" sqref="C1"/>
    </sheetView>
  </sheetViews>
  <sheetFormatPr defaultRowHeight="14.4" x14ac:dyDescent="0.3"/>
  <cols>
    <col min="1" max="1" width="9.5546875" bestFit="1" customWidth="1"/>
    <col min="2" max="2" width="12.109375" bestFit="1" customWidth="1"/>
  </cols>
  <sheetData>
    <row r="1" spans="1:13" x14ac:dyDescent="0.3">
      <c r="A1" t="s">
        <v>0</v>
      </c>
      <c r="B1" t="s">
        <v>2</v>
      </c>
      <c r="C1" t="s">
        <v>3</v>
      </c>
      <c r="K1" s="5"/>
      <c r="L1" s="5" t="s">
        <v>2</v>
      </c>
      <c r="M1" s="5" t="s">
        <v>3</v>
      </c>
    </row>
    <row r="2" spans="1:13" x14ac:dyDescent="0.3">
      <c r="A2" s="1">
        <v>19906</v>
      </c>
      <c r="B2">
        <v>0.8</v>
      </c>
      <c r="C2">
        <f>INDEX(CPI[CPI],MATCH(FEDFUNDS[[#This Row],[DATE]],CPI[DATE],0))</f>
        <v>26.9</v>
      </c>
      <c r="K2" s="3" t="s">
        <v>2</v>
      </c>
      <c r="L2" s="3">
        <v>1</v>
      </c>
      <c r="M2" s="3"/>
    </row>
    <row r="3" spans="1:13" ht="15" thickBot="1" x14ac:dyDescent="0.35">
      <c r="A3" s="1">
        <v>19937</v>
      </c>
      <c r="B3">
        <v>1.22</v>
      </c>
      <c r="C3">
        <f>INDEX(CPI[CPI],MATCH(FEDFUNDS[[#This Row],[DATE]],CPI[DATE],0))</f>
        <v>26.9</v>
      </c>
      <c r="K3" s="4" t="s">
        <v>3</v>
      </c>
      <c r="L3" s="4">
        <v>-0.43350371219660283</v>
      </c>
      <c r="M3" s="4">
        <v>1</v>
      </c>
    </row>
    <row r="4" spans="1:13" x14ac:dyDescent="0.3">
      <c r="A4" s="1">
        <v>19968</v>
      </c>
      <c r="B4">
        <v>1.07</v>
      </c>
      <c r="C4">
        <f>INDEX(CPI[CPI],MATCH(FEDFUNDS[[#This Row],[DATE]],CPI[DATE],0))</f>
        <v>26.8</v>
      </c>
    </row>
    <row r="5" spans="1:13" x14ac:dyDescent="0.3">
      <c r="A5" s="1">
        <v>19998</v>
      </c>
      <c r="B5">
        <v>0.85</v>
      </c>
      <c r="C5">
        <f>INDEX(CPI[CPI],MATCH(FEDFUNDS[[#This Row],[DATE]],CPI[DATE],0))</f>
        <v>26.8</v>
      </c>
    </row>
    <row r="6" spans="1:13" x14ac:dyDescent="0.3">
      <c r="A6" s="1">
        <v>20029</v>
      </c>
      <c r="B6">
        <v>0.83</v>
      </c>
      <c r="C6">
        <f>INDEX(CPI[CPI],MATCH(FEDFUNDS[[#This Row],[DATE]],CPI[DATE],0))</f>
        <v>26.8</v>
      </c>
    </row>
    <row r="7" spans="1:13" x14ac:dyDescent="0.3">
      <c r="A7" s="1">
        <v>20059</v>
      </c>
      <c r="B7">
        <v>1.28</v>
      </c>
      <c r="C7">
        <f>INDEX(CPI[CPI],MATCH(FEDFUNDS[[#This Row],[DATE]],CPI[DATE],0))</f>
        <v>26.7</v>
      </c>
    </row>
    <row r="8" spans="1:13" x14ac:dyDescent="0.3">
      <c r="A8" s="1">
        <v>20090</v>
      </c>
      <c r="B8">
        <v>1.39</v>
      </c>
      <c r="C8">
        <f>INDEX(CPI[CPI],MATCH(FEDFUNDS[[#This Row],[DATE]],CPI[DATE],0))</f>
        <v>26.7</v>
      </c>
    </row>
    <row r="9" spans="1:13" x14ac:dyDescent="0.3">
      <c r="A9" s="1">
        <v>20121</v>
      </c>
      <c r="B9">
        <v>1.29</v>
      </c>
      <c r="C9">
        <f>INDEX(CPI[CPI],MATCH(FEDFUNDS[[#This Row],[DATE]],CPI[DATE],0))</f>
        <v>26.7</v>
      </c>
    </row>
    <row r="10" spans="1:13" x14ac:dyDescent="0.3">
      <c r="A10" s="1">
        <v>20149</v>
      </c>
      <c r="B10">
        <v>1.35</v>
      </c>
      <c r="C10">
        <f>INDEX(CPI[CPI],MATCH(FEDFUNDS[[#This Row],[DATE]],CPI[DATE],0))</f>
        <v>26.7</v>
      </c>
    </row>
    <row r="11" spans="1:13" x14ac:dyDescent="0.3">
      <c r="A11" s="1">
        <v>20180</v>
      </c>
      <c r="B11">
        <v>1.43</v>
      </c>
      <c r="C11">
        <f>INDEX(CPI[CPI],MATCH(FEDFUNDS[[#This Row],[DATE]],CPI[DATE],0))</f>
        <v>26.7</v>
      </c>
    </row>
    <row r="12" spans="1:13" x14ac:dyDescent="0.3">
      <c r="A12" s="1">
        <v>20210</v>
      </c>
      <c r="B12">
        <v>1.43</v>
      </c>
      <c r="C12">
        <f>INDEX(CPI[CPI],MATCH(FEDFUNDS[[#This Row],[DATE]],CPI[DATE],0))</f>
        <v>26.7</v>
      </c>
    </row>
    <row r="13" spans="1:13" x14ac:dyDescent="0.3">
      <c r="A13" s="1">
        <v>20241</v>
      </c>
      <c r="B13">
        <v>1.64</v>
      </c>
      <c r="C13">
        <f>INDEX(CPI[CPI],MATCH(FEDFUNDS[[#This Row],[DATE]],CPI[DATE],0))</f>
        <v>26.7</v>
      </c>
    </row>
    <row r="14" spans="1:13" x14ac:dyDescent="0.3">
      <c r="A14" s="1">
        <v>20271</v>
      </c>
      <c r="B14">
        <v>1.68</v>
      </c>
      <c r="C14">
        <f>INDEX(CPI[CPI],MATCH(FEDFUNDS[[#This Row],[DATE]],CPI[DATE],0))</f>
        <v>26.8</v>
      </c>
    </row>
    <row r="15" spans="1:13" x14ac:dyDescent="0.3">
      <c r="A15" s="1">
        <v>20302</v>
      </c>
      <c r="B15">
        <v>1.96</v>
      </c>
      <c r="C15">
        <f>INDEX(CPI[CPI],MATCH(FEDFUNDS[[#This Row],[DATE]],CPI[DATE],0))</f>
        <v>26.8</v>
      </c>
    </row>
    <row r="16" spans="1:13" x14ac:dyDescent="0.3">
      <c r="A16" s="1">
        <v>20333</v>
      </c>
      <c r="B16">
        <v>2.1800000000000002</v>
      </c>
      <c r="C16">
        <f>INDEX(CPI[CPI],MATCH(FEDFUNDS[[#This Row],[DATE]],CPI[DATE],0))</f>
        <v>26.9</v>
      </c>
    </row>
    <row r="17" spans="1:3" x14ac:dyDescent="0.3">
      <c r="A17" s="1">
        <v>20363</v>
      </c>
      <c r="B17">
        <v>2.2400000000000002</v>
      </c>
      <c r="C17">
        <f>INDEX(CPI[CPI],MATCH(FEDFUNDS[[#This Row],[DATE]],CPI[DATE],0))</f>
        <v>26.9</v>
      </c>
    </row>
    <row r="18" spans="1:3" x14ac:dyDescent="0.3">
      <c r="A18" s="1">
        <v>20394</v>
      </c>
      <c r="B18">
        <v>2.35</v>
      </c>
      <c r="C18">
        <f>INDEX(CPI[CPI],MATCH(FEDFUNDS[[#This Row],[DATE]],CPI[DATE],0))</f>
        <v>26.9</v>
      </c>
    </row>
    <row r="19" spans="1:3" x14ac:dyDescent="0.3">
      <c r="A19" s="1">
        <v>20424</v>
      </c>
      <c r="B19">
        <v>2.48</v>
      </c>
      <c r="C19">
        <f>INDEX(CPI[CPI],MATCH(FEDFUNDS[[#This Row],[DATE]],CPI[DATE],0))</f>
        <v>26.8</v>
      </c>
    </row>
    <row r="20" spans="1:3" x14ac:dyDescent="0.3">
      <c r="A20" s="1">
        <v>20455</v>
      </c>
      <c r="B20">
        <v>2.4500000000000002</v>
      </c>
      <c r="C20">
        <f>INDEX(CPI[CPI],MATCH(FEDFUNDS[[#This Row],[DATE]],CPI[DATE],0))</f>
        <v>26.8</v>
      </c>
    </row>
    <row r="21" spans="1:3" x14ac:dyDescent="0.3">
      <c r="A21" s="1">
        <v>20486</v>
      </c>
      <c r="B21">
        <v>2.5</v>
      </c>
      <c r="C21">
        <f>INDEX(CPI[CPI],MATCH(FEDFUNDS[[#This Row],[DATE]],CPI[DATE],0))</f>
        <v>26.8</v>
      </c>
    </row>
    <row r="22" spans="1:3" x14ac:dyDescent="0.3">
      <c r="A22" s="1">
        <v>20515</v>
      </c>
      <c r="B22">
        <v>2.5</v>
      </c>
      <c r="C22">
        <f>INDEX(CPI[CPI],MATCH(FEDFUNDS[[#This Row],[DATE]],CPI[DATE],0))</f>
        <v>26.8</v>
      </c>
    </row>
    <row r="23" spans="1:3" x14ac:dyDescent="0.3">
      <c r="A23" s="1">
        <v>20546</v>
      </c>
      <c r="B23">
        <v>2.62</v>
      </c>
      <c r="C23">
        <f>INDEX(CPI[CPI],MATCH(FEDFUNDS[[#This Row],[DATE]],CPI[DATE],0))</f>
        <v>26.9</v>
      </c>
    </row>
    <row r="24" spans="1:3" x14ac:dyDescent="0.3">
      <c r="A24" s="1">
        <v>20576</v>
      </c>
      <c r="B24">
        <v>2.75</v>
      </c>
      <c r="C24">
        <f>INDEX(CPI[CPI],MATCH(FEDFUNDS[[#This Row],[DATE]],CPI[DATE],0))</f>
        <v>27</v>
      </c>
    </row>
    <row r="25" spans="1:3" x14ac:dyDescent="0.3">
      <c r="A25" s="1">
        <v>20607</v>
      </c>
      <c r="B25">
        <v>2.71</v>
      </c>
      <c r="C25">
        <f>INDEX(CPI[CPI],MATCH(FEDFUNDS[[#This Row],[DATE]],CPI[DATE],0))</f>
        <v>27.2</v>
      </c>
    </row>
    <row r="26" spans="1:3" x14ac:dyDescent="0.3">
      <c r="A26" s="1">
        <v>20637</v>
      </c>
      <c r="B26">
        <v>2.75</v>
      </c>
      <c r="C26">
        <f>INDEX(CPI[CPI],MATCH(FEDFUNDS[[#This Row],[DATE]],CPI[DATE],0))</f>
        <v>27.4</v>
      </c>
    </row>
    <row r="27" spans="1:3" x14ac:dyDescent="0.3">
      <c r="A27" s="1">
        <v>20668</v>
      </c>
      <c r="B27">
        <v>2.73</v>
      </c>
      <c r="C27">
        <f>INDEX(CPI[CPI],MATCH(FEDFUNDS[[#This Row],[DATE]],CPI[DATE],0))</f>
        <v>27.3</v>
      </c>
    </row>
    <row r="28" spans="1:3" x14ac:dyDescent="0.3">
      <c r="A28" s="1">
        <v>20699</v>
      </c>
      <c r="B28">
        <v>2.95</v>
      </c>
      <c r="C28">
        <f>INDEX(CPI[CPI],MATCH(FEDFUNDS[[#This Row],[DATE]],CPI[DATE],0))</f>
        <v>27.4</v>
      </c>
    </row>
    <row r="29" spans="1:3" x14ac:dyDescent="0.3">
      <c r="A29" s="1">
        <v>20729</v>
      </c>
      <c r="B29">
        <v>2.96</v>
      </c>
      <c r="C29">
        <f>INDEX(CPI[CPI],MATCH(FEDFUNDS[[#This Row],[DATE]],CPI[DATE],0))</f>
        <v>27.5</v>
      </c>
    </row>
    <row r="30" spans="1:3" x14ac:dyDescent="0.3">
      <c r="A30" s="1">
        <v>20760</v>
      </c>
      <c r="B30">
        <v>2.88</v>
      </c>
      <c r="C30">
        <f>INDEX(CPI[CPI],MATCH(FEDFUNDS[[#This Row],[DATE]],CPI[DATE],0))</f>
        <v>27.5</v>
      </c>
    </row>
    <row r="31" spans="1:3" x14ac:dyDescent="0.3">
      <c r="A31" s="1">
        <v>20790</v>
      </c>
      <c r="B31">
        <v>2.94</v>
      </c>
      <c r="C31">
        <f>INDEX(CPI[CPI],MATCH(FEDFUNDS[[#This Row],[DATE]],CPI[DATE],0))</f>
        <v>27.6</v>
      </c>
    </row>
    <row r="32" spans="1:3" x14ac:dyDescent="0.3">
      <c r="A32" s="1">
        <v>20821</v>
      </c>
      <c r="B32">
        <v>2.84</v>
      </c>
      <c r="C32">
        <f>INDEX(CPI[CPI],MATCH(FEDFUNDS[[#This Row],[DATE]],CPI[DATE],0))</f>
        <v>27.6</v>
      </c>
    </row>
    <row r="33" spans="1:3" x14ac:dyDescent="0.3">
      <c r="A33" s="1">
        <v>20852</v>
      </c>
      <c r="B33">
        <v>3</v>
      </c>
      <c r="C33">
        <f>INDEX(CPI[CPI],MATCH(FEDFUNDS[[#This Row],[DATE]],CPI[DATE],0))</f>
        <v>27.7</v>
      </c>
    </row>
    <row r="34" spans="1:3" x14ac:dyDescent="0.3">
      <c r="A34" s="1">
        <v>20880</v>
      </c>
      <c r="B34">
        <v>2.96</v>
      </c>
      <c r="C34">
        <f>INDEX(CPI[CPI],MATCH(FEDFUNDS[[#This Row],[DATE]],CPI[DATE],0))</f>
        <v>27.8</v>
      </c>
    </row>
    <row r="35" spans="1:3" x14ac:dyDescent="0.3">
      <c r="A35" s="1">
        <v>20911</v>
      </c>
      <c r="B35">
        <v>3</v>
      </c>
      <c r="C35">
        <f>INDEX(CPI[CPI],MATCH(FEDFUNDS[[#This Row],[DATE]],CPI[DATE],0))</f>
        <v>27.9</v>
      </c>
    </row>
    <row r="36" spans="1:3" x14ac:dyDescent="0.3">
      <c r="A36" s="1">
        <v>20941</v>
      </c>
      <c r="B36">
        <v>3</v>
      </c>
      <c r="C36">
        <f>INDEX(CPI[CPI],MATCH(FEDFUNDS[[#This Row],[DATE]],CPI[DATE],0))</f>
        <v>28</v>
      </c>
    </row>
    <row r="37" spans="1:3" x14ac:dyDescent="0.3">
      <c r="A37" s="1">
        <v>20972</v>
      </c>
      <c r="B37">
        <v>3</v>
      </c>
      <c r="C37">
        <f>INDEX(CPI[CPI],MATCH(FEDFUNDS[[#This Row],[DATE]],CPI[DATE],0))</f>
        <v>28.1</v>
      </c>
    </row>
    <row r="38" spans="1:3" x14ac:dyDescent="0.3">
      <c r="A38" s="1">
        <v>21002</v>
      </c>
      <c r="B38">
        <v>2.99</v>
      </c>
      <c r="C38">
        <f>INDEX(CPI[CPI],MATCH(FEDFUNDS[[#This Row],[DATE]],CPI[DATE],0))</f>
        <v>28.3</v>
      </c>
    </row>
    <row r="39" spans="1:3" x14ac:dyDescent="0.3">
      <c r="A39" s="1">
        <v>21033</v>
      </c>
      <c r="B39">
        <v>3.24</v>
      </c>
      <c r="C39">
        <f>INDEX(CPI[CPI],MATCH(FEDFUNDS[[#This Row],[DATE]],CPI[DATE],0))</f>
        <v>28.3</v>
      </c>
    </row>
    <row r="40" spans="1:3" x14ac:dyDescent="0.3">
      <c r="A40" s="1">
        <v>21064</v>
      </c>
      <c r="B40">
        <v>3.47</v>
      </c>
      <c r="C40">
        <f>INDEX(CPI[CPI],MATCH(FEDFUNDS[[#This Row],[DATE]],CPI[DATE],0))</f>
        <v>28.3</v>
      </c>
    </row>
    <row r="41" spans="1:3" x14ac:dyDescent="0.3">
      <c r="A41" s="1">
        <v>21094</v>
      </c>
      <c r="B41">
        <v>3.5</v>
      </c>
      <c r="C41">
        <f>INDEX(CPI[CPI],MATCH(FEDFUNDS[[#This Row],[DATE]],CPI[DATE],0))</f>
        <v>28.3</v>
      </c>
    </row>
    <row r="42" spans="1:3" x14ac:dyDescent="0.3">
      <c r="A42" s="1">
        <v>21125</v>
      </c>
      <c r="B42">
        <v>3.28</v>
      </c>
      <c r="C42">
        <f>INDEX(CPI[CPI],MATCH(FEDFUNDS[[#This Row],[DATE]],CPI[DATE],0))</f>
        <v>28.4</v>
      </c>
    </row>
    <row r="43" spans="1:3" x14ac:dyDescent="0.3">
      <c r="A43" s="1">
        <v>21155</v>
      </c>
      <c r="B43">
        <v>2.98</v>
      </c>
      <c r="C43">
        <f>INDEX(CPI[CPI],MATCH(FEDFUNDS[[#This Row],[DATE]],CPI[DATE],0))</f>
        <v>28.4</v>
      </c>
    </row>
    <row r="44" spans="1:3" x14ac:dyDescent="0.3">
      <c r="A44" s="1">
        <v>21186</v>
      </c>
      <c r="B44">
        <v>2.72</v>
      </c>
      <c r="C44">
        <f>INDEX(CPI[CPI],MATCH(FEDFUNDS[[#This Row],[DATE]],CPI[DATE],0))</f>
        <v>28.6</v>
      </c>
    </row>
    <row r="45" spans="1:3" x14ac:dyDescent="0.3">
      <c r="A45" s="1">
        <v>21217</v>
      </c>
      <c r="B45">
        <v>1.67</v>
      </c>
      <c r="C45">
        <f>INDEX(CPI[CPI],MATCH(FEDFUNDS[[#This Row],[DATE]],CPI[DATE],0))</f>
        <v>28.6</v>
      </c>
    </row>
    <row r="46" spans="1:3" x14ac:dyDescent="0.3">
      <c r="A46" s="1">
        <v>21245</v>
      </c>
      <c r="B46">
        <v>1.2</v>
      </c>
      <c r="C46">
        <f>INDEX(CPI[CPI],MATCH(FEDFUNDS[[#This Row],[DATE]],CPI[DATE],0))</f>
        <v>28.8</v>
      </c>
    </row>
    <row r="47" spans="1:3" x14ac:dyDescent="0.3">
      <c r="A47" s="1">
        <v>21276</v>
      </c>
      <c r="B47">
        <v>1.26</v>
      </c>
      <c r="C47">
        <f>INDEX(CPI[CPI],MATCH(FEDFUNDS[[#This Row],[DATE]],CPI[DATE],0))</f>
        <v>28.9</v>
      </c>
    </row>
    <row r="48" spans="1:3" x14ac:dyDescent="0.3">
      <c r="A48" s="1">
        <v>21306</v>
      </c>
      <c r="B48">
        <v>0.63</v>
      </c>
      <c r="C48">
        <f>INDEX(CPI[CPI],MATCH(FEDFUNDS[[#This Row],[DATE]],CPI[DATE],0))</f>
        <v>28.9</v>
      </c>
    </row>
    <row r="49" spans="1:3" x14ac:dyDescent="0.3">
      <c r="A49" s="1">
        <v>21337</v>
      </c>
      <c r="B49">
        <v>0.93</v>
      </c>
      <c r="C49">
        <f>INDEX(CPI[CPI],MATCH(FEDFUNDS[[#This Row],[DATE]],CPI[DATE],0))</f>
        <v>28.9</v>
      </c>
    </row>
    <row r="50" spans="1:3" x14ac:dyDescent="0.3">
      <c r="A50" s="1">
        <v>21367</v>
      </c>
      <c r="B50">
        <v>0.68</v>
      </c>
      <c r="C50">
        <f>INDEX(CPI[CPI],MATCH(FEDFUNDS[[#This Row],[DATE]],CPI[DATE],0))</f>
        <v>29</v>
      </c>
    </row>
    <row r="51" spans="1:3" x14ac:dyDescent="0.3">
      <c r="A51" s="1">
        <v>21398</v>
      </c>
      <c r="B51">
        <v>1.53</v>
      </c>
      <c r="C51">
        <f>INDEX(CPI[CPI],MATCH(FEDFUNDS[[#This Row],[DATE]],CPI[DATE],0))</f>
        <v>28.9</v>
      </c>
    </row>
    <row r="52" spans="1:3" x14ac:dyDescent="0.3">
      <c r="A52" s="1">
        <v>21429</v>
      </c>
      <c r="B52">
        <v>1.76</v>
      </c>
      <c r="C52">
        <f>INDEX(CPI[CPI],MATCH(FEDFUNDS[[#This Row],[DATE]],CPI[DATE],0))</f>
        <v>28.9</v>
      </c>
    </row>
    <row r="53" spans="1:3" x14ac:dyDescent="0.3">
      <c r="A53" s="1">
        <v>21459</v>
      </c>
      <c r="B53">
        <v>1.8</v>
      </c>
      <c r="C53">
        <f>INDEX(CPI[CPI],MATCH(FEDFUNDS[[#This Row],[DATE]],CPI[DATE],0))</f>
        <v>28.9</v>
      </c>
    </row>
    <row r="54" spans="1:3" x14ac:dyDescent="0.3">
      <c r="A54" s="1">
        <v>21490</v>
      </c>
      <c r="B54">
        <v>2.27</v>
      </c>
      <c r="C54">
        <f>INDEX(CPI[CPI],MATCH(FEDFUNDS[[#This Row],[DATE]],CPI[DATE],0))</f>
        <v>29</v>
      </c>
    </row>
    <row r="55" spans="1:3" x14ac:dyDescent="0.3">
      <c r="A55" s="1">
        <v>21520</v>
      </c>
      <c r="B55">
        <v>2.42</v>
      </c>
      <c r="C55">
        <f>INDEX(CPI[CPI],MATCH(FEDFUNDS[[#This Row],[DATE]],CPI[DATE],0))</f>
        <v>28.9</v>
      </c>
    </row>
    <row r="56" spans="1:3" x14ac:dyDescent="0.3">
      <c r="A56" s="1">
        <v>21551</v>
      </c>
      <c r="B56">
        <v>2.48</v>
      </c>
      <c r="C56">
        <f>INDEX(CPI[CPI],MATCH(FEDFUNDS[[#This Row],[DATE]],CPI[DATE],0))</f>
        <v>29</v>
      </c>
    </row>
    <row r="57" spans="1:3" x14ac:dyDescent="0.3">
      <c r="A57" s="1">
        <v>21582</v>
      </c>
      <c r="B57">
        <v>2.4300000000000002</v>
      </c>
      <c r="C57">
        <f>INDEX(CPI[CPI],MATCH(FEDFUNDS[[#This Row],[DATE]],CPI[DATE],0))</f>
        <v>28.9</v>
      </c>
    </row>
    <row r="58" spans="1:3" x14ac:dyDescent="0.3">
      <c r="A58" s="1">
        <v>21610</v>
      </c>
      <c r="B58">
        <v>2.8</v>
      </c>
      <c r="C58">
        <f>INDEX(CPI[CPI],MATCH(FEDFUNDS[[#This Row],[DATE]],CPI[DATE],0))</f>
        <v>28.9</v>
      </c>
    </row>
    <row r="59" spans="1:3" x14ac:dyDescent="0.3">
      <c r="A59" s="1">
        <v>21641</v>
      </c>
      <c r="B59">
        <v>2.96</v>
      </c>
      <c r="C59">
        <f>INDEX(CPI[CPI],MATCH(FEDFUNDS[[#This Row],[DATE]],CPI[DATE],0))</f>
        <v>29</v>
      </c>
    </row>
    <row r="60" spans="1:3" x14ac:dyDescent="0.3">
      <c r="A60" s="1">
        <v>21671</v>
      </c>
      <c r="B60">
        <v>2.9</v>
      </c>
      <c r="C60">
        <f>INDEX(CPI[CPI],MATCH(FEDFUNDS[[#This Row],[DATE]],CPI[DATE],0))</f>
        <v>29</v>
      </c>
    </row>
    <row r="61" spans="1:3" x14ac:dyDescent="0.3">
      <c r="A61" s="1">
        <v>21702</v>
      </c>
      <c r="B61">
        <v>3.39</v>
      </c>
      <c r="C61">
        <f>INDEX(CPI[CPI],MATCH(FEDFUNDS[[#This Row],[DATE]],CPI[DATE],0))</f>
        <v>29.1</v>
      </c>
    </row>
    <row r="62" spans="1:3" x14ac:dyDescent="0.3">
      <c r="A62" s="1">
        <v>21732</v>
      </c>
      <c r="B62">
        <v>3.47</v>
      </c>
      <c r="C62">
        <f>INDEX(CPI[CPI],MATCH(FEDFUNDS[[#This Row],[DATE]],CPI[DATE],0))</f>
        <v>29.2</v>
      </c>
    </row>
    <row r="63" spans="1:3" x14ac:dyDescent="0.3">
      <c r="A63" s="1">
        <v>21763</v>
      </c>
      <c r="B63">
        <v>3.5</v>
      </c>
      <c r="C63">
        <f>INDEX(CPI[CPI],MATCH(FEDFUNDS[[#This Row],[DATE]],CPI[DATE],0))</f>
        <v>29.2</v>
      </c>
    </row>
    <row r="64" spans="1:3" x14ac:dyDescent="0.3">
      <c r="A64" s="1">
        <v>21794</v>
      </c>
      <c r="B64">
        <v>3.76</v>
      </c>
      <c r="C64">
        <f>INDEX(CPI[CPI],MATCH(FEDFUNDS[[#This Row],[DATE]],CPI[DATE],0))</f>
        <v>29.3</v>
      </c>
    </row>
    <row r="65" spans="1:3" x14ac:dyDescent="0.3">
      <c r="A65" s="1">
        <v>21824</v>
      </c>
      <c r="B65">
        <v>3.98</v>
      </c>
      <c r="C65">
        <f>INDEX(CPI[CPI],MATCH(FEDFUNDS[[#This Row],[DATE]],CPI[DATE],0))</f>
        <v>29.4</v>
      </c>
    </row>
    <row r="66" spans="1:3" x14ac:dyDescent="0.3">
      <c r="A66" s="1">
        <v>21855</v>
      </c>
      <c r="B66">
        <v>4</v>
      </c>
      <c r="C66">
        <f>INDEX(CPI[CPI],MATCH(FEDFUNDS[[#This Row],[DATE]],CPI[DATE],0))</f>
        <v>29.4</v>
      </c>
    </row>
    <row r="67" spans="1:3" x14ac:dyDescent="0.3">
      <c r="A67" s="1">
        <v>21885</v>
      </c>
      <c r="B67">
        <v>3.99</v>
      </c>
      <c r="C67">
        <f>INDEX(CPI[CPI],MATCH(FEDFUNDS[[#This Row],[DATE]],CPI[DATE],0))</f>
        <v>29.4</v>
      </c>
    </row>
    <row r="68" spans="1:3" x14ac:dyDescent="0.3">
      <c r="A68" s="1">
        <v>21916</v>
      </c>
      <c r="B68">
        <v>3.99</v>
      </c>
      <c r="C68">
        <f>INDEX(CPI[CPI],MATCH(FEDFUNDS[[#This Row],[DATE]],CPI[DATE],0))</f>
        <v>29.3</v>
      </c>
    </row>
    <row r="69" spans="1:3" x14ac:dyDescent="0.3">
      <c r="A69" s="1">
        <v>21947</v>
      </c>
      <c r="B69">
        <v>3.97</v>
      </c>
      <c r="C69">
        <f>INDEX(CPI[CPI],MATCH(FEDFUNDS[[#This Row],[DATE]],CPI[DATE],0))</f>
        <v>29.4</v>
      </c>
    </row>
    <row r="70" spans="1:3" x14ac:dyDescent="0.3">
      <c r="A70" s="1">
        <v>21976</v>
      </c>
      <c r="B70">
        <v>3.84</v>
      </c>
      <c r="C70">
        <f>INDEX(CPI[CPI],MATCH(FEDFUNDS[[#This Row],[DATE]],CPI[DATE],0))</f>
        <v>29.4</v>
      </c>
    </row>
    <row r="71" spans="1:3" x14ac:dyDescent="0.3">
      <c r="A71" s="1">
        <v>22007</v>
      </c>
      <c r="B71">
        <v>3.92</v>
      </c>
      <c r="C71">
        <f>INDEX(CPI[CPI],MATCH(FEDFUNDS[[#This Row],[DATE]],CPI[DATE],0))</f>
        <v>29.5</v>
      </c>
    </row>
    <row r="72" spans="1:3" x14ac:dyDescent="0.3">
      <c r="A72" s="1">
        <v>22037</v>
      </c>
      <c r="B72">
        <v>3.85</v>
      </c>
      <c r="C72">
        <f>INDEX(CPI[CPI],MATCH(FEDFUNDS[[#This Row],[DATE]],CPI[DATE],0))</f>
        <v>29.5</v>
      </c>
    </row>
    <row r="73" spans="1:3" x14ac:dyDescent="0.3">
      <c r="A73" s="1">
        <v>22068</v>
      </c>
      <c r="B73">
        <v>3.32</v>
      </c>
      <c r="C73">
        <f>INDEX(CPI[CPI],MATCH(FEDFUNDS[[#This Row],[DATE]],CPI[DATE],0))</f>
        <v>29.6</v>
      </c>
    </row>
    <row r="74" spans="1:3" x14ac:dyDescent="0.3">
      <c r="A74" s="1">
        <v>22098</v>
      </c>
      <c r="B74">
        <v>3.23</v>
      </c>
      <c r="C74">
        <f>INDEX(CPI[CPI],MATCH(FEDFUNDS[[#This Row],[DATE]],CPI[DATE],0))</f>
        <v>29.6</v>
      </c>
    </row>
    <row r="75" spans="1:3" x14ac:dyDescent="0.3">
      <c r="A75" s="1">
        <v>22129</v>
      </c>
      <c r="B75">
        <v>2.98</v>
      </c>
      <c r="C75">
        <f>INDEX(CPI[CPI],MATCH(FEDFUNDS[[#This Row],[DATE]],CPI[DATE],0))</f>
        <v>29.6</v>
      </c>
    </row>
    <row r="76" spans="1:3" x14ac:dyDescent="0.3">
      <c r="A76" s="1">
        <v>22160</v>
      </c>
      <c r="B76">
        <v>2.6</v>
      </c>
      <c r="C76">
        <f>INDEX(CPI[CPI],MATCH(FEDFUNDS[[#This Row],[DATE]],CPI[DATE],0))</f>
        <v>29.6</v>
      </c>
    </row>
    <row r="77" spans="1:3" x14ac:dyDescent="0.3">
      <c r="A77" s="1">
        <v>22190</v>
      </c>
      <c r="B77">
        <v>2.4700000000000002</v>
      </c>
      <c r="C77">
        <f>INDEX(CPI[CPI],MATCH(FEDFUNDS[[#This Row],[DATE]],CPI[DATE],0))</f>
        <v>29.8</v>
      </c>
    </row>
    <row r="78" spans="1:3" x14ac:dyDescent="0.3">
      <c r="A78" s="1">
        <v>22221</v>
      </c>
      <c r="B78">
        <v>2.44</v>
      </c>
      <c r="C78">
        <f>INDEX(CPI[CPI],MATCH(FEDFUNDS[[#This Row],[DATE]],CPI[DATE],0))</f>
        <v>29.8</v>
      </c>
    </row>
    <row r="79" spans="1:3" x14ac:dyDescent="0.3">
      <c r="A79" s="1">
        <v>22251</v>
      </c>
      <c r="B79">
        <v>1.98</v>
      </c>
      <c r="C79">
        <f>INDEX(CPI[CPI],MATCH(FEDFUNDS[[#This Row],[DATE]],CPI[DATE],0))</f>
        <v>29.8</v>
      </c>
    </row>
    <row r="80" spans="1:3" x14ac:dyDescent="0.3">
      <c r="A80" s="1">
        <v>22282</v>
      </c>
      <c r="B80">
        <v>1.45</v>
      </c>
      <c r="C80">
        <f>INDEX(CPI[CPI],MATCH(FEDFUNDS[[#This Row],[DATE]],CPI[DATE],0))</f>
        <v>29.8</v>
      </c>
    </row>
    <row r="81" spans="1:3" x14ac:dyDescent="0.3">
      <c r="A81" s="1">
        <v>22313</v>
      </c>
      <c r="B81">
        <v>2.54</v>
      </c>
      <c r="C81">
        <f>INDEX(CPI[CPI],MATCH(FEDFUNDS[[#This Row],[DATE]],CPI[DATE],0))</f>
        <v>29.8</v>
      </c>
    </row>
    <row r="82" spans="1:3" x14ac:dyDescent="0.3">
      <c r="A82" s="1">
        <v>22341</v>
      </c>
      <c r="B82">
        <v>2.02</v>
      </c>
      <c r="C82">
        <f>INDEX(CPI[CPI],MATCH(FEDFUNDS[[#This Row],[DATE]],CPI[DATE],0))</f>
        <v>29.8</v>
      </c>
    </row>
    <row r="83" spans="1:3" x14ac:dyDescent="0.3">
      <c r="A83" s="1">
        <v>22372</v>
      </c>
      <c r="B83">
        <v>1.49</v>
      </c>
      <c r="C83">
        <f>INDEX(CPI[CPI],MATCH(FEDFUNDS[[#This Row],[DATE]],CPI[DATE],0))</f>
        <v>29.8</v>
      </c>
    </row>
    <row r="84" spans="1:3" x14ac:dyDescent="0.3">
      <c r="A84" s="1">
        <v>22402</v>
      </c>
      <c r="B84">
        <v>1.98</v>
      </c>
      <c r="C84">
        <f>INDEX(CPI[CPI],MATCH(FEDFUNDS[[#This Row],[DATE]],CPI[DATE],0))</f>
        <v>29.8</v>
      </c>
    </row>
    <row r="85" spans="1:3" x14ac:dyDescent="0.3">
      <c r="A85" s="1">
        <v>22433</v>
      </c>
      <c r="B85">
        <v>1.73</v>
      </c>
      <c r="C85">
        <f>INDEX(CPI[CPI],MATCH(FEDFUNDS[[#This Row],[DATE]],CPI[DATE],0))</f>
        <v>29.8</v>
      </c>
    </row>
    <row r="86" spans="1:3" x14ac:dyDescent="0.3">
      <c r="A86" s="1">
        <v>22463</v>
      </c>
      <c r="B86">
        <v>1.17</v>
      </c>
      <c r="C86">
        <f>INDEX(CPI[CPI],MATCH(FEDFUNDS[[#This Row],[DATE]],CPI[DATE],0))</f>
        <v>30</v>
      </c>
    </row>
    <row r="87" spans="1:3" x14ac:dyDescent="0.3">
      <c r="A87" s="1">
        <v>22494</v>
      </c>
      <c r="B87">
        <v>2</v>
      </c>
      <c r="C87">
        <f>INDEX(CPI[CPI],MATCH(FEDFUNDS[[#This Row],[DATE]],CPI[DATE],0))</f>
        <v>29.9</v>
      </c>
    </row>
    <row r="88" spans="1:3" x14ac:dyDescent="0.3">
      <c r="A88" s="1">
        <v>22525</v>
      </c>
      <c r="B88">
        <v>1.88</v>
      </c>
      <c r="C88">
        <f>INDEX(CPI[CPI],MATCH(FEDFUNDS[[#This Row],[DATE]],CPI[DATE],0))</f>
        <v>30</v>
      </c>
    </row>
    <row r="89" spans="1:3" x14ac:dyDescent="0.3">
      <c r="A89" s="1">
        <v>22555</v>
      </c>
      <c r="B89">
        <v>2.2599999999999998</v>
      </c>
      <c r="C89">
        <f>INDEX(CPI[CPI],MATCH(FEDFUNDS[[#This Row],[DATE]],CPI[DATE],0))</f>
        <v>30</v>
      </c>
    </row>
    <row r="90" spans="1:3" x14ac:dyDescent="0.3">
      <c r="A90" s="1">
        <v>22586</v>
      </c>
      <c r="B90">
        <v>2.61</v>
      </c>
      <c r="C90">
        <f>INDEX(CPI[CPI],MATCH(FEDFUNDS[[#This Row],[DATE]],CPI[DATE],0))</f>
        <v>30</v>
      </c>
    </row>
    <row r="91" spans="1:3" x14ac:dyDescent="0.3">
      <c r="A91" s="1">
        <v>22616</v>
      </c>
      <c r="B91">
        <v>2.33</v>
      </c>
      <c r="C91">
        <f>INDEX(CPI[CPI],MATCH(FEDFUNDS[[#This Row],[DATE]],CPI[DATE],0))</f>
        <v>30</v>
      </c>
    </row>
    <row r="92" spans="1:3" x14ac:dyDescent="0.3">
      <c r="A92" s="1">
        <v>22647</v>
      </c>
      <c r="B92">
        <v>2.15</v>
      </c>
      <c r="C92">
        <f>INDEX(CPI[CPI],MATCH(FEDFUNDS[[#This Row],[DATE]],CPI[DATE],0))</f>
        <v>30</v>
      </c>
    </row>
    <row r="93" spans="1:3" x14ac:dyDescent="0.3">
      <c r="A93" s="1">
        <v>22678</v>
      </c>
      <c r="B93">
        <v>2.37</v>
      </c>
      <c r="C93">
        <f>INDEX(CPI[CPI],MATCH(FEDFUNDS[[#This Row],[DATE]],CPI[DATE],0))</f>
        <v>30.1</v>
      </c>
    </row>
    <row r="94" spans="1:3" x14ac:dyDescent="0.3">
      <c r="A94" s="1">
        <v>22706</v>
      </c>
      <c r="B94">
        <v>2.85</v>
      </c>
      <c r="C94">
        <f>INDEX(CPI[CPI],MATCH(FEDFUNDS[[#This Row],[DATE]],CPI[DATE],0))</f>
        <v>30.1</v>
      </c>
    </row>
    <row r="95" spans="1:3" x14ac:dyDescent="0.3">
      <c r="A95" s="1">
        <v>22737</v>
      </c>
      <c r="B95">
        <v>2.78</v>
      </c>
      <c r="C95">
        <f>INDEX(CPI[CPI],MATCH(FEDFUNDS[[#This Row],[DATE]],CPI[DATE],0))</f>
        <v>30.2</v>
      </c>
    </row>
    <row r="96" spans="1:3" x14ac:dyDescent="0.3">
      <c r="A96" s="1">
        <v>22767</v>
      </c>
      <c r="B96">
        <v>2.36</v>
      </c>
      <c r="C96">
        <f>INDEX(CPI[CPI],MATCH(FEDFUNDS[[#This Row],[DATE]],CPI[DATE],0))</f>
        <v>30.2</v>
      </c>
    </row>
    <row r="97" spans="1:3" x14ac:dyDescent="0.3">
      <c r="A97" s="1">
        <v>22798</v>
      </c>
      <c r="B97">
        <v>2.68</v>
      </c>
      <c r="C97">
        <f>INDEX(CPI[CPI],MATCH(FEDFUNDS[[#This Row],[DATE]],CPI[DATE],0))</f>
        <v>30.2</v>
      </c>
    </row>
    <row r="98" spans="1:3" x14ac:dyDescent="0.3">
      <c r="A98" s="1">
        <v>22828</v>
      </c>
      <c r="B98">
        <v>2.71</v>
      </c>
      <c r="C98">
        <f>INDEX(CPI[CPI],MATCH(FEDFUNDS[[#This Row],[DATE]],CPI[DATE],0))</f>
        <v>30.3</v>
      </c>
    </row>
    <row r="99" spans="1:3" x14ac:dyDescent="0.3">
      <c r="A99" s="1">
        <v>22859</v>
      </c>
      <c r="B99">
        <v>2.93</v>
      </c>
      <c r="C99">
        <f>INDEX(CPI[CPI],MATCH(FEDFUNDS[[#This Row],[DATE]],CPI[DATE],0))</f>
        <v>30.3</v>
      </c>
    </row>
    <row r="100" spans="1:3" x14ac:dyDescent="0.3">
      <c r="A100" s="1">
        <v>22890</v>
      </c>
      <c r="B100">
        <v>2.9</v>
      </c>
      <c r="C100">
        <f>INDEX(CPI[CPI],MATCH(FEDFUNDS[[#This Row],[DATE]],CPI[DATE],0))</f>
        <v>30.4</v>
      </c>
    </row>
    <row r="101" spans="1:3" x14ac:dyDescent="0.3">
      <c r="A101" s="1">
        <v>22920</v>
      </c>
      <c r="B101">
        <v>2.9</v>
      </c>
      <c r="C101">
        <f>INDEX(CPI[CPI],MATCH(FEDFUNDS[[#This Row],[DATE]],CPI[DATE],0))</f>
        <v>30.4</v>
      </c>
    </row>
    <row r="102" spans="1:3" x14ac:dyDescent="0.3">
      <c r="A102" s="1">
        <v>22951</v>
      </c>
      <c r="B102">
        <v>2.94</v>
      </c>
      <c r="C102">
        <f>INDEX(CPI[CPI],MATCH(FEDFUNDS[[#This Row],[DATE]],CPI[DATE],0))</f>
        <v>30.4</v>
      </c>
    </row>
    <row r="103" spans="1:3" x14ac:dyDescent="0.3">
      <c r="A103" s="1">
        <v>22981</v>
      </c>
      <c r="B103">
        <v>2.93</v>
      </c>
      <c r="C103">
        <f>INDEX(CPI[CPI],MATCH(FEDFUNDS[[#This Row],[DATE]],CPI[DATE],0))</f>
        <v>30.4</v>
      </c>
    </row>
    <row r="104" spans="1:3" x14ac:dyDescent="0.3">
      <c r="A104" s="1">
        <v>23012</v>
      </c>
      <c r="B104">
        <v>2.92</v>
      </c>
      <c r="C104">
        <f>INDEX(CPI[CPI],MATCH(FEDFUNDS[[#This Row],[DATE]],CPI[DATE],0))</f>
        <v>30.4</v>
      </c>
    </row>
    <row r="105" spans="1:3" x14ac:dyDescent="0.3">
      <c r="A105" s="1">
        <v>23043</v>
      </c>
      <c r="B105">
        <v>3</v>
      </c>
      <c r="C105">
        <f>INDEX(CPI[CPI],MATCH(FEDFUNDS[[#This Row],[DATE]],CPI[DATE],0))</f>
        <v>30.4</v>
      </c>
    </row>
    <row r="106" spans="1:3" x14ac:dyDescent="0.3">
      <c r="A106" s="1">
        <v>23071</v>
      </c>
      <c r="B106">
        <v>2.98</v>
      </c>
      <c r="C106">
        <f>INDEX(CPI[CPI],MATCH(FEDFUNDS[[#This Row],[DATE]],CPI[DATE],0))</f>
        <v>30.5</v>
      </c>
    </row>
    <row r="107" spans="1:3" x14ac:dyDescent="0.3">
      <c r="A107" s="1">
        <v>23102</v>
      </c>
      <c r="B107">
        <v>2.9</v>
      </c>
      <c r="C107">
        <f>INDEX(CPI[CPI],MATCH(FEDFUNDS[[#This Row],[DATE]],CPI[DATE],0))</f>
        <v>30.5</v>
      </c>
    </row>
    <row r="108" spans="1:3" x14ac:dyDescent="0.3">
      <c r="A108" s="1">
        <v>23132</v>
      </c>
      <c r="B108">
        <v>3</v>
      </c>
      <c r="C108">
        <f>INDEX(CPI[CPI],MATCH(FEDFUNDS[[#This Row],[DATE]],CPI[DATE],0))</f>
        <v>30.5</v>
      </c>
    </row>
    <row r="109" spans="1:3" x14ac:dyDescent="0.3">
      <c r="A109" s="1">
        <v>23163</v>
      </c>
      <c r="B109">
        <v>2.99</v>
      </c>
      <c r="C109">
        <f>INDEX(CPI[CPI],MATCH(FEDFUNDS[[#This Row],[DATE]],CPI[DATE],0))</f>
        <v>30.6</v>
      </c>
    </row>
    <row r="110" spans="1:3" x14ac:dyDescent="0.3">
      <c r="A110" s="1">
        <v>23193</v>
      </c>
      <c r="B110">
        <v>3.02</v>
      </c>
      <c r="C110">
        <f>INDEX(CPI[CPI],MATCH(FEDFUNDS[[#This Row],[DATE]],CPI[DATE],0))</f>
        <v>30.7</v>
      </c>
    </row>
    <row r="111" spans="1:3" x14ac:dyDescent="0.3">
      <c r="A111" s="1">
        <v>23224</v>
      </c>
      <c r="B111">
        <v>3.49</v>
      </c>
      <c r="C111">
        <f>INDEX(CPI[CPI],MATCH(FEDFUNDS[[#This Row],[DATE]],CPI[DATE],0))</f>
        <v>30.7</v>
      </c>
    </row>
    <row r="112" spans="1:3" x14ac:dyDescent="0.3">
      <c r="A112" s="1">
        <v>23255</v>
      </c>
      <c r="B112">
        <v>3.48</v>
      </c>
      <c r="C112">
        <f>INDEX(CPI[CPI],MATCH(FEDFUNDS[[#This Row],[DATE]],CPI[DATE],0))</f>
        <v>30.7</v>
      </c>
    </row>
    <row r="113" spans="1:3" x14ac:dyDescent="0.3">
      <c r="A113" s="1">
        <v>23285</v>
      </c>
      <c r="B113">
        <v>3.5</v>
      </c>
      <c r="C113">
        <f>INDEX(CPI[CPI],MATCH(FEDFUNDS[[#This Row],[DATE]],CPI[DATE],0))</f>
        <v>30.8</v>
      </c>
    </row>
    <row r="114" spans="1:3" x14ac:dyDescent="0.3">
      <c r="A114" s="1">
        <v>23316</v>
      </c>
      <c r="B114">
        <v>3.48</v>
      </c>
      <c r="C114">
        <f>INDEX(CPI[CPI],MATCH(FEDFUNDS[[#This Row],[DATE]],CPI[DATE],0))</f>
        <v>30.8</v>
      </c>
    </row>
    <row r="115" spans="1:3" x14ac:dyDescent="0.3">
      <c r="A115" s="1">
        <v>23346</v>
      </c>
      <c r="B115">
        <v>3.38</v>
      </c>
      <c r="C115">
        <f>INDEX(CPI[CPI],MATCH(FEDFUNDS[[#This Row],[DATE]],CPI[DATE],0))</f>
        <v>30.9</v>
      </c>
    </row>
    <row r="116" spans="1:3" x14ac:dyDescent="0.3">
      <c r="A116" s="1">
        <v>23377</v>
      </c>
      <c r="B116">
        <v>3.48</v>
      </c>
      <c r="C116">
        <f>INDEX(CPI[CPI],MATCH(FEDFUNDS[[#This Row],[DATE]],CPI[DATE],0))</f>
        <v>30.9</v>
      </c>
    </row>
    <row r="117" spans="1:3" x14ac:dyDescent="0.3">
      <c r="A117" s="1">
        <v>23408</v>
      </c>
      <c r="B117">
        <v>3.48</v>
      </c>
      <c r="C117">
        <f>INDEX(CPI[CPI],MATCH(FEDFUNDS[[#This Row],[DATE]],CPI[DATE],0))</f>
        <v>30.9</v>
      </c>
    </row>
    <row r="118" spans="1:3" x14ac:dyDescent="0.3">
      <c r="A118" s="1">
        <v>23437</v>
      </c>
      <c r="B118">
        <v>3.43</v>
      </c>
      <c r="C118">
        <f>INDEX(CPI[CPI],MATCH(FEDFUNDS[[#This Row],[DATE]],CPI[DATE],0))</f>
        <v>30.9</v>
      </c>
    </row>
    <row r="119" spans="1:3" x14ac:dyDescent="0.3">
      <c r="A119" s="1">
        <v>23468</v>
      </c>
      <c r="B119">
        <v>3.47</v>
      </c>
      <c r="C119">
        <f>INDEX(CPI[CPI],MATCH(FEDFUNDS[[#This Row],[DATE]],CPI[DATE],0))</f>
        <v>30.9</v>
      </c>
    </row>
    <row r="120" spans="1:3" x14ac:dyDescent="0.3">
      <c r="A120" s="1">
        <v>23498</v>
      </c>
      <c r="B120">
        <v>3.5</v>
      </c>
      <c r="C120">
        <f>INDEX(CPI[CPI],MATCH(FEDFUNDS[[#This Row],[DATE]],CPI[DATE],0))</f>
        <v>30.9</v>
      </c>
    </row>
    <row r="121" spans="1:3" x14ac:dyDescent="0.3">
      <c r="A121" s="1">
        <v>23529</v>
      </c>
      <c r="B121">
        <v>3.5</v>
      </c>
      <c r="C121">
        <f>INDEX(CPI[CPI],MATCH(FEDFUNDS[[#This Row],[DATE]],CPI[DATE],0))</f>
        <v>31</v>
      </c>
    </row>
    <row r="122" spans="1:3" x14ac:dyDescent="0.3">
      <c r="A122" s="1">
        <v>23559</v>
      </c>
      <c r="B122">
        <v>3.42</v>
      </c>
      <c r="C122">
        <f>INDEX(CPI[CPI],MATCH(FEDFUNDS[[#This Row],[DATE]],CPI[DATE],0))</f>
        <v>31.1</v>
      </c>
    </row>
    <row r="123" spans="1:3" x14ac:dyDescent="0.3">
      <c r="A123" s="1">
        <v>23590</v>
      </c>
      <c r="B123">
        <v>3.5</v>
      </c>
      <c r="C123">
        <f>INDEX(CPI[CPI],MATCH(FEDFUNDS[[#This Row],[DATE]],CPI[DATE],0))</f>
        <v>31</v>
      </c>
    </row>
    <row r="124" spans="1:3" x14ac:dyDescent="0.3">
      <c r="A124" s="1">
        <v>23621</v>
      </c>
      <c r="B124">
        <v>3.45</v>
      </c>
      <c r="C124">
        <f>INDEX(CPI[CPI],MATCH(FEDFUNDS[[#This Row],[DATE]],CPI[DATE],0))</f>
        <v>31.1</v>
      </c>
    </row>
    <row r="125" spans="1:3" x14ac:dyDescent="0.3">
      <c r="A125" s="1">
        <v>23651</v>
      </c>
      <c r="B125">
        <v>3.36</v>
      </c>
      <c r="C125">
        <f>INDEX(CPI[CPI],MATCH(FEDFUNDS[[#This Row],[DATE]],CPI[DATE],0))</f>
        <v>31.1</v>
      </c>
    </row>
    <row r="126" spans="1:3" x14ac:dyDescent="0.3">
      <c r="A126" s="1">
        <v>23682</v>
      </c>
      <c r="B126">
        <v>3.52</v>
      </c>
      <c r="C126">
        <f>INDEX(CPI[CPI],MATCH(FEDFUNDS[[#This Row],[DATE]],CPI[DATE],0))</f>
        <v>31.2</v>
      </c>
    </row>
    <row r="127" spans="1:3" x14ac:dyDescent="0.3">
      <c r="A127" s="1">
        <v>23712</v>
      </c>
      <c r="B127">
        <v>3.85</v>
      </c>
      <c r="C127">
        <f>INDEX(CPI[CPI],MATCH(FEDFUNDS[[#This Row],[DATE]],CPI[DATE],0))</f>
        <v>31.2</v>
      </c>
    </row>
    <row r="128" spans="1:3" x14ac:dyDescent="0.3">
      <c r="A128" s="1">
        <v>23743</v>
      </c>
      <c r="B128">
        <v>3.9</v>
      </c>
      <c r="C128">
        <f>INDEX(CPI[CPI],MATCH(FEDFUNDS[[#This Row],[DATE]],CPI[DATE],0))</f>
        <v>31.2</v>
      </c>
    </row>
    <row r="129" spans="1:3" x14ac:dyDescent="0.3">
      <c r="A129" s="1">
        <v>23774</v>
      </c>
      <c r="B129">
        <v>3.98</v>
      </c>
      <c r="C129">
        <f>INDEX(CPI[CPI],MATCH(FEDFUNDS[[#This Row],[DATE]],CPI[DATE],0))</f>
        <v>31.2</v>
      </c>
    </row>
    <row r="130" spans="1:3" x14ac:dyDescent="0.3">
      <c r="A130" s="1">
        <v>23802</v>
      </c>
      <c r="B130">
        <v>4.05</v>
      </c>
      <c r="C130">
        <f>INDEX(CPI[CPI],MATCH(FEDFUNDS[[#This Row],[DATE]],CPI[DATE],0))</f>
        <v>31.3</v>
      </c>
    </row>
    <row r="131" spans="1:3" x14ac:dyDescent="0.3">
      <c r="A131" s="1">
        <v>23833</v>
      </c>
      <c r="B131">
        <v>4.09</v>
      </c>
      <c r="C131">
        <f>INDEX(CPI[CPI],MATCH(FEDFUNDS[[#This Row],[DATE]],CPI[DATE],0))</f>
        <v>31.4</v>
      </c>
    </row>
    <row r="132" spans="1:3" x14ac:dyDescent="0.3">
      <c r="A132" s="1">
        <v>23863</v>
      </c>
      <c r="B132">
        <v>4.0999999999999996</v>
      </c>
      <c r="C132">
        <f>INDEX(CPI[CPI],MATCH(FEDFUNDS[[#This Row],[DATE]],CPI[DATE],0))</f>
        <v>31.4</v>
      </c>
    </row>
    <row r="133" spans="1:3" x14ac:dyDescent="0.3">
      <c r="A133" s="1">
        <v>23894</v>
      </c>
      <c r="B133">
        <v>4.05</v>
      </c>
      <c r="C133">
        <f>INDEX(CPI[CPI],MATCH(FEDFUNDS[[#This Row],[DATE]],CPI[DATE],0))</f>
        <v>31.6</v>
      </c>
    </row>
    <row r="134" spans="1:3" x14ac:dyDescent="0.3">
      <c r="A134" s="1">
        <v>23924</v>
      </c>
      <c r="B134">
        <v>4.09</v>
      </c>
      <c r="C134">
        <f>INDEX(CPI[CPI],MATCH(FEDFUNDS[[#This Row],[DATE]],CPI[DATE],0))</f>
        <v>31.6</v>
      </c>
    </row>
    <row r="135" spans="1:3" x14ac:dyDescent="0.3">
      <c r="A135" s="1">
        <v>23955</v>
      </c>
      <c r="B135">
        <v>4.12</v>
      </c>
      <c r="C135">
        <f>INDEX(CPI[CPI],MATCH(FEDFUNDS[[#This Row],[DATE]],CPI[DATE],0))</f>
        <v>31.6</v>
      </c>
    </row>
    <row r="136" spans="1:3" x14ac:dyDescent="0.3">
      <c r="A136" s="1">
        <v>23986</v>
      </c>
      <c r="B136">
        <v>4.0199999999999996</v>
      </c>
      <c r="C136">
        <f>INDEX(CPI[CPI],MATCH(FEDFUNDS[[#This Row],[DATE]],CPI[DATE],0))</f>
        <v>31.6</v>
      </c>
    </row>
    <row r="137" spans="1:3" x14ac:dyDescent="0.3">
      <c r="A137" s="1">
        <v>24016</v>
      </c>
      <c r="B137">
        <v>4.08</v>
      </c>
      <c r="C137">
        <f>INDEX(CPI[CPI],MATCH(FEDFUNDS[[#This Row],[DATE]],CPI[DATE],0))</f>
        <v>31.7</v>
      </c>
    </row>
    <row r="138" spans="1:3" x14ac:dyDescent="0.3">
      <c r="A138" s="1">
        <v>24047</v>
      </c>
      <c r="B138">
        <v>4.0999999999999996</v>
      </c>
      <c r="C138">
        <f>INDEX(CPI[CPI],MATCH(FEDFUNDS[[#This Row],[DATE]],CPI[DATE],0))</f>
        <v>31.7</v>
      </c>
    </row>
    <row r="139" spans="1:3" x14ac:dyDescent="0.3">
      <c r="A139" s="1">
        <v>24077</v>
      </c>
      <c r="B139">
        <v>4.32</v>
      </c>
      <c r="C139">
        <f>INDEX(CPI[CPI],MATCH(FEDFUNDS[[#This Row],[DATE]],CPI[DATE],0))</f>
        <v>31.8</v>
      </c>
    </row>
    <row r="140" spans="1:3" x14ac:dyDescent="0.3">
      <c r="A140" s="1">
        <v>24108</v>
      </c>
      <c r="B140">
        <v>4.42</v>
      </c>
      <c r="C140">
        <f>INDEX(CPI[CPI],MATCH(FEDFUNDS[[#This Row],[DATE]],CPI[DATE],0))</f>
        <v>31.8</v>
      </c>
    </row>
    <row r="141" spans="1:3" x14ac:dyDescent="0.3">
      <c r="A141" s="1">
        <v>24139</v>
      </c>
      <c r="B141">
        <v>4.5999999999999996</v>
      </c>
      <c r="C141">
        <f>INDEX(CPI[CPI],MATCH(FEDFUNDS[[#This Row],[DATE]],CPI[DATE],0))</f>
        <v>32</v>
      </c>
    </row>
    <row r="142" spans="1:3" x14ac:dyDescent="0.3">
      <c r="A142" s="1">
        <v>24167</v>
      </c>
      <c r="B142">
        <v>4.66</v>
      </c>
      <c r="C142">
        <f>INDEX(CPI[CPI],MATCH(FEDFUNDS[[#This Row],[DATE]],CPI[DATE],0))</f>
        <v>32.1</v>
      </c>
    </row>
    <row r="143" spans="1:3" x14ac:dyDescent="0.3">
      <c r="A143" s="1">
        <v>24198</v>
      </c>
      <c r="B143">
        <v>4.67</v>
      </c>
      <c r="C143">
        <f>INDEX(CPI[CPI],MATCH(FEDFUNDS[[#This Row],[DATE]],CPI[DATE],0))</f>
        <v>32.299999999999997</v>
      </c>
    </row>
    <row r="144" spans="1:3" x14ac:dyDescent="0.3">
      <c r="A144" s="1">
        <v>24228</v>
      </c>
      <c r="B144">
        <v>4.9000000000000004</v>
      </c>
      <c r="C144">
        <f>INDEX(CPI[CPI],MATCH(FEDFUNDS[[#This Row],[DATE]],CPI[DATE],0))</f>
        <v>32.299999999999997</v>
      </c>
    </row>
    <row r="145" spans="1:3" x14ac:dyDescent="0.3">
      <c r="A145" s="1">
        <v>24259</v>
      </c>
      <c r="B145">
        <v>5.17</v>
      </c>
      <c r="C145">
        <f>INDEX(CPI[CPI],MATCH(FEDFUNDS[[#This Row],[DATE]],CPI[DATE],0))</f>
        <v>32.4</v>
      </c>
    </row>
    <row r="146" spans="1:3" x14ac:dyDescent="0.3">
      <c r="A146" s="1">
        <v>24289</v>
      </c>
      <c r="B146">
        <v>5.3</v>
      </c>
      <c r="C146">
        <f>INDEX(CPI[CPI],MATCH(FEDFUNDS[[#This Row],[DATE]],CPI[DATE],0))</f>
        <v>32.5</v>
      </c>
    </row>
    <row r="147" spans="1:3" x14ac:dyDescent="0.3">
      <c r="A147" s="1">
        <v>24320</v>
      </c>
      <c r="B147">
        <v>5.53</v>
      </c>
      <c r="C147">
        <f>INDEX(CPI[CPI],MATCH(FEDFUNDS[[#This Row],[DATE]],CPI[DATE],0))</f>
        <v>32.700000000000003</v>
      </c>
    </row>
    <row r="148" spans="1:3" x14ac:dyDescent="0.3">
      <c r="A148" s="1">
        <v>24351</v>
      </c>
      <c r="B148">
        <v>5.4</v>
      </c>
      <c r="C148">
        <f>INDEX(CPI[CPI],MATCH(FEDFUNDS[[#This Row],[DATE]],CPI[DATE],0))</f>
        <v>32.700000000000003</v>
      </c>
    </row>
    <row r="149" spans="1:3" x14ac:dyDescent="0.3">
      <c r="A149" s="1">
        <v>24381</v>
      </c>
      <c r="B149">
        <v>5.53</v>
      </c>
      <c r="C149">
        <f>INDEX(CPI[CPI],MATCH(FEDFUNDS[[#This Row],[DATE]],CPI[DATE],0))</f>
        <v>32.9</v>
      </c>
    </row>
    <row r="150" spans="1:3" x14ac:dyDescent="0.3">
      <c r="A150" s="1">
        <v>24412</v>
      </c>
      <c r="B150">
        <v>5.76</v>
      </c>
      <c r="C150">
        <f>INDEX(CPI[CPI],MATCH(FEDFUNDS[[#This Row],[DATE]],CPI[DATE],0))</f>
        <v>32.9</v>
      </c>
    </row>
    <row r="151" spans="1:3" x14ac:dyDescent="0.3">
      <c r="A151" s="1">
        <v>24442</v>
      </c>
      <c r="B151">
        <v>5.4</v>
      </c>
      <c r="C151">
        <f>INDEX(CPI[CPI],MATCH(FEDFUNDS[[#This Row],[DATE]],CPI[DATE],0))</f>
        <v>32.9</v>
      </c>
    </row>
    <row r="152" spans="1:3" x14ac:dyDescent="0.3">
      <c r="A152" s="1">
        <v>24473</v>
      </c>
      <c r="B152">
        <v>4.9400000000000004</v>
      </c>
      <c r="C152">
        <f>INDEX(CPI[CPI],MATCH(FEDFUNDS[[#This Row],[DATE]],CPI[DATE],0))</f>
        <v>32.9</v>
      </c>
    </row>
    <row r="153" spans="1:3" x14ac:dyDescent="0.3">
      <c r="A153" s="1">
        <v>24504</v>
      </c>
      <c r="B153">
        <v>5</v>
      </c>
      <c r="C153">
        <f>INDEX(CPI[CPI],MATCH(FEDFUNDS[[#This Row],[DATE]],CPI[DATE],0))</f>
        <v>32.9</v>
      </c>
    </row>
    <row r="154" spans="1:3" x14ac:dyDescent="0.3">
      <c r="A154" s="1">
        <v>24532</v>
      </c>
      <c r="B154">
        <v>4.53</v>
      </c>
      <c r="C154">
        <f>INDEX(CPI[CPI],MATCH(FEDFUNDS[[#This Row],[DATE]],CPI[DATE],0))</f>
        <v>33</v>
      </c>
    </row>
    <row r="155" spans="1:3" x14ac:dyDescent="0.3">
      <c r="A155" s="1">
        <v>24563</v>
      </c>
      <c r="B155">
        <v>4.05</v>
      </c>
      <c r="C155">
        <f>INDEX(CPI[CPI],MATCH(FEDFUNDS[[#This Row],[DATE]],CPI[DATE],0))</f>
        <v>33.1</v>
      </c>
    </row>
    <row r="156" spans="1:3" x14ac:dyDescent="0.3">
      <c r="A156" s="1">
        <v>24593</v>
      </c>
      <c r="B156">
        <v>3.94</v>
      </c>
      <c r="C156">
        <f>INDEX(CPI[CPI],MATCH(FEDFUNDS[[#This Row],[DATE]],CPI[DATE],0))</f>
        <v>33.200000000000003</v>
      </c>
    </row>
    <row r="157" spans="1:3" x14ac:dyDescent="0.3">
      <c r="A157" s="1">
        <v>24624</v>
      </c>
      <c r="B157">
        <v>3.98</v>
      </c>
      <c r="C157">
        <f>INDEX(CPI[CPI],MATCH(FEDFUNDS[[#This Row],[DATE]],CPI[DATE],0))</f>
        <v>33.299999999999997</v>
      </c>
    </row>
    <row r="158" spans="1:3" x14ac:dyDescent="0.3">
      <c r="A158" s="1">
        <v>24654</v>
      </c>
      <c r="B158">
        <v>3.79</v>
      </c>
      <c r="C158">
        <f>INDEX(CPI[CPI],MATCH(FEDFUNDS[[#This Row],[DATE]],CPI[DATE],0))</f>
        <v>33.4</v>
      </c>
    </row>
    <row r="159" spans="1:3" x14ac:dyDescent="0.3">
      <c r="A159" s="1">
        <v>24685</v>
      </c>
      <c r="B159">
        <v>3.9</v>
      </c>
      <c r="C159">
        <f>INDEX(CPI[CPI],MATCH(FEDFUNDS[[#This Row],[DATE]],CPI[DATE],0))</f>
        <v>33.5</v>
      </c>
    </row>
    <row r="160" spans="1:3" x14ac:dyDescent="0.3">
      <c r="A160" s="1">
        <v>24716</v>
      </c>
      <c r="B160">
        <v>3.99</v>
      </c>
      <c r="C160">
        <f>INDEX(CPI[CPI],MATCH(FEDFUNDS[[#This Row],[DATE]],CPI[DATE],0))</f>
        <v>33.6</v>
      </c>
    </row>
    <row r="161" spans="1:3" x14ac:dyDescent="0.3">
      <c r="A161" s="1">
        <v>24746</v>
      </c>
      <c r="B161">
        <v>3.88</v>
      </c>
      <c r="C161">
        <f>INDEX(CPI[CPI],MATCH(FEDFUNDS[[#This Row],[DATE]],CPI[DATE],0))</f>
        <v>33.700000000000003</v>
      </c>
    </row>
    <row r="162" spans="1:3" x14ac:dyDescent="0.3">
      <c r="A162" s="1">
        <v>24777</v>
      </c>
      <c r="B162">
        <v>4.13</v>
      </c>
      <c r="C162">
        <f>INDEX(CPI[CPI],MATCH(FEDFUNDS[[#This Row],[DATE]],CPI[DATE],0))</f>
        <v>33.799999999999997</v>
      </c>
    </row>
    <row r="163" spans="1:3" x14ac:dyDescent="0.3">
      <c r="A163" s="1">
        <v>24807</v>
      </c>
      <c r="B163">
        <v>4.51</v>
      </c>
      <c r="C163">
        <f>INDEX(CPI[CPI],MATCH(FEDFUNDS[[#This Row],[DATE]],CPI[DATE],0))</f>
        <v>33.9</v>
      </c>
    </row>
    <row r="164" spans="1:3" x14ac:dyDescent="0.3">
      <c r="A164" s="1">
        <v>24838</v>
      </c>
      <c r="B164">
        <v>4.6100000000000003</v>
      </c>
      <c r="C164">
        <f>INDEX(CPI[CPI],MATCH(FEDFUNDS[[#This Row],[DATE]],CPI[DATE],0))</f>
        <v>34.1</v>
      </c>
    </row>
    <row r="165" spans="1:3" x14ac:dyDescent="0.3">
      <c r="A165" s="1">
        <v>24869</v>
      </c>
      <c r="B165">
        <v>4.71</v>
      </c>
      <c r="C165">
        <f>INDEX(CPI[CPI],MATCH(FEDFUNDS[[#This Row],[DATE]],CPI[DATE],0))</f>
        <v>34.200000000000003</v>
      </c>
    </row>
    <row r="166" spans="1:3" x14ac:dyDescent="0.3">
      <c r="A166" s="1">
        <v>24898</v>
      </c>
      <c r="B166">
        <v>5.05</v>
      </c>
      <c r="C166">
        <f>INDEX(CPI[CPI],MATCH(FEDFUNDS[[#This Row],[DATE]],CPI[DATE],0))</f>
        <v>34.299999999999997</v>
      </c>
    </row>
    <row r="167" spans="1:3" x14ac:dyDescent="0.3">
      <c r="A167" s="1">
        <v>24929</v>
      </c>
      <c r="B167">
        <v>5.76</v>
      </c>
      <c r="C167">
        <f>INDEX(CPI[CPI],MATCH(FEDFUNDS[[#This Row],[DATE]],CPI[DATE],0))</f>
        <v>34.4</v>
      </c>
    </row>
    <row r="168" spans="1:3" x14ac:dyDescent="0.3">
      <c r="A168" s="1">
        <v>24959</v>
      </c>
      <c r="B168">
        <v>6.12</v>
      </c>
      <c r="C168">
        <f>INDEX(CPI[CPI],MATCH(FEDFUNDS[[#This Row],[DATE]],CPI[DATE],0))</f>
        <v>34.5</v>
      </c>
    </row>
    <row r="169" spans="1:3" x14ac:dyDescent="0.3">
      <c r="A169" s="1">
        <v>24990</v>
      </c>
      <c r="B169">
        <v>6.07</v>
      </c>
      <c r="C169">
        <f>INDEX(CPI[CPI],MATCH(FEDFUNDS[[#This Row],[DATE]],CPI[DATE],0))</f>
        <v>34.700000000000003</v>
      </c>
    </row>
    <row r="170" spans="1:3" x14ac:dyDescent="0.3">
      <c r="A170" s="1">
        <v>25020</v>
      </c>
      <c r="B170">
        <v>6.03</v>
      </c>
      <c r="C170">
        <f>INDEX(CPI[CPI],MATCH(FEDFUNDS[[#This Row],[DATE]],CPI[DATE],0))</f>
        <v>34.9</v>
      </c>
    </row>
    <row r="171" spans="1:3" x14ac:dyDescent="0.3">
      <c r="A171" s="1">
        <v>25051</v>
      </c>
      <c r="B171">
        <v>6.03</v>
      </c>
      <c r="C171">
        <f>INDEX(CPI[CPI],MATCH(FEDFUNDS[[#This Row],[DATE]],CPI[DATE],0))</f>
        <v>35</v>
      </c>
    </row>
    <row r="172" spans="1:3" x14ac:dyDescent="0.3">
      <c r="A172" s="1">
        <v>25082</v>
      </c>
      <c r="B172">
        <v>5.78</v>
      </c>
      <c r="C172">
        <f>INDEX(CPI[CPI],MATCH(FEDFUNDS[[#This Row],[DATE]],CPI[DATE],0))</f>
        <v>35.1</v>
      </c>
    </row>
    <row r="173" spans="1:3" x14ac:dyDescent="0.3">
      <c r="A173" s="1">
        <v>25112</v>
      </c>
      <c r="B173">
        <v>5.91</v>
      </c>
      <c r="C173">
        <f>INDEX(CPI[CPI],MATCH(FEDFUNDS[[#This Row],[DATE]],CPI[DATE],0))</f>
        <v>35.299999999999997</v>
      </c>
    </row>
    <row r="174" spans="1:3" x14ac:dyDescent="0.3">
      <c r="A174" s="1">
        <v>25143</v>
      </c>
      <c r="B174">
        <v>5.82</v>
      </c>
      <c r="C174">
        <f>INDEX(CPI[CPI],MATCH(FEDFUNDS[[#This Row],[DATE]],CPI[DATE],0))</f>
        <v>35.4</v>
      </c>
    </row>
    <row r="175" spans="1:3" x14ac:dyDescent="0.3">
      <c r="A175" s="1">
        <v>25173</v>
      </c>
      <c r="B175">
        <v>6.02</v>
      </c>
      <c r="C175">
        <f>INDEX(CPI[CPI],MATCH(FEDFUNDS[[#This Row],[DATE]],CPI[DATE],0))</f>
        <v>35.5</v>
      </c>
    </row>
    <row r="176" spans="1:3" x14ac:dyDescent="0.3">
      <c r="A176" s="1">
        <v>25204</v>
      </c>
      <c r="B176">
        <v>6.3</v>
      </c>
      <c r="C176">
        <f>INDEX(CPI[CPI],MATCH(FEDFUNDS[[#This Row],[DATE]],CPI[DATE],0))</f>
        <v>35.6</v>
      </c>
    </row>
    <row r="177" spans="1:3" x14ac:dyDescent="0.3">
      <c r="A177" s="1">
        <v>25235</v>
      </c>
      <c r="B177">
        <v>6.61</v>
      </c>
      <c r="C177">
        <f>INDEX(CPI[CPI],MATCH(FEDFUNDS[[#This Row],[DATE]],CPI[DATE],0))</f>
        <v>35.799999999999997</v>
      </c>
    </row>
    <row r="178" spans="1:3" x14ac:dyDescent="0.3">
      <c r="A178" s="1">
        <v>25263</v>
      </c>
      <c r="B178">
        <v>6.79</v>
      </c>
      <c r="C178">
        <f>INDEX(CPI[CPI],MATCH(FEDFUNDS[[#This Row],[DATE]],CPI[DATE],0))</f>
        <v>36.1</v>
      </c>
    </row>
    <row r="179" spans="1:3" x14ac:dyDescent="0.3">
      <c r="A179" s="1">
        <v>25294</v>
      </c>
      <c r="B179">
        <v>7.41</v>
      </c>
      <c r="C179">
        <f>INDEX(CPI[CPI],MATCH(FEDFUNDS[[#This Row],[DATE]],CPI[DATE],0))</f>
        <v>36.299999999999997</v>
      </c>
    </row>
    <row r="180" spans="1:3" x14ac:dyDescent="0.3">
      <c r="A180" s="1">
        <v>25324</v>
      </c>
      <c r="B180">
        <v>8.67</v>
      </c>
      <c r="C180">
        <f>INDEX(CPI[CPI],MATCH(FEDFUNDS[[#This Row],[DATE]],CPI[DATE],0))</f>
        <v>36.4</v>
      </c>
    </row>
    <row r="181" spans="1:3" x14ac:dyDescent="0.3">
      <c r="A181" s="1">
        <v>25355</v>
      </c>
      <c r="B181">
        <v>8.9</v>
      </c>
      <c r="C181">
        <f>INDEX(CPI[CPI],MATCH(FEDFUNDS[[#This Row],[DATE]],CPI[DATE],0))</f>
        <v>36.6</v>
      </c>
    </row>
    <row r="182" spans="1:3" x14ac:dyDescent="0.3">
      <c r="A182" s="1">
        <v>25385</v>
      </c>
      <c r="B182">
        <v>8.61</v>
      </c>
      <c r="C182">
        <f>INDEX(CPI[CPI],MATCH(FEDFUNDS[[#This Row],[DATE]],CPI[DATE],0))</f>
        <v>36.799999999999997</v>
      </c>
    </row>
    <row r="183" spans="1:3" x14ac:dyDescent="0.3">
      <c r="A183" s="1">
        <v>25416</v>
      </c>
      <c r="B183">
        <v>9.19</v>
      </c>
      <c r="C183">
        <f>INDEX(CPI[CPI],MATCH(FEDFUNDS[[#This Row],[DATE]],CPI[DATE],0))</f>
        <v>37</v>
      </c>
    </row>
    <row r="184" spans="1:3" x14ac:dyDescent="0.3">
      <c r="A184" s="1">
        <v>25447</v>
      </c>
      <c r="B184">
        <v>9.15</v>
      </c>
      <c r="C184">
        <f>INDEX(CPI[CPI],MATCH(FEDFUNDS[[#This Row],[DATE]],CPI[DATE],0))</f>
        <v>37.1</v>
      </c>
    </row>
    <row r="185" spans="1:3" x14ac:dyDescent="0.3">
      <c r="A185" s="1">
        <v>25477</v>
      </c>
      <c r="B185">
        <v>9</v>
      </c>
      <c r="C185">
        <f>INDEX(CPI[CPI],MATCH(FEDFUNDS[[#This Row],[DATE]],CPI[DATE],0))</f>
        <v>37.299999999999997</v>
      </c>
    </row>
    <row r="186" spans="1:3" x14ac:dyDescent="0.3">
      <c r="A186" s="1">
        <v>25508</v>
      </c>
      <c r="B186">
        <v>8.85</v>
      </c>
      <c r="C186">
        <f>INDEX(CPI[CPI],MATCH(FEDFUNDS[[#This Row],[DATE]],CPI[DATE],0))</f>
        <v>37.5</v>
      </c>
    </row>
    <row r="187" spans="1:3" x14ac:dyDescent="0.3">
      <c r="A187" s="1">
        <v>25538</v>
      </c>
      <c r="B187">
        <v>8.9700000000000006</v>
      </c>
      <c r="C187">
        <f>INDEX(CPI[CPI],MATCH(FEDFUNDS[[#This Row],[DATE]],CPI[DATE],0))</f>
        <v>37.700000000000003</v>
      </c>
    </row>
    <row r="188" spans="1:3" x14ac:dyDescent="0.3">
      <c r="A188" s="1">
        <v>25569</v>
      </c>
      <c r="B188">
        <v>8.98</v>
      </c>
      <c r="C188">
        <f>INDEX(CPI[CPI],MATCH(FEDFUNDS[[#This Row],[DATE]],CPI[DATE],0))</f>
        <v>37.799999999999997</v>
      </c>
    </row>
    <row r="189" spans="1:3" x14ac:dyDescent="0.3">
      <c r="A189" s="1">
        <v>25600</v>
      </c>
      <c r="B189">
        <v>8.98</v>
      </c>
      <c r="C189">
        <f>INDEX(CPI[CPI],MATCH(FEDFUNDS[[#This Row],[DATE]],CPI[DATE],0))</f>
        <v>38</v>
      </c>
    </row>
    <row r="190" spans="1:3" x14ac:dyDescent="0.3">
      <c r="A190" s="1">
        <v>25628</v>
      </c>
      <c r="B190">
        <v>7.76</v>
      </c>
      <c r="C190">
        <f>INDEX(CPI[CPI],MATCH(FEDFUNDS[[#This Row],[DATE]],CPI[DATE],0))</f>
        <v>38.200000000000003</v>
      </c>
    </row>
    <row r="191" spans="1:3" x14ac:dyDescent="0.3">
      <c r="A191" s="1">
        <v>25659</v>
      </c>
      <c r="B191">
        <v>8.1</v>
      </c>
      <c r="C191">
        <f>INDEX(CPI[CPI],MATCH(FEDFUNDS[[#This Row],[DATE]],CPI[DATE],0))</f>
        <v>38.5</v>
      </c>
    </row>
    <row r="192" spans="1:3" x14ac:dyDescent="0.3">
      <c r="A192" s="1">
        <v>25689</v>
      </c>
      <c r="B192">
        <v>7.95</v>
      </c>
      <c r="C192">
        <f>INDEX(CPI[CPI],MATCH(FEDFUNDS[[#This Row],[DATE]],CPI[DATE],0))</f>
        <v>38.6</v>
      </c>
    </row>
    <row r="193" spans="1:3" x14ac:dyDescent="0.3">
      <c r="A193" s="1">
        <v>25720</v>
      </c>
      <c r="B193">
        <v>7.61</v>
      </c>
      <c r="C193">
        <f>INDEX(CPI[CPI],MATCH(FEDFUNDS[[#This Row],[DATE]],CPI[DATE],0))</f>
        <v>38.799999999999997</v>
      </c>
    </row>
    <row r="194" spans="1:3" x14ac:dyDescent="0.3">
      <c r="A194" s="1">
        <v>25750</v>
      </c>
      <c r="B194">
        <v>7.21</v>
      </c>
      <c r="C194">
        <f>INDEX(CPI[CPI],MATCH(FEDFUNDS[[#This Row],[DATE]],CPI[DATE],0))</f>
        <v>39</v>
      </c>
    </row>
    <row r="195" spans="1:3" x14ac:dyDescent="0.3">
      <c r="A195" s="1">
        <v>25781</v>
      </c>
      <c r="B195">
        <v>6.62</v>
      </c>
      <c r="C195">
        <f>INDEX(CPI[CPI],MATCH(FEDFUNDS[[#This Row],[DATE]],CPI[DATE],0))</f>
        <v>39</v>
      </c>
    </row>
    <row r="196" spans="1:3" x14ac:dyDescent="0.3">
      <c r="A196" s="1">
        <v>25812</v>
      </c>
      <c r="B196">
        <v>6.29</v>
      </c>
      <c r="C196">
        <f>INDEX(CPI[CPI],MATCH(FEDFUNDS[[#This Row],[DATE]],CPI[DATE],0))</f>
        <v>39.200000000000003</v>
      </c>
    </row>
    <row r="197" spans="1:3" x14ac:dyDescent="0.3">
      <c r="A197" s="1">
        <v>25842</v>
      </c>
      <c r="B197">
        <v>6.2</v>
      </c>
      <c r="C197">
        <f>INDEX(CPI[CPI],MATCH(FEDFUNDS[[#This Row],[DATE]],CPI[DATE],0))</f>
        <v>39.4</v>
      </c>
    </row>
    <row r="198" spans="1:3" x14ac:dyDescent="0.3">
      <c r="A198" s="1">
        <v>25873</v>
      </c>
      <c r="B198">
        <v>5.6</v>
      </c>
      <c r="C198">
        <f>INDEX(CPI[CPI],MATCH(FEDFUNDS[[#This Row],[DATE]],CPI[DATE],0))</f>
        <v>39.6</v>
      </c>
    </row>
    <row r="199" spans="1:3" x14ac:dyDescent="0.3">
      <c r="A199" s="1">
        <v>25903</v>
      </c>
      <c r="B199">
        <v>4.9000000000000004</v>
      </c>
      <c r="C199">
        <f>INDEX(CPI[CPI],MATCH(FEDFUNDS[[#This Row],[DATE]],CPI[DATE],0))</f>
        <v>39.799999999999997</v>
      </c>
    </row>
    <row r="200" spans="1:3" x14ac:dyDescent="0.3">
      <c r="A200" s="1">
        <v>25934</v>
      </c>
      <c r="B200">
        <v>4.1399999999999997</v>
      </c>
      <c r="C200">
        <f>INDEX(CPI[CPI],MATCH(FEDFUNDS[[#This Row],[DATE]],CPI[DATE],0))</f>
        <v>39.799999999999997</v>
      </c>
    </row>
    <row r="201" spans="1:3" x14ac:dyDescent="0.3">
      <c r="A201" s="1">
        <v>25965</v>
      </c>
      <c r="B201">
        <v>3.72</v>
      </c>
      <c r="C201">
        <f>INDEX(CPI[CPI],MATCH(FEDFUNDS[[#This Row],[DATE]],CPI[DATE],0))</f>
        <v>39.9</v>
      </c>
    </row>
    <row r="202" spans="1:3" x14ac:dyDescent="0.3">
      <c r="A202" s="1">
        <v>25993</v>
      </c>
      <c r="B202">
        <v>3.71</v>
      </c>
      <c r="C202">
        <f>INDEX(CPI[CPI],MATCH(FEDFUNDS[[#This Row],[DATE]],CPI[DATE],0))</f>
        <v>40</v>
      </c>
    </row>
    <row r="203" spans="1:3" x14ac:dyDescent="0.3">
      <c r="A203" s="1">
        <v>26024</v>
      </c>
      <c r="B203">
        <v>4.16</v>
      </c>
      <c r="C203">
        <f>INDEX(CPI[CPI],MATCH(FEDFUNDS[[#This Row],[DATE]],CPI[DATE],0))</f>
        <v>40.1</v>
      </c>
    </row>
    <row r="204" spans="1:3" x14ac:dyDescent="0.3">
      <c r="A204" s="1">
        <v>26054</v>
      </c>
      <c r="B204">
        <v>4.63</v>
      </c>
      <c r="C204">
        <f>INDEX(CPI[CPI],MATCH(FEDFUNDS[[#This Row],[DATE]],CPI[DATE],0))</f>
        <v>40.299999999999997</v>
      </c>
    </row>
    <row r="205" spans="1:3" x14ac:dyDescent="0.3">
      <c r="A205" s="1">
        <v>26085</v>
      </c>
      <c r="B205">
        <v>4.91</v>
      </c>
      <c r="C205">
        <f>INDEX(CPI[CPI],MATCH(FEDFUNDS[[#This Row],[DATE]],CPI[DATE],0))</f>
        <v>40.6</v>
      </c>
    </row>
    <row r="206" spans="1:3" x14ac:dyDescent="0.3">
      <c r="A206" s="1">
        <v>26115</v>
      </c>
      <c r="B206">
        <v>5.31</v>
      </c>
      <c r="C206">
        <f>INDEX(CPI[CPI],MATCH(FEDFUNDS[[#This Row],[DATE]],CPI[DATE],0))</f>
        <v>40.700000000000003</v>
      </c>
    </row>
    <row r="207" spans="1:3" x14ac:dyDescent="0.3">
      <c r="A207" s="1">
        <v>26146</v>
      </c>
      <c r="B207">
        <v>5.57</v>
      </c>
      <c r="C207">
        <f>INDEX(CPI[CPI],MATCH(FEDFUNDS[[#This Row],[DATE]],CPI[DATE],0))</f>
        <v>40.799999999999997</v>
      </c>
    </row>
    <row r="208" spans="1:3" x14ac:dyDescent="0.3">
      <c r="A208" s="1">
        <v>26177</v>
      </c>
      <c r="B208">
        <v>5.55</v>
      </c>
      <c r="C208">
        <f>INDEX(CPI[CPI],MATCH(FEDFUNDS[[#This Row],[DATE]],CPI[DATE],0))</f>
        <v>40.799999999999997</v>
      </c>
    </row>
    <row r="209" spans="1:3" x14ac:dyDescent="0.3">
      <c r="A209" s="1">
        <v>26207</v>
      </c>
      <c r="B209">
        <v>5.2</v>
      </c>
      <c r="C209">
        <f>INDEX(CPI[CPI],MATCH(FEDFUNDS[[#This Row],[DATE]],CPI[DATE],0))</f>
        <v>40.9</v>
      </c>
    </row>
    <row r="210" spans="1:3" x14ac:dyDescent="0.3">
      <c r="A210" s="1">
        <v>26238</v>
      </c>
      <c r="B210">
        <v>4.91</v>
      </c>
      <c r="C210">
        <f>INDEX(CPI[CPI],MATCH(FEDFUNDS[[#This Row],[DATE]],CPI[DATE],0))</f>
        <v>40.9</v>
      </c>
    </row>
    <row r="211" spans="1:3" x14ac:dyDescent="0.3">
      <c r="A211" s="1">
        <v>26268</v>
      </c>
      <c r="B211">
        <v>4.1399999999999997</v>
      </c>
      <c r="C211">
        <f>INDEX(CPI[CPI],MATCH(FEDFUNDS[[#This Row],[DATE]],CPI[DATE],0))</f>
        <v>41.1</v>
      </c>
    </row>
    <row r="212" spans="1:3" x14ac:dyDescent="0.3">
      <c r="A212" s="1">
        <v>26299</v>
      </c>
      <c r="B212">
        <v>3.51</v>
      </c>
      <c r="C212">
        <f>INDEX(CPI[CPI],MATCH(FEDFUNDS[[#This Row],[DATE]],CPI[DATE],0))</f>
        <v>41.1</v>
      </c>
    </row>
    <row r="213" spans="1:3" x14ac:dyDescent="0.3">
      <c r="A213" s="1">
        <v>26330</v>
      </c>
      <c r="B213">
        <v>3.3</v>
      </c>
      <c r="C213">
        <f>INDEX(CPI[CPI],MATCH(FEDFUNDS[[#This Row],[DATE]],CPI[DATE],0))</f>
        <v>41.3</v>
      </c>
    </row>
    <row r="214" spans="1:3" x14ac:dyDescent="0.3">
      <c r="A214" s="1">
        <v>26359</v>
      </c>
      <c r="B214">
        <v>3.83</v>
      </c>
      <c r="C214">
        <f>INDEX(CPI[CPI],MATCH(FEDFUNDS[[#This Row],[DATE]],CPI[DATE],0))</f>
        <v>41.4</v>
      </c>
    </row>
    <row r="215" spans="1:3" x14ac:dyDescent="0.3">
      <c r="A215" s="1">
        <v>26390</v>
      </c>
      <c r="B215">
        <v>4.17</v>
      </c>
      <c r="C215">
        <f>INDEX(CPI[CPI],MATCH(FEDFUNDS[[#This Row],[DATE]],CPI[DATE],0))</f>
        <v>41.5</v>
      </c>
    </row>
    <row r="216" spans="1:3" x14ac:dyDescent="0.3">
      <c r="A216" s="1">
        <v>26420</v>
      </c>
      <c r="B216">
        <v>4.2699999999999996</v>
      </c>
      <c r="C216">
        <f>INDEX(CPI[CPI],MATCH(FEDFUNDS[[#This Row],[DATE]],CPI[DATE],0))</f>
        <v>41.6</v>
      </c>
    </row>
    <row r="217" spans="1:3" x14ac:dyDescent="0.3">
      <c r="A217" s="1">
        <v>26451</v>
      </c>
      <c r="B217">
        <v>4.46</v>
      </c>
      <c r="C217">
        <f>INDEX(CPI[CPI],MATCH(FEDFUNDS[[#This Row],[DATE]],CPI[DATE],0))</f>
        <v>41.7</v>
      </c>
    </row>
    <row r="218" spans="1:3" x14ac:dyDescent="0.3">
      <c r="A218" s="1">
        <v>26481</v>
      </c>
      <c r="B218">
        <v>4.55</v>
      </c>
      <c r="C218">
        <f>INDEX(CPI[CPI],MATCH(FEDFUNDS[[#This Row],[DATE]],CPI[DATE],0))</f>
        <v>41.9</v>
      </c>
    </row>
    <row r="219" spans="1:3" x14ac:dyDescent="0.3">
      <c r="A219" s="1">
        <v>26512</v>
      </c>
      <c r="B219">
        <v>4.8099999999999996</v>
      </c>
      <c r="C219">
        <f>INDEX(CPI[CPI],MATCH(FEDFUNDS[[#This Row],[DATE]],CPI[DATE],0))</f>
        <v>42</v>
      </c>
    </row>
    <row r="220" spans="1:3" x14ac:dyDescent="0.3">
      <c r="A220" s="1">
        <v>26543</v>
      </c>
      <c r="B220">
        <v>4.87</v>
      </c>
      <c r="C220">
        <f>INDEX(CPI[CPI],MATCH(FEDFUNDS[[#This Row],[DATE]],CPI[DATE],0))</f>
        <v>42.1</v>
      </c>
    </row>
    <row r="221" spans="1:3" x14ac:dyDescent="0.3">
      <c r="A221" s="1">
        <v>26573</v>
      </c>
      <c r="B221">
        <v>5.05</v>
      </c>
      <c r="C221">
        <f>INDEX(CPI[CPI],MATCH(FEDFUNDS[[#This Row],[DATE]],CPI[DATE],0))</f>
        <v>42.3</v>
      </c>
    </row>
    <row r="222" spans="1:3" x14ac:dyDescent="0.3">
      <c r="A222" s="1">
        <v>26604</v>
      </c>
      <c r="B222">
        <v>5.0599999999999996</v>
      </c>
      <c r="C222">
        <f>INDEX(CPI[CPI],MATCH(FEDFUNDS[[#This Row],[DATE]],CPI[DATE],0))</f>
        <v>42.4</v>
      </c>
    </row>
    <row r="223" spans="1:3" x14ac:dyDescent="0.3">
      <c r="A223" s="1">
        <v>26634</v>
      </c>
      <c r="B223">
        <v>5.33</v>
      </c>
      <c r="C223">
        <f>INDEX(CPI[CPI],MATCH(FEDFUNDS[[#This Row],[DATE]],CPI[DATE],0))</f>
        <v>42.5</v>
      </c>
    </row>
    <row r="224" spans="1:3" x14ac:dyDescent="0.3">
      <c r="A224" s="1">
        <v>26665</v>
      </c>
      <c r="B224">
        <v>5.94</v>
      </c>
      <c r="C224">
        <f>INDEX(CPI[CPI],MATCH(FEDFUNDS[[#This Row],[DATE]],CPI[DATE],0))</f>
        <v>42.6</v>
      </c>
    </row>
    <row r="225" spans="1:3" x14ac:dyDescent="0.3">
      <c r="A225" s="1">
        <v>26696</v>
      </c>
      <c r="B225">
        <v>6.58</v>
      </c>
      <c r="C225">
        <f>INDEX(CPI[CPI],MATCH(FEDFUNDS[[#This Row],[DATE]],CPI[DATE],0))</f>
        <v>42.9</v>
      </c>
    </row>
    <row r="226" spans="1:3" x14ac:dyDescent="0.3">
      <c r="A226" s="1">
        <v>26724</v>
      </c>
      <c r="B226">
        <v>7.09</v>
      </c>
      <c r="C226">
        <f>INDEX(CPI[CPI],MATCH(FEDFUNDS[[#This Row],[DATE]],CPI[DATE],0))</f>
        <v>43.3</v>
      </c>
    </row>
    <row r="227" spans="1:3" x14ac:dyDescent="0.3">
      <c r="A227" s="1">
        <v>26755</v>
      </c>
      <c r="B227">
        <v>7.12</v>
      </c>
      <c r="C227">
        <f>INDEX(CPI[CPI],MATCH(FEDFUNDS[[#This Row],[DATE]],CPI[DATE],0))</f>
        <v>43.6</v>
      </c>
    </row>
    <row r="228" spans="1:3" x14ac:dyDescent="0.3">
      <c r="A228" s="1">
        <v>26785</v>
      </c>
      <c r="B228">
        <v>7.84</v>
      </c>
      <c r="C228">
        <f>INDEX(CPI[CPI],MATCH(FEDFUNDS[[#This Row],[DATE]],CPI[DATE],0))</f>
        <v>43.9</v>
      </c>
    </row>
    <row r="229" spans="1:3" x14ac:dyDescent="0.3">
      <c r="A229" s="1">
        <v>26816</v>
      </c>
      <c r="B229">
        <v>8.49</v>
      </c>
      <c r="C229">
        <f>INDEX(CPI[CPI],MATCH(FEDFUNDS[[#This Row],[DATE]],CPI[DATE],0))</f>
        <v>44.2</v>
      </c>
    </row>
    <row r="230" spans="1:3" x14ac:dyDescent="0.3">
      <c r="A230" s="1">
        <v>26846</v>
      </c>
      <c r="B230">
        <v>10.4</v>
      </c>
      <c r="C230">
        <f>INDEX(CPI[CPI],MATCH(FEDFUNDS[[#This Row],[DATE]],CPI[DATE],0))</f>
        <v>44.3</v>
      </c>
    </row>
    <row r="231" spans="1:3" x14ac:dyDescent="0.3">
      <c r="A231" s="1">
        <v>26877</v>
      </c>
      <c r="B231">
        <v>10.5</v>
      </c>
      <c r="C231">
        <f>INDEX(CPI[CPI],MATCH(FEDFUNDS[[#This Row],[DATE]],CPI[DATE],0))</f>
        <v>45.1</v>
      </c>
    </row>
    <row r="232" spans="1:3" x14ac:dyDescent="0.3">
      <c r="A232" s="1">
        <v>26908</v>
      </c>
      <c r="B232">
        <v>10.78</v>
      </c>
      <c r="C232">
        <f>INDEX(CPI[CPI],MATCH(FEDFUNDS[[#This Row],[DATE]],CPI[DATE],0))</f>
        <v>45.2</v>
      </c>
    </row>
    <row r="233" spans="1:3" x14ac:dyDescent="0.3">
      <c r="A233" s="1">
        <v>26938</v>
      </c>
      <c r="B233">
        <v>10.01</v>
      </c>
      <c r="C233">
        <f>INDEX(CPI[CPI],MATCH(FEDFUNDS[[#This Row],[DATE]],CPI[DATE],0))</f>
        <v>45.6</v>
      </c>
    </row>
    <row r="234" spans="1:3" x14ac:dyDescent="0.3">
      <c r="A234" s="1">
        <v>26969</v>
      </c>
      <c r="B234">
        <v>10.029999999999999</v>
      </c>
      <c r="C234">
        <f>INDEX(CPI[CPI],MATCH(FEDFUNDS[[#This Row],[DATE]],CPI[DATE],0))</f>
        <v>45.9</v>
      </c>
    </row>
    <row r="235" spans="1:3" x14ac:dyDescent="0.3">
      <c r="A235" s="1">
        <v>26999</v>
      </c>
      <c r="B235">
        <v>9.9499999999999993</v>
      </c>
      <c r="C235">
        <f>INDEX(CPI[CPI],MATCH(FEDFUNDS[[#This Row],[DATE]],CPI[DATE],0))</f>
        <v>46.2</v>
      </c>
    </row>
    <row r="236" spans="1:3" x14ac:dyDescent="0.3">
      <c r="A236" s="1">
        <v>27030</v>
      </c>
      <c r="B236">
        <v>9.65</v>
      </c>
      <c r="C236">
        <f>INDEX(CPI[CPI],MATCH(FEDFUNDS[[#This Row],[DATE]],CPI[DATE],0))</f>
        <v>46.6</v>
      </c>
    </row>
    <row r="237" spans="1:3" x14ac:dyDescent="0.3">
      <c r="A237" s="1">
        <v>27061</v>
      </c>
      <c r="B237">
        <v>8.9700000000000006</v>
      </c>
      <c r="C237">
        <f>INDEX(CPI[CPI],MATCH(FEDFUNDS[[#This Row],[DATE]],CPI[DATE],0))</f>
        <v>47.2</v>
      </c>
    </row>
    <row r="238" spans="1:3" x14ac:dyDescent="0.3">
      <c r="A238" s="1">
        <v>27089</v>
      </c>
      <c r="B238">
        <v>9.35</v>
      </c>
      <c r="C238">
        <f>INDEX(CPI[CPI],MATCH(FEDFUNDS[[#This Row],[DATE]],CPI[DATE],0))</f>
        <v>47.8</v>
      </c>
    </row>
    <row r="239" spans="1:3" x14ac:dyDescent="0.3">
      <c r="A239" s="1">
        <v>27120</v>
      </c>
      <c r="B239">
        <v>10.51</v>
      </c>
      <c r="C239">
        <f>INDEX(CPI[CPI],MATCH(FEDFUNDS[[#This Row],[DATE]],CPI[DATE],0))</f>
        <v>48</v>
      </c>
    </row>
    <row r="240" spans="1:3" x14ac:dyDescent="0.3">
      <c r="A240" s="1">
        <v>27150</v>
      </c>
      <c r="B240">
        <v>11.31</v>
      </c>
      <c r="C240">
        <f>INDEX(CPI[CPI],MATCH(FEDFUNDS[[#This Row],[DATE]],CPI[DATE],0))</f>
        <v>48.6</v>
      </c>
    </row>
    <row r="241" spans="1:3" x14ac:dyDescent="0.3">
      <c r="A241" s="1">
        <v>27181</v>
      </c>
      <c r="B241">
        <v>11.93</v>
      </c>
      <c r="C241">
        <f>INDEX(CPI[CPI],MATCH(FEDFUNDS[[#This Row],[DATE]],CPI[DATE],0))</f>
        <v>49</v>
      </c>
    </row>
    <row r="242" spans="1:3" x14ac:dyDescent="0.3">
      <c r="A242" s="1">
        <v>27211</v>
      </c>
      <c r="B242">
        <v>12.92</v>
      </c>
      <c r="C242">
        <f>INDEX(CPI[CPI],MATCH(FEDFUNDS[[#This Row],[DATE]],CPI[DATE],0))</f>
        <v>49.4</v>
      </c>
    </row>
    <row r="243" spans="1:3" x14ac:dyDescent="0.3">
      <c r="A243" s="1">
        <v>27242</v>
      </c>
      <c r="B243">
        <v>12.01</v>
      </c>
      <c r="C243">
        <f>INDEX(CPI[CPI],MATCH(FEDFUNDS[[#This Row],[DATE]],CPI[DATE],0))</f>
        <v>50</v>
      </c>
    </row>
    <row r="244" spans="1:3" x14ac:dyDescent="0.3">
      <c r="A244" s="1">
        <v>27273</v>
      </c>
      <c r="B244">
        <v>11.34</v>
      </c>
      <c r="C244">
        <f>INDEX(CPI[CPI],MATCH(FEDFUNDS[[#This Row],[DATE]],CPI[DATE],0))</f>
        <v>50.6</v>
      </c>
    </row>
    <row r="245" spans="1:3" x14ac:dyDescent="0.3">
      <c r="A245" s="1">
        <v>27303</v>
      </c>
      <c r="B245">
        <v>10.06</v>
      </c>
      <c r="C245">
        <f>INDEX(CPI[CPI],MATCH(FEDFUNDS[[#This Row],[DATE]],CPI[DATE],0))</f>
        <v>51.1</v>
      </c>
    </row>
    <row r="246" spans="1:3" x14ac:dyDescent="0.3">
      <c r="A246" s="1">
        <v>27334</v>
      </c>
      <c r="B246">
        <v>9.4499999999999993</v>
      </c>
      <c r="C246">
        <f>INDEX(CPI[CPI],MATCH(FEDFUNDS[[#This Row],[DATE]],CPI[DATE],0))</f>
        <v>51.5</v>
      </c>
    </row>
    <row r="247" spans="1:3" x14ac:dyDescent="0.3">
      <c r="A247" s="1">
        <v>27364</v>
      </c>
      <c r="B247">
        <v>8.5299999999999994</v>
      </c>
      <c r="C247">
        <f>INDEX(CPI[CPI],MATCH(FEDFUNDS[[#This Row],[DATE]],CPI[DATE],0))</f>
        <v>51.9</v>
      </c>
    </row>
    <row r="248" spans="1:3" x14ac:dyDescent="0.3">
      <c r="A248" s="1">
        <v>27395</v>
      </c>
      <c r="B248">
        <v>7.13</v>
      </c>
      <c r="C248">
        <f>INDEX(CPI[CPI],MATCH(FEDFUNDS[[#This Row],[DATE]],CPI[DATE],0))</f>
        <v>52.1</v>
      </c>
    </row>
    <row r="249" spans="1:3" x14ac:dyDescent="0.3">
      <c r="A249" s="1">
        <v>27426</v>
      </c>
      <c r="B249">
        <v>6.24</v>
      </c>
      <c r="C249">
        <f>INDEX(CPI[CPI],MATCH(FEDFUNDS[[#This Row],[DATE]],CPI[DATE],0))</f>
        <v>52.5</v>
      </c>
    </row>
    <row r="250" spans="1:3" x14ac:dyDescent="0.3">
      <c r="A250" s="1">
        <v>27454</v>
      </c>
      <c r="B250">
        <v>5.54</v>
      </c>
      <c r="C250">
        <f>INDEX(CPI[CPI],MATCH(FEDFUNDS[[#This Row],[DATE]],CPI[DATE],0))</f>
        <v>52.7</v>
      </c>
    </row>
    <row r="251" spans="1:3" x14ac:dyDescent="0.3">
      <c r="A251" s="1">
        <v>27485</v>
      </c>
      <c r="B251">
        <v>5.49</v>
      </c>
      <c r="C251">
        <f>INDEX(CPI[CPI],MATCH(FEDFUNDS[[#This Row],[DATE]],CPI[DATE],0))</f>
        <v>52.9</v>
      </c>
    </row>
    <row r="252" spans="1:3" x14ac:dyDescent="0.3">
      <c r="A252" s="1">
        <v>27515</v>
      </c>
      <c r="B252">
        <v>5.22</v>
      </c>
      <c r="C252">
        <f>INDEX(CPI[CPI],MATCH(FEDFUNDS[[#This Row],[DATE]],CPI[DATE],0))</f>
        <v>53.2</v>
      </c>
    </row>
    <row r="253" spans="1:3" x14ac:dyDescent="0.3">
      <c r="A253" s="1">
        <v>27546</v>
      </c>
      <c r="B253">
        <v>5.55</v>
      </c>
      <c r="C253">
        <f>INDEX(CPI[CPI],MATCH(FEDFUNDS[[#This Row],[DATE]],CPI[DATE],0))</f>
        <v>53.6</v>
      </c>
    </row>
    <row r="254" spans="1:3" x14ac:dyDescent="0.3">
      <c r="A254" s="1">
        <v>27576</v>
      </c>
      <c r="B254">
        <v>6.1</v>
      </c>
      <c r="C254">
        <f>INDEX(CPI[CPI],MATCH(FEDFUNDS[[#This Row],[DATE]],CPI[DATE],0))</f>
        <v>54.2</v>
      </c>
    </row>
    <row r="255" spans="1:3" x14ac:dyDescent="0.3">
      <c r="A255" s="1">
        <v>27607</v>
      </c>
      <c r="B255">
        <v>6.14</v>
      </c>
      <c r="C255">
        <f>INDEX(CPI[CPI],MATCH(FEDFUNDS[[#This Row],[DATE]],CPI[DATE],0))</f>
        <v>54.3</v>
      </c>
    </row>
    <row r="256" spans="1:3" x14ac:dyDescent="0.3">
      <c r="A256" s="1">
        <v>27638</v>
      </c>
      <c r="B256">
        <v>6.24</v>
      </c>
      <c r="C256">
        <f>INDEX(CPI[CPI],MATCH(FEDFUNDS[[#This Row],[DATE]],CPI[DATE],0))</f>
        <v>54.6</v>
      </c>
    </row>
    <row r="257" spans="1:3" x14ac:dyDescent="0.3">
      <c r="A257" s="1">
        <v>27668</v>
      </c>
      <c r="B257">
        <v>5.82</v>
      </c>
      <c r="C257">
        <f>INDEX(CPI[CPI],MATCH(FEDFUNDS[[#This Row],[DATE]],CPI[DATE],0))</f>
        <v>54.9</v>
      </c>
    </row>
    <row r="258" spans="1:3" x14ac:dyDescent="0.3">
      <c r="A258" s="1">
        <v>27699</v>
      </c>
      <c r="B258">
        <v>5.22</v>
      </c>
      <c r="C258">
        <f>INDEX(CPI[CPI],MATCH(FEDFUNDS[[#This Row],[DATE]],CPI[DATE],0))</f>
        <v>55.3</v>
      </c>
    </row>
    <row r="259" spans="1:3" x14ac:dyDescent="0.3">
      <c r="A259" s="1">
        <v>27729</v>
      </c>
      <c r="B259">
        <v>5.2</v>
      </c>
      <c r="C259">
        <f>INDEX(CPI[CPI],MATCH(FEDFUNDS[[#This Row],[DATE]],CPI[DATE],0))</f>
        <v>55.5</v>
      </c>
    </row>
    <row r="260" spans="1:3" x14ac:dyDescent="0.3">
      <c r="A260" s="1">
        <v>27760</v>
      </c>
      <c r="B260">
        <v>4.87</v>
      </c>
      <c r="C260">
        <f>INDEX(CPI[CPI],MATCH(FEDFUNDS[[#This Row],[DATE]],CPI[DATE],0))</f>
        <v>55.6</v>
      </c>
    </row>
    <row r="261" spans="1:3" x14ac:dyDescent="0.3">
      <c r="A261" s="1">
        <v>27791</v>
      </c>
      <c r="B261">
        <v>4.7699999999999996</v>
      </c>
      <c r="C261">
        <f>INDEX(CPI[CPI],MATCH(FEDFUNDS[[#This Row],[DATE]],CPI[DATE],0))</f>
        <v>55.8</v>
      </c>
    </row>
    <row r="262" spans="1:3" x14ac:dyDescent="0.3">
      <c r="A262" s="1">
        <v>27820</v>
      </c>
      <c r="B262">
        <v>4.84</v>
      </c>
      <c r="C262">
        <f>INDEX(CPI[CPI],MATCH(FEDFUNDS[[#This Row],[DATE]],CPI[DATE],0))</f>
        <v>55.9</v>
      </c>
    </row>
    <row r="263" spans="1:3" x14ac:dyDescent="0.3">
      <c r="A263" s="1">
        <v>27851</v>
      </c>
      <c r="B263">
        <v>4.82</v>
      </c>
      <c r="C263">
        <f>INDEX(CPI[CPI],MATCH(FEDFUNDS[[#This Row],[DATE]],CPI[DATE],0))</f>
        <v>56.1</v>
      </c>
    </row>
    <row r="264" spans="1:3" x14ac:dyDescent="0.3">
      <c r="A264" s="1">
        <v>27881</v>
      </c>
      <c r="B264">
        <v>5.29</v>
      </c>
      <c r="C264">
        <f>INDEX(CPI[CPI],MATCH(FEDFUNDS[[#This Row],[DATE]],CPI[DATE],0))</f>
        <v>56.5</v>
      </c>
    </row>
    <row r="265" spans="1:3" x14ac:dyDescent="0.3">
      <c r="A265" s="1">
        <v>27912</v>
      </c>
      <c r="B265">
        <v>5.48</v>
      </c>
      <c r="C265">
        <f>INDEX(CPI[CPI],MATCH(FEDFUNDS[[#This Row],[DATE]],CPI[DATE],0))</f>
        <v>56.8</v>
      </c>
    </row>
    <row r="266" spans="1:3" x14ac:dyDescent="0.3">
      <c r="A266" s="1">
        <v>27942</v>
      </c>
      <c r="B266">
        <v>5.31</v>
      </c>
      <c r="C266">
        <f>INDEX(CPI[CPI],MATCH(FEDFUNDS[[#This Row],[DATE]],CPI[DATE],0))</f>
        <v>57.1</v>
      </c>
    </row>
    <row r="267" spans="1:3" x14ac:dyDescent="0.3">
      <c r="A267" s="1">
        <v>27973</v>
      </c>
      <c r="B267">
        <v>5.29</v>
      </c>
      <c r="C267">
        <f>INDEX(CPI[CPI],MATCH(FEDFUNDS[[#This Row],[DATE]],CPI[DATE],0))</f>
        <v>57.4</v>
      </c>
    </row>
    <row r="268" spans="1:3" x14ac:dyDescent="0.3">
      <c r="A268" s="1">
        <v>28004</v>
      </c>
      <c r="B268">
        <v>5.25</v>
      </c>
      <c r="C268">
        <f>INDEX(CPI[CPI],MATCH(FEDFUNDS[[#This Row],[DATE]],CPI[DATE],0))</f>
        <v>57.6</v>
      </c>
    </row>
    <row r="269" spans="1:3" x14ac:dyDescent="0.3">
      <c r="A269" s="1">
        <v>28034</v>
      </c>
      <c r="B269">
        <v>5.0199999999999996</v>
      </c>
      <c r="C269">
        <f>INDEX(CPI[CPI],MATCH(FEDFUNDS[[#This Row],[DATE]],CPI[DATE],0))</f>
        <v>57.9</v>
      </c>
    </row>
    <row r="270" spans="1:3" x14ac:dyDescent="0.3">
      <c r="A270" s="1">
        <v>28065</v>
      </c>
      <c r="B270">
        <v>4.95</v>
      </c>
      <c r="C270">
        <f>INDEX(CPI[CPI],MATCH(FEDFUNDS[[#This Row],[DATE]],CPI[DATE],0))</f>
        <v>58</v>
      </c>
    </row>
    <row r="271" spans="1:3" x14ac:dyDescent="0.3">
      <c r="A271" s="1">
        <v>28095</v>
      </c>
      <c r="B271">
        <v>4.6500000000000004</v>
      </c>
      <c r="C271">
        <f>INDEX(CPI[CPI],MATCH(FEDFUNDS[[#This Row],[DATE]],CPI[DATE],0))</f>
        <v>58.2</v>
      </c>
    </row>
    <row r="272" spans="1:3" x14ac:dyDescent="0.3">
      <c r="A272" s="1">
        <v>28126</v>
      </c>
      <c r="B272">
        <v>4.6100000000000003</v>
      </c>
      <c r="C272">
        <f>INDEX(CPI[CPI],MATCH(FEDFUNDS[[#This Row],[DATE]],CPI[DATE],0))</f>
        <v>58.5</v>
      </c>
    </row>
    <row r="273" spans="1:3" x14ac:dyDescent="0.3">
      <c r="A273" s="1">
        <v>28157</v>
      </c>
      <c r="B273">
        <v>4.68</v>
      </c>
      <c r="C273">
        <f>INDEX(CPI[CPI],MATCH(FEDFUNDS[[#This Row],[DATE]],CPI[DATE],0))</f>
        <v>59.1</v>
      </c>
    </row>
    <row r="274" spans="1:3" x14ac:dyDescent="0.3">
      <c r="A274" s="1">
        <v>28185</v>
      </c>
      <c r="B274">
        <v>4.6900000000000004</v>
      </c>
      <c r="C274">
        <f>INDEX(CPI[CPI],MATCH(FEDFUNDS[[#This Row],[DATE]],CPI[DATE],0))</f>
        <v>59.5</v>
      </c>
    </row>
    <row r="275" spans="1:3" x14ac:dyDescent="0.3">
      <c r="A275" s="1">
        <v>28216</v>
      </c>
      <c r="B275">
        <v>4.7300000000000004</v>
      </c>
      <c r="C275">
        <f>INDEX(CPI[CPI],MATCH(FEDFUNDS[[#This Row],[DATE]],CPI[DATE],0))</f>
        <v>60</v>
      </c>
    </row>
    <row r="276" spans="1:3" x14ac:dyDescent="0.3">
      <c r="A276" s="1">
        <v>28246</v>
      </c>
      <c r="B276">
        <v>5.35</v>
      </c>
      <c r="C276">
        <f>INDEX(CPI[CPI],MATCH(FEDFUNDS[[#This Row],[DATE]],CPI[DATE],0))</f>
        <v>60.3</v>
      </c>
    </row>
    <row r="277" spans="1:3" x14ac:dyDescent="0.3">
      <c r="A277" s="1">
        <v>28277</v>
      </c>
      <c r="B277">
        <v>5.39</v>
      </c>
      <c r="C277">
        <f>INDEX(CPI[CPI],MATCH(FEDFUNDS[[#This Row],[DATE]],CPI[DATE],0))</f>
        <v>60.7</v>
      </c>
    </row>
    <row r="278" spans="1:3" x14ac:dyDescent="0.3">
      <c r="A278" s="1">
        <v>28307</v>
      </c>
      <c r="B278">
        <v>5.42</v>
      </c>
      <c r="C278">
        <f>INDEX(CPI[CPI],MATCH(FEDFUNDS[[#This Row],[DATE]],CPI[DATE],0))</f>
        <v>61</v>
      </c>
    </row>
    <row r="279" spans="1:3" x14ac:dyDescent="0.3">
      <c r="A279" s="1">
        <v>28338</v>
      </c>
      <c r="B279">
        <v>5.9</v>
      </c>
      <c r="C279">
        <f>INDEX(CPI[CPI],MATCH(FEDFUNDS[[#This Row],[DATE]],CPI[DATE],0))</f>
        <v>61.2</v>
      </c>
    </row>
    <row r="280" spans="1:3" x14ac:dyDescent="0.3">
      <c r="A280" s="1">
        <v>28369</v>
      </c>
      <c r="B280">
        <v>6.14</v>
      </c>
      <c r="C280">
        <f>INDEX(CPI[CPI],MATCH(FEDFUNDS[[#This Row],[DATE]],CPI[DATE],0))</f>
        <v>61.4</v>
      </c>
    </row>
    <row r="281" spans="1:3" x14ac:dyDescent="0.3">
      <c r="A281" s="1">
        <v>28399</v>
      </c>
      <c r="B281">
        <v>6.47</v>
      </c>
      <c r="C281">
        <f>INDEX(CPI[CPI],MATCH(FEDFUNDS[[#This Row],[DATE]],CPI[DATE],0))</f>
        <v>61.6</v>
      </c>
    </row>
    <row r="282" spans="1:3" x14ac:dyDescent="0.3">
      <c r="A282" s="1">
        <v>28430</v>
      </c>
      <c r="B282">
        <v>6.51</v>
      </c>
      <c r="C282">
        <f>INDEX(CPI[CPI],MATCH(FEDFUNDS[[#This Row],[DATE]],CPI[DATE],0))</f>
        <v>61.9</v>
      </c>
    </row>
    <row r="283" spans="1:3" x14ac:dyDescent="0.3">
      <c r="A283" s="1">
        <v>28460</v>
      </c>
      <c r="B283">
        <v>6.56</v>
      </c>
      <c r="C283">
        <f>INDEX(CPI[CPI],MATCH(FEDFUNDS[[#This Row],[DATE]],CPI[DATE],0))</f>
        <v>62.1</v>
      </c>
    </row>
    <row r="284" spans="1:3" x14ac:dyDescent="0.3">
      <c r="A284" s="1">
        <v>28491</v>
      </c>
      <c r="B284">
        <v>6.7</v>
      </c>
      <c r="C284">
        <f>INDEX(CPI[CPI],MATCH(FEDFUNDS[[#This Row],[DATE]],CPI[DATE],0))</f>
        <v>62.5</v>
      </c>
    </row>
    <row r="285" spans="1:3" x14ac:dyDescent="0.3">
      <c r="A285" s="1">
        <v>28522</v>
      </c>
      <c r="B285">
        <v>6.78</v>
      </c>
      <c r="C285">
        <f>INDEX(CPI[CPI],MATCH(FEDFUNDS[[#This Row],[DATE]],CPI[DATE],0))</f>
        <v>62.9</v>
      </c>
    </row>
    <row r="286" spans="1:3" x14ac:dyDescent="0.3">
      <c r="A286" s="1">
        <v>28550</v>
      </c>
      <c r="B286">
        <v>6.79</v>
      </c>
      <c r="C286">
        <f>INDEX(CPI[CPI],MATCH(FEDFUNDS[[#This Row],[DATE]],CPI[DATE],0))</f>
        <v>63.4</v>
      </c>
    </row>
    <row r="287" spans="1:3" x14ac:dyDescent="0.3">
      <c r="A287" s="1">
        <v>28581</v>
      </c>
      <c r="B287">
        <v>6.89</v>
      </c>
      <c r="C287">
        <f>INDEX(CPI[CPI],MATCH(FEDFUNDS[[#This Row],[DATE]],CPI[DATE],0))</f>
        <v>63.9</v>
      </c>
    </row>
    <row r="288" spans="1:3" x14ac:dyDescent="0.3">
      <c r="A288" s="1">
        <v>28611</v>
      </c>
      <c r="B288">
        <v>7.36</v>
      </c>
      <c r="C288">
        <f>INDEX(CPI[CPI],MATCH(FEDFUNDS[[#This Row],[DATE]],CPI[DATE],0))</f>
        <v>64.5</v>
      </c>
    </row>
    <row r="289" spans="1:3" x14ac:dyDescent="0.3">
      <c r="A289" s="1">
        <v>28642</v>
      </c>
      <c r="B289">
        <v>7.6</v>
      </c>
      <c r="C289">
        <f>INDEX(CPI[CPI],MATCH(FEDFUNDS[[#This Row],[DATE]],CPI[DATE],0))</f>
        <v>65.2</v>
      </c>
    </row>
    <row r="290" spans="1:3" x14ac:dyDescent="0.3">
      <c r="A290" s="1">
        <v>28672</v>
      </c>
      <c r="B290">
        <v>7.81</v>
      </c>
      <c r="C290">
        <f>INDEX(CPI[CPI],MATCH(FEDFUNDS[[#This Row],[DATE]],CPI[DATE],0))</f>
        <v>65.7</v>
      </c>
    </row>
    <row r="291" spans="1:3" x14ac:dyDescent="0.3">
      <c r="A291" s="1">
        <v>28703</v>
      </c>
      <c r="B291">
        <v>8.0399999999999991</v>
      </c>
      <c r="C291">
        <f>INDEX(CPI[CPI],MATCH(FEDFUNDS[[#This Row],[DATE]],CPI[DATE],0))</f>
        <v>66</v>
      </c>
    </row>
    <row r="292" spans="1:3" x14ac:dyDescent="0.3">
      <c r="A292" s="1">
        <v>28734</v>
      </c>
      <c r="B292">
        <v>8.4499999999999993</v>
      </c>
      <c r="C292">
        <f>INDEX(CPI[CPI],MATCH(FEDFUNDS[[#This Row],[DATE]],CPI[DATE],0))</f>
        <v>66.5</v>
      </c>
    </row>
    <row r="293" spans="1:3" x14ac:dyDescent="0.3">
      <c r="A293" s="1">
        <v>28764</v>
      </c>
      <c r="B293">
        <v>8.9600000000000009</v>
      </c>
      <c r="C293">
        <f>INDEX(CPI[CPI],MATCH(FEDFUNDS[[#This Row],[DATE]],CPI[DATE],0))</f>
        <v>67.099999999999994</v>
      </c>
    </row>
    <row r="294" spans="1:3" x14ac:dyDescent="0.3">
      <c r="A294" s="1">
        <v>28795</v>
      </c>
      <c r="B294">
        <v>9.76</v>
      </c>
      <c r="C294">
        <f>INDEX(CPI[CPI],MATCH(FEDFUNDS[[#This Row],[DATE]],CPI[DATE],0))</f>
        <v>67.400000000000006</v>
      </c>
    </row>
    <row r="295" spans="1:3" x14ac:dyDescent="0.3">
      <c r="A295" s="1">
        <v>28825</v>
      </c>
      <c r="B295">
        <v>10.029999999999999</v>
      </c>
      <c r="C295">
        <f>INDEX(CPI[CPI],MATCH(FEDFUNDS[[#This Row],[DATE]],CPI[DATE],0))</f>
        <v>67.7</v>
      </c>
    </row>
    <row r="296" spans="1:3" x14ac:dyDescent="0.3">
      <c r="A296" s="1">
        <v>28856</v>
      </c>
      <c r="B296">
        <v>10.07</v>
      </c>
      <c r="C296">
        <f>INDEX(CPI[CPI],MATCH(FEDFUNDS[[#This Row],[DATE]],CPI[DATE],0))</f>
        <v>68.3</v>
      </c>
    </row>
    <row r="297" spans="1:3" x14ac:dyDescent="0.3">
      <c r="A297" s="1">
        <v>28887</v>
      </c>
      <c r="B297">
        <v>10.06</v>
      </c>
      <c r="C297">
        <f>INDEX(CPI[CPI],MATCH(FEDFUNDS[[#This Row],[DATE]],CPI[DATE],0))</f>
        <v>69.099999999999994</v>
      </c>
    </row>
    <row r="298" spans="1:3" x14ac:dyDescent="0.3">
      <c r="A298" s="1">
        <v>28915</v>
      </c>
      <c r="B298">
        <v>10.09</v>
      </c>
      <c r="C298">
        <f>INDEX(CPI[CPI],MATCH(FEDFUNDS[[#This Row],[DATE]],CPI[DATE],0))</f>
        <v>69.8</v>
      </c>
    </row>
    <row r="299" spans="1:3" x14ac:dyDescent="0.3">
      <c r="A299" s="1">
        <v>28946</v>
      </c>
      <c r="B299">
        <v>10.01</v>
      </c>
      <c r="C299">
        <f>INDEX(CPI[CPI],MATCH(FEDFUNDS[[#This Row],[DATE]],CPI[DATE],0))</f>
        <v>70.599999999999994</v>
      </c>
    </row>
    <row r="300" spans="1:3" x14ac:dyDescent="0.3">
      <c r="A300" s="1">
        <v>28976</v>
      </c>
      <c r="B300">
        <v>10.24</v>
      </c>
      <c r="C300">
        <f>INDEX(CPI[CPI],MATCH(FEDFUNDS[[#This Row],[DATE]],CPI[DATE],0))</f>
        <v>71.5</v>
      </c>
    </row>
    <row r="301" spans="1:3" x14ac:dyDescent="0.3">
      <c r="A301" s="1">
        <v>29007</v>
      </c>
      <c r="B301">
        <v>10.29</v>
      </c>
      <c r="C301">
        <f>INDEX(CPI[CPI],MATCH(FEDFUNDS[[#This Row],[DATE]],CPI[DATE],0))</f>
        <v>72.3</v>
      </c>
    </row>
    <row r="302" spans="1:3" x14ac:dyDescent="0.3">
      <c r="A302" s="1">
        <v>29037</v>
      </c>
      <c r="B302">
        <v>10.47</v>
      </c>
      <c r="C302">
        <f>INDEX(CPI[CPI],MATCH(FEDFUNDS[[#This Row],[DATE]],CPI[DATE],0))</f>
        <v>73.099999999999994</v>
      </c>
    </row>
    <row r="303" spans="1:3" x14ac:dyDescent="0.3">
      <c r="A303" s="1">
        <v>29068</v>
      </c>
      <c r="B303">
        <v>10.94</v>
      </c>
      <c r="C303">
        <f>INDEX(CPI[CPI],MATCH(FEDFUNDS[[#This Row],[DATE]],CPI[DATE],0))</f>
        <v>73.8</v>
      </c>
    </row>
    <row r="304" spans="1:3" x14ac:dyDescent="0.3">
      <c r="A304" s="1">
        <v>29099</v>
      </c>
      <c r="B304">
        <v>11.43</v>
      </c>
      <c r="C304">
        <f>INDEX(CPI[CPI],MATCH(FEDFUNDS[[#This Row],[DATE]],CPI[DATE],0))</f>
        <v>74.599999999999994</v>
      </c>
    </row>
    <row r="305" spans="1:3" x14ac:dyDescent="0.3">
      <c r="A305" s="1">
        <v>29129</v>
      </c>
      <c r="B305">
        <v>13.77</v>
      </c>
      <c r="C305">
        <f>INDEX(CPI[CPI],MATCH(FEDFUNDS[[#This Row],[DATE]],CPI[DATE],0))</f>
        <v>75.2</v>
      </c>
    </row>
    <row r="306" spans="1:3" x14ac:dyDescent="0.3">
      <c r="A306" s="1">
        <v>29160</v>
      </c>
      <c r="B306">
        <v>13.18</v>
      </c>
      <c r="C306">
        <f>INDEX(CPI[CPI],MATCH(FEDFUNDS[[#This Row],[DATE]],CPI[DATE],0))</f>
        <v>75.900000000000006</v>
      </c>
    </row>
    <row r="307" spans="1:3" x14ac:dyDescent="0.3">
      <c r="A307" s="1">
        <v>29190</v>
      </c>
      <c r="B307">
        <v>13.78</v>
      </c>
      <c r="C307">
        <f>INDEX(CPI[CPI],MATCH(FEDFUNDS[[#This Row],[DATE]],CPI[DATE],0))</f>
        <v>76.7</v>
      </c>
    </row>
    <row r="308" spans="1:3" x14ac:dyDescent="0.3">
      <c r="A308" s="1">
        <v>29221</v>
      </c>
      <c r="B308">
        <v>13.82</v>
      </c>
      <c r="C308">
        <f>INDEX(CPI[CPI],MATCH(FEDFUNDS[[#This Row],[DATE]],CPI[DATE],0))</f>
        <v>77.8</v>
      </c>
    </row>
    <row r="309" spans="1:3" x14ac:dyDescent="0.3">
      <c r="A309" s="1">
        <v>29252</v>
      </c>
      <c r="B309">
        <v>14.13</v>
      </c>
      <c r="C309">
        <f>INDEX(CPI[CPI],MATCH(FEDFUNDS[[#This Row],[DATE]],CPI[DATE],0))</f>
        <v>78.900000000000006</v>
      </c>
    </row>
    <row r="310" spans="1:3" x14ac:dyDescent="0.3">
      <c r="A310" s="1">
        <v>29281</v>
      </c>
      <c r="B310">
        <v>17.190000000000001</v>
      </c>
      <c r="C310">
        <f>INDEX(CPI[CPI],MATCH(FEDFUNDS[[#This Row],[DATE]],CPI[DATE],0))</f>
        <v>80.099999999999994</v>
      </c>
    </row>
    <row r="311" spans="1:3" x14ac:dyDescent="0.3">
      <c r="A311" s="1">
        <v>29312</v>
      </c>
      <c r="B311">
        <v>17.61</v>
      </c>
      <c r="C311">
        <f>INDEX(CPI[CPI],MATCH(FEDFUNDS[[#This Row],[DATE]],CPI[DATE],0))</f>
        <v>81</v>
      </c>
    </row>
    <row r="312" spans="1:3" x14ac:dyDescent="0.3">
      <c r="A312" s="1">
        <v>29342</v>
      </c>
      <c r="B312">
        <v>10.98</v>
      </c>
      <c r="C312">
        <f>INDEX(CPI[CPI],MATCH(FEDFUNDS[[#This Row],[DATE]],CPI[DATE],0))</f>
        <v>81.8</v>
      </c>
    </row>
    <row r="313" spans="1:3" x14ac:dyDescent="0.3">
      <c r="A313" s="1">
        <v>29373</v>
      </c>
      <c r="B313">
        <v>9.4700000000000006</v>
      </c>
      <c r="C313">
        <f>INDEX(CPI[CPI],MATCH(FEDFUNDS[[#This Row],[DATE]],CPI[DATE],0))</f>
        <v>82.7</v>
      </c>
    </row>
    <row r="314" spans="1:3" x14ac:dyDescent="0.3">
      <c r="A314" s="1">
        <v>29403</v>
      </c>
      <c r="B314">
        <v>9.0299999999999994</v>
      </c>
      <c r="C314">
        <f>INDEX(CPI[CPI],MATCH(FEDFUNDS[[#This Row],[DATE]],CPI[DATE],0))</f>
        <v>82.7</v>
      </c>
    </row>
    <row r="315" spans="1:3" x14ac:dyDescent="0.3">
      <c r="A315" s="1">
        <v>29434</v>
      </c>
      <c r="B315">
        <v>9.61</v>
      </c>
      <c r="C315">
        <f>INDEX(CPI[CPI],MATCH(FEDFUNDS[[#This Row],[DATE]],CPI[DATE],0))</f>
        <v>83.3</v>
      </c>
    </row>
    <row r="316" spans="1:3" x14ac:dyDescent="0.3">
      <c r="A316" s="1">
        <v>29465</v>
      </c>
      <c r="B316">
        <v>10.87</v>
      </c>
      <c r="C316">
        <f>INDEX(CPI[CPI],MATCH(FEDFUNDS[[#This Row],[DATE]],CPI[DATE],0))</f>
        <v>84</v>
      </c>
    </row>
    <row r="317" spans="1:3" x14ac:dyDescent="0.3">
      <c r="A317" s="1">
        <v>29495</v>
      </c>
      <c r="B317">
        <v>12.81</v>
      </c>
      <c r="C317">
        <f>INDEX(CPI[CPI],MATCH(FEDFUNDS[[#This Row],[DATE]],CPI[DATE],0))</f>
        <v>84.8</v>
      </c>
    </row>
    <row r="318" spans="1:3" x14ac:dyDescent="0.3">
      <c r="A318" s="1">
        <v>29526</v>
      </c>
      <c r="B318">
        <v>15.85</v>
      </c>
      <c r="C318">
        <f>INDEX(CPI[CPI],MATCH(FEDFUNDS[[#This Row],[DATE]],CPI[DATE],0))</f>
        <v>85.5</v>
      </c>
    </row>
    <row r="319" spans="1:3" x14ac:dyDescent="0.3">
      <c r="A319" s="1">
        <v>29556</v>
      </c>
      <c r="B319">
        <v>18.899999999999999</v>
      </c>
      <c r="C319">
        <f>INDEX(CPI[CPI],MATCH(FEDFUNDS[[#This Row],[DATE]],CPI[DATE],0))</f>
        <v>86.3</v>
      </c>
    </row>
    <row r="320" spans="1:3" x14ac:dyDescent="0.3">
      <c r="A320" s="1">
        <v>29587</v>
      </c>
      <c r="B320">
        <v>19.079999999999998</v>
      </c>
      <c r="C320">
        <f>INDEX(CPI[CPI],MATCH(FEDFUNDS[[#This Row],[DATE]],CPI[DATE],0))</f>
        <v>87</v>
      </c>
    </row>
    <row r="321" spans="1:3" x14ac:dyDescent="0.3">
      <c r="A321" s="1">
        <v>29618</v>
      </c>
      <c r="B321">
        <v>15.93</v>
      </c>
      <c r="C321">
        <f>INDEX(CPI[CPI],MATCH(FEDFUNDS[[#This Row],[DATE]],CPI[DATE],0))</f>
        <v>87.9</v>
      </c>
    </row>
    <row r="322" spans="1:3" x14ac:dyDescent="0.3">
      <c r="A322" s="1">
        <v>29646</v>
      </c>
      <c r="B322">
        <v>14.7</v>
      </c>
      <c r="C322">
        <f>INDEX(CPI[CPI],MATCH(FEDFUNDS[[#This Row],[DATE]],CPI[DATE],0))</f>
        <v>88.5</v>
      </c>
    </row>
    <row r="323" spans="1:3" x14ac:dyDescent="0.3">
      <c r="A323" s="1">
        <v>29677</v>
      </c>
      <c r="B323">
        <v>15.72</v>
      </c>
      <c r="C323">
        <f>INDEX(CPI[CPI],MATCH(FEDFUNDS[[#This Row],[DATE]],CPI[DATE],0))</f>
        <v>89.1</v>
      </c>
    </row>
    <row r="324" spans="1:3" x14ac:dyDescent="0.3">
      <c r="A324" s="1">
        <v>29707</v>
      </c>
      <c r="B324">
        <v>18.52</v>
      </c>
      <c r="C324">
        <f>INDEX(CPI[CPI],MATCH(FEDFUNDS[[#This Row],[DATE]],CPI[DATE],0))</f>
        <v>89.8</v>
      </c>
    </row>
    <row r="325" spans="1:3" x14ac:dyDescent="0.3">
      <c r="A325" s="1">
        <v>29738</v>
      </c>
      <c r="B325">
        <v>19.100000000000001</v>
      </c>
      <c r="C325">
        <f>INDEX(CPI[CPI],MATCH(FEDFUNDS[[#This Row],[DATE]],CPI[DATE],0))</f>
        <v>90.6</v>
      </c>
    </row>
    <row r="326" spans="1:3" x14ac:dyDescent="0.3">
      <c r="A326" s="1">
        <v>29768</v>
      </c>
      <c r="B326">
        <v>19.04</v>
      </c>
      <c r="C326">
        <f>INDEX(CPI[CPI],MATCH(FEDFUNDS[[#This Row],[DATE]],CPI[DATE],0))</f>
        <v>91.6</v>
      </c>
    </row>
    <row r="327" spans="1:3" x14ac:dyDescent="0.3">
      <c r="A327" s="1">
        <v>29799</v>
      </c>
      <c r="B327">
        <v>17.82</v>
      </c>
      <c r="C327">
        <f>INDEX(CPI[CPI],MATCH(FEDFUNDS[[#This Row],[DATE]],CPI[DATE],0))</f>
        <v>92.3</v>
      </c>
    </row>
    <row r="328" spans="1:3" x14ac:dyDescent="0.3">
      <c r="A328" s="1">
        <v>29830</v>
      </c>
      <c r="B328">
        <v>15.87</v>
      </c>
      <c r="C328">
        <f>INDEX(CPI[CPI],MATCH(FEDFUNDS[[#This Row],[DATE]],CPI[DATE],0))</f>
        <v>93.2</v>
      </c>
    </row>
    <row r="329" spans="1:3" x14ac:dyDescent="0.3">
      <c r="A329" s="1">
        <v>29860</v>
      </c>
      <c r="B329">
        <v>15.08</v>
      </c>
      <c r="C329">
        <f>INDEX(CPI[CPI],MATCH(FEDFUNDS[[#This Row],[DATE]],CPI[DATE],0))</f>
        <v>93.4</v>
      </c>
    </row>
    <row r="330" spans="1:3" x14ac:dyDescent="0.3">
      <c r="A330" s="1">
        <v>29891</v>
      </c>
      <c r="B330">
        <v>13.31</v>
      </c>
      <c r="C330">
        <f>INDEX(CPI[CPI],MATCH(FEDFUNDS[[#This Row],[DATE]],CPI[DATE],0))</f>
        <v>93.7</v>
      </c>
    </row>
    <row r="331" spans="1:3" x14ac:dyDescent="0.3">
      <c r="A331" s="1">
        <v>29921</v>
      </c>
      <c r="B331">
        <v>12.37</v>
      </c>
      <c r="C331">
        <f>INDEX(CPI[CPI],MATCH(FEDFUNDS[[#This Row],[DATE]],CPI[DATE],0))</f>
        <v>94</v>
      </c>
    </row>
    <row r="332" spans="1:3" x14ac:dyDescent="0.3">
      <c r="A332" s="1">
        <v>29952</v>
      </c>
      <c r="B332">
        <v>13.22</v>
      </c>
      <c r="C332">
        <f>INDEX(CPI[CPI],MATCH(FEDFUNDS[[#This Row],[DATE]],CPI[DATE],0))</f>
        <v>94.3</v>
      </c>
    </row>
    <row r="333" spans="1:3" x14ac:dyDescent="0.3">
      <c r="A333" s="1">
        <v>29983</v>
      </c>
      <c r="B333">
        <v>14.78</v>
      </c>
      <c r="C333">
        <f>INDEX(CPI[CPI],MATCH(FEDFUNDS[[#This Row],[DATE]],CPI[DATE],0))</f>
        <v>94.6</v>
      </c>
    </row>
    <row r="334" spans="1:3" x14ac:dyDescent="0.3">
      <c r="A334" s="1">
        <v>30011</v>
      </c>
      <c r="B334">
        <v>14.68</v>
      </c>
      <c r="C334">
        <f>INDEX(CPI[CPI],MATCH(FEDFUNDS[[#This Row],[DATE]],CPI[DATE],0))</f>
        <v>94.5</v>
      </c>
    </row>
    <row r="335" spans="1:3" x14ac:dyDescent="0.3">
      <c r="A335" s="1">
        <v>30042</v>
      </c>
      <c r="B335">
        <v>14.94</v>
      </c>
      <c r="C335">
        <f>INDEX(CPI[CPI],MATCH(FEDFUNDS[[#This Row],[DATE]],CPI[DATE],0))</f>
        <v>94.9</v>
      </c>
    </row>
    <row r="336" spans="1:3" x14ac:dyDescent="0.3">
      <c r="A336" s="1">
        <v>30072</v>
      </c>
      <c r="B336">
        <v>14.45</v>
      </c>
      <c r="C336">
        <f>INDEX(CPI[CPI],MATCH(FEDFUNDS[[#This Row],[DATE]],CPI[DATE],0))</f>
        <v>95.8</v>
      </c>
    </row>
    <row r="337" spans="1:3" x14ac:dyDescent="0.3">
      <c r="A337" s="1">
        <v>30103</v>
      </c>
      <c r="B337">
        <v>14.15</v>
      </c>
      <c r="C337">
        <f>INDEX(CPI[CPI],MATCH(FEDFUNDS[[#This Row],[DATE]],CPI[DATE],0))</f>
        <v>97</v>
      </c>
    </row>
    <row r="338" spans="1:3" x14ac:dyDescent="0.3">
      <c r="A338" s="1">
        <v>30133</v>
      </c>
      <c r="B338">
        <v>12.59</v>
      </c>
      <c r="C338">
        <f>INDEX(CPI[CPI],MATCH(FEDFUNDS[[#This Row],[DATE]],CPI[DATE],0))</f>
        <v>97.5</v>
      </c>
    </row>
    <row r="339" spans="1:3" x14ac:dyDescent="0.3">
      <c r="A339" s="1">
        <v>30164</v>
      </c>
      <c r="B339">
        <v>10.119999999999999</v>
      </c>
      <c r="C339">
        <f>INDEX(CPI[CPI],MATCH(FEDFUNDS[[#This Row],[DATE]],CPI[DATE],0))</f>
        <v>97.7</v>
      </c>
    </row>
    <row r="340" spans="1:3" x14ac:dyDescent="0.3">
      <c r="A340" s="1">
        <v>30195</v>
      </c>
      <c r="B340">
        <v>10.31</v>
      </c>
      <c r="C340">
        <f>INDEX(CPI[CPI],MATCH(FEDFUNDS[[#This Row],[DATE]],CPI[DATE],0))</f>
        <v>97.9</v>
      </c>
    </row>
    <row r="341" spans="1:3" x14ac:dyDescent="0.3">
      <c r="A341" s="1">
        <v>30225</v>
      </c>
      <c r="B341">
        <v>9.7100000000000009</v>
      </c>
      <c r="C341">
        <f>INDEX(CPI[CPI],MATCH(FEDFUNDS[[#This Row],[DATE]],CPI[DATE],0))</f>
        <v>98.2</v>
      </c>
    </row>
    <row r="342" spans="1:3" x14ac:dyDescent="0.3">
      <c r="A342" s="1">
        <v>30256</v>
      </c>
      <c r="B342">
        <v>9.1999999999999993</v>
      </c>
      <c r="C342">
        <f>INDEX(CPI[CPI],MATCH(FEDFUNDS[[#This Row],[DATE]],CPI[DATE],0))</f>
        <v>98</v>
      </c>
    </row>
    <row r="343" spans="1:3" x14ac:dyDescent="0.3">
      <c r="A343" s="1">
        <v>30286</v>
      </c>
      <c r="B343">
        <v>8.9499999999999993</v>
      </c>
      <c r="C343">
        <f>INDEX(CPI[CPI],MATCH(FEDFUNDS[[#This Row],[DATE]],CPI[DATE],0))</f>
        <v>97.6</v>
      </c>
    </row>
    <row r="344" spans="1:3" x14ac:dyDescent="0.3">
      <c r="A344" s="1">
        <v>30317</v>
      </c>
      <c r="B344">
        <v>8.68</v>
      </c>
      <c r="C344">
        <f>INDEX(CPI[CPI],MATCH(FEDFUNDS[[#This Row],[DATE]],CPI[DATE],0))</f>
        <v>97.8</v>
      </c>
    </row>
    <row r="345" spans="1:3" x14ac:dyDescent="0.3">
      <c r="A345" s="1">
        <v>30348</v>
      </c>
      <c r="B345">
        <v>8.51</v>
      </c>
      <c r="C345">
        <f>INDEX(CPI[CPI],MATCH(FEDFUNDS[[#This Row],[DATE]],CPI[DATE],0))</f>
        <v>97.9</v>
      </c>
    </row>
    <row r="346" spans="1:3" x14ac:dyDescent="0.3">
      <c r="A346" s="1">
        <v>30376</v>
      </c>
      <c r="B346">
        <v>8.77</v>
      </c>
      <c r="C346">
        <f>INDEX(CPI[CPI],MATCH(FEDFUNDS[[#This Row],[DATE]],CPI[DATE],0))</f>
        <v>97.9</v>
      </c>
    </row>
    <row r="347" spans="1:3" x14ac:dyDescent="0.3">
      <c r="A347" s="1">
        <v>30407</v>
      </c>
      <c r="B347">
        <v>8.8000000000000007</v>
      </c>
      <c r="C347">
        <f>INDEX(CPI[CPI],MATCH(FEDFUNDS[[#This Row],[DATE]],CPI[DATE],0))</f>
        <v>98.6</v>
      </c>
    </row>
    <row r="348" spans="1:3" x14ac:dyDescent="0.3">
      <c r="A348" s="1">
        <v>30437</v>
      </c>
      <c r="B348">
        <v>8.6300000000000008</v>
      </c>
      <c r="C348">
        <f>INDEX(CPI[CPI],MATCH(FEDFUNDS[[#This Row],[DATE]],CPI[DATE],0))</f>
        <v>99.2</v>
      </c>
    </row>
    <row r="349" spans="1:3" x14ac:dyDescent="0.3">
      <c r="A349" s="1">
        <v>30468</v>
      </c>
      <c r="B349">
        <v>8.98</v>
      </c>
      <c r="C349">
        <f>INDEX(CPI[CPI],MATCH(FEDFUNDS[[#This Row],[DATE]],CPI[DATE],0))</f>
        <v>99.5</v>
      </c>
    </row>
    <row r="350" spans="1:3" x14ac:dyDescent="0.3">
      <c r="A350" s="1">
        <v>30498</v>
      </c>
      <c r="B350">
        <v>9.3699999999999992</v>
      </c>
      <c r="C350">
        <f>INDEX(CPI[CPI],MATCH(FEDFUNDS[[#This Row],[DATE]],CPI[DATE],0))</f>
        <v>99.9</v>
      </c>
    </row>
    <row r="351" spans="1:3" x14ac:dyDescent="0.3">
      <c r="A351" s="1">
        <v>30529</v>
      </c>
      <c r="B351">
        <v>9.56</v>
      </c>
      <c r="C351">
        <f>INDEX(CPI[CPI],MATCH(FEDFUNDS[[#This Row],[DATE]],CPI[DATE],0))</f>
        <v>100.2</v>
      </c>
    </row>
    <row r="352" spans="1:3" x14ac:dyDescent="0.3">
      <c r="A352" s="1">
        <v>30560</v>
      </c>
      <c r="B352">
        <v>9.4499999999999993</v>
      </c>
      <c r="C352">
        <f>INDEX(CPI[CPI],MATCH(FEDFUNDS[[#This Row],[DATE]],CPI[DATE],0))</f>
        <v>100.7</v>
      </c>
    </row>
    <row r="353" spans="1:3" x14ac:dyDescent="0.3">
      <c r="A353" s="1">
        <v>30590</v>
      </c>
      <c r="B353">
        <v>9.48</v>
      </c>
      <c r="C353">
        <f>INDEX(CPI[CPI],MATCH(FEDFUNDS[[#This Row],[DATE]],CPI[DATE],0))</f>
        <v>101</v>
      </c>
    </row>
    <row r="354" spans="1:3" x14ac:dyDescent="0.3">
      <c r="A354" s="1">
        <v>30621</v>
      </c>
      <c r="B354">
        <v>9.34</v>
      </c>
      <c r="C354">
        <f>INDEX(CPI[CPI],MATCH(FEDFUNDS[[#This Row],[DATE]],CPI[DATE],0))</f>
        <v>101.2</v>
      </c>
    </row>
    <row r="355" spans="1:3" x14ac:dyDescent="0.3">
      <c r="A355" s="1">
        <v>30651</v>
      </c>
      <c r="B355">
        <v>9.4700000000000006</v>
      </c>
      <c r="C355">
        <f>INDEX(CPI[CPI],MATCH(FEDFUNDS[[#This Row],[DATE]],CPI[DATE],0))</f>
        <v>101.3</v>
      </c>
    </row>
    <row r="356" spans="1:3" x14ac:dyDescent="0.3">
      <c r="A356" s="1">
        <v>30682</v>
      </c>
      <c r="B356">
        <v>9.56</v>
      </c>
      <c r="C356">
        <f>INDEX(CPI[CPI],MATCH(FEDFUNDS[[#This Row],[DATE]],CPI[DATE],0))</f>
        <v>101.9</v>
      </c>
    </row>
    <row r="357" spans="1:3" x14ac:dyDescent="0.3">
      <c r="A357" s="1">
        <v>30713</v>
      </c>
      <c r="B357">
        <v>9.59</v>
      </c>
      <c r="C357">
        <f>INDEX(CPI[CPI],MATCH(FEDFUNDS[[#This Row],[DATE]],CPI[DATE],0))</f>
        <v>102.4</v>
      </c>
    </row>
    <row r="358" spans="1:3" x14ac:dyDescent="0.3">
      <c r="A358" s="1">
        <v>30742</v>
      </c>
      <c r="B358">
        <v>9.91</v>
      </c>
      <c r="C358">
        <f>INDEX(CPI[CPI],MATCH(FEDFUNDS[[#This Row],[DATE]],CPI[DATE],0))</f>
        <v>102.6</v>
      </c>
    </row>
    <row r="359" spans="1:3" x14ac:dyDescent="0.3">
      <c r="A359" s="1">
        <v>30773</v>
      </c>
      <c r="B359">
        <v>10.29</v>
      </c>
      <c r="C359">
        <f>INDEX(CPI[CPI],MATCH(FEDFUNDS[[#This Row],[DATE]],CPI[DATE],0))</f>
        <v>103.1</v>
      </c>
    </row>
    <row r="360" spans="1:3" x14ac:dyDescent="0.3">
      <c r="A360" s="1">
        <v>30803</v>
      </c>
      <c r="B360">
        <v>10.32</v>
      </c>
      <c r="C360">
        <f>INDEX(CPI[CPI],MATCH(FEDFUNDS[[#This Row],[DATE]],CPI[DATE],0))</f>
        <v>103.4</v>
      </c>
    </row>
    <row r="361" spans="1:3" x14ac:dyDescent="0.3">
      <c r="A361" s="1">
        <v>30834</v>
      </c>
      <c r="B361">
        <v>11.06</v>
      </c>
      <c r="C361">
        <f>INDEX(CPI[CPI],MATCH(FEDFUNDS[[#This Row],[DATE]],CPI[DATE],0))</f>
        <v>103.7</v>
      </c>
    </row>
    <row r="362" spans="1:3" x14ac:dyDescent="0.3">
      <c r="A362" s="1">
        <v>30864</v>
      </c>
      <c r="B362">
        <v>11.23</v>
      </c>
      <c r="C362">
        <f>INDEX(CPI[CPI],MATCH(FEDFUNDS[[#This Row],[DATE]],CPI[DATE],0))</f>
        <v>104.1</v>
      </c>
    </row>
    <row r="363" spans="1:3" x14ac:dyDescent="0.3">
      <c r="A363" s="1">
        <v>30895</v>
      </c>
      <c r="B363">
        <v>11.64</v>
      </c>
      <c r="C363">
        <f>INDEX(CPI[CPI],MATCH(FEDFUNDS[[#This Row],[DATE]],CPI[DATE],0))</f>
        <v>104.5</v>
      </c>
    </row>
    <row r="364" spans="1:3" x14ac:dyDescent="0.3">
      <c r="A364" s="1">
        <v>30926</v>
      </c>
      <c r="B364">
        <v>11.3</v>
      </c>
      <c r="C364">
        <f>INDEX(CPI[CPI],MATCH(FEDFUNDS[[#This Row],[DATE]],CPI[DATE],0))</f>
        <v>105</v>
      </c>
    </row>
    <row r="365" spans="1:3" x14ac:dyDescent="0.3">
      <c r="A365" s="1">
        <v>30956</v>
      </c>
      <c r="B365">
        <v>9.99</v>
      </c>
      <c r="C365">
        <f>INDEX(CPI[CPI],MATCH(FEDFUNDS[[#This Row],[DATE]],CPI[DATE],0))</f>
        <v>105.3</v>
      </c>
    </row>
    <row r="366" spans="1:3" x14ac:dyDescent="0.3">
      <c r="A366" s="1">
        <v>30987</v>
      </c>
      <c r="B366">
        <v>9.43</v>
      </c>
      <c r="C366">
        <f>INDEX(CPI[CPI],MATCH(FEDFUNDS[[#This Row],[DATE]],CPI[DATE],0))</f>
        <v>105.3</v>
      </c>
    </row>
    <row r="367" spans="1:3" x14ac:dyDescent="0.3">
      <c r="A367" s="1">
        <v>31017</v>
      </c>
      <c r="B367">
        <v>8.3800000000000008</v>
      </c>
      <c r="C367">
        <f>INDEX(CPI[CPI],MATCH(FEDFUNDS[[#This Row],[DATE]],CPI[DATE],0))</f>
        <v>105.3</v>
      </c>
    </row>
    <row r="368" spans="1:3" x14ac:dyDescent="0.3">
      <c r="A368" s="1">
        <v>31048</v>
      </c>
      <c r="B368">
        <v>8.35</v>
      </c>
      <c r="C368">
        <f>INDEX(CPI[CPI],MATCH(FEDFUNDS[[#This Row],[DATE]],CPI[DATE],0))</f>
        <v>105.5</v>
      </c>
    </row>
    <row r="369" spans="1:3" x14ac:dyDescent="0.3">
      <c r="A369" s="1">
        <v>31079</v>
      </c>
      <c r="B369">
        <v>8.5</v>
      </c>
      <c r="C369">
        <f>INDEX(CPI[CPI],MATCH(FEDFUNDS[[#This Row],[DATE]],CPI[DATE],0))</f>
        <v>106</v>
      </c>
    </row>
    <row r="370" spans="1:3" x14ac:dyDescent="0.3">
      <c r="A370" s="1">
        <v>31107</v>
      </c>
      <c r="B370">
        <v>8.58</v>
      </c>
      <c r="C370">
        <f>INDEX(CPI[CPI],MATCH(FEDFUNDS[[#This Row],[DATE]],CPI[DATE],0))</f>
        <v>106.4</v>
      </c>
    </row>
    <row r="371" spans="1:3" x14ac:dyDescent="0.3">
      <c r="A371" s="1">
        <v>31138</v>
      </c>
      <c r="B371">
        <v>8.27</v>
      </c>
      <c r="C371">
        <f>INDEX(CPI[CPI],MATCH(FEDFUNDS[[#This Row],[DATE]],CPI[DATE],0))</f>
        <v>106.9</v>
      </c>
    </row>
    <row r="372" spans="1:3" x14ac:dyDescent="0.3">
      <c r="A372" s="1">
        <v>31168</v>
      </c>
      <c r="B372">
        <v>7.97</v>
      </c>
      <c r="C372">
        <f>INDEX(CPI[CPI],MATCH(FEDFUNDS[[#This Row],[DATE]],CPI[DATE],0))</f>
        <v>107.3</v>
      </c>
    </row>
    <row r="373" spans="1:3" x14ac:dyDescent="0.3">
      <c r="A373" s="1">
        <v>31199</v>
      </c>
      <c r="B373">
        <v>7.53</v>
      </c>
      <c r="C373">
        <f>INDEX(CPI[CPI],MATCH(FEDFUNDS[[#This Row],[DATE]],CPI[DATE],0))</f>
        <v>107.6</v>
      </c>
    </row>
    <row r="374" spans="1:3" x14ac:dyDescent="0.3">
      <c r="A374" s="1">
        <v>31229</v>
      </c>
      <c r="B374">
        <v>7.88</v>
      </c>
      <c r="C374">
        <f>INDEX(CPI[CPI],MATCH(FEDFUNDS[[#This Row],[DATE]],CPI[DATE],0))</f>
        <v>107.8</v>
      </c>
    </row>
    <row r="375" spans="1:3" x14ac:dyDescent="0.3">
      <c r="A375" s="1">
        <v>31260</v>
      </c>
      <c r="B375">
        <v>7.9</v>
      </c>
      <c r="C375">
        <f>INDEX(CPI[CPI],MATCH(FEDFUNDS[[#This Row],[DATE]],CPI[DATE],0))</f>
        <v>108</v>
      </c>
    </row>
    <row r="376" spans="1:3" x14ac:dyDescent="0.3">
      <c r="A376" s="1">
        <v>31291</v>
      </c>
      <c r="B376">
        <v>7.92</v>
      </c>
      <c r="C376">
        <f>INDEX(CPI[CPI],MATCH(FEDFUNDS[[#This Row],[DATE]],CPI[DATE],0))</f>
        <v>108.3</v>
      </c>
    </row>
    <row r="377" spans="1:3" x14ac:dyDescent="0.3">
      <c r="A377" s="1">
        <v>31321</v>
      </c>
      <c r="B377">
        <v>7.99</v>
      </c>
      <c r="C377">
        <f>INDEX(CPI[CPI],MATCH(FEDFUNDS[[#This Row],[DATE]],CPI[DATE],0))</f>
        <v>108.7</v>
      </c>
    </row>
    <row r="378" spans="1:3" x14ac:dyDescent="0.3">
      <c r="A378" s="1">
        <v>31352</v>
      </c>
      <c r="B378">
        <v>8.0500000000000007</v>
      </c>
      <c r="C378">
        <f>INDEX(CPI[CPI],MATCH(FEDFUNDS[[#This Row],[DATE]],CPI[DATE],0))</f>
        <v>109</v>
      </c>
    </row>
    <row r="379" spans="1:3" x14ac:dyDescent="0.3">
      <c r="A379" s="1">
        <v>31382</v>
      </c>
      <c r="B379">
        <v>8.27</v>
      </c>
      <c r="C379">
        <f>INDEX(CPI[CPI],MATCH(FEDFUNDS[[#This Row],[DATE]],CPI[DATE],0))</f>
        <v>109.3</v>
      </c>
    </row>
    <row r="380" spans="1:3" x14ac:dyDescent="0.3">
      <c r="A380" s="1">
        <v>31413</v>
      </c>
      <c r="B380">
        <v>8.14</v>
      </c>
      <c r="C380">
        <f>INDEX(CPI[CPI],MATCH(FEDFUNDS[[#This Row],[DATE]],CPI[DATE],0))</f>
        <v>109.6</v>
      </c>
    </row>
    <row r="381" spans="1:3" x14ac:dyDescent="0.3">
      <c r="A381" s="1">
        <v>31444</v>
      </c>
      <c r="B381">
        <v>7.86</v>
      </c>
      <c r="C381">
        <f>INDEX(CPI[CPI],MATCH(FEDFUNDS[[#This Row],[DATE]],CPI[DATE],0))</f>
        <v>109.3</v>
      </c>
    </row>
    <row r="382" spans="1:3" x14ac:dyDescent="0.3">
      <c r="A382" s="1">
        <v>31472</v>
      </c>
      <c r="B382">
        <v>7.48</v>
      </c>
      <c r="C382">
        <f>INDEX(CPI[CPI],MATCH(FEDFUNDS[[#This Row],[DATE]],CPI[DATE],0))</f>
        <v>108.8</v>
      </c>
    </row>
    <row r="383" spans="1:3" x14ac:dyDescent="0.3">
      <c r="A383" s="1">
        <v>31503</v>
      </c>
      <c r="B383">
        <v>6.99</v>
      </c>
      <c r="C383">
        <f>INDEX(CPI[CPI],MATCH(FEDFUNDS[[#This Row],[DATE]],CPI[DATE],0))</f>
        <v>108.6</v>
      </c>
    </row>
    <row r="384" spans="1:3" x14ac:dyDescent="0.3">
      <c r="A384" s="1">
        <v>31533</v>
      </c>
      <c r="B384">
        <v>6.85</v>
      </c>
      <c r="C384">
        <f>INDEX(CPI[CPI],MATCH(FEDFUNDS[[#This Row],[DATE]],CPI[DATE],0))</f>
        <v>108.9</v>
      </c>
    </row>
    <row r="385" spans="1:3" x14ac:dyDescent="0.3">
      <c r="A385" s="1">
        <v>31564</v>
      </c>
      <c r="B385">
        <v>6.92</v>
      </c>
      <c r="C385">
        <f>INDEX(CPI[CPI],MATCH(FEDFUNDS[[#This Row],[DATE]],CPI[DATE],0))</f>
        <v>109.5</v>
      </c>
    </row>
    <row r="386" spans="1:3" x14ac:dyDescent="0.3">
      <c r="A386" s="1">
        <v>31594</v>
      </c>
      <c r="B386">
        <v>6.56</v>
      </c>
      <c r="C386">
        <f>INDEX(CPI[CPI],MATCH(FEDFUNDS[[#This Row],[DATE]],CPI[DATE],0))</f>
        <v>109.5</v>
      </c>
    </row>
    <row r="387" spans="1:3" x14ac:dyDescent="0.3">
      <c r="A387" s="1">
        <v>31625</v>
      </c>
      <c r="B387">
        <v>6.17</v>
      </c>
      <c r="C387">
        <f>INDEX(CPI[CPI],MATCH(FEDFUNDS[[#This Row],[DATE]],CPI[DATE],0))</f>
        <v>109.7</v>
      </c>
    </row>
    <row r="388" spans="1:3" x14ac:dyDescent="0.3">
      <c r="A388" s="1">
        <v>31656</v>
      </c>
      <c r="B388">
        <v>5.89</v>
      </c>
      <c r="C388">
        <f>INDEX(CPI[CPI],MATCH(FEDFUNDS[[#This Row],[DATE]],CPI[DATE],0))</f>
        <v>110.2</v>
      </c>
    </row>
    <row r="389" spans="1:3" x14ac:dyDescent="0.3">
      <c r="A389" s="1">
        <v>31686</v>
      </c>
      <c r="B389">
        <v>5.85</v>
      </c>
      <c r="C389">
        <f>INDEX(CPI[CPI],MATCH(FEDFUNDS[[#This Row],[DATE]],CPI[DATE],0))</f>
        <v>110.3</v>
      </c>
    </row>
    <row r="390" spans="1:3" x14ac:dyDescent="0.3">
      <c r="A390" s="1">
        <v>31717</v>
      </c>
      <c r="B390">
        <v>6.04</v>
      </c>
      <c r="C390">
        <f>INDEX(CPI[CPI],MATCH(FEDFUNDS[[#This Row],[DATE]],CPI[DATE],0))</f>
        <v>110.4</v>
      </c>
    </row>
    <row r="391" spans="1:3" x14ac:dyDescent="0.3">
      <c r="A391" s="1">
        <v>31747</v>
      </c>
      <c r="B391">
        <v>6.91</v>
      </c>
      <c r="C391">
        <f>INDEX(CPI[CPI],MATCH(FEDFUNDS[[#This Row],[DATE]],CPI[DATE],0))</f>
        <v>110.5</v>
      </c>
    </row>
    <row r="392" spans="1:3" x14ac:dyDescent="0.3">
      <c r="A392" s="1">
        <v>31778</v>
      </c>
      <c r="B392">
        <v>6.43</v>
      </c>
      <c r="C392">
        <f>INDEX(CPI[CPI],MATCH(FEDFUNDS[[#This Row],[DATE]],CPI[DATE],0))</f>
        <v>111.2</v>
      </c>
    </row>
    <row r="393" spans="1:3" x14ac:dyDescent="0.3">
      <c r="A393" s="1">
        <v>31809</v>
      </c>
      <c r="B393">
        <v>6.1</v>
      </c>
      <c r="C393">
        <f>INDEX(CPI[CPI],MATCH(FEDFUNDS[[#This Row],[DATE]],CPI[DATE],0))</f>
        <v>111.6</v>
      </c>
    </row>
    <row r="394" spans="1:3" x14ac:dyDescent="0.3">
      <c r="A394" s="1">
        <v>31837</v>
      </c>
      <c r="B394">
        <v>6.13</v>
      </c>
      <c r="C394">
        <f>INDEX(CPI[CPI],MATCH(FEDFUNDS[[#This Row],[DATE]],CPI[DATE],0))</f>
        <v>112.1</v>
      </c>
    </row>
    <row r="395" spans="1:3" x14ac:dyDescent="0.3">
      <c r="A395" s="1">
        <v>31868</v>
      </c>
      <c r="B395">
        <v>6.37</v>
      </c>
      <c r="C395">
        <f>INDEX(CPI[CPI],MATCH(FEDFUNDS[[#This Row],[DATE]],CPI[DATE],0))</f>
        <v>112.7</v>
      </c>
    </row>
    <row r="396" spans="1:3" x14ac:dyDescent="0.3">
      <c r="A396" s="1">
        <v>31898</v>
      </c>
      <c r="B396">
        <v>6.85</v>
      </c>
      <c r="C396">
        <f>INDEX(CPI[CPI],MATCH(FEDFUNDS[[#This Row],[DATE]],CPI[DATE],0))</f>
        <v>113.1</v>
      </c>
    </row>
    <row r="397" spans="1:3" x14ac:dyDescent="0.3">
      <c r="A397" s="1">
        <v>31929</v>
      </c>
      <c r="B397">
        <v>6.73</v>
      </c>
      <c r="C397">
        <f>INDEX(CPI[CPI],MATCH(FEDFUNDS[[#This Row],[DATE]],CPI[DATE],0))</f>
        <v>113.5</v>
      </c>
    </row>
    <row r="398" spans="1:3" x14ac:dyDescent="0.3">
      <c r="A398" s="1">
        <v>31959</v>
      </c>
      <c r="B398">
        <v>6.58</v>
      </c>
      <c r="C398">
        <f>INDEX(CPI[CPI],MATCH(FEDFUNDS[[#This Row],[DATE]],CPI[DATE],0))</f>
        <v>113.8</v>
      </c>
    </row>
    <row r="399" spans="1:3" x14ac:dyDescent="0.3">
      <c r="A399" s="1">
        <v>31990</v>
      </c>
      <c r="B399">
        <v>6.73</v>
      </c>
      <c r="C399">
        <f>INDEX(CPI[CPI],MATCH(FEDFUNDS[[#This Row],[DATE]],CPI[DATE],0))</f>
        <v>114.4</v>
      </c>
    </row>
    <row r="400" spans="1:3" x14ac:dyDescent="0.3">
      <c r="A400" s="1">
        <v>32021</v>
      </c>
      <c r="B400">
        <v>7.22</v>
      </c>
      <c r="C400">
        <f>INDEX(CPI[CPI],MATCH(FEDFUNDS[[#This Row],[DATE]],CPI[DATE],0))</f>
        <v>115</v>
      </c>
    </row>
    <row r="401" spans="1:3" x14ac:dyDescent="0.3">
      <c r="A401" s="1">
        <v>32051</v>
      </c>
      <c r="B401">
        <v>7.29</v>
      </c>
      <c r="C401">
        <f>INDEX(CPI[CPI],MATCH(FEDFUNDS[[#This Row],[DATE]],CPI[DATE],0))</f>
        <v>115.3</v>
      </c>
    </row>
    <row r="402" spans="1:3" x14ac:dyDescent="0.3">
      <c r="A402" s="1">
        <v>32082</v>
      </c>
      <c r="B402">
        <v>6.69</v>
      </c>
      <c r="C402">
        <f>INDEX(CPI[CPI],MATCH(FEDFUNDS[[#This Row],[DATE]],CPI[DATE],0))</f>
        <v>115.4</v>
      </c>
    </row>
    <row r="403" spans="1:3" x14ac:dyDescent="0.3">
      <c r="A403" s="1">
        <v>32112</v>
      </c>
      <c r="B403">
        <v>6.77</v>
      </c>
      <c r="C403">
        <f>INDEX(CPI[CPI],MATCH(FEDFUNDS[[#This Row],[DATE]],CPI[DATE],0))</f>
        <v>115.4</v>
      </c>
    </row>
    <row r="404" spans="1:3" x14ac:dyDescent="0.3">
      <c r="A404" s="1">
        <v>32143</v>
      </c>
      <c r="B404">
        <v>6.83</v>
      </c>
      <c r="C404">
        <f>INDEX(CPI[CPI],MATCH(FEDFUNDS[[#This Row],[DATE]],CPI[DATE],0))</f>
        <v>115.7</v>
      </c>
    </row>
    <row r="405" spans="1:3" x14ac:dyDescent="0.3">
      <c r="A405" s="1">
        <v>32174</v>
      </c>
      <c r="B405">
        <v>6.58</v>
      </c>
      <c r="C405">
        <f>INDEX(CPI[CPI],MATCH(FEDFUNDS[[#This Row],[DATE]],CPI[DATE],0))</f>
        <v>116</v>
      </c>
    </row>
    <row r="406" spans="1:3" x14ac:dyDescent="0.3">
      <c r="A406" s="1">
        <v>32203</v>
      </c>
      <c r="B406">
        <v>6.58</v>
      </c>
      <c r="C406">
        <f>INDEX(CPI[CPI],MATCH(FEDFUNDS[[#This Row],[DATE]],CPI[DATE],0))</f>
        <v>116.5</v>
      </c>
    </row>
    <row r="407" spans="1:3" x14ac:dyDescent="0.3">
      <c r="A407" s="1">
        <v>32234</v>
      </c>
      <c r="B407">
        <v>6.87</v>
      </c>
      <c r="C407">
        <f>INDEX(CPI[CPI],MATCH(FEDFUNDS[[#This Row],[DATE]],CPI[DATE],0))</f>
        <v>117.1</v>
      </c>
    </row>
    <row r="408" spans="1:3" x14ac:dyDescent="0.3">
      <c r="A408" s="1">
        <v>32264</v>
      </c>
      <c r="B408">
        <v>7.09</v>
      </c>
      <c r="C408">
        <f>INDEX(CPI[CPI],MATCH(FEDFUNDS[[#This Row],[DATE]],CPI[DATE],0))</f>
        <v>117.5</v>
      </c>
    </row>
    <row r="409" spans="1:3" x14ac:dyDescent="0.3">
      <c r="A409" s="1">
        <v>32295</v>
      </c>
      <c r="B409">
        <v>7.51</v>
      </c>
      <c r="C409">
        <f>INDEX(CPI[CPI],MATCH(FEDFUNDS[[#This Row],[DATE]],CPI[DATE],0))</f>
        <v>118</v>
      </c>
    </row>
    <row r="410" spans="1:3" x14ac:dyDescent="0.3">
      <c r="A410" s="1">
        <v>32325</v>
      </c>
      <c r="B410">
        <v>7.75</v>
      </c>
      <c r="C410">
        <f>INDEX(CPI[CPI],MATCH(FEDFUNDS[[#This Row],[DATE]],CPI[DATE],0))</f>
        <v>118.5</v>
      </c>
    </row>
    <row r="411" spans="1:3" x14ac:dyDescent="0.3">
      <c r="A411" s="1">
        <v>32356</v>
      </c>
      <c r="B411">
        <v>8.01</v>
      </c>
      <c r="C411">
        <f>INDEX(CPI[CPI],MATCH(FEDFUNDS[[#This Row],[DATE]],CPI[DATE],0))</f>
        <v>119</v>
      </c>
    </row>
    <row r="412" spans="1:3" x14ac:dyDescent="0.3">
      <c r="A412" s="1">
        <v>32387</v>
      </c>
      <c r="B412">
        <v>8.19</v>
      </c>
      <c r="C412">
        <f>INDEX(CPI[CPI],MATCH(FEDFUNDS[[#This Row],[DATE]],CPI[DATE],0))</f>
        <v>119.8</v>
      </c>
    </row>
    <row r="413" spans="1:3" x14ac:dyDescent="0.3">
      <c r="A413" s="1">
        <v>32417</v>
      </c>
      <c r="B413">
        <v>8.3000000000000007</v>
      </c>
      <c r="C413">
        <f>INDEX(CPI[CPI],MATCH(FEDFUNDS[[#This Row],[DATE]],CPI[DATE],0))</f>
        <v>120.2</v>
      </c>
    </row>
    <row r="414" spans="1:3" x14ac:dyDescent="0.3">
      <c r="A414" s="1">
        <v>32448</v>
      </c>
      <c r="B414">
        <v>8.35</v>
      </c>
      <c r="C414">
        <f>INDEX(CPI[CPI],MATCH(FEDFUNDS[[#This Row],[DATE]],CPI[DATE],0))</f>
        <v>120.3</v>
      </c>
    </row>
    <row r="415" spans="1:3" x14ac:dyDescent="0.3">
      <c r="A415" s="1">
        <v>32478</v>
      </c>
      <c r="B415">
        <v>8.76</v>
      </c>
      <c r="C415">
        <f>INDEX(CPI[CPI],MATCH(FEDFUNDS[[#This Row],[DATE]],CPI[DATE],0))</f>
        <v>120.5</v>
      </c>
    </row>
    <row r="416" spans="1:3" x14ac:dyDescent="0.3">
      <c r="A416" s="1">
        <v>32509</v>
      </c>
      <c r="B416">
        <v>9.1199999999999992</v>
      </c>
      <c r="C416">
        <f>INDEX(CPI[CPI],MATCH(FEDFUNDS[[#This Row],[DATE]],CPI[DATE],0))</f>
        <v>121.1</v>
      </c>
    </row>
    <row r="417" spans="1:3" x14ac:dyDescent="0.3">
      <c r="A417" s="1">
        <v>32540</v>
      </c>
      <c r="B417">
        <v>9.36</v>
      </c>
      <c r="C417">
        <f>INDEX(CPI[CPI],MATCH(FEDFUNDS[[#This Row],[DATE]],CPI[DATE],0))</f>
        <v>121.6</v>
      </c>
    </row>
    <row r="418" spans="1:3" x14ac:dyDescent="0.3">
      <c r="A418" s="1">
        <v>32568</v>
      </c>
      <c r="B418">
        <v>9.85</v>
      </c>
      <c r="C418">
        <f>INDEX(CPI[CPI],MATCH(FEDFUNDS[[#This Row],[DATE]],CPI[DATE],0))</f>
        <v>122.3</v>
      </c>
    </row>
    <row r="419" spans="1:3" x14ac:dyDescent="0.3">
      <c r="A419" s="1">
        <v>32599</v>
      </c>
      <c r="B419">
        <v>9.84</v>
      </c>
      <c r="C419">
        <f>INDEX(CPI[CPI],MATCH(FEDFUNDS[[#This Row],[DATE]],CPI[DATE],0))</f>
        <v>123.1</v>
      </c>
    </row>
    <row r="420" spans="1:3" x14ac:dyDescent="0.3">
      <c r="A420" s="1">
        <v>32629</v>
      </c>
      <c r="B420">
        <v>9.81</v>
      </c>
      <c r="C420">
        <f>INDEX(CPI[CPI],MATCH(FEDFUNDS[[#This Row],[DATE]],CPI[DATE],0))</f>
        <v>123.8</v>
      </c>
    </row>
    <row r="421" spans="1:3" x14ac:dyDescent="0.3">
      <c r="A421" s="1">
        <v>32660</v>
      </c>
      <c r="B421">
        <v>9.5299999999999994</v>
      </c>
      <c r="C421">
        <f>INDEX(CPI[CPI],MATCH(FEDFUNDS[[#This Row],[DATE]],CPI[DATE],0))</f>
        <v>124.1</v>
      </c>
    </row>
    <row r="422" spans="1:3" x14ac:dyDescent="0.3">
      <c r="A422" s="1">
        <v>32690</v>
      </c>
      <c r="B422">
        <v>9.24</v>
      </c>
      <c r="C422">
        <f>INDEX(CPI[CPI],MATCH(FEDFUNDS[[#This Row],[DATE]],CPI[DATE],0))</f>
        <v>124.4</v>
      </c>
    </row>
    <row r="423" spans="1:3" x14ac:dyDescent="0.3">
      <c r="A423" s="1">
        <v>32721</v>
      </c>
      <c r="B423">
        <v>8.99</v>
      </c>
      <c r="C423">
        <f>INDEX(CPI[CPI],MATCH(FEDFUNDS[[#This Row],[DATE]],CPI[DATE],0))</f>
        <v>124.6</v>
      </c>
    </row>
    <row r="424" spans="1:3" x14ac:dyDescent="0.3">
      <c r="A424" s="1">
        <v>32752</v>
      </c>
      <c r="B424">
        <v>9.02</v>
      </c>
      <c r="C424">
        <f>INDEX(CPI[CPI],MATCH(FEDFUNDS[[#This Row],[DATE]],CPI[DATE],0))</f>
        <v>125</v>
      </c>
    </row>
    <row r="425" spans="1:3" x14ac:dyDescent="0.3">
      <c r="A425" s="1">
        <v>32782</v>
      </c>
      <c r="B425">
        <v>8.84</v>
      </c>
      <c r="C425">
        <f>INDEX(CPI[CPI],MATCH(FEDFUNDS[[#This Row],[DATE]],CPI[DATE],0))</f>
        <v>125.6</v>
      </c>
    </row>
    <row r="426" spans="1:3" x14ac:dyDescent="0.3">
      <c r="A426" s="1">
        <v>32813</v>
      </c>
      <c r="B426">
        <v>8.5500000000000007</v>
      </c>
      <c r="C426">
        <f>INDEX(CPI[CPI],MATCH(FEDFUNDS[[#This Row],[DATE]],CPI[DATE],0))</f>
        <v>125.9</v>
      </c>
    </row>
    <row r="427" spans="1:3" x14ac:dyDescent="0.3">
      <c r="A427" s="1">
        <v>32843</v>
      </c>
      <c r="B427">
        <v>8.4499999999999993</v>
      </c>
      <c r="C427">
        <f>INDEX(CPI[CPI],MATCH(FEDFUNDS[[#This Row],[DATE]],CPI[DATE],0))</f>
        <v>126.1</v>
      </c>
    </row>
    <row r="428" spans="1:3" x14ac:dyDescent="0.3">
      <c r="A428" s="1">
        <v>32874</v>
      </c>
      <c r="B428">
        <v>8.23</v>
      </c>
      <c r="C428">
        <f>INDEX(CPI[CPI],MATCH(FEDFUNDS[[#This Row],[DATE]],CPI[DATE],0))</f>
        <v>127.4</v>
      </c>
    </row>
    <row r="429" spans="1:3" x14ac:dyDescent="0.3">
      <c r="A429" s="1">
        <v>32905</v>
      </c>
      <c r="B429">
        <v>8.24</v>
      </c>
      <c r="C429">
        <f>INDEX(CPI[CPI],MATCH(FEDFUNDS[[#This Row],[DATE]],CPI[DATE],0))</f>
        <v>128</v>
      </c>
    </row>
    <row r="430" spans="1:3" x14ac:dyDescent="0.3">
      <c r="A430" s="1">
        <v>32933</v>
      </c>
      <c r="B430">
        <v>8.2799999999999994</v>
      </c>
      <c r="C430">
        <f>INDEX(CPI[CPI],MATCH(FEDFUNDS[[#This Row],[DATE]],CPI[DATE],0))</f>
        <v>128.69999999999999</v>
      </c>
    </row>
    <row r="431" spans="1:3" x14ac:dyDescent="0.3">
      <c r="A431" s="1">
        <v>32964</v>
      </c>
      <c r="B431">
        <v>8.26</v>
      </c>
      <c r="C431">
        <f>INDEX(CPI[CPI],MATCH(FEDFUNDS[[#This Row],[DATE]],CPI[DATE],0))</f>
        <v>128.9</v>
      </c>
    </row>
    <row r="432" spans="1:3" x14ac:dyDescent="0.3">
      <c r="A432" s="1">
        <v>32994</v>
      </c>
      <c r="B432">
        <v>8.18</v>
      </c>
      <c r="C432">
        <f>INDEX(CPI[CPI],MATCH(FEDFUNDS[[#This Row],[DATE]],CPI[DATE],0))</f>
        <v>129.19999999999999</v>
      </c>
    </row>
    <row r="433" spans="1:3" x14ac:dyDescent="0.3">
      <c r="A433" s="1">
        <v>33025</v>
      </c>
      <c r="B433">
        <v>8.2899999999999991</v>
      </c>
      <c r="C433">
        <f>INDEX(CPI[CPI],MATCH(FEDFUNDS[[#This Row],[DATE]],CPI[DATE],0))</f>
        <v>129.9</v>
      </c>
    </row>
    <row r="434" spans="1:3" x14ac:dyDescent="0.3">
      <c r="A434" s="1">
        <v>33055</v>
      </c>
      <c r="B434">
        <v>8.15</v>
      </c>
      <c r="C434">
        <f>INDEX(CPI[CPI],MATCH(FEDFUNDS[[#This Row],[DATE]],CPI[DATE],0))</f>
        <v>130.4</v>
      </c>
    </row>
    <row r="435" spans="1:3" x14ac:dyDescent="0.3">
      <c r="A435" s="1">
        <v>33086</v>
      </c>
      <c r="B435">
        <v>8.1300000000000008</v>
      </c>
      <c r="C435">
        <f>INDEX(CPI[CPI],MATCH(FEDFUNDS[[#This Row],[DATE]],CPI[DATE],0))</f>
        <v>131.6</v>
      </c>
    </row>
    <row r="436" spans="1:3" x14ac:dyDescent="0.3">
      <c r="A436" s="1">
        <v>33117</v>
      </c>
      <c r="B436">
        <v>8.1999999999999993</v>
      </c>
      <c r="C436">
        <f>INDEX(CPI[CPI],MATCH(FEDFUNDS[[#This Row],[DATE]],CPI[DATE],0))</f>
        <v>132.69999999999999</v>
      </c>
    </row>
    <row r="437" spans="1:3" x14ac:dyDescent="0.3">
      <c r="A437" s="1">
        <v>33147</v>
      </c>
      <c r="B437">
        <v>8.11</v>
      </c>
      <c r="C437">
        <f>INDEX(CPI[CPI],MATCH(FEDFUNDS[[#This Row],[DATE]],CPI[DATE],0))</f>
        <v>133.5</v>
      </c>
    </row>
    <row r="438" spans="1:3" x14ac:dyDescent="0.3">
      <c r="A438" s="1">
        <v>33178</v>
      </c>
      <c r="B438">
        <v>7.81</v>
      </c>
      <c r="C438">
        <f>INDEX(CPI[CPI],MATCH(FEDFUNDS[[#This Row],[DATE]],CPI[DATE],0))</f>
        <v>133.80000000000001</v>
      </c>
    </row>
    <row r="439" spans="1:3" x14ac:dyDescent="0.3">
      <c r="A439" s="1">
        <v>33208</v>
      </c>
      <c r="B439">
        <v>7.31</v>
      </c>
      <c r="C439">
        <f>INDEX(CPI[CPI],MATCH(FEDFUNDS[[#This Row],[DATE]],CPI[DATE],0))</f>
        <v>133.80000000000001</v>
      </c>
    </row>
    <row r="440" spans="1:3" x14ac:dyDescent="0.3">
      <c r="A440" s="1">
        <v>33239</v>
      </c>
      <c r="B440">
        <v>6.91</v>
      </c>
      <c r="C440">
        <f>INDEX(CPI[CPI],MATCH(FEDFUNDS[[#This Row],[DATE]],CPI[DATE],0))</f>
        <v>134.6</v>
      </c>
    </row>
    <row r="441" spans="1:3" x14ac:dyDescent="0.3">
      <c r="A441" s="1">
        <v>33270</v>
      </c>
      <c r="B441">
        <v>6.25</v>
      </c>
      <c r="C441">
        <f>INDEX(CPI[CPI],MATCH(FEDFUNDS[[#This Row],[DATE]],CPI[DATE],0))</f>
        <v>134.80000000000001</v>
      </c>
    </row>
    <row r="442" spans="1:3" x14ac:dyDescent="0.3">
      <c r="A442" s="1">
        <v>33298</v>
      </c>
      <c r="B442">
        <v>6.12</v>
      </c>
      <c r="C442">
        <f>INDEX(CPI[CPI],MATCH(FEDFUNDS[[#This Row],[DATE]],CPI[DATE],0))</f>
        <v>135</v>
      </c>
    </row>
    <row r="443" spans="1:3" x14ac:dyDescent="0.3">
      <c r="A443" s="1">
        <v>33329</v>
      </c>
      <c r="B443">
        <v>5.91</v>
      </c>
      <c r="C443">
        <f>INDEX(CPI[CPI],MATCH(FEDFUNDS[[#This Row],[DATE]],CPI[DATE],0))</f>
        <v>135.19999999999999</v>
      </c>
    </row>
    <row r="444" spans="1:3" x14ac:dyDescent="0.3">
      <c r="A444" s="1">
        <v>33359</v>
      </c>
      <c r="B444">
        <v>5.78</v>
      </c>
      <c r="C444">
        <f>INDEX(CPI[CPI],MATCH(FEDFUNDS[[#This Row],[DATE]],CPI[DATE],0))</f>
        <v>135.6</v>
      </c>
    </row>
    <row r="445" spans="1:3" x14ac:dyDescent="0.3">
      <c r="A445" s="1">
        <v>33390</v>
      </c>
      <c r="B445">
        <v>5.9</v>
      </c>
      <c r="C445">
        <f>INDEX(CPI[CPI],MATCH(FEDFUNDS[[#This Row],[DATE]],CPI[DATE],0))</f>
        <v>136</v>
      </c>
    </row>
    <row r="446" spans="1:3" x14ac:dyDescent="0.3">
      <c r="A446" s="1">
        <v>33420</v>
      </c>
      <c r="B446">
        <v>5.82</v>
      </c>
      <c r="C446">
        <f>INDEX(CPI[CPI],MATCH(FEDFUNDS[[#This Row],[DATE]],CPI[DATE],0))</f>
        <v>136.19999999999999</v>
      </c>
    </row>
    <row r="447" spans="1:3" x14ac:dyDescent="0.3">
      <c r="A447" s="1">
        <v>33451</v>
      </c>
      <c r="B447">
        <v>5.66</v>
      </c>
      <c r="C447">
        <f>INDEX(CPI[CPI],MATCH(FEDFUNDS[[#This Row],[DATE]],CPI[DATE],0))</f>
        <v>136.6</v>
      </c>
    </row>
    <row r="448" spans="1:3" x14ac:dyDescent="0.3">
      <c r="A448" s="1">
        <v>33482</v>
      </c>
      <c r="B448">
        <v>5.45</v>
      </c>
      <c r="C448">
        <f>INDEX(CPI[CPI],MATCH(FEDFUNDS[[#This Row],[DATE]],CPI[DATE],0))</f>
        <v>137.19999999999999</v>
      </c>
    </row>
    <row r="449" spans="1:3" x14ac:dyDescent="0.3">
      <c r="A449" s="1">
        <v>33512</v>
      </c>
      <c r="B449">
        <v>5.21</v>
      </c>
      <c r="C449">
        <f>INDEX(CPI[CPI],MATCH(FEDFUNDS[[#This Row],[DATE]],CPI[DATE],0))</f>
        <v>137.4</v>
      </c>
    </row>
    <row r="450" spans="1:3" x14ac:dyDescent="0.3">
      <c r="A450" s="1">
        <v>33543</v>
      </c>
      <c r="B450">
        <v>4.8099999999999996</v>
      </c>
      <c r="C450">
        <f>INDEX(CPI[CPI],MATCH(FEDFUNDS[[#This Row],[DATE]],CPI[DATE],0))</f>
        <v>137.80000000000001</v>
      </c>
    </row>
    <row r="451" spans="1:3" x14ac:dyDescent="0.3">
      <c r="A451" s="1">
        <v>33573</v>
      </c>
      <c r="B451">
        <v>4.43</v>
      </c>
      <c r="C451">
        <f>INDEX(CPI[CPI],MATCH(FEDFUNDS[[#This Row],[DATE]],CPI[DATE],0))</f>
        <v>137.9</v>
      </c>
    </row>
    <row r="452" spans="1:3" x14ac:dyDescent="0.3">
      <c r="A452" s="1">
        <v>33604</v>
      </c>
      <c r="B452">
        <v>4.03</v>
      </c>
      <c r="C452">
        <f>INDEX(CPI[CPI],MATCH(FEDFUNDS[[#This Row],[DATE]],CPI[DATE],0))</f>
        <v>138.1</v>
      </c>
    </row>
    <row r="453" spans="1:3" x14ac:dyDescent="0.3">
      <c r="A453" s="1">
        <v>33635</v>
      </c>
      <c r="B453">
        <v>4.0599999999999996</v>
      </c>
      <c r="C453">
        <f>INDEX(CPI[CPI],MATCH(FEDFUNDS[[#This Row],[DATE]],CPI[DATE],0))</f>
        <v>138.6</v>
      </c>
    </row>
    <row r="454" spans="1:3" x14ac:dyDescent="0.3">
      <c r="A454" s="1">
        <v>33664</v>
      </c>
      <c r="B454">
        <v>3.98</v>
      </c>
      <c r="C454">
        <f>INDEX(CPI[CPI],MATCH(FEDFUNDS[[#This Row],[DATE]],CPI[DATE],0))</f>
        <v>139.30000000000001</v>
      </c>
    </row>
    <row r="455" spans="1:3" x14ac:dyDescent="0.3">
      <c r="A455" s="1">
        <v>33695</v>
      </c>
      <c r="B455">
        <v>3.73</v>
      </c>
      <c r="C455">
        <f>INDEX(CPI[CPI],MATCH(FEDFUNDS[[#This Row],[DATE]],CPI[DATE],0))</f>
        <v>139.5</v>
      </c>
    </row>
    <row r="456" spans="1:3" x14ac:dyDescent="0.3">
      <c r="A456" s="1">
        <v>33725</v>
      </c>
      <c r="B456">
        <v>3.82</v>
      </c>
      <c r="C456">
        <f>INDEX(CPI[CPI],MATCH(FEDFUNDS[[#This Row],[DATE]],CPI[DATE],0))</f>
        <v>139.69999999999999</v>
      </c>
    </row>
    <row r="457" spans="1:3" x14ac:dyDescent="0.3">
      <c r="A457" s="1">
        <v>33756</v>
      </c>
      <c r="B457">
        <v>3.76</v>
      </c>
      <c r="C457">
        <f>INDEX(CPI[CPI],MATCH(FEDFUNDS[[#This Row],[DATE]],CPI[DATE],0))</f>
        <v>140.19999999999999</v>
      </c>
    </row>
    <row r="458" spans="1:3" x14ac:dyDescent="0.3">
      <c r="A458" s="1">
        <v>33786</v>
      </c>
      <c r="B458">
        <v>3.25</v>
      </c>
      <c r="C458">
        <f>INDEX(CPI[CPI],MATCH(FEDFUNDS[[#This Row],[DATE]],CPI[DATE],0))</f>
        <v>140.5</v>
      </c>
    </row>
    <row r="459" spans="1:3" x14ac:dyDescent="0.3">
      <c r="A459" s="1">
        <v>33817</v>
      </c>
      <c r="B459">
        <v>3.3</v>
      </c>
      <c r="C459">
        <f>INDEX(CPI[CPI],MATCH(FEDFUNDS[[#This Row],[DATE]],CPI[DATE],0))</f>
        <v>140.9</v>
      </c>
    </row>
    <row r="460" spans="1:3" x14ac:dyDescent="0.3">
      <c r="A460" s="1">
        <v>33848</v>
      </c>
      <c r="B460">
        <v>3.22</v>
      </c>
      <c r="C460">
        <f>INDEX(CPI[CPI],MATCH(FEDFUNDS[[#This Row],[DATE]],CPI[DATE],0))</f>
        <v>141.30000000000001</v>
      </c>
    </row>
    <row r="461" spans="1:3" x14ac:dyDescent="0.3">
      <c r="A461" s="1">
        <v>33878</v>
      </c>
      <c r="B461">
        <v>3.1</v>
      </c>
      <c r="C461">
        <f>INDEX(CPI[CPI],MATCH(FEDFUNDS[[#This Row],[DATE]],CPI[DATE],0))</f>
        <v>141.80000000000001</v>
      </c>
    </row>
    <row r="462" spans="1:3" x14ac:dyDescent="0.3">
      <c r="A462" s="1">
        <v>33909</v>
      </c>
      <c r="B462">
        <v>3.09</v>
      </c>
      <c r="C462">
        <f>INDEX(CPI[CPI],MATCH(FEDFUNDS[[#This Row],[DATE]],CPI[DATE],0))</f>
        <v>142</v>
      </c>
    </row>
    <row r="463" spans="1:3" x14ac:dyDescent="0.3">
      <c r="A463" s="1">
        <v>33939</v>
      </c>
      <c r="B463">
        <v>2.92</v>
      </c>
      <c r="C463">
        <f>INDEX(CPI[CPI],MATCH(FEDFUNDS[[#This Row],[DATE]],CPI[DATE],0))</f>
        <v>141.9</v>
      </c>
    </row>
    <row r="464" spans="1:3" x14ac:dyDescent="0.3">
      <c r="A464" s="1">
        <v>33970</v>
      </c>
      <c r="B464">
        <v>3.02</v>
      </c>
      <c r="C464">
        <f>INDEX(CPI[CPI],MATCH(FEDFUNDS[[#This Row],[DATE]],CPI[DATE],0))</f>
        <v>142.6</v>
      </c>
    </row>
    <row r="465" spans="1:3" x14ac:dyDescent="0.3">
      <c r="A465" s="1">
        <v>34001</v>
      </c>
      <c r="B465">
        <v>3.03</v>
      </c>
      <c r="C465">
        <f>INDEX(CPI[CPI],MATCH(FEDFUNDS[[#This Row],[DATE]],CPI[DATE],0))</f>
        <v>143.1</v>
      </c>
    </row>
    <row r="466" spans="1:3" x14ac:dyDescent="0.3">
      <c r="A466" s="1">
        <v>34029</v>
      </c>
      <c r="B466">
        <v>3.07</v>
      </c>
      <c r="C466">
        <f>INDEX(CPI[CPI],MATCH(FEDFUNDS[[#This Row],[DATE]],CPI[DATE],0))</f>
        <v>143.6</v>
      </c>
    </row>
    <row r="467" spans="1:3" x14ac:dyDescent="0.3">
      <c r="A467" s="1">
        <v>34060</v>
      </c>
      <c r="B467">
        <v>2.96</v>
      </c>
      <c r="C467">
        <f>INDEX(CPI[CPI],MATCH(FEDFUNDS[[#This Row],[DATE]],CPI[DATE],0))</f>
        <v>144</v>
      </c>
    </row>
    <row r="468" spans="1:3" x14ac:dyDescent="0.3">
      <c r="A468" s="1">
        <v>34090</v>
      </c>
      <c r="B468">
        <v>3</v>
      </c>
      <c r="C468">
        <f>INDEX(CPI[CPI],MATCH(FEDFUNDS[[#This Row],[DATE]],CPI[DATE],0))</f>
        <v>144.19999999999999</v>
      </c>
    </row>
    <row r="469" spans="1:3" x14ac:dyDescent="0.3">
      <c r="A469" s="1">
        <v>34121</v>
      </c>
      <c r="B469">
        <v>3.04</v>
      </c>
      <c r="C469">
        <f>INDEX(CPI[CPI],MATCH(FEDFUNDS[[#This Row],[DATE]],CPI[DATE],0))</f>
        <v>144.4</v>
      </c>
    </row>
    <row r="470" spans="1:3" x14ac:dyDescent="0.3">
      <c r="A470" s="1">
        <v>34151</v>
      </c>
      <c r="B470">
        <v>3.06</v>
      </c>
      <c r="C470">
        <f>INDEX(CPI[CPI],MATCH(FEDFUNDS[[#This Row],[DATE]],CPI[DATE],0))</f>
        <v>144.4</v>
      </c>
    </row>
    <row r="471" spans="1:3" x14ac:dyDescent="0.3">
      <c r="A471" s="1">
        <v>34182</v>
      </c>
      <c r="B471">
        <v>3.03</v>
      </c>
      <c r="C471">
        <f>INDEX(CPI[CPI],MATCH(FEDFUNDS[[#This Row],[DATE]],CPI[DATE],0))</f>
        <v>144.80000000000001</v>
      </c>
    </row>
    <row r="472" spans="1:3" x14ac:dyDescent="0.3">
      <c r="A472" s="1">
        <v>34213</v>
      </c>
      <c r="B472">
        <v>3.09</v>
      </c>
      <c r="C472">
        <f>INDEX(CPI[CPI],MATCH(FEDFUNDS[[#This Row],[DATE]],CPI[DATE],0))</f>
        <v>145.1</v>
      </c>
    </row>
    <row r="473" spans="1:3" x14ac:dyDescent="0.3">
      <c r="A473" s="1">
        <v>34243</v>
      </c>
      <c r="B473">
        <v>2.99</v>
      </c>
      <c r="C473">
        <f>INDEX(CPI[CPI],MATCH(FEDFUNDS[[#This Row],[DATE]],CPI[DATE],0))</f>
        <v>145.69999999999999</v>
      </c>
    </row>
    <row r="474" spans="1:3" x14ac:dyDescent="0.3">
      <c r="A474" s="1">
        <v>34274</v>
      </c>
      <c r="B474">
        <v>3.02</v>
      </c>
      <c r="C474">
        <f>INDEX(CPI[CPI],MATCH(FEDFUNDS[[#This Row],[DATE]],CPI[DATE],0))</f>
        <v>145.80000000000001</v>
      </c>
    </row>
    <row r="475" spans="1:3" x14ac:dyDescent="0.3">
      <c r="A475" s="1">
        <v>34304</v>
      </c>
      <c r="B475">
        <v>2.96</v>
      </c>
      <c r="C475">
        <f>INDEX(CPI[CPI],MATCH(FEDFUNDS[[#This Row],[DATE]],CPI[DATE],0))</f>
        <v>145.80000000000001</v>
      </c>
    </row>
    <row r="476" spans="1:3" x14ac:dyDescent="0.3">
      <c r="A476" s="1">
        <v>34335</v>
      </c>
      <c r="B476">
        <v>3.05</v>
      </c>
      <c r="C476">
        <f>INDEX(CPI[CPI],MATCH(FEDFUNDS[[#This Row],[DATE]],CPI[DATE],0))</f>
        <v>146.19999999999999</v>
      </c>
    </row>
    <row r="477" spans="1:3" x14ac:dyDescent="0.3">
      <c r="A477" s="1">
        <v>34366</v>
      </c>
      <c r="B477">
        <v>3.25</v>
      </c>
      <c r="C477">
        <f>INDEX(CPI[CPI],MATCH(FEDFUNDS[[#This Row],[DATE]],CPI[DATE],0))</f>
        <v>146.69999999999999</v>
      </c>
    </row>
    <row r="478" spans="1:3" x14ac:dyDescent="0.3">
      <c r="A478" s="1">
        <v>34394</v>
      </c>
      <c r="B478">
        <v>3.34</v>
      </c>
      <c r="C478">
        <f>INDEX(CPI[CPI],MATCH(FEDFUNDS[[#This Row],[DATE]],CPI[DATE],0))</f>
        <v>147.19999999999999</v>
      </c>
    </row>
    <row r="479" spans="1:3" x14ac:dyDescent="0.3">
      <c r="A479" s="1">
        <v>34425</v>
      </c>
      <c r="B479">
        <v>3.56</v>
      </c>
      <c r="C479">
        <f>INDEX(CPI[CPI],MATCH(FEDFUNDS[[#This Row],[DATE]],CPI[DATE],0))</f>
        <v>147.4</v>
      </c>
    </row>
    <row r="480" spans="1:3" x14ac:dyDescent="0.3">
      <c r="A480" s="1">
        <v>34455</v>
      </c>
      <c r="B480">
        <v>4.01</v>
      </c>
      <c r="C480">
        <f>INDEX(CPI[CPI],MATCH(FEDFUNDS[[#This Row],[DATE]],CPI[DATE],0))</f>
        <v>147.5</v>
      </c>
    </row>
    <row r="481" spans="1:3" x14ac:dyDescent="0.3">
      <c r="A481" s="1">
        <v>34486</v>
      </c>
      <c r="B481">
        <v>4.25</v>
      </c>
      <c r="C481">
        <f>INDEX(CPI[CPI],MATCH(FEDFUNDS[[#This Row],[DATE]],CPI[DATE],0))</f>
        <v>148</v>
      </c>
    </row>
    <row r="482" spans="1:3" x14ac:dyDescent="0.3">
      <c r="A482" s="1">
        <v>34516</v>
      </c>
      <c r="B482">
        <v>4.26</v>
      </c>
      <c r="C482">
        <f>INDEX(CPI[CPI],MATCH(FEDFUNDS[[#This Row],[DATE]],CPI[DATE],0))</f>
        <v>148.4</v>
      </c>
    </row>
    <row r="483" spans="1:3" x14ac:dyDescent="0.3">
      <c r="A483" s="1">
        <v>34547</v>
      </c>
      <c r="B483">
        <v>4.47</v>
      </c>
      <c r="C483">
        <f>INDEX(CPI[CPI],MATCH(FEDFUNDS[[#This Row],[DATE]],CPI[DATE],0))</f>
        <v>149</v>
      </c>
    </row>
    <row r="484" spans="1:3" x14ac:dyDescent="0.3">
      <c r="A484" s="1">
        <v>34578</v>
      </c>
      <c r="B484">
        <v>4.7300000000000004</v>
      </c>
      <c r="C484">
        <f>INDEX(CPI[CPI],MATCH(FEDFUNDS[[#This Row],[DATE]],CPI[DATE],0))</f>
        <v>149.4</v>
      </c>
    </row>
    <row r="485" spans="1:3" x14ac:dyDescent="0.3">
      <c r="A485" s="1">
        <v>34608</v>
      </c>
      <c r="B485">
        <v>4.76</v>
      </c>
      <c r="C485">
        <f>INDEX(CPI[CPI],MATCH(FEDFUNDS[[#This Row],[DATE]],CPI[DATE],0))</f>
        <v>149.5</v>
      </c>
    </row>
    <row r="486" spans="1:3" x14ac:dyDescent="0.3">
      <c r="A486" s="1">
        <v>34639</v>
      </c>
      <c r="B486">
        <v>5.29</v>
      </c>
      <c r="C486">
        <f>INDEX(CPI[CPI],MATCH(FEDFUNDS[[#This Row],[DATE]],CPI[DATE],0))</f>
        <v>149.69999999999999</v>
      </c>
    </row>
    <row r="487" spans="1:3" x14ac:dyDescent="0.3">
      <c r="A487" s="1">
        <v>34669</v>
      </c>
      <c r="B487">
        <v>5.45</v>
      </c>
      <c r="C487">
        <f>INDEX(CPI[CPI],MATCH(FEDFUNDS[[#This Row],[DATE]],CPI[DATE],0))</f>
        <v>149.69999999999999</v>
      </c>
    </row>
    <row r="488" spans="1:3" x14ac:dyDescent="0.3">
      <c r="A488" s="1">
        <v>34700</v>
      </c>
      <c r="B488">
        <v>5.53</v>
      </c>
      <c r="C488">
        <f>INDEX(CPI[CPI],MATCH(FEDFUNDS[[#This Row],[DATE]],CPI[DATE],0))</f>
        <v>150.30000000000001</v>
      </c>
    </row>
    <row r="489" spans="1:3" x14ac:dyDescent="0.3">
      <c r="A489" s="1">
        <v>34731</v>
      </c>
      <c r="B489">
        <v>5.92</v>
      </c>
      <c r="C489">
        <f>INDEX(CPI[CPI],MATCH(FEDFUNDS[[#This Row],[DATE]],CPI[DATE],0))</f>
        <v>150.9</v>
      </c>
    </row>
    <row r="490" spans="1:3" x14ac:dyDescent="0.3">
      <c r="A490" s="1">
        <v>34759</v>
      </c>
      <c r="B490">
        <v>5.98</v>
      </c>
      <c r="C490">
        <f>INDEX(CPI[CPI],MATCH(FEDFUNDS[[#This Row],[DATE]],CPI[DATE],0))</f>
        <v>151.4</v>
      </c>
    </row>
    <row r="491" spans="1:3" x14ac:dyDescent="0.3">
      <c r="A491" s="1">
        <v>34790</v>
      </c>
      <c r="B491">
        <v>6.05</v>
      </c>
      <c r="C491">
        <f>INDEX(CPI[CPI],MATCH(FEDFUNDS[[#This Row],[DATE]],CPI[DATE],0))</f>
        <v>151.9</v>
      </c>
    </row>
    <row r="492" spans="1:3" x14ac:dyDescent="0.3">
      <c r="A492" s="1">
        <v>34820</v>
      </c>
      <c r="B492">
        <v>6.01</v>
      </c>
      <c r="C492">
        <f>INDEX(CPI[CPI],MATCH(FEDFUNDS[[#This Row],[DATE]],CPI[DATE],0))</f>
        <v>152.19999999999999</v>
      </c>
    </row>
    <row r="493" spans="1:3" x14ac:dyDescent="0.3">
      <c r="A493" s="1">
        <v>34851</v>
      </c>
      <c r="B493">
        <v>6</v>
      </c>
      <c r="C493">
        <f>INDEX(CPI[CPI],MATCH(FEDFUNDS[[#This Row],[DATE]],CPI[DATE],0))</f>
        <v>152.5</v>
      </c>
    </row>
    <row r="494" spans="1:3" x14ac:dyDescent="0.3">
      <c r="A494" s="1">
        <v>34881</v>
      </c>
      <c r="B494">
        <v>5.85</v>
      </c>
      <c r="C494">
        <f>INDEX(CPI[CPI],MATCH(FEDFUNDS[[#This Row],[DATE]],CPI[DATE],0))</f>
        <v>152.5</v>
      </c>
    </row>
    <row r="495" spans="1:3" x14ac:dyDescent="0.3">
      <c r="A495" s="1">
        <v>34912</v>
      </c>
      <c r="B495">
        <v>5.74</v>
      </c>
      <c r="C495">
        <f>INDEX(CPI[CPI],MATCH(FEDFUNDS[[#This Row],[DATE]],CPI[DATE],0))</f>
        <v>152.9</v>
      </c>
    </row>
    <row r="496" spans="1:3" x14ac:dyDescent="0.3">
      <c r="A496" s="1">
        <v>34943</v>
      </c>
      <c r="B496">
        <v>5.8</v>
      </c>
      <c r="C496">
        <f>INDEX(CPI[CPI],MATCH(FEDFUNDS[[#This Row],[DATE]],CPI[DATE],0))</f>
        <v>153.19999999999999</v>
      </c>
    </row>
    <row r="497" spans="1:3" x14ac:dyDescent="0.3">
      <c r="A497" s="1">
        <v>34973</v>
      </c>
      <c r="B497">
        <v>5.76</v>
      </c>
      <c r="C497">
        <f>INDEX(CPI[CPI],MATCH(FEDFUNDS[[#This Row],[DATE]],CPI[DATE],0))</f>
        <v>153.69999999999999</v>
      </c>
    </row>
    <row r="498" spans="1:3" x14ac:dyDescent="0.3">
      <c r="A498" s="1">
        <v>35004</v>
      </c>
      <c r="B498">
        <v>5.8</v>
      </c>
      <c r="C498">
        <f>INDEX(CPI[CPI],MATCH(FEDFUNDS[[#This Row],[DATE]],CPI[DATE],0))</f>
        <v>153.6</v>
      </c>
    </row>
    <row r="499" spans="1:3" x14ac:dyDescent="0.3">
      <c r="A499" s="1">
        <v>35034</v>
      </c>
      <c r="B499">
        <v>5.6</v>
      </c>
      <c r="C499">
        <f>INDEX(CPI[CPI],MATCH(FEDFUNDS[[#This Row],[DATE]],CPI[DATE],0))</f>
        <v>153.5</v>
      </c>
    </row>
    <row r="500" spans="1:3" x14ac:dyDescent="0.3">
      <c r="A500" s="1">
        <v>35065</v>
      </c>
      <c r="B500">
        <v>5.56</v>
      </c>
      <c r="C500">
        <f>INDEX(CPI[CPI],MATCH(FEDFUNDS[[#This Row],[DATE]],CPI[DATE],0))</f>
        <v>154.4</v>
      </c>
    </row>
    <row r="501" spans="1:3" x14ac:dyDescent="0.3">
      <c r="A501" s="1">
        <v>35096</v>
      </c>
      <c r="B501">
        <v>5.22</v>
      </c>
      <c r="C501">
        <f>INDEX(CPI[CPI],MATCH(FEDFUNDS[[#This Row],[DATE]],CPI[DATE],0))</f>
        <v>154.9</v>
      </c>
    </row>
    <row r="502" spans="1:3" x14ac:dyDescent="0.3">
      <c r="A502" s="1">
        <v>35125</v>
      </c>
      <c r="B502">
        <v>5.31</v>
      </c>
      <c r="C502">
        <f>INDEX(CPI[CPI],MATCH(FEDFUNDS[[#This Row],[DATE]],CPI[DATE],0))</f>
        <v>155.69999999999999</v>
      </c>
    </row>
    <row r="503" spans="1:3" x14ac:dyDescent="0.3">
      <c r="A503" s="1">
        <v>35156</v>
      </c>
      <c r="B503">
        <v>5.22</v>
      </c>
      <c r="C503">
        <f>INDEX(CPI[CPI],MATCH(FEDFUNDS[[#This Row],[DATE]],CPI[DATE],0))</f>
        <v>156.30000000000001</v>
      </c>
    </row>
    <row r="504" spans="1:3" x14ac:dyDescent="0.3">
      <c r="A504" s="1">
        <v>35186</v>
      </c>
      <c r="B504">
        <v>5.24</v>
      </c>
      <c r="C504">
        <f>INDEX(CPI[CPI],MATCH(FEDFUNDS[[#This Row],[DATE]],CPI[DATE],0))</f>
        <v>156.6</v>
      </c>
    </row>
    <row r="505" spans="1:3" x14ac:dyDescent="0.3">
      <c r="A505" s="1">
        <v>35217</v>
      </c>
      <c r="B505">
        <v>5.27</v>
      </c>
      <c r="C505">
        <f>INDEX(CPI[CPI],MATCH(FEDFUNDS[[#This Row],[DATE]],CPI[DATE],0))</f>
        <v>156.69999999999999</v>
      </c>
    </row>
    <row r="506" spans="1:3" x14ac:dyDescent="0.3">
      <c r="A506" s="1">
        <v>35247</v>
      </c>
      <c r="B506">
        <v>5.4</v>
      </c>
      <c r="C506">
        <f>INDEX(CPI[CPI],MATCH(FEDFUNDS[[#This Row],[DATE]],CPI[DATE],0))</f>
        <v>157</v>
      </c>
    </row>
    <row r="507" spans="1:3" x14ac:dyDescent="0.3">
      <c r="A507" s="1">
        <v>35278</v>
      </c>
      <c r="B507">
        <v>5.22</v>
      </c>
      <c r="C507">
        <f>INDEX(CPI[CPI],MATCH(FEDFUNDS[[#This Row],[DATE]],CPI[DATE],0))</f>
        <v>157.30000000000001</v>
      </c>
    </row>
    <row r="508" spans="1:3" x14ac:dyDescent="0.3">
      <c r="A508" s="1">
        <v>35309</v>
      </c>
      <c r="B508">
        <v>5.3</v>
      </c>
      <c r="C508">
        <f>INDEX(CPI[CPI],MATCH(FEDFUNDS[[#This Row],[DATE]],CPI[DATE],0))</f>
        <v>157.80000000000001</v>
      </c>
    </row>
    <row r="509" spans="1:3" x14ac:dyDescent="0.3">
      <c r="A509" s="1">
        <v>35339</v>
      </c>
      <c r="B509">
        <v>5.24</v>
      </c>
      <c r="C509">
        <f>INDEX(CPI[CPI],MATCH(FEDFUNDS[[#This Row],[DATE]],CPI[DATE],0))</f>
        <v>158.30000000000001</v>
      </c>
    </row>
    <row r="510" spans="1:3" x14ac:dyDescent="0.3">
      <c r="A510" s="1">
        <v>35370</v>
      </c>
      <c r="B510">
        <v>5.31</v>
      </c>
      <c r="C510">
        <f>INDEX(CPI[CPI],MATCH(FEDFUNDS[[#This Row],[DATE]],CPI[DATE],0))</f>
        <v>158.6</v>
      </c>
    </row>
    <row r="511" spans="1:3" x14ac:dyDescent="0.3">
      <c r="A511" s="1">
        <v>35400</v>
      </c>
      <c r="B511">
        <v>5.29</v>
      </c>
      <c r="C511">
        <f>INDEX(CPI[CPI],MATCH(FEDFUNDS[[#This Row],[DATE]],CPI[DATE],0))</f>
        <v>158.6</v>
      </c>
    </row>
    <row r="512" spans="1:3" x14ac:dyDescent="0.3">
      <c r="A512" s="1">
        <v>35431</v>
      </c>
      <c r="B512">
        <v>5.25</v>
      </c>
      <c r="C512">
        <f>INDEX(CPI[CPI],MATCH(FEDFUNDS[[#This Row],[DATE]],CPI[DATE],0))</f>
        <v>159.1</v>
      </c>
    </row>
    <row r="513" spans="1:3" x14ac:dyDescent="0.3">
      <c r="A513" s="1">
        <v>35462</v>
      </c>
      <c r="B513">
        <v>5.19</v>
      </c>
      <c r="C513">
        <f>INDEX(CPI[CPI],MATCH(FEDFUNDS[[#This Row],[DATE]],CPI[DATE],0))</f>
        <v>159.6</v>
      </c>
    </row>
    <row r="514" spans="1:3" x14ac:dyDescent="0.3">
      <c r="A514" s="1">
        <v>35490</v>
      </c>
      <c r="B514">
        <v>5.39</v>
      </c>
      <c r="C514">
        <f>INDEX(CPI[CPI],MATCH(FEDFUNDS[[#This Row],[DATE]],CPI[DATE],0))</f>
        <v>160</v>
      </c>
    </row>
    <row r="515" spans="1:3" x14ac:dyDescent="0.3">
      <c r="A515" s="1">
        <v>35521</v>
      </c>
      <c r="B515">
        <v>5.51</v>
      </c>
      <c r="C515">
        <f>INDEX(CPI[CPI],MATCH(FEDFUNDS[[#This Row],[DATE]],CPI[DATE],0))</f>
        <v>160.19999999999999</v>
      </c>
    </row>
    <row r="516" spans="1:3" x14ac:dyDescent="0.3">
      <c r="A516" s="1">
        <v>35551</v>
      </c>
      <c r="B516">
        <v>5.5</v>
      </c>
      <c r="C516">
        <f>INDEX(CPI[CPI],MATCH(FEDFUNDS[[#This Row],[DATE]],CPI[DATE],0))</f>
        <v>160.1</v>
      </c>
    </row>
    <row r="517" spans="1:3" x14ac:dyDescent="0.3">
      <c r="A517" s="1">
        <v>35582</v>
      </c>
      <c r="B517">
        <v>5.56</v>
      </c>
      <c r="C517">
        <f>INDEX(CPI[CPI],MATCH(FEDFUNDS[[#This Row],[DATE]],CPI[DATE],0))</f>
        <v>160.30000000000001</v>
      </c>
    </row>
    <row r="518" spans="1:3" x14ac:dyDescent="0.3">
      <c r="A518" s="1">
        <v>35612</v>
      </c>
      <c r="B518">
        <v>5.52</v>
      </c>
      <c r="C518">
        <f>INDEX(CPI[CPI],MATCH(FEDFUNDS[[#This Row],[DATE]],CPI[DATE],0))</f>
        <v>160.5</v>
      </c>
    </row>
    <row r="519" spans="1:3" x14ac:dyDescent="0.3">
      <c r="A519" s="1">
        <v>35643</v>
      </c>
      <c r="B519">
        <v>5.54</v>
      </c>
      <c r="C519">
        <f>INDEX(CPI[CPI],MATCH(FEDFUNDS[[#This Row],[DATE]],CPI[DATE],0))</f>
        <v>160.80000000000001</v>
      </c>
    </row>
    <row r="520" spans="1:3" x14ac:dyDescent="0.3">
      <c r="A520" s="1">
        <v>35674</v>
      </c>
      <c r="B520">
        <v>5.54</v>
      </c>
      <c r="C520">
        <f>INDEX(CPI[CPI],MATCH(FEDFUNDS[[#This Row],[DATE]],CPI[DATE],0))</f>
        <v>161.19999999999999</v>
      </c>
    </row>
    <row r="521" spans="1:3" x14ac:dyDescent="0.3">
      <c r="A521" s="1">
        <v>35704</v>
      </c>
      <c r="B521">
        <v>5.5</v>
      </c>
      <c r="C521">
        <f>INDEX(CPI[CPI],MATCH(FEDFUNDS[[#This Row],[DATE]],CPI[DATE],0))</f>
        <v>161.6</v>
      </c>
    </row>
    <row r="522" spans="1:3" x14ac:dyDescent="0.3">
      <c r="A522" s="1">
        <v>35735</v>
      </c>
      <c r="B522">
        <v>5.52</v>
      </c>
      <c r="C522">
        <f>INDEX(CPI[CPI],MATCH(FEDFUNDS[[#This Row],[DATE]],CPI[DATE],0))</f>
        <v>161.5</v>
      </c>
    </row>
    <row r="523" spans="1:3" x14ac:dyDescent="0.3">
      <c r="A523" s="1">
        <v>35765</v>
      </c>
      <c r="B523">
        <v>5.5</v>
      </c>
      <c r="C523">
        <f>INDEX(CPI[CPI],MATCH(FEDFUNDS[[#This Row],[DATE]],CPI[DATE],0))</f>
        <v>161.30000000000001</v>
      </c>
    </row>
    <row r="524" spans="1:3" x14ac:dyDescent="0.3">
      <c r="A524" s="1">
        <v>35796</v>
      </c>
      <c r="B524">
        <v>5.56</v>
      </c>
      <c r="C524">
        <f>INDEX(CPI[CPI],MATCH(FEDFUNDS[[#This Row],[DATE]],CPI[DATE],0))</f>
        <v>161.6</v>
      </c>
    </row>
    <row r="525" spans="1:3" x14ac:dyDescent="0.3">
      <c r="A525" s="1">
        <v>35827</v>
      </c>
      <c r="B525">
        <v>5.51</v>
      </c>
      <c r="C525">
        <f>INDEX(CPI[CPI],MATCH(FEDFUNDS[[#This Row],[DATE]],CPI[DATE],0))</f>
        <v>161.9</v>
      </c>
    </row>
    <row r="526" spans="1:3" x14ac:dyDescent="0.3">
      <c r="A526" s="1">
        <v>35855</v>
      </c>
      <c r="B526">
        <v>5.49</v>
      </c>
      <c r="C526">
        <f>INDEX(CPI[CPI],MATCH(FEDFUNDS[[#This Row],[DATE]],CPI[DATE],0))</f>
        <v>162.19999999999999</v>
      </c>
    </row>
    <row r="527" spans="1:3" x14ac:dyDescent="0.3">
      <c r="A527" s="1">
        <v>35886</v>
      </c>
      <c r="B527">
        <v>5.45</v>
      </c>
      <c r="C527">
        <f>INDEX(CPI[CPI],MATCH(FEDFUNDS[[#This Row],[DATE]],CPI[DATE],0))</f>
        <v>162.5</v>
      </c>
    </row>
    <row r="528" spans="1:3" x14ac:dyDescent="0.3">
      <c r="A528" s="1">
        <v>35916</v>
      </c>
      <c r="B528">
        <v>5.49</v>
      </c>
      <c r="C528">
        <f>INDEX(CPI[CPI],MATCH(FEDFUNDS[[#This Row],[DATE]],CPI[DATE],0))</f>
        <v>162.80000000000001</v>
      </c>
    </row>
    <row r="529" spans="1:3" x14ac:dyDescent="0.3">
      <c r="A529" s="1">
        <v>35947</v>
      </c>
      <c r="B529">
        <v>5.56</v>
      </c>
      <c r="C529">
        <f>INDEX(CPI[CPI],MATCH(FEDFUNDS[[#This Row],[DATE]],CPI[DATE],0))</f>
        <v>163</v>
      </c>
    </row>
    <row r="530" spans="1:3" x14ac:dyDescent="0.3">
      <c r="A530" s="1">
        <v>35977</v>
      </c>
      <c r="B530">
        <v>5.54</v>
      </c>
      <c r="C530">
        <f>INDEX(CPI[CPI],MATCH(FEDFUNDS[[#This Row],[DATE]],CPI[DATE],0))</f>
        <v>163.19999999999999</v>
      </c>
    </row>
    <row r="531" spans="1:3" x14ac:dyDescent="0.3">
      <c r="A531" s="1">
        <v>36008</v>
      </c>
      <c r="B531">
        <v>5.55</v>
      </c>
      <c r="C531">
        <f>INDEX(CPI[CPI],MATCH(FEDFUNDS[[#This Row],[DATE]],CPI[DATE],0))</f>
        <v>163.4</v>
      </c>
    </row>
    <row r="532" spans="1:3" x14ac:dyDescent="0.3">
      <c r="A532" s="1">
        <v>36039</v>
      </c>
      <c r="B532">
        <v>5.51</v>
      </c>
      <c r="C532">
        <f>INDEX(CPI[CPI],MATCH(FEDFUNDS[[#This Row],[DATE]],CPI[DATE],0))</f>
        <v>163.6</v>
      </c>
    </row>
    <row r="533" spans="1:3" x14ac:dyDescent="0.3">
      <c r="A533" s="1">
        <v>36069</v>
      </c>
      <c r="B533">
        <v>5.07</v>
      </c>
      <c r="C533">
        <f>INDEX(CPI[CPI],MATCH(FEDFUNDS[[#This Row],[DATE]],CPI[DATE],0))</f>
        <v>164</v>
      </c>
    </row>
    <row r="534" spans="1:3" x14ac:dyDescent="0.3">
      <c r="A534" s="1">
        <v>36100</v>
      </c>
      <c r="B534">
        <v>4.83</v>
      </c>
      <c r="C534">
        <f>INDEX(CPI[CPI],MATCH(FEDFUNDS[[#This Row],[DATE]],CPI[DATE],0))</f>
        <v>164</v>
      </c>
    </row>
    <row r="535" spans="1:3" x14ac:dyDescent="0.3">
      <c r="A535" s="1">
        <v>36130</v>
      </c>
      <c r="B535">
        <v>4.68</v>
      </c>
      <c r="C535">
        <f>INDEX(CPI[CPI],MATCH(FEDFUNDS[[#This Row],[DATE]],CPI[DATE],0))</f>
        <v>163.9</v>
      </c>
    </row>
    <row r="536" spans="1:3" x14ac:dyDescent="0.3">
      <c r="A536" s="1">
        <v>36161</v>
      </c>
      <c r="B536">
        <v>4.63</v>
      </c>
      <c r="C536">
        <f>INDEX(CPI[CPI],MATCH(FEDFUNDS[[#This Row],[DATE]],CPI[DATE],0))</f>
        <v>164.3</v>
      </c>
    </row>
    <row r="537" spans="1:3" x14ac:dyDescent="0.3">
      <c r="A537" s="1">
        <v>36192</v>
      </c>
      <c r="B537">
        <v>4.76</v>
      </c>
      <c r="C537">
        <f>INDEX(CPI[CPI],MATCH(FEDFUNDS[[#This Row],[DATE]],CPI[DATE],0))</f>
        <v>164.5</v>
      </c>
    </row>
    <row r="538" spans="1:3" x14ac:dyDescent="0.3">
      <c r="A538" s="1">
        <v>36220</v>
      </c>
      <c r="B538">
        <v>4.8099999999999996</v>
      </c>
      <c r="C538">
        <f>INDEX(CPI[CPI],MATCH(FEDFUNDS[[#This Row],[DATE]],CPI[DATE],0))</f>
        <v>165</v>
      </c>
    </row>
    <row r="539" spans="1:3" x14ac:dyDescent="0.3">
      <c r="A539" s="1">
        <v>36251</v>
      </c>
      <c r="B539">
        <v>4.74</v>
      </c>
      <c r="C539">
        <f>INDEX(CPI[CPI],MATCH(FEDFUNDS[[#This Row],[DATE]],CPI[DATE],0))</f>
        <v>166.2</v>
      </c>
    </row>
    <row r="540" spans="1:3" x14ac:dyDescent="0.3">
      <c r="A540" s="1">
        <v>36281</v>
      </c>
      <c r="B540">
        <v>4.74</v>
      </c>
      <c r="C540">
        <f>INDEX(CPI[CPI],MATCH(FEDFUNDS[[#This Row],[DATE]],CPI[DATE],0))</f>
        <v>166.2</v>
      </c>
    </row>
    <row r="541" spans="1:3" x14ac:dyDescent="0.3">
      <c r="A541" s="1">
        <v>36312</v>
      </c>
      <c r="B541">
        <v>4.76</v>
      </c>
      <c r="C541">
        <f>INDEX(CPI[CPI],MATCH(FEDFUNDS[[#This Row],[DATE]],CPI[DATE],0))</f>
        <v>166.2</v>
      </c>
    </row>
    <row r="542" spans="1:3" x14ac:dyDescent="0.3">
      <c r="A542" s="1">
        <v>36342</v>
      </c>
      <c r="B542">
        <v>4.99</v>
      </c>
      <c r="C542">
        <f>INDEX(CPI[CPI],MATCH(FEDFUNDS[[#This Row],[DATE]],CPI[DATE],0))</f>
        <v>166.7</v>
      </c>
    </row>
    <row r="543" spans="1:3" x14ac:dyDescent="0.3">
      <c r="A543" s="1">
        <v>36373</v>
      </c>
      <c r="B543">
        <v>5.07</v>
      </c>
      <c r="C543">
        <f>INDEX(CPI[CPI],MATCH(FEDFUNDS[[#This Row],[DATE]],CPI[DATE],0))</f>
        <v>167.1</v>
      </c>
    </row>
    <row r="544" spans="1:3" x14ac:dyDescent="0.3">
      <c r="A544" s="1">
        <v>36404</v>
      </c>
      <c r="B544">
        <v>5.22</v>
      </c>
      <c r="C544">
        <f>INDEX(CPI[CPI],MATCH(FEDFUNDS[[#This Row],[DATE]],CPI[DATE],0))</f>
        <v>167.9</v>
      </c>
    </row>
    <row r="545" spans="1:3" x14ac:dyDescent="0.3">
      <c r="A545" s="1">
        <v>36434</v>
      </c>
      <c r="B545">
        <v>5.2</v>
      </c>
      <c r="C545">
        <f>INDEX(CPI[CPI],MATCH(FEDFUNDS[[#This Row],[DATE]],CPI[DATE],0))</f>
        <v>168.2</v>
      </c>
    </row>
    <row r="546" spans="1:3" x14ac:dyDescent="0.3">
      <c r="A546" s="1">
        <v>36465</v>
      </c>
      <c r="B546">
        <v>5.42</v>
      </c>
      <c r="C546">
        <f>INDEX(CPI[CPI],MATCH(FEDFUNDS[[#This Row],[DATE]],CPI[DATE],0))</f>
        <v>168.3</v>
      </c>
    </row>
    <row r="547" spans="1:3" x14ac:dyDescent="0.3">
      <c r="A547" s="1">
        <v>36495</v>
      </c>
      <c r="B547">
        <v>5.3</v>
      </c>
      <c r="C547">
        <f>INDEX(CPI[CPI],MATCH(FEDFUNDS[[#This Row],[DATE]],CPI[DATE],0))</f>
        <v>168.3</v>
      </c>
    </row>
    <row r="548" spans="1:3" x14ac:dyDescent="0.3">
      <c r="A548" s="1">
        <v>36526</v>
      </c>
      <c r="B548">
        <v>5.45</v>
      </c>
      <c r="C548">
        <f>INDEX(CPI[CPI],MATCH(FEDFUNDS[[#This Row],[DATE]],CPI[DATE],0))</f>
        <v>168.8</v>
      </c>
    </row>
    <row r="549" spans="1:3" x14ac:dyDescent="0.3">
      <c r="A549" s="1">
        <v>36557</v>
      </c>
      <c r="B549">
        <v>5.73</v>
      </c>
      <c r="C549">
        <f>INDEX(CPI[CPI],MATCH(FEDFUNDS[[#This Row],[DATE]],CPI[DATE],0))</f>
        <v>169.8</v>
      </c>
    </row>
    <row r="550" spans="1:3" x14ac:dyDescent="0.3">
      <c r="A550" s="1">
        <v>36586</v>
      </c>
      <c r="B550">
        <v>5.85</v>
      </c>
      <c r="C550">
        <f>INDEX(CPI[CPI],MATCH(FEDFUNDS[[#This Row],[DATE]],CPI[DATE],0))</f>
        <v>171.2</v>
      </c>
    </row>
    <row r="551" spans="1:3" x14ac:dyDescent="0.3">
      <c r="A551" s="1">
        <v>36617</v>
      </c>
      <c r="B551">
        <v>6.02</v>
      </c>
      <c r="C551">
        <f>INDEX(CPI[CPI],MATCH(FEDFUNDS[[#This Row],[DATE]],CPI[DATE],0))</f>
        <v>171.3</v>
      </c>
    </row>
    <row r="552" spans="1:3" x14ac:dyDescent="0.3">
      <c r="A552" s="1">
        <v>36647</v>
      </c>
      <c r="B552">
        <v>6.27</v>
      </c>
      <c r="C552">
        <f>INDEX(CPI[CPI],MATCH(FEDFUNDS[[#This Row],[DATE]],CPI[DATE],0))</f>
        <v>171.5</v>
      </c>
    </row>
    <row r="553" spans="1:3" x14ac:dyDescent="0.3">
      <c r="A553" s="1">
        <v>36678</v>
      </c>
      <c r="B553">
        <v>6.53</v>
      </c>
      <c r="C553">
        <f>INDEX(CPI[CPI],MATCH(FEDFUNDS[[#This Row],[DATE]],CPI[DATE],0))</f>
        <v>172.4</v>
      </c>
    </row>
    <row r="554" spans="1:3" x14ac:dyDescent="0.3">
      <c r="A554" s="1">
        <v>36708</v>
      </c>
      <c r="B554">
        <v>6.54</v>
      </c>
      <c r="C554">
        <f>INDEX(CPI[CPI],MATCH(FEDFUNDS[[#This Row],[DATE]],CPI[DATE],0))</f>
        <v>172.8</v>
      </c>
    </row>
    <row r="555" spans="1:3" x14ac:dyDescent="0.3">
      <c r="A555" s="1">
        <v>36739</v>
      </c>
      <c r="B555">
        <v>6.5</v>
      </c>
      <c r="C555">
        <f>INDEX(CPI[CPI],MATCH(FEDFUNDS[[#This Row],[DATE]],CPI[DATE],0))</f>
        <v>172.8</v>
      </c>
    </row>
    <row r="556" spans="1:3" x14ac:dyDescent="0.3">
      <c r="A556" s="1">
        <v>36770</v>
      </c>
      <c r="B556">
        <v>6.52</v>
      </c>
      <c r="C556">
        <f>INDEX(CPI[CPI],MATCH(FEDFUNDS[[#This Row],[DATE]],CPI[DATE],0))</f>
        <v>173.7</v>
      </c>
    </row>
    <row r="557" spans="1:3" x14ac:dyDescent="0.3">
      <c r="A557" s="1">
        <v>36800</v>
      </c>
      <c r="B557">
        <v>6.51</v>
      </c>
      <c r="C557">
        <f>INDEX(CPI[CPI],MATCH(FEDFUNDS[[#This Row],[DATE]],CPI[DATE],0))</f>
        <v>174</v>
      </c>
    </row>
    <row r="558" spans="1:3" x14ac:dyDescent="0.3">
      <c r="A558" s="1">
        <v>36831</v>
      </c>
      <c r="B558">
        <v>6.51</v>
      </c>
      <c r="C558">
        <f>INDEX(CPI[CPI],MATCH(FEDFUNDS[[#This Row],[DATE]],CPI[DATE],0))</f>
        <v>174.1</v>
      </c>
    </row>
    <row r="559" spans="1:3" x14ac:dyDescent="0.3">
      <c r="A559" s="1">
        <v>36861</v>
      </c>
      <c r="B559">
        <v>6.4</v>
      </c>
      <c r="C559">
        <f>INDEX(CPI[CPI],MATCH(FEDFUNDS[[#This Row],[DATE]],CPI[DATE],0))</f>
        <v>174</v>
      </c>
    </row>
    <row r="560" spans="1:3" x14ac:dyDescent="0.3">
      <c r="A560" s="1">
        <v>36892</v>
      </c>
      <c r="B560">
        <v>5.98</v>
      </c>
      <c r="C560">
        <f>INDEX(CPI[CPI],MATCH(FEDFUNDS[[#This Row],[DATE]],CPI[DATE],0))</f>
        <v>175.1</v>
      </c>
    </row>
    <row r="561" spans="1:3" x14ac:dyDescent="0.3">
      <c r="A561" s="1">
        <v>36923</v>
      </c>
      <c r="B561">
        <v>5.49</v>
      </c>
      <c r="C561">
        <f>INDEX(CPI[CPI],MATCH(FEDFUNDS[[#This Row],[DATE]],CPI[DATE],0))</f>
        <v>175.8</v>
      </c>
    </row>
    <row r="562" spans="1:3" x14ac:dyDescent="0.3">
      <c r="A562" s="1">
        <v>36951</v>
      </c>
      <c r="B562">
        <v>5.31</v>
      </c>
      <c r="C562">
        <f>INDEX(CPI[CPI],MATCH(FEDFUNDS[[#This Row],[DATE]],CPI[DATE],0))</f>
        <v>176.2</v>
      </c>
    </row>
    <row r="563" spans="1:3" x14ac:dyDescent="0.3">
      <c r="A563" s="1">
        <v>36982</v>
      </c>
      <c r="B563">
        <v>4.8</v>
      </c>
      <c r="C563">
        <f>INDEX(CPI[CPI],MATCH(FEDFUNDS[[#This Row],[DATE]],CPI[DATE],0))</f>
        <v>176.9</v>
      </c>
    </row>
    <row r="564" spans="1:3" x14ac:dyDescent="0.3">
      <c r="A564" s="1">
        <v>37012</v>
      </c>
      <c r="B564">
        <v>4.21</v>
      </c>
      <c r="C564">
        <f>INDEX(CPI[CPI],MATCH(FEDFUNDS[[#This Row],[DATE]],CPI[DATE],0))</f>
        <v>177.7</v>
      </c>
    </row>
    <row r="565" spans="1:3" x14ac:dyDescent="0.3">
      <c r="A565" s="1">
        <v>37043</v>
      </c>
      <c r="B565">
        <v>3.97</v>
      </c>
      <c r="C565">
        <f>INDEX(CPI[CPI],MATCH(FEDFUNDS[[#This Row],[DATE]],CPI[DATE],0))</f>
        <v>178</v>
      </c>
    </row>
    <row r="566" spans="1:3" x14ac:dyDescent="0.3">
      <c r="A566" s="1">
        <v>37073</v>
      </c>
      <c r="B566">
        <v>3.77</v>
      </c>
      <c r="C566">
        <f>INDEX(CPI[CPI],MATCH(FEDFUNDS[[#This Row],[DATE]],CPI[DATE],0))</f>
        <v>177.5</v>
      </c>
    </row>
    <row r="567" spans="1:3" x14ac:dyDescent="0.3">
      <c r="A567" s="1">
        <v>37104</v>
      </c>
      <c r="B567">
        <v>3.65</v>
      </c>
      <c r="C567">
        <f>INDEX(CPI[CPI],MATCH(FEDFUNDS[[#This Row],[DATE]],CPI[DATE],0))</f>
        <v>177.5</v>
      </c>
    </row>
    <row r="568" spans="1:3" x14ac:dyDescent="0.3">
      <c r="A568" s="1">
        <v>37135</v>
      </c>
      <c r="B568">
        <v>3.07</v>
      </c>
      <c r="C568">
        <f>INDEX(CPI[CPI],MATCH(FEDFUNDS[[#This Row],[DATE]],CPI[DATE],0))</f>
        <v>178.3</v>
      </c>
    </row>
    <row r="569" spans="1:3" x14ac:dyDescent="0.3">
      <c r="A569" s="1">
        <v>37165</v>
      </c>
      <c r="B569">
        <v>2.4900000000000002</v>
      </c>
      <c r="C569">
        <f>INDEX(CPI[CPI],MATCH(FEDFUNDS[[#This Row],[DATE]],CPI[DATE],0))</f>
        <v>177.7</v>
      </c>
    </row>
    <row r="570" spans="1:3" x14ac:dyDescent="0.3">
      <c r="A570" s="1">
        <v>37196</v>
      </c>
      <c r="B570">
        <v>2.09</v>
      </c>
      <c r="C570">
        <f>INDEX(CPI[CPI],MATCH(FEDFUNDS[[#This Row],[DATE]],CPI[DATE],0))</f>
        <v>177.4</v>
      </c>
    </row>
    <row r="571" spans="1:3" x14ac:dyDescent="0.3">
      <c r="A571" s="1">
        <v>37226</v>
      </c>
      <c r="B571">
        <v>1.82</v>
      </c>
      <c r="C571">
        <f>INDEX(CPI[CPI],MATCH(FEDFUNDS[[#This Row],[DATE]],CPI[DATE],0))</f>
        <v>176.7</v>
      </c>
    </row>
    <row r="572" spans="1:3" x14ac:dyDescent="0.3">
      <c r="A572" s="1">
        <v>37257</v>
      </c>
      <c r="B572">
        <v>1.73</v>
      </c>
      <c r="C572">
        <f>INDEX(CPI[CPI],MATCH(FEDFUNDS[[#This Row],[DATE]],CPI[DATE],0))</f>
        <v>177.1</v>
      </c>
    </row>
    <row r="573" spans="1:3" x14ac:dyDescent="0.3">
      <c r="A573" s="1">
        <v>37288</v>
      </c>
      <c r="B573">
        <v>1.74</v>
      </c>
      <c r="C573">
        <f>INDEX(CPI[CPI],MATCH(FEDFUNDS[[#This Row],[DATE]],CPI[DATE],0))</f>
        <v>177.8</v>
      </c>
    </row>
    <row r="574" spans="1:3" x14ac:dyDescent="0.3">
      <c r="A574" s="1">
        <v>37316</v>
      </c>
      <c r="B574">
        <v>1.73</v>
      </c>
      <c r="C574">
        <f>INDEX(CPI[CPI],MATCH(FEDFUNDS[[#This Row],[DATE]],CPI[DATE],0))</f>
        <v>178.8</v>
      </c>
    </row>
    <row r="575" spans="1:3" x14ac:dyDescent="0.3">
      <c r="A575" s="1">
        <v>37347</v>
      </c>
      <c r="B575">
        <v>1.75</v>
      </c>
      <c r="C575">
        <f>INDEX(CPI[CPI],MATCH(FEDFUNDS[[#This Row],[DATE]],CPI[DATE],0))</f>
        <v>179.8</v>
      </c>
    </row>
    <row r="576" spans="1:3" x14ac:dyDescent="0.3">
      <c r="A576" s="1">
        <v>37377</v>
      </c>
      <c r="B576">
        <v>1.75</v>
      </c>
      <c r="C576">
        <f>INDEX(CPI[CPI],MATCH(FEDFUNDS[[#This Row],[DATE]],CPI[DATE],0))</f>
        <v>179.8</v>
      </c>
    </row>
    <row r="577" spans="1:3" x14ac:dyDescent="0.3">
      <c r="A577" s="1">
        <v>37408</v>
      </c>
      <c r="B577">
        <v>1.75</v>
      </c>
      <c r="C577">
        <f>INDEX(CPI[CPI],MATCH(FEDFUNDS[[#This Row],[DATE]],CPI[DATE],0))</f>
        <v>179.9</v>
      </c>
    </row>
    <row r="578" spans="1:3" x14ac:dyDescent="0.3">
      <c r="A578" s="1">
        <v>37438</v>
      </c>
      <c r="B578">
        <v>1.73</v>
      </c>
      <c r="C578">
        <f>INDEX(CPI[CPI],MATCH(FEDFUNDS[[#This Row],[DATE]],CPI[DATE],0))</f>
        <v>180.1</v>
      </c>
    </row>
    <row r="579" spans="1:3" x14ac:dyDescent="0.3">
      <c r="A579" s="1">
        <v>37469</v>
      </c>
      <c r="B579">
        <v>1.74</v>
      </c>
      <c r="C579">
        <f>INDEX(CPI[CPI],MATCH(FEDFUNDS[[#This Row],[DATE]],CPI[DATE],0))</f>
        <v>180.7</v>
      </c>
    </row>
    <row r="580" spans="1:3" x14ac:dyDescent="0.3">
      <c r="A580" s="1">
        <v>37500</v>
      </c>
      <c r="B580">
        <v>1.75</v>
      </c>
      <c r="C580">
        <f>INDEX(CPI[CPI],MATCH(FEDFUNDS[[#This Row],[DATE]],CPI[DATE],0))</f>
        <v>181</v>
      </c>
    </row>
    <row r="581" spans="1:3" x14ac:dyDescent="0.3">
      <c r="A581" s="1">
        <v>37530</v>
      </c>
      <c r="B581">
        <v>1.75</v>
      </c>
      <c r="C581">
        <f>INDEX(CPI[CPI],MATCH(FEDFUNDS[[#This Row],[DATE]],CPI[DATE],0))</f>
        <v>181.3</v>
      </c>
    </row>
    <row r="582" spans="1:3" x14ac:dyDescent="0.3">
      <c r="A582" s="1">
        <v>37561</v>
      </c>
      <c r="B582">
        <v>1.34</v>
      </c>
      <c r="C582">
        <f>INDEX(CPI[CPI],MATCH(FEDFUNDS[[#This Row],[DATE]],CPI[DATE],0))</f>
        <v>181.3</v>
      </c>
    </row>
    <row r="583" spans="1:3" x14ac:dyDescent="0.3">
      <c r="A583" s="1">
        <v>37591</v>
      </c>
      <c r="B583">
        <v>1.24</v>
      </c>
      <c r="C583">
        <f>INDEX(CPI[CPI],MATCH(FEDFUNDS[[#This Row],[DATE]],CPI[DATE],0))</f>
        <v>180.9</v>
      </c>
    </row>
    <row r="584" spans="1:3" x14ac:dyDescent="0.3">
      <c r="A584" s="1">
        <v>37622</v>
      </c>
      <c r="B584">
        <v>1.24</v>
      </c>
      <c r="C584">
        <f>INDEX(CPI[CPI],MATCH(FEDFUNDS[[#This Row],[DATE]],CPI[DATE],0))</f>
        <v>181.7</v>
      </c>
    </row>
    <row r="585" spans="1:3" x14ac:dyDescent="0.3">
      <c r="A585" s="1">
        <v>37653</v>
      </c>
      <c r="B585">
        <v>1.26</v>
      </c>
      <c r="C585">
        <f>INDEX(CPI[CPI],MATCH(FEDFUNDS[[#This Row],[DATE]],CPI[DATE],0))</f>
        <v>183.1</v>
      </c>
    </row>
    <row r="586" spans="1:3" x14ac:dyDescent="0.3">
      <c r="A586" s="1">
        <v>37681</v>
      </c>
      <c r="B586">
        <v>1.25</v>
      </c>
      <c r="C586">
        <f>INDEX(CPI[CPI],MATCH(FEDFUNDS[[#This Row],[DATE]],CPI[DATE],0))</f>
        <v>184.2</v>
      </c>
    </row>
    <row r="587" spans="1:3" x14ac:dyDescent="0.3">
      <c r="A587" s="1">
        <v>37712</v>
      </c>
      <c r="B587">
        <v>1.26</v>
      </c>
      <c r="C587">
        <f>INDEX(CPI[CPI],MATCH(FEDFUNDS[[#This Row],[DATE]],CPI[DATE],0))</f>
        <v>183.8</v>
      </c>
    </row>
    <row r="588" spans="1:3" x14ac:dyDescent="0.3">
      <c r="A588" s="1">
        <v>37742</v>
      </c>
      <c r="B588">
        <v>1.26</v>
      </c>
      <c r="C588">
        <f>INDEX(CPI[CPI],MATCH(FEDFUNDS[[#This Row],[DATE]],CPI[DATE],0))</f>
        <v>183.5</v>
      </c>
    </row>
    <row r="589" spans="1:3" x14ac:dyDescent="0.3">
      <c r="A589" s="1">
        <v>37773</v>
      </c>
      <c r="B589">
        <v>1.22</v>
      </c>
      <c r="C589">
        <f>INDEX(CPI[CPI],MATCH(FEDFUNDS[[#This Row],[DATE]],CPI[DATE],0))</f>
        <v>183.7</v>
      </c>
    </row>
    <row r="590" spans="1:3" x14ac:dyDescent="0.3">
      <c r="A590" s="1">
        <v>37803</v>
      </c>
      <c r="B590">
        <v>1.01</v>
      </c>
      <c r="C590">
        <f>INDEX(CPI[CPI],MATCH(FEDFUNDS[[#This Row],[DATE]],CPI[DATE],0))</f>
        <v>183.9</v>
      </c>
    </row>
    <row r="591" spans="1:3" x14ac:dyDescent="0.3">
      <c r="A591" s="1">
        <v>37834</v>
      </c>
      <c r="B591">
        <v>1.03</v>
      </c>
      <c r="C591">
        <f>INDEX(CPI[CPI],MATCH(FEDFUNDS[[#This Row],[DATE]],CPI[DATE],0))</f>
        <v>184.6</v>
      </c>
    </row>
    <row r="592" spans="1:3" x14ac:dyDescent="0.3">
      <c r="A592" s="1">
        <v>37865</v>
      </c>
      <c r="B592">
        <v>1.01</v>
      </c>
      <c r="C592">
        <f>INDEX(CPI[CPI],MATCH(FEDFUNDS[[#This Row],[DATE]],CPI[DATE],0))</f>
        <v>185.2</v>
      </c>
    </row>
    <row r="593" spans="1:3" x14ac:dyDescent="0.3">
      <c r="A593" s="1">
        <v>37895</v>
      </c>
      <c r="B593">
        <v>1.01</v>
      </c>
      <c r="C593">
        <f>INDEX(CPI[CPI],MATCH(FEDFUNDS[[#This Row],[DATE]],CPI[DATE],0))</f>
        <v>185</v>
      </c>
    </row>
    <row r="594" spans="1:3" x14ac:dyDescent="0.3">
      <c r="A594" s="1">
        <v>37926</v>
      </c>
      <c r="B594">
        <v>1</v>
      </c>
      <c r="C594">
        <f>INDEX(CPI[CPI],MATCH(FEDFUNDS[[#This Row],[DATE]],CPI[DATE],0))</f>
        <v>184.5</v>
      </c>
    </row>
    <row r="595" spans="1:3" x14ac:dyDescent="0.3">
      <c r="A595" s="1">
        <v>37956</v>
      </c>
      <c r="B595">
        <v>0.98</v>
      </c>
      <c r="C595">
        <f>INDEX(CPI[CPI],MATCH(FEDFUNDS[[#This Row],[DATE]],CPI[DATE],0))</f>
        <v>184.3</v>
      </c>
    </row>
    <row r="596" spans="1:3" x14ac:dyDescent="0.3">
      <c r="A596" s="1">
        <v>37987</v>
      </c>
      <c r="B596">
        <v>1</v>
      </c>
      <c r="C596">
        <f>INDEX(CPI[CPI],MATCH(FEDFUNDS[[#This Row],[DATE]],CPI[DATE],0))</f>
        <v>185.2</v>
      </c>
    </row>
    <row r="597" spans="1:3" x14ac:dyDescent="0.3">
      <c r="A597" s="1">
        <v>38018</v>
      </c>
      <c r="B597">
        <v>1.01</v>
      </c>
      <c r="C597">
        <f>INDEX(CPI[CPI],MATCH(FEDFUNDS[[#This Row],[DATE]],CPI[DATE],0))</f>
        <v>186.2</v>
      </c>
    </row>
    <row r="598" spans="1:3" x14ac:dyDescent="0.3">
      <c r="A598" s="1">
        <v>38047</v>
      </c>
      <c r="B598">
        <v>1</v>
      </c>
      <c r="C598">
        <f>INDEX(CPI[CPI],MATCH(FEDFUNDS[[#This Row],[DATE]],CPI[DATE],0))</f>
        <v>187.4</v>
      </c>
    </row>
    <row r="599" spans="1:3" x14ac:dyDescent="0.3">
      <c r="A599" s="1">
        <v>38078</v>
      </c>
      <c r="B599">
        <v>1</v>
      </c>
      <c r="C599">
        <f>INDEX(CPI[CPI],MATCH(FEDFUNDS[[#This Row],[DATE]],CPI[DATE],0))</f>
        <v>188</v>
      </c>
    </row>
    <row r="600" spans="1:3" x14ac:dyDescent="0.3">
      <c r="A600" s="1">
        <v>38108</v>
      </c>
      <c r="B600">
        <v>1</v>
      </c>
      <c r="C600">
        <f>INDEX(CPI[CPI],MATCH(FEDFUNDS[[#This Row],[DATE]],CPI[DATE],0))</f>
        <v>189.1</v>
      </c>
    </row>
    <row r="601" spans="1:3" x14ac:dyDescent="0.3">
      <c r="A601" s="1">
        <v>38139</v>
      </c>
      <c r="B601">
        <v>1.03</v>
      </c>
      <c r="C601">
        <f>INDEX(CPI[CPI],MATCH(FEDFUNDS[[#This Row],[DATE]],CPI[DATE],0))</f>
        <v>189.7</v>
      </c>
    </row>
    <row r="602" spans="1:3" x14ac:dyDescent="0.3">
      <c r="A602" s="1">
        <v>38169</v>
      </c>
      <c r="B602">
        <v>1.26</v>
      </c>
      <c r="C602">
        <f>INDEX(CPI[CPI],MATCH(FEDFUNDS[[#This Row],[DATE]],CPI[DATE],0))</f>
        <v>189.4</v>
      </c>
    </row>
    <row r="603" spans="1:3" x14ac:dyDescent="0.3">
      <c r="A603" s="1">
        <v>38200</v>
      </c>
      <c r="B603">
        <v>1.43</v>
      </c>
      <c r="C603">
        <f>INDEX(CPI[CPI],MATCH(FEDFUNDS[[#This Row],[DATE]],CPI[DATE],0))</f>
        <v>189.5</v>
      </c>
    </row>
    <row r="604" spans="1:3" x14ac:dyDescent="0.3">
      <c r="A604" s="1">
        <v>38231</v>
      </c>
      <c r="B604">
        <v>1.61</v>
      </c>
      <c r="C604">
        <f>INDEX(CPI[CPI],MATCH(FEDFUNDS[[#This Row],[DATE]],CPI[DATE],0))</f>
        <v>189.9</v>
      </c>
    </row>
    <row r="605" spans="1:3" x14ac:dyDescent="0.3">
      <c r="A605" s="1">
        <v>38261</v>
      </c>
      <c r="B605">
        <v>1.76</v>
      </c>
      <c r="C605">
        <f>INDEX(CPI[CPI],MATCH(FEDFUNDS[[#This Row],[DATE]],CPI[DATE],0))</f>
        <v>190.9</v>
      </c>
    </row>
    <row r="606" spans="1:3" x14ac:dyDescent="0.3">
      <c r="A606" s="1">
        <v>38292</v>
      </c>
      <c r="B606">
        <v>1.93</v>
      </c>
      <c r="C606">
        <f>INDEX(CPI[CPI],MATCH(FEDFUNDS[[#This Row],[DATE]],CPI[DATE],0))</f>
        <v>191</v>
      </c>
    </row>
    <row r="607" spans="1:3" x14ac:dyDescent="0.3">
      <c r="A607" s="1">
        <v>38322</v>
      </c>
      <c r="B607">
        <v>2.16</v>
      </c>
      <c r="C607">
        <f>INDEX(CPI[CPI],MATCH(FEDFUNDS[[#This Row],[DATE]],CPI[DATE],0))</f>
        <v>190.3</v>
      </c>
    </row>
    <row r="608" spans="1:3" x14ac:dyDescent="0.3">
      <c r="A608" s="1">
        <v>38353</v>
      </c>
      <c r="B608">
        <v>2.2799999999999998</v>
      </c>
      <c r="C608">
        <f>INDEX(CPI[CPI],MATCH(FEDFUNDS[[#This Row],[DATE]],CPI[DATE],0))</f>
        <v>190.7</v>
      </c>
    </row>
    <row r="609" spans="1:3" x14ac:dyDescent="0.3">
      <c r="A609" s="1">
        <v>38384</v>
      </c>
      <c r="B609">
        <v>2.5</v>
      </c>
      <c r="C609">
        <f>INDEX(CPI[CPI],MATCH(FEDFUNDS[[#This Row],[DATE]],CPI[DATE],0))</f>
        <v>191.8</v>
      </c>
    </row>
    <row r="610" spans="1:3" x14ac:dyDescent="0.3">
      <c r="A610" s="1">
        <v>38412</v>
      </c>
      <c r="B610">
        <v>2.63</v>
      </c>
      <c r="C610">
        <f>INDEX(CPI[CPI],MATCH(FEDFUNDS[[#This Row],[DATE]],CPI[DATE],0))</f>
        <v>193.3</v>
      </c>
    </row>
    <row r="611" spans="1:3" x14ac:dyDescent="0.3">
      <c r="A611" s="1">
        <v>38443</v>
      </c>
      <c r="B611">
        <v>2.79</v>
      </c>
      <c r="C611">
        <f>INDEX(CPI[CPI],MATCH(FEDFUNDS[[#This Row],[DATE]],CPI[DATE],0))</f>
        <v>194.6</v>
      </c>
    </row>
    <row r="612" spans="1:3" x14ac:dyDescent="0.3">
      <c r="A612" s="1">
        <v>38473</v>
      </c>
      <c r="B612">
        <v>3</v>
      </c>
      <c r="C612">
        <f>INDEX(CPI[CPI],MATCH(FEDFUNDS[[#This Row],[DATE]],CPI[DATE],0))</f>
        <v>194.4</v>
      </c>
    </row>
    <row r="613" spans="1:3" x14ac:dyDescent="0.3">
      <c r="A613" s="1">
        <v>38504</v>
      </c>
      <c r="B613">
        <v>3.04</v>
      </c>
      <c r="C613">
        <f>INDEX(CPI[CPI],MATCH(FEDFUNDS[[#This Row],[DATE]],CPI[DATE],0))</f>
        <v>194.5</v>
      </c>
    </row>
    <row r="614" spans="1:3" x14ac:dyDescent="0.3">
      <c r="A614" s="1">
        <v>38534</v>
      </c>
      <c r="B614">
        <v>3.26</v>
      </c>
      <c r="C614">
        <f>INDEX(CPI[CPI],MATCH(FEDFUNDS[[#This Row],[DATE]],CPI[DATE],0))</f>
        <v>195.4</v>
      </c>
    </row>
    <row r="615" spans="1:3" x14ac:dyDescent="0.3">
      <c r="A615" s="1">
        <v>38565</v>
      </c>
      <c r="B615">
        <v>3.5</v>
      </c>
      <c r="C615">
        <f>INDEX(CPI[CPI],MATCH(FEDFUNDS[[#This Row],[DATE]],CPI[DATE],0))</f>
        <v>196.4</v>
      </c>
    </row>
    <row r="616" spans="1:3" x14ac:dyDescent="0.3">
      <c r="A616" s="1">
        <v>38596</v>
      </c>
      <c r="B616">
        <v>3.62</v>
      </c>
      <c r="C616">
        <f>INDEX(CPI[CPI],MATCH(FEDFUNDS[[#This Row],[DATE]],CPI[DATE],0))</f>
        <v>198.8</v>
      </c>
    </row>
    <row r="617" spans="1:3" x14ac:dyDescent="0.3">
      <c r="A617" s="1">
        <v>38626</v>
      </c>
      <c r="B617">
        <v>3.78</v>
      </c>
      <c r="C617">
        <f>INDEX(CPI[CPI],MATCH(FEDFUNDS[[#This Row],[DATE]],CPI[DATE],0))</f>
        <v>199.2</v>
      </c>
    </row>
    <row r="618" spans="1:3" x14ac:dyDescent="0.3">
      <c r="A618" s="1">
        <v>38657</v>
      </c>
      <c r="B618">
        <v>4</v>
      </c>
      <c r="C618">
        <f>INDEX(CPI[CPI],MATCH(FEDFUNDS[[#This Row],[DATE]],CPI[DATE],0))</f>
        <v>197.6</v>
      </c>
    </row>
    <row r="619" spans="1:3" x14ac:dyDescent="0.3">
      <c r="A619" s="1">
        <v>38687</v>
      </c>
      <c r="B619">
        <v>4.16</v>
      </c>
      <c r="C619">
        <f>INDEX(CPI[CPI],MATCH(FEDFUNDS[[#This Row],[DATE]],CPI[DATE],0))</f>
        <v>196.8</v>
      </c>
    </row>
    <row r="620" spans="1:3" x14ac:dyDescent="0.3">
      <c r="A620" s="1">
        <v>38718</v>
      </c>
      <c r="B620">
        <v>4.29</v>
      </c>
      <c r="C620">
        <f>INDEX(CPI[CPI],MATCH(FEDFUNDS[[#This Row],[DATE]],CPI[DATE],0))</f>
        <v>198.3</v>
      </c>
    </row>
    <row r="621" spans="1:3" x14ac:dyDescent="0.3">
      <c r="A621" s="1">
        <v>38749</v>
      </c>
      <c r="B621">
        <v>4.49</v>
      </c>
      <c r="C621">
        <f>INDEX(CPI[CPI],MATCH(FEDFUNDS[[#This Row],[DATE]],CPI[DATE],0))</f>
        <v>198.7</v>
      </c>
    </row>
    <row r="622" spans="1:3" x14ac:dyDescent="0.3">
      <c r="A622" s="1">
        <v>38777</v>
      </c>
      <c r="B622">
        <v>4.59</v>
      </c>
      <c r="C622">
        <f>INDEX(CPI[CPI],MATCH(FEDFUNDS[[#This Row],[DATE]],CPI[DATE],0))</f>
        <v>199.8</v>
      </c>
    </row>
    <row r="623" spans="1:3" x14ac:dyDescent="0.3">
      <c r="A623" s="1">
        <v>38808</v>
      </c>
      <c r="B623">
        <v>4.79</v>
      </c>
      <c r="C623">
        <f>INDEX(CPI[CPI],MATCH(FEDFUNDS[[#This Row],[DATE]],CPI[DATE],0))</f>
        <v>201.5</v>
      </c>
    </row>
    <row r="624" spans="1:3" x14ac:dyDescent="0.3">
      <c r="A624" s="1">
        <v>38838</v>
      </c>
      <c r="B624">
        <v>4.9400000000000004</v>
      </c>
      <c r="C624">
        <f>INDEX(CPI[CPI],MATCH(FEDFUNDS[[#This Row],[DATE]],CPI[DATE],0))</f>
        <v>202.5</v>
      </c>
    </row>
    <row r="625" spans="1:3" x14ac:dyDescent="0.3">
      <c r="A625" s="1">
        <v>38869</v>
      </c>
      <c r="B625">
        <v>4.99</v>
      </c>
      <c r="C625">
        <f>INDEX(CPI[CPI],MATCH(FEDFUNDS[[#This Row],[DATE]],CPI[DATE],0))</f>
        <v>202.9</v>
      </c>
    </row>
    <row r="626" spans="1:3" x14ac:dyDescent="0.3">
      <c r="A626" s="1">
        <v>38899</v>
      </c>
      <c r="B626">
        <v>5.24</v>
      </c>
      <c r="C626">
        <f>INDEX(CPI[CPI],MATCH(FEDFUNDS[[#This Row],[DATE]],CPI[DATE],0))</f>
        <v>203.5</v>
      </c>
    </row>
    <row r="627" spans="1:3" x14ac:dyDescent="0.3">
      <c r="A627" s="1">
        <v>38930</v>
      </c>
      <c r="B627">
        <v>5.25</v>
      </c>
      <c r="C627">
        <f>INDEX(CPI[CPI],MATCH(FEDFUNDS[[#This Row],[DATE]],CPI[DATE],0))</f>
        <v>203.9</v>
      </c>
    </row>
    <row r="628" spans="1:3" x14ac:dyDescent="0.3">
      <c r="A628" s="1">
        <v>38961</v>
      </c>
      <c r="B628">
        <v>5.25</v>
      </c>
      <c r="C628">
        <f>INDEX(CPI[CPI],MATCH(FEDFUNDS[[#This Row],[DATE]],CPI[DATE],0))</f>
        <v>202.9</v>
      </c>
    </row>
    <row r="629" spans="1:3" x14ac:dyDescent="0.3">
      <c r="A629" s="1">
        <v>38991</v>
      </c>
      <c r="B629">
        <v>5.25</v>
      </c>
      <c r="C629">
        <f>INDEX(CPI[CPI],MATCH(FEDFUNDS[[#This Row],[DATE]],CPI[DATE],0))</f>
        <v>201.8</v>
      </c>
    </row>
    <row r="630" spans="1:3" x14ac:dyDescent="0.3">
      <c r="A630" s="1">
        <v>39022</v>
      </c>
      <c r="B630">
        <v>5.25</v>
      </c>
      <c r="C630">
        <f>INDEX(CPI[CPI],MATCH(FEDFUNDS[[#This Row],[DATE]],CPI[DATE],0))</f>
        <v>201.5</v>
      </c>
    </row>
    <row r="631" spans="1:3" x14ac:dyDescent="0.3">
      <c r="A631" s="1">
        <v>39052</v>
      </c>
      <c r="B631">
        <v>5.24</v>
      </c>
      <c r="C631">
        <f>INDEX(CPI[CPI],MATCH(FEDFUNDS[[#This Row],[DATE]],CPI[DATE],0))</f>
        <v>201.8</v>
      </c>
    </row>
    <row r="632" spans="1:3" x14ac:dyDescent="0.3">
      <c r="A632" s="1">
        <v>39083</v>
      </c>
      <c r="B632">
        <v>5.25</v>
      </c>
      <c r="C632">
        <f>INDEX(CPI[CPI],MATCH(FEDFUNDS[[#This Row],[DATE]],CPI[DATE],0))</f>
        <v>202.4</v>
      </c>
    </row>
    <row r="633" spans="1:3" x14ac:dyDescent="0.3">
      <c r="A633" s="1">
        <v>39114</v>
      </c>
      <c r="B633">
        <v>5.26</v>
      </c>
      <c r="C633">
        <f>INDEX(CPI[CPI],MATCH(FEDFUNDS[[#This Row],[DATE]],CPI[DATE],0))</f>
        <v>203.5</v>
      </c>
    </row>
    <row r="634" spans="1:3" x14ac:dyDescent="0.3">
      <c r="A634" s="1">
        <v>39142</v>
      </c>
      <c r="B634">
        <v>5.26</v>
      </c>
      <c r="C634">
        <f>INDEX(CPI[CPI],MATCH(FEDFUNDS[[#This Row],[DATE]],CPI[DATE],0))</f>
        <v>205.4</v>
      </c>
    </row>
    <row r="635" spans="1:3" x14ac:dyDescent="0.3">
      <c r="A635" s="1">
        <v>39173</v>
      </c>
      <c r="B635">
        <v>5.25</v>
      </c>
      <c r="C635">
        <f>INDEX(CPI[CPI],MATCH(FEDFUNDS[[#This Row],[DATE]],CPI[DATE],0))</f>
        <v>206.7</v>
      </c>
    </row>
    <row r="636" spans="1:3" x14ac:dyDescent="0.3">
      <c r="A636" s="1">
        <v>39203</v>
      </c>
      <c r="B636">
        <v>5.25</v>
      </c>
      <c r="C636">
        <f>INDEX(CPI[CPI],MATCH(FEDFUNDS[[#This Row],[DATE]],CPI[DATE],0))</f>
        <v>207.9</v>
      </c>
    </row>
    <row r="637" spans="1:3" x14ac:dyDescent="0.3">
      <c r="A637" s="1">
        <v>39234</v>
      </c>
      <c r="B637">
        <v>5.25</v>
      </c>
      <c r="C637">
        <f>INDEX(CPI[CPI],MATCH(FEDFUNDS[[#This Row],[DATE]],CPI[DATE],0))</f>
        <v>208.4</v>
      </c>
    </row>
    <row r="638" spans="1:3" x14ac:dyDescent="0.3">
      <c r="A638" s="1">
        <v>39264</v>
      </c>
      <c r="B638">
        <v>5.26</v>
      </c>
      <c r="C638">
        <f>INDEX(CPI[CPI],MATCH(FEDFUNDS[[#This Row],[DATE]],CPI[DATE],0))</f>
        <v>208.3</v>
      </c>
    </row>
    <row r="639" spans="1:3" x14ac:dyDescent="0.3">
      <c r="A639" s="1">
        <v>39295</v>
      </c>
      <c r="B639">
        <v>5.0199999999999996</v>
      </c>
      <c r="C639">
        <f>INDEX(CPI[CPI],MATCH(FEDFUNDS[[#This Row],[DATE]],CPI[DATE],0))</f>
        <v>207.9</v>
      </c>
    </row>
    <row r="640" spans="1:3" x14ac:dyDescent="0.3">
      <c r="A640" s="1">
        <v>39326</v>
      </c>
      <c r="B640">
        <v>4.9400000000000004</v>
      </c>
      <c r="C640">
        <f>INDEX(CPI[CPI],MATCH(FEDFUNDS[[#This Row],[DATE]],CPI[DATE],0))</f>
        <v>208.5</v>
      </c>
    </row>
    <row r="641" spans="1:3" x14ac:dyDescent="0.3">
      <c r="A641" s="1">
        <v>39356</v>
      </c>
      <c r="B641">
        <v>4.76</v>
      </c>
      <c r="C641">
        <f>INDEX(CPI[CPI],MATCH(FEDFUNDS[[#This Row],[DATE]],CPI[DATE],0))</f>
        <v>208.9</v>
      </c>
    </row>
    <row r="642" spans="1:3" x14ac:dyDescent="0.3">
      <c r="A642" s="1">
        <v>39387</v>
      </c>
      <c r="B642">
        <v>4.49</v>
      </c>
      <c r="C642">
        <f>INDEX(CPI[CPI],MATCH(FEDFUNDS[[#This Row],[DATE]],CPI[DATE],0))</f>
        <v>210.2</v>
      </c>
    </row>
    <row r="643" spans="1:3" x14ac:dyDescent="0.3">
      <c r="A643" s="1">
        <v>39417</v>
      </c>
      <c r="B643">
        <v>4.24</v>
      </c>
      <c r="C643">
        <f>INDEX(CPI[CPI],MATCH(FEDFUNDS[[#This Row],[DATE]],CPI[DATE],0))</f>
        <v>210</v>
      </c>
    </row>
    <row r="644" spans="1:3" x14ac:dyDescent="0.3">
      <c r="A644" s="1">
        <v>39448</v>
      </c>
      <c r="B644">
        <v>3.94</v>
      </c>
      <c r="C644">
        <f>INDEX(CPI[CPI],MATCH(FEDFUNDS[[#This Row],[DATE]],CPI[DATE],0))</f>
        <v>211.1</v>
      </c>
    </row>
    <row r="645" spans="1:3" x14ac:dyDescent="0.3">
      <c r="A645" s="1">
        <v>39479</v>
      </c>
      <c r="B645">
        <v>2.98</v>
      </c>
      <c r="C645">
        <f>INDEX(CPI[CPI],MATCH(FEDFUNDS[[#This Row],[DATE]],CPI[DATE],0))</f>
        <v>211.7</v>
      </c>
    </row>
    <row r="646" spans="1:3" x14ac:dyDescent="0.3">
      <c r="A646" s="1">
        <v>39508</v>
      </c>
      <c r="B646">
        <v>2.61</v>
      </c>
      <c r="C646">
        <f>INDEX(CPI[CPI],MATCH(FEDFUNDS[[#This Row],[DATE]],CPI[DATE],0))</f>
        <v>213.5</v>
      </c>
    </row>
    <row r="647" spans="1:3" x14ac:dyDescent="0.3">
      <c r="A647" s="1">
        <v>39539</v>
      </c>
      <c r="B647">
        <v>2.2799999999999998</v>
      </c>
      <c r="C647">
        <f>INDEX(CPI[CPI],MATCH(FEDFUNDS[[#This Row],[DATE]],CPI[DATE],0))</f>
        <v>214.8</v>
      </c>
    </row>
    <row r="648" spans="1:3" x14ac:dyDescent="0.3">
      <c r="A648" s="1">
        <v>39569</v>
      </c>
      <c r="B648">
        <v>1.98</v>
      </c>
      <c r="C648">
        <f>INDEX(CPI[CPI],MATCH(FEDFUNDS[[#This Row],[DATE]],CPI[DATE],0))</f>
        <v>216.6</v>
      </c>
    </row>
    <row r="649" spans="1:3" x14ac:dyDescent="0.3">
      <c r="A649" s="1">
        <v>39600</v>
      </c>
      <c r="B649">
        <v>2</v>
      </c>
      <c r="C649">
        <f>INDEX(CPI[CPI],MATCH(FEDFUNDS[[#This Row],[DATE]],CPI[DATE],0))</f>
        <v>218.8</v>
      </c>
    </row>
    <row r="650" spans="1:3" x14ac:dyDescent="0.3">
      <c r="A650" s="1">
        <v>39630</v>
      </c>
      <c r="B650">
        <v>2.0099999999999998</v>
      </c>
      <c r="C650">
        <f>INDEX(CPI[CPI],MATCH(FEDFUNDS[[#This Row],[DATE]],CPI[DATE],0))</f>
        <v>219.964</v>
      </c>
    </row>
    <row r="651" spans="1:3" x14ac:dyDescent="0.3">
      <c r="A651" s="1">
        <v>39661</v>
      </c>
      <c r="B651">
        <v>2</v>
      </c>
      <c r="C651">
        <f>INDEX(CPI[CPI],MATCH(FEDFUNDS[[#This Row],[DATE]],CPI[DATE],0))</f>
        <v>219.08600000000001</v>
      </c>
    </row>
    <row r="652" spans="1:3" x14ac:dyDescent="0.3">
      <c r="A652" s="1">
        <v>39692</v>
      </c>
      <c r="B652">
        <v>1.81</v>
      </c>
      <c r="C652">
        <f>INDEX(CPI[CPI],MATCH(FEDFUNDS[[#This Row],[DATE]],CPI[DATE],0))</f>
        <v>218.78299999999999</v>
      </c>
    </row>
    <row r="653" spans="1:3" x14ac:dyDescent="0.3">
      <c r="A653" s="1">
        <v>39722</v>
      </c>
      <c r="B653">
        <v>0.97</v>
      </c>
      <c r="C653">
        <f>INDEX(CPI[CPI],MATCH(FEDFUNDS[[#This Row],[DATE]],CPI[DATE],0))</f>
        <v>216.57300000000001</v>
      </c>
    </row>
    <row r="654" spans="1:3" x14ac:dyDescent="0.3">
      <c r="A654" s="1">
        <v>39753</v>
      </c>
      <c r="B654">
        <v>0.39</v>
      </c>
      <c r="C654">
        <f>INDEX(CPI[CPI],MATCH(FEDFUNDS[[#This Row],[DATE]],CPI[DATE],0))</f>
        <v>212.42500000000001</v>
      </c>
    </row>
    <row r="655" spans="1:3" x14ac:dyDescent="0.3">
      <c r="A655" s="1">
        <v>39783</v>
      </c>
      <c r="B655">
        <v>0.16</v>
      </c>
      <c r="C655">
        <f>INDEX(CPI[CPI],MATCH(FEDFUNDS[[#This Row],[DATE]],CPI[DATE],0))</f>
        <v>210.22800000000001</v>
      </c>
    </row>
    <row r="656" spans="1:3" x14ac:dyDescent="0.3">
      <c r="A656" s="1">
        <v>39814</v>
      </c>
      <c r="B656">
        <v>0.15</v>
      </c>
      <c r="C656">
        <f>INDEX(CPI[CPI],MATCH(FEDFUNDS[[#This Row],[DATE]],CPI[DATE],0))</f>
        <v>211.143</v>
      </c>
    </row>
    <row r="657" spans="1:3" x14ac:dyDescent="0.3">
      <c r="A657" s="1">
        <v>39845</v>
      </c>
      <c r="B657">
        <v>0.22</v>
      </c>
      <c r="C657">
        <f>INDEX(CPI[CPI],MATCH(FEDFUNDS[[#This Row],[DATE]],CPI[DATE],0))</f>
        <v>212.19300000000001</v>
      </c>
    </row>
    <row r="658" spans="1:3" x14ac:dyDescent="0.3">
      <c r="A658" s="1">
        <v>39873</v>
      </c>
      <c r="B658">
        <v>0.18</v>
      </c>
      <c r="C658">
        <f>INDEX(CPI[CPI],MATCH(FEDFUNDS[[#This Row],[DATE]],CPI[DATE],0))</f>
        <v>212.709</v>
      </c>
    </row>
    <row r="659" spans="1:3" x14ac:dyDescent="0.3">
      <c r="A659" s="1">
        <v>39904</v>
      </c>
      <c r="B659">
        <v>0.15</v>
      </c>
      <c r="C659">
        <f>INDEX(CPI[CPI],MATCH(FEDFUNDS[[#This Row],[DATE]],CPI[DATE],0))</f>
        <v>213.24</v>
      </c>
    </row>
    <row r="660" spans="1:3" x14ac:dyDescent="0.3">
      <c r="A660" s="1">
        <v>39934</v>
      </c>
      <c r="B660">
        <v>0.18</v>
      </c>
      <c r="C660">
        <f>INDEX(CPI[CPI],MATCH(FEDFUNDS[[#This Row],[DATE]],CPI[DATE],0))</f>
        <v>213.85599999999999</v>
      </c>
    </row>
    <row r="661" spans="1:3" x14ac:dyDescent="0.3">
      <c r="A661" s="1">
        <v>39965</v>
      </c>
      <c r="B661">
        <v>0.21</v>
      </c>
      <c r="C661">
        <f>INDEX(CPI[CPI],MATCH(FEDFUNDS[[#This Row],[DATE]],CPI[DATE],0))</f>
        <v>215.69300000000001</v>
      </c>
    </row>
    <row r="662" spans="1:3" x14ac:dyDescent="0.3">
      <c r="A662" s="1">
        <v>39995</v>
      </c>
      <c r="B662">
        <v>0.16</v>
      </c>
      <c r="C662">
        <f>INDEX(CPI[CPI],MATCH(FEDFUNDS[[#This Row],[DATE]],CPI[DATE],0))</f>
        <v>215.351</v>
      </c>
    </row>
    <row r="663" spans="1:3" x14ac:dyDescent="0.3">
      <c r="A663" s="1">
        <v>40026</v>
      </c>
      <c r="B663">
        <v>0.16</v>
      </c>
      <c r="C663">
        <f>INDEX(CPI[CPI],MATCH(FEDFUNDS[[#This Row],[DATE]],CPI[DATE],0))</f>
        <v>215.834</v>
      </c>
    </row>
    <row r="664" spans="1:3" x14ac:dyDescent="0.3">
      <c r="A664" s="1">
        <v>40057</v>
      </c>
      <c r="B664">
        <v>0.15</v>
      </c>
      <c r="C664">
        <f>INDEX(CPI[CPI],MATCH(FEDFUNDS[[#This Row],[DATE]],CPI[DATE],0))</f>
        <v>215.96899999999999</v>
      </c>
    </row>
    <row r="665" spans="1:3" x14ac:dyDescent="0.3">
      <c r="A665" s="1">
        <v>40087</v>
      </c>
      <c r="B665">
        <v>0.12</v>
      </c>
      <c r="C665">
        <f>INDEX(CPI[CPI],MATCH(FEDFUNDS[[#This Row],[DATE]],CPI[DATE],0))</f>
        <v>216.17699999999999</v>
      </c>
    </row>
    <row r="666" spans="1:3" x14ac:dyDescent="0.3">
      <c r="A666" s="1">
        <v>40118</v>
      </c>
      <c r="B666">
        <v>0.12</v>
      </c>
      <c r="C666">
        <f>INDEX(CPI[CPI],MATCH(FEDFUNDS[[#This Row],[DATE]],CPI[DATE],0))</f>
        <v>216.33</v>
      </c>
    </row>
    <row r="667" spans="1:3" x14ac:dyDescent="0.3">
      <c r="A667" s="1">
        <v>40148</v>
      </c>
      <c r="B667">
        <v>0.12</v>
      </c>
      <c r="C667">
        <f>INDEX(CPI[CPI],MATCH(FEDFUNDS[[#This Row],[DATE]],CPI[DATE],0))</f>
        <v>215.94900000000001</v>
      </c>
    </row>
    <row r="668" spans="1:3" x14ac:dyDescent="0.3">
      <c r="A668" s="1">
        <v>40179</v>
      </c>
      <c r="B668">
        <v>0.11</v>
      </c>
      <c r="C668">
        <f>INDEX(CPI[CPI],MATCH(FEDFUNDS[[#This Row],[DATE]],CPI[DATE],0))</f>
        <v>216.68700000000001</v>
      </c>
    </row>
    <row r="669" spans="1:3" x14ac:dyDescent="0.3">
      <c r="A669" s="1">
        <v>40210</v>
      </c>
      <c r="B669">
        <v>0.13</v>
      </c>
      <c r="C669">
        <f>INDEX(CPI[CPI],MATCH(FEDFUNDS[[#This Row],[DATE]],CPI[DATE],0))</f>
        <v>216.74100000000001</v>
      </c>
    </row>
    <row r="670" spans="1:3" x14ac:dyDescent="0.3">
      <c r="A670" s="1">
        <v>40238</v>
      </c>
      <c r="B670">
        <v>0.16</v>
      </c>
      <c r="C670">
        <f>INDEX(CPI[CPI],MATCH(FEDFUNDS[[#This Row],[DATE]],CPI[DATE],0))</f>
        <v>217.631</v>
      </c>
    </row>
    <row r="671" spans="1:3" x14ac:dyDescent="0.3">
      <c r="A671" s="1">
        <v>40269</v>
      </c>
      <c r="B671">
        <v>0.2</v>
      </c>
      <c r="C671">
        <f>INDEX(CPI[CPI],MATCH(FEDFUNDS[[#This Row],[DATE]],CPI[DATE],0))</f>
        <v>218.00899999999999</v>
      </c>
    </row>
    <row r="672" spans="1:3" x14ac:dyDescent="0.3">
      <c r="A672" s="1">
        <v>40299</v>
      </c>
      <c r="B672">
        <v>0.2</v>
      </c>
      <c r="C672">
        <f>INDEX(CPI[CPI],MATCH(FEDFUNDS[[#This Row],[DATE]],CPI[DATE],0))</f>
        <v>218.178</v>
      </c>
    </row>
    <row r="673" spans="1:3" x14ac:dyDescent="0.3">
      <c r="A673" s="1">
        <v>40330</v>
      </c>
      <c r="B673">
        <v>0.18</v>
      </c>
      <c r="C673">
        <f>INDEX(CPI[CPI],MATCH(FEDFUNDS[[#This Row],[DATE]],CPI[DATE],0))</f>
        <v>217.965</v>
      </c>
    </row>
    <row r="674" spans="1:3" x14ac:dyDescent="0.3">
      <c r="A674" s="1">
        <v>40360</v>
      </c>
      <c r="B674">
        <v>0.18</v>
      </c>
      <c r="C674">
        <f>INDEX(CPI[CPI],MATCH(FEDFUNDS[[#This Row],[DATE]],CPI[DATE],0))</f>
        <v>218.011</v>
      </c>
    </row>
    <row r="675" spans="1:3" x14ac:dyDescent="0.3">
      <c r="A675" s="1">
        <v>40391</v>
      </c>
      <c r="B675">
        <v>0.19</v>
      </c>
      <c r="C675">
        <f>INDEX(CPI[CPI],MATCH(FEDFUNDS[[#This Row],[DATE]],CPI[DATE],0))</f>
        <v>218.31200000000001</v>
      </c>
    </row>
    <row r="676" spans="1:3" x14ac:dyDescent="0.3">
      <c r="A676" s="1">
        <v>40422</v>
      </c>
      <c r="B676">
        <v>0.19</v>
      </c>
      <c r="C676">
        <f>INDEX(CPI[CPI],MATCH(FEDFUNDS[[#This Row],[DATE]],CPI[DATE],0))</f>
        <v>218.43899999999999</v>
      </c>
    </row>
    <row r="677" spans="1:3" x14ac:dyDescent="0.3">
      <c r="A677" s="1">
        <v>40452</v>
      </c>
      <c r="B677">
        <v>0.19</v>
      </c>
      <c r="C677">
        <f>INDEX(CPI[CPI],MATCH(FEDFUNDS[[#This Row],[DATE]],CPI[DATE],0))</f>
        <v>218.71100000000001</v>
      </c>
    </row>
    <row r="678" spans="1:3" x14ac:dyDescent="0.3">
      <c r="A678" s="1">
        <v>40483</v>
      </c>
      <c r="B678">
        <v>0.19</v>
      </c>
      <c r="C678">
        <f>INDEX(CPI[CPI],MATCH(FEDFUNDS[[#This Row],[DATE]],CPI[DATE],0))</f>
        <v>218.803</v>
      </c>
    </row>
    <row r="679" spans="1:3" x14ac:dyDescent="0.3">
      <c r="A679" s="1">
        <v>40513</v>
      </c>
      <c r="B679">
        <v>0.18</v>
      </c>
      <c r="C679">
        <f>INDEX(CPI[CPI],MATCH(FEDFUNDS[[#This Row],[DATE]],CPI[DATE],0))</f>
        <v>219.179</v>
      </c>
    </row>
    <row r="680" spans="1:3" x14ac:dyDescent="0.3">
      <c r="A680" s="1">
        <v>40544</v>
      </c>
      <c r="B680">
        <v>0.17</v>
      </c>
      <c r="C680">
        <f>INDEX(CPI[CPI],MATCH(FEDFUNDS[[#This Row],[DATE]],CPI[DATE],0))</f>
        <v>220.22300000000001</v>
      </c>
    </row>
    <row r="681" spans="1:3" x14ac:dyDescent="0.3">
      <c r="A681" s="1">
        <v>40575</v>
      </c>
      <c r="B681">
        <v>0.16</v>
      </c>
      <c r="C681">
        <f>INDEX(CPI[CPI],MATCH(FEDFUNDS[[#This Row],[DATE]],CPI[DATE],0))</f>
        <v>221.309</v>
      </c>
    </row>
    <row r="682" spans="1:3" x14ac:dyDescent="0.3">
      <c r="A682" s="1">
        <v>40603</v>
      </c>
      <c r="B682">
        <v>0.14000000000000001</v>
      </c>
      <c r="C682">
        <f>INDEX(CPI[CPI],MATCH(FEDFUNDS[[#This Row],[DATE]],CPI[DATE],0))</f>
        <v>223.46700000000001</v>
      </c>
    </row>
    <row r="683" spans="1:3" x14ac:dyDescent="0.3">
      <c r="A683" s="1">
        <v>40634</v>
      </c>
      <c r="B683">
        <v>0.1</v>
      </c>
      <c r="C683">
        <f>INDEX(CPI[CPI],MATCH(FEDFUNDS[[#This Row],[DATE]],CPI[DATE],0))</f>
        <v>224.90600000000001</v>
      </c>
    </row>
    <row r="684" spans="1:3" x14ac:dyDescent="0.3">
      <c r="A684" s="1">
        <v>40664</v>
      </c>
      <c r="B684">
        <v>0.09</v>
      </c>
      <c r="C684">
        <f>INDEX(CPI[CPI],MATCH(FEDFUNDS[[#This Row],[DATE]],CPI[DATE],0))</f>
        <v>225.964</v>
      </c>
    </row>
    <row r="685" spans="1:3" x14ac:dyDescent="0.3">
      <c r="A685" s="1">
        <v>40695</v>
      </c>
      <c r="B685">
        <v>0.09</v>
      </c>
      <c r="C685">
        <f>INDEX(CPI[CPI],MATCH(FEDFUNDS[[#This Row],[DATE]],CPI[DATE],0))</f>
        <v>225.72200000000001</v>
      </c>
    </row>
    <row r="686" spans="1:3" x14ac:dyDescent="0.3">
      <c r="A686" s="1">
        <v>40725</v>
      </c>
      <c r="B686">
        <v>7.0000000000000007E-2</v>
      </c>
      <c r="C686">
        <f>INDEX(CPI[CPI],MATCH(FEDFUNDS[[#This Row],[DATE]],CPI[DATE],0))</f>
        <v>225.922</v>
      </c>
    </row>
    <row r="687" spans="1:3" x14ac:dyDescent="0.3">
      <c r="A687" s="1">
        <v>40756</v>
      </c>
      <c r="B687">
        <v>0.1</v>
      </c>
      <c r="C687">
        <f>INDEX(CPI[CPI],MATCH(FEDFUNDS[[#This Row],[DATE]],CPI[DATE],0))</f>
        <v>226.54499999999999</v>
      </c>
    </row>
    <row r="688" spans="1:3" x14ac:dyDescent="0.3">
      <c r="A688" s="1">
        <v>40787</v>
      </c>
      <c r="B688">
        <v>0.08</v>
      </c>
      <c r="C688">
        <f>INDEX(CPI[CPI],MATCH(FEDFUNDS[[#This Row],[DATE]],CPI[DATE],0))</f>
        <v>226.88900000000001</v>
      </c>
    </row>
    <row r="689" spans="1:3" x14ac:dyDescent="0.3">
      <c r="A689" s="1">
        <v>40817</v>
      </c>
      <c r="B689">
        <v>7.0000000000000007E-2</v>
      </c>
      <c r="C689">
        <f>INDEX(CPI[CPI],MATCH(FEDFUNDS[[#This Row],[DATE]],CPI[DATE],0))</f>
        <v>226.42099999999999</v>
      </c>
    </row>
    <row r="690" spans="1:3" x14ac:dyDescent="0.3">
      <c r="A690" s="1">
        <v>40848</v>
      </c>
      <c r="B690">
        <v>0.08</v>
      </c>
      <c r="C690">
        <f>INDEX(CPI[CPI],MATCH(FEDFUNDS[[#This Row],[DATE]],CPI[DATE],0))</f>
        <v>226.23</v>
      </c>
    </row>
    <row r="691" spans="1:3" x14ac:dyDescent="0.3">
      <c r="A691" s="1">
        <v>40878</v>
      </c>
      <c r="B691">
        <v>7.0000000000000007E-2</v>
      </c>
      <c r="C691">
        <f>INDEX(CPI[CPI],MATCH(FEDFUNDS[[#This Row],[DATE]],CPI[DATE],0))</f>
        <v>225.672</v>
      </c>
    </row>
    <row r="692" spans="1:3" x14ac:dyDescent="0.3">
      <c r="A692" s="1">
        <v>40909</v>
      </c>
      <c r="B692">
        <v>0.08</v>
      </c>
      <c r="C692">
        <f>INDEX(CPI[CPI],MATCH(FEDFUNDS[[#This Row],[DATE]],CPI[DATE],0))</f>
        <v>226.655</v>
      </c>
    </row>
    <row r="693" spans="1:3" x14ac:dyDescent="0.3">
      <c r="A693" s="1">
        <v>40940</v>
      </c>
      <c r="B693">
        <v>0.1</v>
      </c>
      <c r="C693">
        <f>INDEX(CPI[CPI],MATCH(FEDFUNDS[[#This Row],[DATE]],CPI[DATE],0))</f>
        <v>227.66300000000001</v>
      </c>
    </row>
    <row r="694" spans="1:3" x14ac:dyDescent="0.3">
      <c r="A694" s="1">
        <v>40969</v>
      </c>
      <c r="B694">
        <v>0.13</v>
      </c>
      <c r="C694">
        <f>INDEX(CPI[CPI],MATCH(FEDFUNDS[[#This Row],[DATE]],CPI[DATE],0))</f>
        <v>229.392</v>
      </c>
    </row>
    <row r="695" spans="1:3" x14ac:dyDescent="0.3">
      <c r="A695" s="1">
        <v>41000</v>
      </c>
      <c r="B695">
        <v>0.14000000000000001</v>
      </c>
      <c r="C695">
        <f>INDEX(CPI[CPI],MATCH(FEDFUNDS[[#This Row],[DATE]],CPI[DATE],0))</f>
        <v>230.08500000000001</v>
      </c>
    </row>
    <row r="696" spans="1:3" x14ac:dyDescent="0.3">
      <c r="A696" s="1">
        <v>41030</v>
      </c>
      <c r="B696">
        <v>0.16</v>
      </c>
      <c r="C696">
        <f>INDEX(CPI[CPI],MATCH(FEDFUNDS[[#This Row],[DATE]],CPI[DATE],0))</f>
        <v>229.815</v>
      </c>
    </row>
    <row r="697" spans="1:3" x14ac:dyDescent="0.3">
      <c r="A697" s="1">
        <v>41061</v>
      </c>
      <c r="B697">
        <v>0.16</v>
      </c>
      <c r="C697">
        <f>INDEX(CPI[CPI],MATCH(FEDFUNDS[[#This Row],[DATE]],CPI[DATE],0))</f>
        <v>229.47800000000001</v>
      </c>
    </row>
    <row r="698" spans="1:3" x14ac:dyDescent="0.3">
      <c r="A698" s="1">
        <v>41091</v>
      </c>
      <c r="B698">
        <v>0.16</v>
      </c>
      <c r="C698">
        <f>INDEX(CPI[CPI],MATCH(FEDFUNDS[[#This Row],[DATE]],CPI[DATE],0))</f>
        <v>229.10400000000001</v>
      </c>
    </row>
    <row r="699" spans="1:3" x14ac:dyDescent="0.3">
      <c r="A699" s="1">
        <v>41122</v>
      </c>
      <c r="B699">
        <v>0.13</v>
      </c>
      <c r="C699">
        <f>INDEX(CPI[CPI],MATCH(FEDFUNDS[[#This Row],[DATE]],CPI[DATE],0))</f>
        <v>230.37899999999999</v>
      </c>
    </row>
    <row r="700" spans="1:3" x14ac:dyDescent="0.3">
      <c r="A700" s="1">
        <v>41153</v>
      </c>
      <c r="B700">
        <v>0.14000000000000001</v>
      </c>
      <c r="C700">
        <f>INDEX(CPI[CPI],MATCH(FEDFUNDS[[#This Row],[DATE]],CPI[DATE],0))</f>
        <v>231.40700000000001</v>
      </c>
    </row>
    <row r="701" spans="1:3" x14ac:dyDescent="0.3">
      <c r="A701" s="1">
        <v>41183</v>
      </c>
      <c r="B701">
        <v>0.16</v>
      </c>
      <c r="C701">
        <f>INDEX(CPI[CPI],MATCH(FEDFUNDS[[#This Row],[DATE]],CPI[DATE],0))</f>
        <v>231.31700000000001</v>
      </c>
    </row>
    <row r="702" spans="1:3" x14ac:dyDescent="0.3">
      <c r="A702" s="1">
        <v>41214</v>
      </c>
      <c r="B702">
        <v>0.16</v>
      </c>
      <c r="C702">
        <f>INDEX(CPI[CPI],MATCH(FEDFUNDS[[#This Row],[DATE]],CPI[DATE],0))</f>
        <v>230.221</v>
      </c>
    </row>
    <row r="703" spans="1:3" x14ac:dyDescent="0.3">
      <c r="A703" s="1">
        <v>41244</v>
      </c>
      <c r="B703">
        <v>0.16</v>
      </c>
      <c r="C703">
        <f>INDEX(CPI[CPI],MATCH(FEDFUNDS[[#This Row],[DATE]],CPI[DATE],0))</f>
        <v>229.601</v>
      </c>
    </row>
    <row r="704" spans="1:3" x14ac:dyDescent="0.3">
      <c r="A704" s="1">
        <v>41275</v>
      </c>
      <c r="B704">
        <v>0.14000000000000001</v>
      </c>
      <c r="C704">
        <f>INDEX(CPI[CPI],MATCH(FEDFUNDS[[#This Row],[DATE]],CPI[DATE],0))</f>
        <v>230.28</v>
      </c>
    </row>
    <row r="705" spans="1:3" x14ac:dyDescent="0.3">
      <c r="A705" s="1">
        <v>41306</v>
      </c>
      <c r="B705">
        <v>0.15</v>
      </c>
      <c r="C705">
        <f>INDEX(CPI[CPI],MATCH(FEDFUNDS[[#This Row],[DATE]],CPI[DATE],0))</f>
        <v>232.166</v>
      </c>
    </row>
    <row r="706" spans="1:3" x14ac:dyDescent="0.3">
      <c r="A706" s="1">
        <v>41334</v>
      </c>
      <c r="B706">
        <v>0.14000000000000001</v>
      </c>
      <c r="C706">
        <f>INDEX(CPI[CPI],MATCH(FEDFUNDS[[#This Row],[DATE]],CPI[DATE],0))</f>
        <v>232.773</v>
      </c>
    </row>
    <row r="707" spans="1:3" x14ac:dyDescent="0.3">
      <c r="A707" s="1">
        <v>41365</v>
      </c>
      <c r="B707">
        <v>0.15</v>
      </c>
      <c r="C707">
        <f>INDEX(CPI[CPI],MATCH(FEDFUNDS[[#This Row],[DATE]],CPI[DATE],0))</f>
        <v>232.53100000000001</v>
      </c>
    </row>
    <row r="708" spans="1:3" x14ac:dyDescent="0.3">
      <c r="A708" s="1">
        <v>41395</v>
      </c>
      <c r="B708">
        <v>0.11</v>
      </c>
      <c r="C708">
        <f>INDEX(CPI[CPI],MATCH(FEDFUNDS[[#This Row],[DATE]],CPI[DATE],0))</f>
        <v>232.94499999999999</v>
      </c>
    </row>
    <row r="709" spans="1:3" x14ac:dyDescent="0.3">
      <c r="A709" s="1">
        <v>41426</v>
      </c>
      <c r="B709">
        <v>0.09</v>
      </c>
      <c r="C709">
        <f>INDEX(CPI[CPI],MATCH(FEDFUNDS[[#This Row],[DATE]],CPI[DATE],0))</f>
        <v>233.50399999999999</v>
      </c>
    </row>
    <row r="710" spans="1:3" x14ac:dyDescent="0.3">
      <c r="A710" s="1">
        <v>41456</v>
      </c>
      <c r="B710">
        <v>0.09</v>
      </c>
      <c r="C710">
        <f>INDEX(CPI[CPI],MATCH(FEDFUNDS[[#This Row],[DATE]],CPI[DATE],0))</f>
        <v>233.596</v>
      </c>
    </row>
    <row r="711" spans="1:3" x14ac:dyDescent="0.3">
      <c r="A711" s="1">
        <v>41487</v>
      </c>
      <c r="B711">
        <v>0.08</v>
      </c>
      <c r="C711">
        <f>INDEX(CPI[CPI],MATCH(FEDFUNDS[[#This Row],[DATE]],CPI[DATE],0))</f>
        <v>233.87700000000001</v>
      </c>
    </row>
    <row r="712" spans="1:3" x14ac:dyDescent="0.3">
      <c r="A712" s="1">
        <v>41518</v>
      </c>
      <c r="B712">
        <v>0.08</v>
      </c>
      <c r="C712">
        <f>INDEX(CPI[CPI],MATCH(FEDFUNDS[[#This Row],[DATE]],CPI[DATE],0))</f>
        <v>234.149</v>
      </c>
    </row>
    <row r="713" spans="1:3" x14ac:dyDescent="0.3">
      <c r="A713" s="1">
        <v>41548</v>
      </c>
      <c r="B713">
        <v>0.09</v>
      </c>
      <c r="C713">
        <f>INDEX(CPI[CPI],MATCH(FEDFUNDS[[#This Row],[DATE]],CPI[DATE],0))</f>
        <v>233.54599999999999</v>
      </c>
    </row>
    <row r="714" spans="1:3" x14ac:dyDescent="0.3">
      <c r="A714" s="1">
        <v>41579</v>
      </c>
      <c r="B714">
        <v>0.08</v>
      </c>
      <c r="C714">
        <f>INDEX(CPI[CPI],MATCH(FEDFUNDS[[#This Row],[DATE]],CPI[DATE],0))</f>
        <v>233.06899999999999</v>
      </c>
    </row>
    <row r="715" spans="1:3" x14ac:dyDescent="0.3">
      <c r="A715" s="1">
        <v>41609</v>
      </c>
      <c r="B715">
        <v>0.09</v>
      </c>
      <c r="C715">
        <f>INDEX(CPI[CPI],MATCH(FEDFUNDS[[#This Row],[DATE]],CPI[DATE],0))</f>
        <v>233.04900000000001</v>
      </c>
    </row>
    <row r="716" spans="1:3" x14ac:dyDescent="0.3">
      <c r="A716" s="1">
        <v>41640</v>
      </c>
      <c r="B716">
        <v>7.0000000000000007E-2</v>
      </c>
      <c r="C716">
        <f>INDEX(CPI[CPI],MATCH(FEDFUNDS[[#This Row],[DATE]],CPI[DATE],0))</f>
        <v>233.916</v>
      </c>
    </row>
    <row r="717" spans="1:3" x14ac:dyDescent="0.3">
      <c r="A717" s="1">
        <v>41671</v>
      </c>
      <c r="B717">
        <v>7.0000000000000007E-2</v>
      </c>
      <c r="C717">
        <f>INDEX(CPI[CPI],MATCH(FEDFUNDS[[#This Row],[DATE]],CPI[DATE],0))</f>
        <v>234.78100000000001</v>
      </c>
    </row>
    <row r="718" spans="1:3" x14ac:dyDescent="0.3">
      <c r="A718" s="1">
        <v>41699</v>
      </c>
      <c r="B718">
        <v>0.08</v>
      </c>
      <c r="C718">
        <f>INDEX(CPI[CPI],MATCH(FEDFUNDS[[#This Row],[DATE]],CPI[DATE],0))</f>
        <v>236.29300000000001</v>
      </c>
    </row>
    <row r="719" spans="1:3" x14ac:dyDescent="0.3">
      <c r="A719" s="1">
        <v>41730</v>
      </c>
      <c r="B719">
        <v>0.09</v>
      </c>
      <c r="C719">
        <f>INDEX(CPI[CPI],MATCH(FEDFUNDS[[#This Row],[DATE]],CPI[DATE],0))</f>
        <v>237.072</v>
      </c>
    </row>
    <row r="720" spans="1:3" x14ac:dyDescent="0.3">
      <c r="A720" s="1">
        <v>41760</v>
      </c>
      <c r="B720">
        <v>0.09</v>
      </c>
      <c r="C720">
        <f>INDEX(CPI[CPI],MATCH(FEDFUNDS[[#This Row],[DATE]],CPI[DATE],0))</f>
        <v>237.9</v>
      </c>
    </row>
    <row r="721" spans="1:3" x14ac:dyDescent="0.3">
      <c r="A721" s="1">
        <v>41791</v>
      </c>
      <c r="B721">
        <v>0.1</v>
      </c>
      <c r="C721">
        <f>INDEX(CPI[CPI],MATCH(FEDFUNDS[[#This Row],[DATE]],CPI[DATE],0))</f>
        <v>238.34299999999999</v>
      </c>
    </row>
    <row r="722" spans="1:3" x14ac:dyDescent="0.3">
      <c r="A722" s="1">
        <v>41821</v>
      </c>
      <c r="B722">
        <v>0.09</v>
      </c>
      <c r="C722">
        <f>INDEX(CPI[CPI],MATCH(FEDFUNDS[[#This Row],[DATE]],CPI[DATE],0))</f>
        <v>238.25</v>
      </c>
    </row>
    <row r="723" spans="1:3" x14ac:dyDescent="0.3">
      <c r="A723" s="1">
        <v>41852</v>
      </c>
      <c r="B723">
        <v>0.09</v>
      </c>
      <c r="C723">
        <f>INDEX(CPI[CPI],MATCH(FEDFUNDS[[#This Row],[DATE]],CPI[DATE],0))</f>
        <v>237.852</v>
      </c>
    </row>
    <row r="724" spans="1:3" x14ac:dyDescent="0.3">
      <c r="A724" s="1">
        <v>41883</v>
      </c>
      <c r="B724">
        <v>0.09</v>
      </c>
      <c r="C724">
        <f>INDEX(CPI[CPI],MATCH(FEDFUNDS[[#This Row],[DATE]],CPI[DATE],0))</f>
        <v>238.03100000000001</v>
      </c>
    </row>
    <row r="725" spans="1:3" x14ac:dyDescent="0.3">
      <c r="A725" s="1">
        <v>41913</v>
      </c>
      <c r="B725">
        <v>0.09</v>
      </c>
      <c r="C725">
        <f>INDEX(CPI[CPI],MATCH(FEDFUNDS[[#This Row],[DATE]],CPI[DATE],0))</f>
        <v>237.43299999999999</v>
      </c>
    </row>
    <row r="726" spans="1:3" x14ac:dyDescent="0.3">
      <c r="A726" s="1">
        <v>41944</v>
      </c>
      <c r="B726">
        <v>0.09</v>
      </c>
      <c r="C726">
        <f>INDEX(CPI[CPI],MATCH(FEDFUNDS[[#This Row],[DATE]],CPI[DATE],0))</f>
        <v>236.15100000000001</v>
      </c>
    </row>
    <row r="727" spans="1:3" x14ac:dyDescent="0.3">
      <c r="A727" s="1">
        <v>41974</v>
      </c>
      <c r="B727">
        <v>0.12</v>
      </c>
      <c r="C727">
        <f>INDEX(CPI[CPI],MATCH(FEDFUNDS[[#This Row],[DATE]],CPI[DATE],0))</f>
        <v>234.81200000000001</v>
      </c>
    </row>
    <row r="728" spans="1:3" x14ac:dyDescent="0.3">
      <c r="A728" s="1">
        <v>42005</v>
      </c>
      <c r="B728">
        <v>0.11</v>
      </c>
      <c r="C728">
        <f>INDEX(CPI[CPI],MATCH(FEDFUNDS[[#This Row],[DATE]],CPI[DATE],0))</f>
        <v>233.70699999999999</v>
      </c>
    </row>
    <row r="729" spans="1:3" x14ac:dyDescent="0.3">
      <c r="A729" s="1">
        <v>42036</v>
      </c>
      <c r="B729">
        <v>0.11</v>
      </c>
      <c r="C729">
        <f>INDEX(CPI[CPI],MATCH(FEDFUNDS[[#This Row],[DATE]],CPI[DATE],0))</f>
        <v>234.72200000000001</v>
      </c>
    </row>
    <row r="730" spans="1:3" x14ac:dyDescent="0.3">
      <c r="A730" s="1">
        <v>42064</v>
      </c>
      <c r="B730">
        <v>0.11</v>
      </c>
      <c r="C730">
        <f>INDEX(CPI[CPI],MATCH(FEDFUNDS[[#This Row],[DATE]],CPI[DATE],0))</f>
        <v>236.119</v>
      </c>
    </row>
    <row r="731" spans="1:3" x14ac:dyDescent="0.3">
      <c r="A731" s="1">
        <v>42095</v>
      </c>
      <c r="B731">
        <v>0.12</v>
      </c>
      <c r="C731">
        <f>INDEX(CPI[CPI],MATCH(FEDFUNDS[[#This Row],[DATE]],CPI[DATE],0))</f>
        <v>236.59899999999999</v>
      </c>
    </row>
    <row r="732" spans="1:3" x14ac:dyDescent="0.3">
      <c r="A732" s="1">
        <v>42125</v>
      </c>
      <c r="B732">
        <v>0.12</v>
      </c>
      <c r="C732">
        <f>INDEX(CPI[CPI],MATCH(FEDFUNDS[[#This Row],[DATE]],CPI[DATE],0))</f>
        <v>237.80500000000001</v>
      </c>
    </row>
    <row r="733" spans="1:3" x14ac:dyDescent="0.3">
      <c r="A733" s="1">
        <v>42156</v>
      </c>
      <c r="B733">
        <v>0.13</v>
      </c>
      <c r="C733">
        <f>INDEX(CPI[CPI],MATCH(FEDFUNDS[[#This Row],[DATE]],CPI[DATE],0))</f>
        <v>238.63800000000001</v>
      </c>
    </row>
    <row r="734" spans="1:3" x14ac:dyDescent="0.3">
      <c r="A734" s="1">
        <v>42186</v>
      </c>
      <c r="B734">
        <v>0.13</v>
      </c>
      <c r="C734">
        <f>INDEX(CPI[CPI],MATCH(FEDFUNDS[[#This Row],[DATE]],CPI[DATE],0))</f>
        <v>238.654</v>
      </c>
    </row>
    <row r="735" spans="1:3" x14ac:dyDescent="0.3">
      <c r="A735" s="1">
        <v>42217</v>
      </c>
      <c r="B735">
        <v>0.14000000000000001</v>
      </c>
      <c r="C735">
        <f>INDEX(CPI[CPI],MATCH(FEDFUNDS[[#This Row],[DATE]],CPI[DATE],0))</f>
        <v>238.316</v>
      </c>
    </row>
    <row r="736" spans="1:3" x14ac:dyDescent="0.3">
      <c r="A736" s="1">
        <v>42248</v>
      </c>
      <c r="B736">
        <v>0.14000000000000001</v>
      </c>
      <c r="C736">
        <f>INDEX(CPI[CPI],MATCH(FEDFUNDS[[#This Row],[DATE]],CPI[DATE],0))</f>
        <v>237.94499999999999</v>
      </c>
    </row>
    <row r="737" spans="1:3" x14ac:dyDescent="0.3">
      <c r="A737" s="1">
        <v>42278</v>
      </c>
      <c r="B737">
        <v>0.12</v>
      </c>
      <c r="C737">
        <f>INDEX(CPI[CPI],MATCH(FEDFUNDS[[#This Row],[DATE]],CPI[DATE],0))</f>
        <v>237.83799999999999</v>
      </c>
    </row>
    <row r="738" spans="1:3" x14ac:dyDescent="0.3">
      <c r="A738" s="1">
        <v>42309</v>
      </c>
      <c r="B738">
        <v>0.12</v>
      </c>
      <c r="C738">
        <f>INDEX(CPI[CPI],MATCH(FEDFUNDS[[#This Row],[DATE]],CPI[DATE],0))</f>
        <v>237.33600000000001</v>
      </c>
    </row>
    <row r="739" spans="1:3" x14ac:dyDescent="0.3">
      <c r="A739" s="1">
        <v>42339</v>
      </c>
      <c r="B739">
        <v>0.24</v>
      </c>
      <c r="C739">
        <f>INDEX(CPI[CPI],MATCH(FEDFUNDS[[#This Row],[DATE]],CPI[DATE],0))</f>
        <v>236.52500000000001</v>
      </c>
    </row>
    <row r="740" spans="1:3" x14ac:dyDescent="0.3">
      <c r="A740" s="1">
        <v>42370</v>
      </c>
      <c r="B740">
        <v>0.34</v>
      </c>
      <c r="C740">
        <f>INDEX(CPI[CPI],MATCH(FEDFUNDS[[#This Row],[DATE]],CPI[DATE],0))</f>
        <v>236.916</v>
      </c>
    </row>
    <row r="741" spans="1:3" x14ac:dyDescent="0.3">
      <c r="A741" s="1">
        <v>42401</v>
      </c>
      <c r="B741">
        <v>0.38</v>
      </c>
      <c r="C741">
        <f>INDEX(CPI[CPI],MATCH(FEDFUNDS[[#This Row],[DATE]],CPI[DATE],0))</f>
        <v>237.11099999999999</v>
      </c>
    </row>
    <row r="742" spans="1:3" x14ac:dyDescent="0.3">
      <c r="A742" s="1">
        <v>42430</v>
      </c>
      <c r="B742">
        <v>0.36</v>
      </c>
      <c r="C742">
        <f>INDEX(CPI[CPI],MATCH(FEDFUNDS[[#This Row],[DATE]],CPI[DATE],0))</f>
        <v>238.13200000000001</v>
      </c>
    </row>
    <row r="743" spans="1:3" x14ac:dyDescent="0.3">
      <c r="A743" s="1">
        <v>42461</v>
      </c>
      <c r="B743">
        <v>0.37</v>
      </c>
      <c r="C743">
        <f>INDEX(CPI[CPI],MATCH(FEDFUNDS[[#This Row],[DATE]],CPI[DATE],0))</f>
        <v>239.261</v>
      </c>
    </row>
    <row r="744" spans="1:3" x14ac:dyDescent="0.3">
      <c r="A744" s="1">
        <v>42491</v>
      </c>
      <c r="B744">
        <v>0.37</v>
      </c>
      <c r="C744">
        <f>INDEX(CPI[CPI],MATCH(FEDFUNDS[[#This Row],[DATE]],CPI[DATE],0))</f>
        <v>240.23599999999999</v>
      </c>
    </row>
    <row r="745" spans="1:3" x14ac:dyDescent="0.3">
      <c r="A745" s="1">
        <v>42522</v>
      </c>
      <c r="B745">
        <v>0.38</v>
      </c>
      <c r="C745">
        <f>INDEX(CPI[CPI],MATCH(FEDFUNDS[[#This Row],[DATE]],CPI[DATE],0))</f>
        <v>241.03800000000001</v>
      </c>
    </row>
    <row r="746" spans="1:3" x14ac:dyDescent="0.3">
      <c r="A746" s="1">
        <v>42552</v>
      </c>
      <c r="B746">
        <v>0.39</v>
      </c>
      <c r="C746">
        <f>INDEX(CPI[CPI],MATCH(FEDFUNDS[[#This Row],[DATE]],CPI[DATE],0))</f>
        <v>240.64699999999999</v>
      </c>
    </row>
    <row r="747" spans="1:3" x14ac:dyDescent="0.3">
      <c r="A747" s="1">
        <v>42583</v>
      </c>
      <c r="B747">
        <v>0.4</v>
      </c>
      <c r="C747">
        <f>INDEX(CPI[CPI],MATCH(FEDFUNDS[[#This Row],[DATE]],CPI[DATE],0))</f>
        <v>240.85300000000001</v>
      </c>
    </row>
    <row r="748" spans="1:3" x14ac:dyDescent="0.3">
      <c r="A748" s="1">
        <v>42614</v>
      </c>
      <c r="B748">
        <v>0.4</v>
      </c>
      <c r="C748">
        <f>INDEX(CPI[CPI],MATCH(FEDFUNDS[[#This Row],[DATE]],CPI[DATE],0))</f>
        <v>241.428</v>
      </c>
    </row>
    <row r="749" spans="1:3" x14ac:dyDescent="0.3">
      <c r="A749" s="1">
        <v>42644</v>
      </c>
      <c r="B749">
        <v>0.4</v>
      </c>
      <c r="C749">
        <f>INDEX(CPI[CPI],MATCH(FEDFUNDS[[#This Row],[DATE]],CPI[DATE],0))</f>
        <v>241.72900000000001</v>
      </c>
    </row>
    <row r="750" spans="1:3" x14ac:dyDescent="0.3">
      <c r="A750" s="1">
        <v>42675</v>
      </c>
      <c r="B750">
        <v>0.41</v>
      </c>
      <c r="C750">
        <f>INDEX(CPI[CPI],MATCH(FEDFUNDS[[#This Row],[DATE]],CPI[DATE],0))</f>
        <v>241.35300000000001</v>
      </c>
    </row>
    <row r="751" spans="1:3" x14ac:dyDescent="0.3">
      <c r="A751" s="1">
        <v>42705</v>
      </c>
      <c r="B751">
        <v>0.54</v>
      </c>
      <c r="C751">
        <f>INDEX(CPI[CPI],MATCH(FEDFUNDS[[#This Row],[DATE]],CPI[DATE],0))</f>
        <v>241.43199999999999</v>
      </c>
    </row>
    <row r="752" spans="1:3" x14ac:dyDescent="0.3">
      <c r="A752" s="1">
        <v>42736</v>
      </c>
      <c r="B752">
        <v>0.65</v>
      </c>
      <c r="C752">
        <f>INDEX(CPI[CPI],MATCH(FEDFUNDS[[#This Row],[DATE]],CPI[DATE],0))</f>
        <v>242.839</v>
      </c>
    </row>
    <row r="753" spans="1:3" x14ac:dyDescent="0.3">
      <c r="A753" s="1">
        <v>42767</v>
      </c>
      <c r="B753">
        <v>0.66</v>
      </c>
      <c r="C753">
        <f>INDEX(CPI[CPI],MATCH(FEDFUNDS[[#This Row],[DATE]],CPI[DATE],0))</f>
        <v>243.60300000000001</v>
      </c>
    </row>
    <row r="754" spans="1:3" x14ac:dyDescent="0.3">
      <c r="A754" s="1">
        <v>42795</v>
      </c>
      <c r="B754">
        <v>0.79</v>
      </c>
      <c r="C754">
        <f>INDEX(CPI[CPI],MATCH(FEDFUNDS[[#This Row],[DATE]],CPI[DATE],0))</f>
        <v>243.80099999999999</v>
      </c>
    </row>
    <row r="755" spans="1:3" x14ac:dyDescent="0.3">
      <c r="A755" s="1">
        <v>42826</v>
      </c>
      <c r="B755">
        <v>0.9</v>
      </c>
      <c r="C755">
        <f>INDEX(CPI[CPI],MATCH(FEDFUNDS[[#This Row],[DATE]],CPI[DATE],0))</f>
        <v>244.524</v>
      </c>
    </row>
    <row r="756" spans="1:3" x14ac:dyDescent="0.3">
      <c r="A756" s="1">
        <v>42856</v>
      </c>
      <c r="B756">
        <v>0.91</v>
      </c>
      <c r="C756">
        <f>INDEX(CPI[CPI],MATCH(FEDFUNDS[[#This Row],[DATE]],CPI[DATE],0))</f>
        <v>244.733</v>
      </c>
    </row>
    <row r="757" spans="1:3" x14ac:dyDescent="0.3">
      <c r="A757" s="1">
        <v>42887</v>
      </c>
      <c r="B757">
        <v>1.04</v>
      </c>
      <c r="C757">
        <f>INDEX(CPI[CPI],MATCH(FEDFUNDS[[#This Row],[DATE]],CPI[DATE],0))</f>
        <v>244.95500000000001</v>
      </c>
    </row>
    <row r="758" spans="1:3" x14ac:dyDescent="0.3">
      <c r="A758" s="1">
        <v>42917</v>
      </c>
      <c r="B758">
        <v>1.1499999999999999</v>
      </c>
      <c r="C758">
        <f>INDEX(CPI[CPI],MATCH(FEDFUNDS[[#This Row],[DATE]],CPI[DATE],0))</f>
        <v>244.786</v>
      </c>
    </row>
    <row r="759" spans="1:3" x14ac:dyDescent="0.3">
      <c r="A759" s="1">
        <v>42948</v>
      </c>
      <c r="B759">
        <v>1.1599999999999999</v>
      </c>
      <c r="C759">
        <f>INDEX(CPI[CPI],MATCH(FEDFUNDS[[#This Row],[DATE]],CPI[DATE],0))</f>
        <v>245.51900000000001</v>
      </c>
    </row>
    <row r="760" spans="1:3" x14ac:dyDescent="0.3">
      <c r="A760" s="1">
        <v>42979</v>
      </c>
      <c r="B760">
        <v>1.1499999999999999</v>
      </c>
      <c r="C760">
        <f>INDEX(CPI[CPI],MATCH(FEDFUNDS[[#This Row],[DATE]],CPI[DATE],0))</f>
        <v>246.81899999999999</v>
      </c>
    </row>
    <row r="761" spans="1:3" x14ac:dyDescent="0.3">
      <c r="A761" s="1">
        <v>43009</v>
      </c>
      <c r="B761">
        <v>1.1499999999999999</v>
      </c>
      <c r="C761">
        <f>INDEX(CPI[CPI],MATCH(FEDFUNDS[[#This Row],[DATE]],CPI[DATE],0))</f>
        <v>246.66300000000001</v>
      </c>
    </row>
    <row r="762" spans="1:3" x14ac:dyDescent="0.3">
      <c r="A762" s="1">
        <v>43040</v>
      </c>
      <c r="B762">
        <v>1.1599999999999999</v>
      </c>
      <c r="C762">
        <f>INDEX(CPI[CPI],MATCH(FEDFUNDS[[#This Row],[DATE]],CPI[DATE],0))</f>
        <v>246.66900000000001</v>
      </c>
    </row>
    <row r="763" spans="1:3" x14ac:dyDescent="0.3">
      <c r="A763" s="1">
        <v>43070</v>
      </c>
      <c r="B763">
        <v>1.3</v>
      </c>
      <c r="C763">
        <f>INDEX(CPI[CPI],MATCH(FEDFUNDS[[#This Row],[DATE]],CPI[DATE],0))</f>
        <v>246.524</v>
      </c>
    </row>
    <row r="764" spans="1:3" x14ac:dyDescent="0.3">
      <c r="A764" s="1">
        <v>43101</v>
      </c>
      <c r="B764">
        <v>1.41</v>
      </c>
      <c r="C764">
        <f>INDEX(CPI[CPI],MATCH(FEDFUNDS[[#This Row],[DATE]],CPI[DATE],0))</f>
        <v>247.86699999999999</v>
      </c>
    </row>
    <row r="765" spans="1:3" x14ac:dyDescent="0.3">
      <c r="A765" s="1">
        <v>43132</v>
      </c>
      <c r="B765">
        <v>1.42</v>
      </c>
      <c r="C765">
        <f>INDEX(CPI[CPI],MATCH(FEDFUNDS[[#This Row],[DATE]],CPI[DATE],0))</f>
        <v>248.99100000000001</v>
      </c>
    </row>
    <row r="766" spans="1:3" x14ac:dyDescent="0.3">
      <c r="A766" s="1">
        <v>43160</v>
      </c>
      <c r="B766">
        <v>1.51</v>
      </c>
      <c r="C766">
        <f>INDEX(CPI[CPI],MATCH(FEDFUNDS[[#This Row],[DATE]],CPI[DATE],0))</f>
        <v>249.554</v>
      </c>
    </row>
    <row r="767" spans="1:3" x14ac:dyDescent="0.3">
      <c r="A767" s="1">
        <v>43191</v>
      </c>
      <c r="B767">
        <v>1.69</v>
      </c>
      <c r="C767">
        <f>INDEX(CPI[CPI],MATCH(FEDFUNDS[[#This Row],[DATE]],CPI[DATE],0))</f>
        <v>250.54599999999999</v>
      </c>
    </row>
    <row r="768" spans="1:3" x14ac:dyDescent="0.3">
      <c r="A768" s="1">
        <v>43221</v>
      </c>
      <c r="B768">
        <v>1.7</v>
      </c>
      <c r="C768">
        <f>INDEX(CPI[CPI],MATCH(FEDFUNDS[[#This Row],[DATE]],CPI[DATE],0))</f>
        <v>251.58799999999999</v>
      </c>
    </row>
    <row r="769" spans="1:3" x14ac:dyDescent="0.3">
      <c r="A769" s="1">
        <v>43252</v>
      </c>
      <c r="B769">
        <v>1.82</v>
      </c>
      <c r="C769">
        <f>INDEX(CPI[CPI],MATCH(FEDFUNDS[[#This Row],[DATE]],CPI[DATE],0))</f>
        <v>251.989</v>
      </c>
    </row>
    <row r="770" spans="1:3" x14ac:dyDescent="0.3">
      <c r="A770" s="1">
        <v>43282</v>
      </c>
      <c r="B770">
        <v>1.91</v>
      </c>
      <c r="C770">
        <f>INDEX(CPI[CPI],MATCH(FEDFUNDS[[#This Row],[DATE]],CPI[DATE],0))</f>
        <v>252.006</v>
      </c>
    </row>
    <row r="771" spans="1:3" x14ac:dyDescent="0.3">
      <c r="A771" s="1">
        <v>43313</v>
      </c>
      <c r="B771">
        <v>1.91</v>
      </c>
      <c r="C771">
        <f>INDEX(CPI[CPI],MATCH(FEDFUNDS[[#This Row],[DATE]],CPI[DATE],0))</f>
        <v>252.14599999999999</v>
      </c>
    </row>
    <row r="772" spans="1:3" x14ac:dyDescent="0.3">
      <c r="A772" s="1">
        <v>43344</v>
      </c>
      <c r="B772">
        <v>1.95</v>
      </c>
      <c r="C772">
        <f>INDEX(CPI[CPI],MATCH(FEDFUNDS[[#This Row],[DATE]],CPI[DATE],0))</f>
        <v>252.43899999999999</v>
      </c>
    </row>
    <row r="773" spans="1:3" x14ac:dyDescent="0.3">
      <c r="A773" s="1">
        <v>43374</v>
      </c>
      <c r="B773">
        <v>2.19</v>
      </c>
      <c r="C773">
        <f>INDEX(CPI[CPI],MATCH(FEDFUNDS[[#This Row],[DATE]],CPI[DATE],0))</f>
        <v>252.88499999999999</v>
      </c>
    </row>
    <row r="774" spans="1:3" x14ac:dyDescent="0.3">
      <c r="A774" s="1">
        <v>43405</v>
      </c>
      <c r="B774">
        <v>2.2000000000000002</v>
      </c>
      <c r="C774">
        <f>INDEX(CPI[CPI],MATCH(FEDFUNDS[[#This Row],[DATE]],CPI[DATE],0))</f>
        <v>252.03800000000001</v>
      </c>
    </row>
    <row r="775" spans="1:3" x14ac:dyDescent="0.3">
      <c r="A775" s="1">
        <v>43435</v>
      </c>
      <c r="B775">
        <v>2.27</v>
      </c>
      <c r="C775">
        <f>INDEX(CPI[CPI],MATCH(FEDFUNDS[[#This Row],[DATE]],CPI[DATE],0))</f>
        <v>251.233</v>
      </c>
    </row>
    <row r="776" spans="1:3" x14ac:dyDescent="0.3">
      <c r="A776" s="1">
        <v>43466</v>
      </c>
      <c r="B776">
        <v>2.4</v>
      </c>
      <c r="C776">
        <f>INDEX(CPI[CPI],MATCH(FEDFUNDS[[#This Row],[DATE]],CPI[DATE],0))</f>
        <v>251.71199999999999</v>
      </c>
    </row>
    <row r="777" spans="1:3" x14ac:dyDescent="0.3">
      <c r="A777" s="1">
        <v>43497</v>
      </c>
      <c r="B777">
        <v>2.4</v>
      </c>
      <c r="C777">
        <f>INDEX(CPI[CPI],MATCH(FEDFUNDS[[#This Row],[DATE]],CPI[DATE],0))</f>
        <v>252.77600000000001</v>
      </c>
    </row>
    <row r="778" spans="1:3" x14ac:dyDescent="0.3">
      <c r="A778" s="1">
        <v>43525</v>
      </c>
      <c r="B778">
        <v>2.41</v>
      </c>
      <c r="C778">
        <f>INDEX(CPI[CPI],MATCH(FEDFUNDS[[#This Row],[DATE]],CPI[DATE],0))</f>
        <v>254.202</v>
      </c>
    </row>
    <row r="779" spans="1:3" x14ac:dyDescent="0.3">
      <c r="A779" s="1">
        <v>43556</v>
      </c>
      <c r="B779">
        <v>2.42</v>
      </c>
      <c r="C779">
        <f>INDEX(CPI[CPI],MATCH(FEDFUNDS[[#This Row],[DATE]],CPI[DATE],0))</f>
        <v>255.548</v>
      </c>
    </row>
    <row r="780" spans="1:3" x14ac:dyDescent="0.3">
      <c r="A780" s="1">
        <v>43586</v>
      </c>
      <c r="B780">
        <v>2.39</v>
      </c>
      <c r="C780">
        <f>INDEX(CPI[CPI],MATCH(FEDFUNDS[[#This Row],[DATE]],CPI[DATE],0))</f>
        <v>256.09199999999998</v>
      </c>
    </row>
    <row r="781" spans="1:3" x14ac:dyDescent="0.3">
      <c r="A781" s="1">
        <v>43617</v>
      </c>
      <c r="B781">
        <v>2.38</v>
      </c>
      <c r="C781">
        <f>INDEX(CPI[CPI],MATCH(FEDFUNDS[[#This Row],[DATE]],CPI[DATE],0))</f>
        <v>256.14299999999997</v>
      </c>
    </row>
    <row r="782" spans="1:3" x14ac:dyDescent="0.3">
      <c r="A782" s="1">
        <v>43647</v>
      </c>
      <c r="B782">
        <v>2.4</v>
      </c>
      <c r="C782">
        <f>INDEX(CPI[CPI],MATCH(FEDFUNDS[[#This Row],[DATE]],CPI[DATE],0))</f>
        <v>256.57100000000003</v>
      </c>
    </row>
    <row r="783" spans="1:3" x14ac:dyDescent="0.3">
      <c r="A783" s="1">
        <v>43678</v>
      </c>
      <c r="B783">
        <v>2.13</v>
      </c>
      <c r="C783">
        <f>INDEX(CPI[CPI],MATCH(FEDFUNDS[[#This Row],[DATE]],CPI[DATE],0))</f>
        <v>256.55799999999999</v>
      </c>
    </row>
    <row r="784" spans="1:3" x14ac:dyDescent="0.3">
      <c r="A784" s="1">
        <v>43709</v>
      </c>
      <c r="B784">
        <v>2.04</v>
      </c>
      <c r="C784">
        <f>INDEX(CPI[CPI],MATCH(FEDFUNDS[[#This Row],[DATE]],CPI[DATE],0))</f>
        <v>256.75900000000001</v>
      </c>
    </row>
    <row r="785" spans="1:3" x14ac:dyDescent="0.3">
      <c r="A785" s="1">
        <v>43739</v>
      </c>
      <c r="B785">
        <v>1.83</v>
      </c>
      <c r="C785">
        <f>INDEX(CPI[CPI],MATCH(FEDFUNDS[[#This Row],[DATE]],CPI[DATE],0))</f>
        <v>257.346</v>
      </c>
    </row>
    <row r="786" spans="1:3" x14ac:dyDescent="0.3">
      <c r="A786" s="1">
        <v>43770</v>
      </c>
      <c r="B786">
        <v>1.55</v>
      </c>
      <c r="C786">
        <f>INDEX(CPI[CPI],MATCH(FEDFUNDS[[#This Row],[DATE]],CPI[DATE],0))</f>
        <v>257.20800000000003</v>
      </c>
    </row>
    <row r="787" spans="1:3" x14ac:dyDescent="0.3">
      <c r="A787" s="1">
        <v>43800</v>
      </c>
      <c r="B787">
        <v>1.55</v>
      </c>
      <c r="C787">
        <f>INDEX(CPI[CPI],MATCH(FEDFUNDS[[#This Row],[DATE]],CPI[DATE],0))</f>
        <v>256.97399999999999</v>
      </c>
    </row>
    <row r="788" spans="1:3" x14ac:dyDescent="0.3">
      <c r="A788" s="1">
        <v>43831</v>
      </c>
      <c r="B788">
        <v>1.55</v>
      </c>
      <c r="C788">
        <f>INDEX(CPI[CPI],MATCH(FEDFUNDS[[#This Row],[DATE]],CPI[DATE],0))</f>
        <v>257.971</v>
      </c>
    </row>
    <row r="789" spans="1:3" x14ac:dyDescent="0.3">
      <c r="A789" s="1">
        <v>43862</v>
      </c>
      <c r="B789">
        <v>1.58</v>
      </c>
      <c r="C789">
        <f>INDEX(CPI[CPI],MATCH(FEDFUNDS[[#This Row],[DATE]],CPI[DATE],0))</f>
        <v>258.678</v>
      </c>
    </row>
    <row r="790" spans="1:3" x14ac:dyDescent="0.3">
      <c r="A790" s="1">
        <v>43891</v>
      </c>
      <c r="B790">
        <v>0.65</v>
      </c>
      <c r="C790">
        <f>INDEX(CPI[CPI],MATCH(FEDFUNDS[[#This Row],[DATE]],CPI[DATE],0))</f>
        <v>258.11500000000001</v>
      </c>
    </row>
    <row r="791" spans="1:3" x14ac:dyDescent="0.3">
      <c r="A791" s="1">
        <v>43922</v>
      </c>
      <c r="B791">
        <v>0.05</v>
      </c>
      <c r="C791">
        <f>INDEX(CPI[CPI],MATCH(FEDFUNDS[[#This Row],[DATE]],CPI[DATE],0))</f>
        <v>256.38900000000001</v>
      </c>
    </row>
    <row r="792" spans="1:3" x14ac:dyDescent="0.3">
      <c r="A792" s="1">
        <v>43952</v>
      </c>
      <c r="B792">
        <v>0.05</v>
      </c>
      <c r="C792">
        <f>INDEX(CPI[CPI],MATCH(FEDFUNDS[[#This Row],[DATE]],CPI[DATE],0))</f>
        <v>256.39400000000001</v>
      </c>
    </row>
    <row r="793" spans="1:3" x14ac:dyDescent="0.3">
      <c r="A793" s="1">
        <v>43983</v>
      </c>
      <c r="B793">
        <v>0.08</v>
      </c>
      <c r="C793">
        <f>INDEX(CPI[CPI],MATCH(FEDFUNDS[[#This Row],[DATE]],CPI[DATE],0))</f>
        <v>257.79700000000003</v>
      </c>
    </row>
    <row r="794" spans="1:3" x14ac:dyDescent="0.3">
      <c r="A794" s="1">
        <v>44013</v>
      </c>
      <c r="B794">
        <v>0.09</v>
      </c>
      <c r="C794">
        <f>INDEX(CPI[CPI],MATCH(FEDFUNDS[[#This Row],[DATE]],CPI[DATE],0))</f>
        <v>259.101</v>
      </c>
    </row>
    <row r="795" spans="1:3" x14ac:dyDescent="0.3">
      <c r="A795" s="1">
        <v>44044</v>
      </c>
      <c r="B795">
        <v>0.1</v>
      </c>
      <c r="C795">
        <f>INDEX(CPI[CPI],MATCH(FEDFUNDS[[#This Row],[DATE]],CPI[DATE],0))</f>
        <v>259.91800000000001</v>
      </c>
    </row>
    <row r="796" spans="1:3" x14ac:dyDescent="0.3">
      <c r="A796" s="1">
        <v>44075</v>
      </c>
      <c r="B796">
        <v>0.09</v>
      </c>
      <c r="C796">
        <f>INDEX(CPI[CPI],MATCH(FEDFUNDS[[#This Row],[DATE]],CPI[DATE],0))</f>
        <v>260.27999999999997</v>
      </c>
    </row>
    <row r="797" spans="1:3" x14ac:dyDescent="0.3">
      <c r="A797" s="1">
        <v>44105</v>
      </c>
      <c r="B797">
        <v>0.09</v>
      </c>
      <c r="C797">
        <f>INDEX(CPI[CPI],MATCH(FEDFUNDS[[#This Row],[DATE]],CPI[DATE],0))</f>
        <v>260.38799999999998</v>
      </c>
    </row>
    <row r="798" spans="1:3" x14ac:dyDescent="0.3">
      <c r="A798" s="1">
        <v>44136</v>
      </c>
      <c r="B798">
        <v>0.09</v>
      </c>
      <c r="C798">
        <f>INDEX(CPI[CPI],MATCH(FEDFUNDS[[#This Row],[DATE]],CPI[DATE],0))</f>
        <v>260.22899999999998</v>
      </c>
    </row>
    <row r="799" spans="1:3" x14ac:dyDescent="0.3">
      <c r="A799" s="1">
        <v>44166</v>
      </c>
      <c r="B799">
        <v>0.09</v>
      </c>
      <c r="C799">
        <f>INDEX(CPI[CPI],MATCH(FEDFUNDS[[#This Row],[DATE]],CPI[DATE],0))</f>
        <v>260.47399999999999</v>
      </c>
    </row>
    <row r="800" spans="1:3" x14ac:dyDescent="0.3">
      <c r="A800" s="1">
        <v>44197</v>
      </c>
      <c r="B800">
        <v>0.09</v>
      </c>
      <c r="C800">
        <f>INDEX(CPI[CPI],MATCH(FEDFUNDS[[#This Row],[DATE]],CPI[DATE],0))</f>
        <v>261.58199999999999</v>
      </c>
    </row>
    <row r="801" spans="1:3" x14ac:dyDescent="0.3">
      <c r="A801" s="1">
        <v>44228</v>
      </c>
      <c r="B801">
        <v>0.08</v>
      </c>
      <c r="C801">
        <f>INDEX(CPI[CPI],MATCH(FEDFUNDS[[#This Row],[DATE]],CPI[DATE],0))</f>
        <v>263.01400000000001</v>
      </c>
    </row>
    <row r="802" spans="1:3" x14ac:dyDescent="0.3">
      <c r="A802" s="1">
        <v>44256</v>
      </c>
      <c r="B802">
        <v>7.0000000000000007E-2</v>
      </c>
      <c r="C802">
        <f>INDEX(CPI[CPI],MATCH(FEDFUNDS[[#This Row],[DATE]],CPI[DATE],0))</f>
        <v>264.87700000000001</v>
      </c>
    </row>
    <row r="803" spans="1:3" x14ac:dyDescent="0.3">
      <c r="A803" s="1">
        <v>44287</v>
      </c>
      <c r="B803">
        <v>7.0000000000000007E-2</v>
      </c>
      <c r="C803">
        <f>INDEX(CPI[CPI],MATCH(FEDFUNDS[[#This Row],[DATE]],CPI[DATE],0))</f>
        <v>267.05399999999997</v>
      </c>
    </row>
    <row r="804" spans="1:3" x14ac:dyDescent="0.3">
      <c r="A804" s="1">
        <v>44317</v>
      </c>
      <c r="B804">
        <v>0.06</v>
      </c>
      <c r="C804">
        <f>INDEX(CPI[CPI],MATCH(FEDFUNDS[[#This Row],[DATE]],CPI[DATE],0))</f>
        <v>269.19499999999999</v>
      </c>
    </row>
    <row r="805" spans="1:3" x14ac:dyDescent="0.3">
      <c r="A805" s="1">
        <v>44348</v>
      </c>
      <c r="B805">
        <v>0.08</v>
      </c>
      <c r="C805">
        <f>INDEX(CPI[CPI],MATCH(FEDFUNDS[[#This Row],[DATE]],CPI[DATE],0))</f>
        <v>271.69600000000003</v>
      </c>
    </row>
    <row r="806" spans="1:3" x14ac:dyDescent="0.3">
      <c r="A806" s="1">
        <v>44378</v>
      </c>
      <c r="B806">
        <v>0.1</v>
      </c>
      <c r="C806">
        <f>INDEX(CPI[CPI],MATCH(FEDFUNDS[[#This Row],[DATE]],CPI[DATE],0))</f>
        <v>273.00299999999999</v>
      </c>
    </row>
    <row r="807" spans="1:3" x14ac:dyDescent="0.3">
      <c r="A807" s="1">
        <v>44409</v>
      </c>
      <c r="B807">
        <v>0.09</v>
      </c>
      <c r="C807">
        <f>INDEX(CPI[CPI],MATCH(FEDFUNDS[[#This Row],[DATE]],CPI[DATE],0))</f>
        <v>273.56700000000001</v>
      </c>
    </row>
    <row r="808" spans="1:3" x14ac:dyDescent="0.3">
      <c r="A808" s="1">
        <v>44440</v>
      </c>
      <c r="B808">
        <v>0.08</v>
      </c>
      <c r="C808">
        <f>INDEX(CPI[CPI],MATCH(FEDFUNDS[[#This Row],[DATE]],CPI[DATE],0))</f>
        <v>274.31</v>
      </c>
    </row>
    <row r="809" spans="1:3" x14ac:dyDescent="0.3">
      <c r="A809" s="1">
        <v>44470</v>
      </c>
      <c r="B809">
        <v>0.08</v>
      </c>
      <c r="C809">
        <f>INDEX(CPI[CPI],MATCH(FEDFUNDS[[#This Row],[DATE]],CPI[DATE],0))</f>
        <v>276.589</v>
      </c>
    </row>
    <row r="810" spans="1:3" x14ac:dyDescent="0.3">
      <c r="A810" s="1">
        <v>44501</v>
      </c>
      <c r="B810">
        <v>0.08</v>
      </c>
      <c r="C810">
        <f>INDEX(CPI[CPI],MATCH(FEDFUNDS[[#This Row],[DATE]],CPI[DATE],0))</f>
        <v>277.94799999999998</v>
      </c>
    </row>
    <row r="811" spans="1:3" x14ac:dyDescent="0.3">
      <c r="A811" s="1">
        <v>44531</v>
      </c>
      <c r="B811">
        <v>0.08</v>
      </c>
      <c r="C811">
        <f>INDEX(CPI[CPI],MATCH(FEDFUNDS[[#This Row],[DATE]],CPI[DATE],0))</f>
        <v>278.80200000000002</v>
      </c>
    </row>
    <row r="812" spans="1:3" x14ac:dyDescent="0.3">
      <c r="A812" s="1">
        <v>44562</v>
      </c>
      <c r="B812">
        <v>0.08</v>
      </c>
      <c r="C812">
        <f>INDEX(CPI[CPI],MATCH(FEDFUNDS[[#This Row],[DATE]],CPI[DATE],0))</f>
        <v>281.14800000000002</v>
      </c>
    </row>
    <row r="813" spans="1:3" x14ac:dyDescent="0.3">
      <c r="A813" s="1">
        <v>44593</v>
      </c>
      <c r="B813">
        <v>0.08</v>
      </c>
      <c r="C813">
        <f>INDEX(CPI[CPI],MATCH(FEDFUNDS[[#This Row],[DATE]],CPI[DATE],0))</f>
        <v>283.71600000000001</v>
      </c>
    </row>
    <row r="814" spans="1:3" x14ac:dyDescent="0.3">
      <c r="A814" s="1">
        <v>44621</v>
      </c>
      <c r="B814">
        <v>0.2</v>
      </c>
      <c r="C814">
        <f>INDEX(CPI[CPI],MATCH(FEDFUNDS[[#This Row],[DATE]],CPI[DATE],0))</f>
        <v>287.50400000000002</v>
      </c>
    </row>
    <row r="815" spans="1:3" x14ac:dyDescent="0.3">
      <c r="A815" s="1">
        <v>44652</v>
      </c>
      <c r="B815">
        <v>0.33</v>
      </c>
      <c r="C815">
        <f>INDEX(CPI[CPI],MATCH(FEDFUNDS[[#This Row],[DATE]],CPI[DATE],0))</f>
        <v>289.10899999999998</v>
      </c>
    </row>
    <row r="816" spans="1:3" x14ac:dyDescent="0.3">
      <c r="A816" s="1">
        <v>44682</v>
      </c>
      <c r="B816">
        <v>0.77</v>
      </c>
      <c r="C816">
        <f>INDEX(CPI[CPI],MATCH(FEDFUNDS[[#This Row],[DATE]],CPI[DATE],0))</f>
        <v>292.29599999999999</v>
      </c>
    </row>
    <row r="817" spans="1:3" x14ac:dyDescent="0.3">
      <c r="A817" s="1">
        <v>44713</v>
      </c>
      <c r="B817">
        <v>1.21</v>
      </c>
      <c r="C817">
        <f>INDEX(CPI[CPI],MATCH(FEDFUNDS[[#This Row],[DATE]],CPI[DATE],0))</f>
        <v>296.31099999999998</v>
      </c>
    </row>
    <row r="818" spans="1:3" x14ac:dyDescent="0.3">
      <c r="A818" s="1">
        <v>44743</v>
      </c>
      <c r="B818">
        <v>1.68</v>
      </c>
      <c r="C818">
        <f>INDEX(CPI[CPI],MATCH(FEDFUNDS[[#This Row],[DATE]],CPI[DATE],0))</f>
        <v>296.27600000000001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E116-7AB4-4B02-AD19-8AC881B699B7}">
  <dimension ref="A1:O1316"/>
  <sheetViews>
    <sheetView tabSelected="1" workbookViewId="0">
      <selection activeCell="I510" sqref="I510"/>
    </sheetView>
  </sheetViews>
  <sheetFormatPr defaultRowHeight="14.4" x14ac:dyDescent="0.3"/>
  <cols>
    <col min="1" max="1" width="9.5546875" bestFit="1" customWidth="1"/>
    <col min="2" max="2" width="8" bestFit="1" customWidth="1"/>
  </cols>
  <sheetData>
    <row r="1" spans="1:7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hidden="1" x14ac:dyDescent="0.3">
      <c r="A2" s="1">
        <v>4750</v>
      </c>
      <c r="B2">
        <v>9.8000000000000007</v>
      </c>
      <c r="C2" s="2" t="e">
        <f>INDEX(FEDFUNDS[FEDFUNDS],MATCH(DATE(YEAR(CPI[[#This Row],[DATE]]),MONTH(CPI[[#This Row],[DATE]]),1),FEDFUNDS[DATE],0))</f>
        <v>#N/A</v>
      </c>
      <c r="D2" s="2" t="e">
        <f>INDEX(FEDFUNDS[FEDFUNDS],MATCH(DATE(YEAR(CPI[[#This Row],[DATE]]+190),MONTH(CPI[[#This Row],[DATE]]+190),1),FEDFUNDS[DATE],0))</f>
        <v>#N/A</v>
      </c>
      <c r="E2" s="2" t="e">
        <f>INDEX(FEDFUNDS[FEDFUNDS],MATCH(DATE(YEAR(CPI[[#This Row],[DATE]]+370),MONTH(CPI[[#This Row],[DATE]]+370),1),FEDFUNDS[DATE],0))</f>
        <v>#N/A</v>
      </c>
      <c r="F2" s="2" t="e">
        <f>INDEX(FEDFUNDS[FEDFUNDS],MATCH(DATE(YEAR(CPI[[#This Row],[DATE]]+190)+1,MONTH(CPI[[#This Row],[DATE]]+190),1),FEDFUNDS[DATE],0))</f>
        <v>#N/A</v>
      </c>
      <c r="G2" s="2" t="e">
        <f>INDEX(FEDFUNDS[FEDFUNDS],MATCH(DATE(YEAR(CPI[[#This Row],[DATE]]+370)+1,MONTH(CPI[[#This Row],[DATE]]+370),1),FEDFUNDS[DATE],0))</f>
        <v>#N/A</v>
      </c>
    </row>
    <row r="3" spans="1:7" hidden="1" x14ac:dyDescent="0.3">
      <c r="A3" s="1">
        <v>4781</v>
      </c>
      <c r="B3">
        <v>9.8000000000000007</v>
      </c>
      <c r="C3" s="2" t="e">
        <f>INDEX(FEDFUNDS[FEDFUNDS],MATCH(DATE(YEAR(CPI[[#This Row],[DATE]]),MONTH(CPI[[#This Row],[DATE]]),1),FEDFUNDS[DATE],0))</f>
        <v>#N/A</v>
      </c>
      <c r="D3" s="2" t="e">
        <f>INDEX(FEDFUNDS[FEDFUNDS],MATCH(DATE(YEAR(CPI[[#This Row],[DATE]]+190),MONTH(CPI[[#This Row],[DATE]]+190),1),FEDFUNDS[DATE],0))</f>
        <v>#N/A</v>
      </c>
      <c r="E3" s="2" t="e">
        <f>INDEX(FEDFUNDS[FEDFUNDS],MATCH(DATE(YEAR(CPI[[#This Row],[DATE]]+370),MONTH(CPI[[#This Row],[DATE]]+370),1),FEDFUNDS[DATE],0))</f>
        <v>#N/A</v>
      </c>
      <c r="F3" s="2" t="e">
        <f>INDEX(FEDFUNDS[FEDFUNDS],MATCH(DATE(YEAR(CPI[[#This Row],[DATE]]+190)+1,MONTH(CPI[[#This Row],[DATE]]+190),1),FEDFUNDS[DATE],0))</f>
        <v>#N/A</v>
      </c>
      <c r="G3" s="2" t="e">
        <f>INDEX(FEDFUNDS[FEDFUNDS],MATCH(DATE(YEAR(CPI[[#This Row],[DATE]]+370)+1,MONTH(CPI[[#This Row],[DATE]]+370),1),FEDFUNDS[DATE],0))</f>
        <v>#N/A</v>
      </c>
    </row>
    <row r="4" spans="1:7" hidden="1" x14ac:dyDescent="0.3">
      <c r="A4" s="1">
        <v>4809</v>
      </c>
      <c r="B4">
        <v>9.8000000000000007</v>
      </c>
      <c r="C4" s="2" t="e">
        <f>INDEX(FEDFUNDS[FEDFUNDS],MATCH(DATE(YEAR(CPI[[#This Row],[DATE]]),MONTH(CPI[[#This Row],[DATE]]),1),FEDFUNDS[DATE],0))</f>
        <v>#N/A</v>
      </c>
      <c r="D4" s="2" t="e">
        <f>INDEX(FEDFUNDS[FEDFUNDS],MATCH(DATE(YEAR(CPI[[#This Row],[DATE]]+190),MONTH(CPI[[#This Row],[DATE]]+190),1),FEDFUNDS[DATE],0))</f>
        <v>#N/A</v>
      </c>
      <c r="E4" s="2" t="e">
        <f>INDEX(FEDFUNDS[FEDFUNDS],MATCH(DATE(YEAR(CPI[[#This Row],[DATE]]+370),MONTH(CPI[[#This Row],[DATE]]+370),1),FEDFUNDS[DATE],0))</f>
        <v>#N/A</v>
      </c>
      <c r="F4" s="2" t="e">
        <f>INDEX(FEDFUNDS[FEDFUNDS],MATCH(DATE(YEAR(CPI[[#This Row],[DATE]]+190)+1,MONTH(CPI[[#This Row],[DATE]]+190),1),FEDFUNDS[DATE],0))</f>
        <v>#N/A</v>
      </c>
      <c r="G4" s="2" t="e">
        <f>INDEX(FEDFUNDS[FEDFUNDS],MATCH(DATE(YEAR(CPI[[#This Row],[DATE]]+370)+1,MONTH(CPI[[#This Row],[DATE]]+370),1),FEDFUNDS[DATE],0))</f>
        <v>#N/A</v>
      </c>
    </row>
    <row r="5" spans="1:7" hidden="1" x14ac:dyDescent="0.3">
      <c r="A5" s="1">
        <v>4840</v>
      </c>
      <c r="B5">
        <v>9.8000000000000007</v>
      </c>
      <c r="C5" s="2" t="e">
        <f>INDEX(FEDFUNDS[FEDFUNDS],MATCH(DATE(YEAR(CPI[[#This Row],[DATE]]),MONTH(CPI[[#This Row],[DATE]]),1),FEDFUNDS[DATE],0))</f>
        <v>#N/A</v>
      </c>
      <c r="D5" s="2" t="e">
        <f>INDEX(FEDFUNDS[FEDFUNDS],MATCH(DATE(YEAR(CPI[[#This Row],[DATE]]+190),MONTH(CPI[[#This Row],[DATE]]+190),1),FEDFUNDS[DATE],0))</f>
        <v>#N/A</v>
      </c>
      <c r="E5" s="2" t="e">
        <f>INDEX(FEDFUNDS[FEDFUNDS],MATCH(DATE(YEAR(CPI[[#This Row],[DATE]]+370),MONTH(CPI[[#This Row],[DATE]]+370),1),FEDFUNDS[DATE],0))</f>
        <v>#N/A</v>
      </c>
      <c r="F5" s="2" t="e">
        <f>INDEX(FEDFUNDS[FEDFUNDS],MATCH(DATE(YEAR(CPI[[#This Row],[DATE]]+190)+1,MONTH(CPI[[#This Row],[DATE]]+190),1),FEDFUNDS[DATE],0))</f>
        <v>#N/A</v>
      </c>
      <c r="G5" s="2" t="e">
        <f>INDEX(FEDFUNDS[FEDFUNDS],MATCH(DATE(YEAR(CPI[[#This Row],[DATE]]+370)+1,MONTH(CPI[[#This Row],[DATE]]+370),1),FEDFUNDS[DATE],0))</f>
        <v>#N/A</v>
      </c>
    </row>
    <row r="6" spans="1:7" hidden="1" x14ac:dyDescent="0.3">
      <c r="A6" s="1">
        <v>4870</v>
      </c>
      <c r="B6">
        <v>9.6999999999999993</v>
      </c>
      <c r="C6" s="2" t="e">
        <f>INDEX(FEDFUNDS[FEDFUNDS],MATCH(DATE(YEAR(CPI[[#This Row],[DATE]]),MONTH(CPI[[#This Row],[DATE]]),1),FEDFUNDS[DATE],0))</f>
        <v>#N/A</v>
      </c>
      <c r="D6" s="2" t="e">
        <f>INDEX(FEDFUNDS[FEDFUNDS],MATCH(DATE(YEAR(CPI[[#This Row],[DATE]]+190),MONTH(CPI[[#This Row],[DATE]]+190),1),FEDFUNDS[DATE],0))</f>
        <v>#N/A</v>
      </c>
      <c r="E6" s="2" t="e">
        <f>INDEX(FEDFUNDS[FEDFUNDS],MATCH(DATE(YEAR(CPI[[#This Row],[DATE]]+370),MONTH(CPI[[#This Row],[DATE]]+370),1),FEDFUNDS[DATE],0))</f>
        <v>#N/A</v>
      </c>
      <c r="F6" s="2" t="e">
        <f>INDEX(FEDFUNDS[FEDFUNDS],MATCH(DATE(YEAR(CPI[[#This Row],[DATE]]+190)+1,MONTH(CPI[[#This Row],[DATE]]+190),1),FEDFUNDS[DATE],0))</f>
        <v>#N/A</v>
      </c>
      <c r="G6" s="2" t="e">
        <f>INDEX(FEDFUNDS[FEDFUNDS],MATCH(DATE(YEAR(CPI[[#This Row],[DATE]]+370)+1,MONTH(CPI[[#This Row],[DATE]]+370),1),FEDFUNDS[DATE],0))</f>
        <v>#N/A</v>
      </c>
    </row>
    <row r="7" spans="1:7" hidden="1" x14ac:dyDescent="0.3">
      <c r="A7" s="1">
        <v>4901</v>
      </c>
      <c r="B7">
        <v>9.8000000000000007</v>
      </c>
      <c r="C7" s="2" t="e">
        <f>INDEX(FEDFUNDS[FEDFUNDS],MATCH(DATE(YEAR(CPI[[#This Row],[DATE]]),MONTH(CPI[[#This Row],[DATE]]),1),FEDFUNDS[DATE],0))</f>
        <v>#N/A</v>
      </c>
      <c r="D7" s="2" t="e">
        <f>INDEX(FEDFUNDS[FEDFUNDS],MATCH(DATE(YEAR(CPI[[#This Row],[DATE]]+190),MONTH(CPI[[#This Row],[DATE]]+190),1),FEDFUNDS[DATE],0))</f>
        <v>#N/A</v>
      </c>
      <c r="E7" s="2" t="e">
        <f>INDEX(FEDFUNDS[FEDFUNDS],MATCH(DATE(YEAR(CPI[[#This Row],[DATE]]+370),MONTH(CPI[[#This Row],[DATE]]+370),1),FEDFUNDS[DATE],0))</f>
        <v>#N/A</v>
      </c>
      <c r="F7" s="2" t="e">
        <f>INDEX(FEDFUNDS[FEDFUNDS],MATCH(DATE(YEAR(CPI[[#This Row],[DATE]]+190)+1,MONTH(CPI[[#This Row],[DATE]]+190),1),FEDFUNDS[DATE],0))</f>
        <v>#N/A</v>
      </c>
      <c r="G7" s="2" t="e">
        <f>INDEX(FEDFUNDS[FEDFUNDS],MATCH(DATE(YEAR(CPI[[#This Row],[DATE]]+370)+1,MONTH(CPI[[#This Row],[DATE]]+370),1),FEDFUNDS[DATE],0))</f>
        <v>#N/A</v>
      </c>
    </row>
    <row r="8" spans="1:7" hidden="1" x14ac:dyDescent="0.3">
      <c r="A8" s="1">
        <v>4931</v>
      </c>
      <c r="B8">
        <v>9.9</v>
      </c>
      <c r="C8" s="2" t="e">
        <f>INDEX(FEDFUNDS[FEDFUNDS],MATCH(DATE(YEAR(CPI[[#This Row],[DATE]]),MONTH(CPI[[#This Row],[DATE]]),1),FEDFUNDS[DATE],0))</f>
        <v>#N/A</v>
      </c>
      <c r="D8" s="2" t="e">
        <f>INDEX(FEDFUNDS[FEDFUNDS],MATCH(DATE(YEAR(CPI[[#This Row],[DATE]]+190),MONTH(CPI[[#This Row],[DATE]]+190),1),FEDFUNDS[DATE],0))</f>
        <v>#N/A</v>
      </c>
      <c r="E8" s="2" t="e">
        <f>INDEX(FEDFUNDS[FEDFUNDS],MATCH(DATE(YEAR(CPI[[#This Row],[DATE]]+370),MONTH(CPI[[#This Row],[DATE]]+370),1),FEDFUNDS[DATE],0))</f>
        <v>#N/A</v>
      </c>
      <c r="F8" s="2" t="e">
        <f>INDEX(FEDFUNDS[FEDFUNDS],MATCH(DATE(YEAR(CPI[[#This Row],[DATE]]+190)+1,MONTH(CPI[[#This Row],[DATE]]+190),1),FEDFUNDS[DATE],0))</f>
        <v>#N/A</v>
      </c>
      <c r="G8" s="2" t="e">
        <f>INDEX(FEDFUNDS[FEDFUNDS],MATCH(DATE(YEAR(CPI[[#This Row],[DATE]]+370)+1,MONTH(CPI[[#This Row],[DATE]]+370),1),FEDFUNDS[DATE],0))</f>
        <v>#N/A</v>
      </c>
    </row>
    <row r="9" spans="1:7" hidden="1" x14ac:dyDescent="0.3">
      <c r="A9" s="1">
        <v>4962</v>
      </c>
      <c r="B9">
        <v>9.9</v>
      </c>
      <c r="C9" s="2" t="e">
        <f>INDEX(FEDFUNDS[FEDFUNDS],MATCH(DATE(YEAR(CPI[[#This Row],[DATE]]),MONTH(CPI[[#This Row],[DATE]]),1),FEDFUNDS[DATE],0))</f>
        <v>#N/A</v>
      </c>
      <c r="D9" s="2" t="e">
        <f>INDEX(FEDFUNDS[FEDFUNDS],MATCH(DATE(YEAR(CPI[[#This Row],[DATE]]+190),MONTH(CPI[[#This Row],[DATE]]+190),1),FEDFUNDS[DATE],0))</f>
        <v>#N/A</v>
      </c>
      <c r="E9" s="2" t="e">
        <f>INDEX(FEDFUNDS[FEDFUNDS],MATCH(DATE(YEAR(CPI[[#This Row],[DATE]]+370),MONTH(CPI[[#This Row],[DATE]]+370),1),FEDFUNDS[DATE],0))</f>
        <v>#N/A</v>
      </c>
      <c r="F9" s="2" t="e">
        <f>INDEX(FEDFUNDS[FEDFUNDS],MATCH(DATE(YEAR(CPI[[#This Row],[DATE]]+190)+1,MONTH(CPI[[#This Row],[DATE]]+190),1),FEDFUNDS[DATE],0))</f>
        <v>#N/A</v>
      </c>
      <c r="G9" s="2" t="e">
        <f>INDEX(FEDFUNDS[FEDFUNDS],MATCH(DATE(YEAR(CPI[[#This Row],[DATE]]+370)+1,MONTH(CPI[[#This Row],[DATE]]+370),1),FEDFUNDS[DATE],0))</f>
        <v>#N/A</v>
      </c>
    </row>
    <row r="10" spans="1:7" hidden="1" x14ac:dyDescent="0.3">
      <c r="A10" s="1">
        <v>4993</v>
      </c>
      <c r="B10">
        <v>10</v>
      </c>
      <c r="C10" s="2" t="e">
        <f>INDEX(FEDFUNDS[FEDFUNDS],MATCH(DATE(YEAR(CPI[[#This Row],[DATE]]),MONTH(CPI[[#This Row],[DATE]]),1),FEDFUNDS[DATE],0))</f>
        <v>#N/A</v>
      </c>
      <c r="D10" s="2" t="e">
        <f>INDEX(FEDFUNDS[FEDFUNDS],MATCH(DATE(YEAR(CPI[[#This Row],[DATE]]+190),MONTH(CPI[[#This Row],[DATE]]+190),1),FEDFUNDS[DATE],0))</f>
        <v>#N/A</v>
      </c>
      <c r="E10" s="2" t="e">
        <f>INDEX(FEDFUNDS[FEDFUNDS],MATCH(DATE(YEAR(CPI[[#This Row],[DATE]]+370),MONTH(CPI[[#This Row],[DATE]]+370),1),FEDFUNDS[DATE],0))</f>
        <v>#N/A</v>
      </c>
      <c r="F10" s="2" t="e">
        <f>INDEX(FEDFUNDS[FEDFUNDS],MATCH(DATE(YEAR(CPI[[#This Row],[DATE]]+190)+1,MONTH(CPI[[#This Row],[DATE]]+190),1),FEDFUNDS[DATE],0))</f>
        <v>#N/A</v>
      </c>
      <c r="G10" s="2" t="e">
        <f>INDEX(FEDFUNDS[FEDFUNDS],MATCH(DATE(YEAR(CPI[[#This Row],[DATE]]+370)+1,MONTH(CPI[[#This Row],[DATE]]+370),1),FEDFUNDS[DATE],0))</f>
        <v>#N/A</v>
      </c>
    </row>
    <row r="11" spans="1:7" hidden="1" x14ac:dyDescent="0.3">
      <c r="A11" s="1">
        <v>5023</v>
      </c>
      <c r="B11">
        <v>10</v>
      </c>
      <c r="C11" s="2" t="e">
        <f>INDEX(FEDFUNDS[FEDFUNDS],MATCH(DATE(YEAR(CPI[[#This Row],[DATE]]),MONTH(CPI[[#This Row],[DATE]]),1),FEDFUNDS[DATE],0))</f>
        <v>#N/A</v>
      </c>
      <c r="D11" s="2" t="e">
        <f>INDEX(FEDFUNDS[FEDFUNDS],MATCH(DATE(YEAR(CPI[[#This Row],[DATE]]+190),MONTH(CPI[[#This Row],[DATE]]+190),1),FEDFUNDS[DATE],0))</f>
        <v>#N/A</v>
      </c>
      <c r="E11" s="2" t="e">
        <f>INDEX(FEDFUNDS[FEDFUNDS],MATCH(DATE(YEAR(CPI[[#This Row],[DATE]]+370),MONTH(CPI[[#This Row],[DATE]]+370),1),FEDFUNDS[DATE],0))</f>
        <v>#N/A</v>
      </c>
      <c r="F11" s="2" t="e">
        <f>INDEX(FEDFUNDS[FEDFUNDS],MATCH(DATE(YEAR(CPI[[#This Row],[DATE]]+190)+1,MONTH(CPI[[#This Row],[DATE]]+190),1),FEDFUNDS[DATE],0))</f>
        <v>#N/A</v>
      </c>
      <c r="G11" s="2" t="e">
        <f>INDEX(FEDFUNDS[FEDFUNDS],MATCH(DATE(YEAR(CPI[[#This Row],[DATE]]+370)+1,MONTH(CPI[[#This Row],[DATE]]+370),1),FEDFUNDS[DATE],0))</f>
        <v>#N/A</v>
      </c>
    </row>
    <row r="12" spans="1:7" hidden="1" x14ac:dyDescent="0.3">
      <c r="A12" s="1">
        <v>5054</v>
      </c>
      <c r="B12">
        <v>10.1</v>
      </c>
      <c r="C12" s="2" t="e">
        <f>INDEX(FEDFUNDS[FEDFUNDS],MATCH(DATE(YEAR(CPI[[#This Row],[DATE]]),MONTH(CPI[[#This Row],[DATE]]),1),FEDFUNDS[DATE],0))</f>
        <v>#N/A</v>
      </c>
      <c r="D12" s="2" t="e">
        <f>INDEX(FEDFUNDS[FEDFUNDS],MATCH(DATE(YEAR(CPI[[#This Row],[DATE]]+190),MONTH(CPI[[#This Row],[DATE]]+190),1),FEDFUNDS[DATE],0))</f>
        <v>#N/A</v>
      </c>
      <c r="E12" s="2" t="e">
        <f>INDEX(FEDFUNDS[FEDFUNDS],MATCH(DATE(YEAR(CPI[[#This Row],[DATE]]+370),MONTH(CPI[[#This Row],[DATE]]+370),1),FEDFUNDS[DATE],0))</f>
        <v>#N/A</v>
      </c>
      <c r="F12" s="2" t="e">
        <f>INDEX(FEDFUNDS[FEDFUNDS],MATCH(DATE(YEAR(CPI[[#This Row],[DATE]]+190)+1,MONTH(CPI[[#This Row],[DATE]]+190),1),FEDFUNDS[DATE],0))</f>
        <v>#N/A</v>
      </c>
      <c r="G12" s="2" t="e">
        <f>INDEX(FEDFUNDS[FEDFUNDS],MATCH(DATE(YEAR(CPI[[#This Row],[DATE]]+370)+1,MONTH(CPI[[#This Row],[DATE]]+370),1),FEDFUNDS[DATE],0))</f>
        <v>#N/A</v>
      </c>
    </row>
    <row r="13" spans="1:7" hidden="1" x14ac:dyDescent="0.3">
      <c r="A13" s="1">
        <v>5084</v>
      </c>
      <c r="B13">
        <v>10</v>
      </c>
      <c r="C13" s="2" t="e">
        <f>INDEX(FEDFUNDS[FEDFUNDS],MATCH(DATE(YEAR(CPI[[#This Row],[DATE]]),MONTH(CPI[[#This Row],[DATE]]),1),FEDFUNDS[DATE],0))</f>
        <v>#N/A</v>
      </c>
      <c r="D13" s="2" t="e">
        <f>INDEX(FEDFUNDS[FEDFUNDS],MATCH(DATE(YEAR(CPI[[#This Row],[DATE]]+190),MONTH(CPI[[#This Row],[DATE]]+190),1),FEDFUNDS[DATE],0))</f>
        <v>#N/A</v>
      </c>
      <c r="E13" s="2" t="e">
        <f>INDEX(FEDFUNDS[FEDFUNDS],MATCH(DATE(YEAR(CPI[[#This Row],[DATE]]+370),MONTH(CPI[[#This Row],[DATE]]+370),1),FEDFUNDS[DATE],0))</f>
        <v>#N/A</v>
      </c>
      <c r="F13" s="2" t="e">
        <f>INDEX(FEDFUNDS[FEDFUNDS],MATCH(DATE(YEAR(CPI[[#This Row],[DATE]]+190)+1,MONTH(CPI[[#This Row],[DATE]]+190),1),FEDFUNDS[DATE],0))</f>
        <v>#N/A</v>
      </c>
      <c r="G13" s="2" t="e">
        <f>INDEX(FEDFUNDS[FEDFUNDS],MATCH(DATE(YEAR(CPI[[#This Row],[DATE]]+370)+1,MONTH(CPI[[#This Row],[DATE]]+370),1),FEDFUNDS[DATE],0))</f>
        <v>#N/A</v>
      </c>
    </row>
    <row r="14" spans="1:7" hidden="1" x14ac:dyDescent="0.3">
      <c r="A14" s="1">
        <v>5115</v>
      </c>
      <c r="B14">
        <v>10</v>
      </c>
      <c r="C14" s="2" t="e">
        <f>INDEX(FEDFUNDS[FEDFUNDS],MATCH(DATE(YEAR(CPI[[#This Row],[DATE]]),MONTH(CPI[[#This Row],[DATE]]),1),FEDFUNDS[DATE],0))</f>
        <v>#N/A</v>
      </c>
      <c r="D14" s="2" t="e">
        <f>INDEX(FEDFUNDS[FEDFUNDS],MATCH(DATE(YEAR(CPI[[#This Row],[DATE]]+190),MONTH(CPI[[#This Row],[DATE]]+190),1),FEDFUNDS[DATE],0))</f>
        <v>#N/A</v>
      </c>
      <c r="E14" s="2" t="e">
        <f>INDEX(FEDFUNDS[FEDFUNDS],MATCH(DATE(YEAR(CPI[[#This Row],[DATE]]+370),MONTH(CPI[[#This Row],[DATE]]+370),1),FEDFUNDS[DATE],0))</f>
        <v>#N/A</v>
      </c>
      <c r="F14" s="2" t="e">
        <f>INDEX(FEDFUNDS[FEDFUNDS],MATCH(DATE(YEAR(CPI[[#This Row],[DATE]]+190)+1,MONTH(CPI[[#This Row],[DATE]]+190),1),FEDFUNDS[DATE],0))</f>
        <v>#N/A</v>
      </c>
      <c r="G14" s="2" t="e">
        <f>INDEX(FEDFUNDS[FEDFUNDS],MATCH(DATE(YEAR(CPI[[#This Row],[DATE]]+370)+1,MONTH(CPI[[#This Row],[DATE]]+370),1),FEDFUNDS[DATE],0))</f>
        <v>#N/A</v>
      </c>
    </row>
    <row r="15" spans="1:7" hidden="1" x14ac:dyDescent="0.3">
      <c r="A15" s="1">
        <v>5146</v>
      </c>
      <c r="B15">
        <v>9.9</v>
      </c>
      <c r="C15" s="2" t="e">
        <f>INDEX(FEDFUNDS[FEDFUNDS],MATCH(DATE(YEAR(CPI[[#This Row],[DATE]]),MONTH(CPI[[#This Row],[DATE]]),1),FEDFUNDS[DATE],0))</f>
        <v>#N/A</v>
      </c>
      <c r="D15" s="2" t="e">
        <f>INDEX(FEDFUNDS[FEDFUNDS],MATCH(DATE(YEAR(CPI[[#This Row],[DATE]]+190),MONTH(CPI[[#This Row],[DATE]]+190),1),FEDFUNDS[DATE],0))</f>
        <v>#N/A</v>
      </c>
      <c r="E15" s="2" t="e">
        <f>INDEX(FEDFUNDS[FEDFUNDS],MATCH(DATE(YEAR(CPI[[#This Row],[DATE]]+370),MONTH(CPI[[#This Row],[DATE]]+370),1),FEDFUNDS[DATE],0))</f>
        <v>#N/A</v>
      </c>
      <c r="F15" s="2" t="e">
        <f>INDEX(FEDFUNDS[FEDFUNDS],MATCH(DATE(YEAR(CPI[[#This Row],[DATE]]+190)+1,MONTH(CPI[[#This Row],[DATE]]+190),1),FEDFUNDS[DATE],0))</f>
        <v>#N/A</v>
      </c>
      <c r="G15" s="2" t="e">
        <f>INDEX(FEDFUNDS[FEDFUNDS],MATCH(DATE(YEAR(CPI[[#This Row],[DATE]]+370)+1,MONTH(CPI[[#This Row],[DATE]]+370),1),FEDFUNDS[DATE],0))</f>
        <v>#N/A</v>
      </c>
    </row>
    <row r="16" spans="1:7" hidden="1" x14ac:dyDescent="0.3">
      <c r="A16" s="1">
        <v>5174</v>
      </c>
      <c r="B16">
        <v>9.9</v>
      </c>
      <c r="C16" s="2" t="e">
        <f>INDEX(FEDFUNDS[FEDFUNDS],MATCH(DATE(YEAR(CPI[[#This Row],[DATE]]),MONTH(CPI[[#This Row],[DATE]]),1),FEDFUNDS[DATE],0))</f>
        <v>#N/A</v>
      </c>
      <c r="D16" s="2" t="e">
        <f>INDEX(FEDFUNDS[FEDFUNDS],MATCH(DATE(YEAR(CPI[[#This Row],[DATE]]+190),MONTH(CPI[[#This Row],[DATE]]+190),1),FEDFUNDS[DATE],0))</f>
        <v>#N/A</v>
      </c>
      <c r="E16" s="2" t="e">
        <f>INDEX(FEDFUNDS[FEDFUNDS],MATCH(DATE(YEAR(CPI[[#This Row],[DATE]]+370),MONTH(CPI[[#This Row],[DATE]]+370),1),FEDFUNDS[DATE],0))</f>
        <v>#N/A</v>
      </c>
      <c r="F16" s="2" t="e">
        <f>INDEX(FEDFUNDS[FEDFUNDS],MATCH(DATE(YEAR(CPI[[#This Row],[DATE]]+190)+1,MONTH(CPI[[#This Row],[DATE]]+190),1),FEDFUNDS[DATE],0))</f>
        <v>#N/A</v>
      </c>
      <c r="G16" s="2" t="e">
        <f>INDEX(FEDFUNDS[FEDFUNDS],MATCH(DATE(YEAR(CPI[[#This Row],[DATE]]+370)+1,MONTH(CPI[[#This Row],[DATE]]+370),1),FEDFUNDS[DATE],0))</f>
        <v>#N/A</v>
      </c>
    </row>
    <row r="17" spans="1:7" hidden="1" x14ac:dyDescent="0.3">
      <c r="A17" s="1">
        <v>5205</v>
      </c>
      <c r="B17">
        <v>9.8000000000000007</v>
      </c>
      <c r="C17" s="2" t="e">
        <f>INDEX(FEDFUNDS[FEDFUNDS],MATCH(DATE(YEAR(CPI[[#This Row],[DATE]]),MONTH(CPI[[#This Row],[DATE]]),1),FEDFUNDS[DATE],0))</f>
        <v>#N/A</v>
      </c>
      <c r="D17" s="2" t="e">
        <f>INDEX(FEDFUNDS[FEDFUNDS],MATCH(DATE(YEAR(CPI[[#This Row],[DATE]]+190),MONTH(CPI[[#This Row],[DATE]]+190),1),FEDFUNDS[DATE],0))</f>
        <v>#N/A</v>
      </c>
      <c r="E17" s="2" t="e">
        <f>INDEX(FEDFUNDS[FEDFUNDS],MATCH(DATE(YEAR(CPI[[#This Row],[DATE]]+370),MONTH(CPI[[#This Row],[DATE]]+370),1),FEDFUNDS[DATE],0))</f>
        <v>#N/A</v>
      </c>
      <c r="F17" s="2" t="e">
        <f>INDEX(FEDFUNDS[FEDFUNDS],MATCH(DATE(YEAR(CPI[[#This Row],[DATE]]+190)+1,MONTH(CPI[[#This Row],[DATE]]+190),1),FEDFUNDS[DATE],0))</f>
        <v>#N/A</v>
      </c>
      <c r="G17" s="2" t="e">
        <f>INDEX(FEDFUNDS[FEDFUNDS],MATCH(DATE(YEAR(CPI[[#This Row],[DATE]]+370)+1,MONTH(CPI[[#This Row],[DATE]]+370),1),FEDFUNDS[DATE],0))</f>
        <v>#N/A</v>
      </c>
    </row>
    <row r="18" spans="1:7" hidden="1" x14ac:dyDescent="0.3">
      <c r="A18" s="1">
        <v>5235</v>
      </c>
      <c r="B18">
        <v>9.9</v>
      </c>
      <c r="C18" s="2" t="e">
        <f>INDEX(FEDFUNDS[FEDFUNDS],MATCH(DATE(YEAR(CPI[[#This Row],[DATE]]),MONTH(CPI[[#This Row],[DATE]]),1),FEDFUNDS[DATE],0))</f>
        <v>#N/A</v>
      </c>
      <c r="D18" s="2" t="e">
        <f>INDEX(FEDFUNDS[FEDFUNDS],MATCH(DATE(YEAR(CPI[[#This Row],[DATE]]+190),MONTH(CPI[[#This Row],[DATE]]+190),1),FEDFUNDS[DATE],0))</f>
        <v>#N/A</v>
      </c>
      <c r="E18" s="2" t="e">
        <f>INDEX(FEDFUNDS[FEDFUNDS],MATCH(DATE(YEAR(CPI[[#This Row],[DATE]]+370),MONTH(CPI[[#This Row],[DATE]]+370),1),FEDFUNDS[DATE],0))</f>
        <v>#N/A</v>
      </c>
      <c r="F18" s="2" t="e">
        <f>INDEX(FEDFUNDS[FEDFUNDS],MATCH(DATE(YEAR(CPI[[#This Row],[DATE]]+190)+1,MONTH(CPI[[#This Row],[DATE]]+190),1),FEDFUNDS[DATE],0))</f>
        <v>#N/A</v>
      </c>
      <c r="G18" s="2" t="e">
        <f>INDEX(FEDFUNDS[FEDFUNDS],MATCH(DATE(YEAR(CPI[[#This Row],[DATE]]+370)+1,MONTH(CPI[[#This Row],[DATE]]+370),1),FEDFUNDS[DATE],0))</f>
        <v>#N/A</v>
      </c>
    </row>
    <row r="19" spans="1:7" hidden="1" x14ac:dyDescent="0.3">
      <c r="A19" s="1">
        <v>5266</v>
      </c>
      <c r="B19">
        <v>9.9</v>
      </c>
      <c r="C19" s="2" t="e">
        <f>INDEX(FEDFUNDS[FEDFUNDS],MATCH(DATE(YEAR(CPI[[#This Row],[DATE]]),MONTH(CPI[[#This Row],[DATE]]),1),FEDFUNDS[DATE],0))</f>
        <v>#N/A</v>
      </c>
      <c r="D19" s="2" t="e">
        <f>INDEX(FEDFUNDS[FEDFUNDS],MATCH(DATE(YEAR(CPI[[#This Row],[DATE]]+190),MONTH(CPI[[#This Row],[DATE]]+190),1),FEDFUNDS[DATE],0))</f>
        <v>#N/A</v>
      </c>
      <c r="E19" s="2" t="e">
        <f>INDEX(FEDFUNDS[FEDFUNDS],MATCH(DATE(YEAR(CPI[[#This Row],[DATE]]+370),MONTH(CPI[[#This Row],[DATE]]+370),1),FEDFUNDS[DATE],0))</f>
        <v>#N/A</v>
      </c>
      <c r="F19" s="2" t="e">
        <f>INDEX(FEDFUNDS[FEDFUNDS],MATCH(DATE(YEAR(CPI[[#This Row],[DATE]]+190)+1,MONTH(CPI[[#This Row],[DATE]]+190),1),FEDFUNDS[DATE],0))</f>
        <v>#N/A</v>
      </c>
      <c r="G19" s="2" t="e">
        <f>INDEX(FEDFUNDS[FEDFUNDS],MATCH(DATE(YEAR(CPI[[#This Row],[DATE]]+370)+1,MONTH(CPI[[#This Row],[DATE]]+370),1),FEDFUNDS[DATE],0))</f>
        <v>#N/A</v>
      </c>
    </row>
    <row r="20" spans="1:7" hidden="1" x14ac:dyDescent="0.3">
      <c r="A20" s="1">
        <v>5296</v>
      </c>
      <c r="B20">
        <v>10</v>
      </c>
      <c r="C20" s="2" t="e">
        <f>INDEX(FEDFUNDS[FEDFUNDS],MATCH(DATE(YEAR(CPI[[#This Row],[DATE]]),MONTH(CPI[[#This Row],[DATE]]),1),FEDFUNDS[DATE],0))</f>
        <v>#N/A</v>
      </c>
      <c r="D20" s="2" t="e">
        <f>INDEX(FEDFUNDS[FEDFUNDS],MATCH(DATE(YEAR(CPI[[#This Row],[DATE]]+190),MONTH(CPI[[#This Row],[DATE]]+190),1),FEDFUNDS[DATE],0))</f>
        <v>#N/A</v>
      </c>
      <c r="E20" s="2" t="e">
        <f>INDEX(FEDFUNDS[FEDFUNDS],MATCH(DATE(YEAR(CPI[[#This Row],[DATE]]+370),MONTH(CPI[[#This Row],[DATE]]+370),1),FEDFUNDS[DATE],0))</f>
        <v>#N/A</v>
      </c>
      <c r="F20" s="2" t="e">
        <f>INDEX(FEDFUNDS[FEDFUNDS],MATCH(DATE(YEAR(CPI[[#This Row],[DATE]]+190)+1,MONTH(CPI[[#This Row],[DATE]]+190),1),FEDFUNDS[DATE],0))</f>
        <v>#N/A</v>
      </c>
      <c r="G20" s="2" t="e">
        <f>INDEX(FEDFUNDS[FEDFUNDS],MATCH(DATE(YEAR(CPI[[#This Row],[DATE]]+370)+1,MONTH(CPI[[#This Row],[DATE]]+370),1),FEDFUNDS[DATE],0))</f>
        <v>#N/A</v>
      </c>
    </row>
    <row r="21" spans="1:7" hidden="1" x14ac:dyDescent="0.3">
      <c r="A21" s="1">
        <v>5327</v>
      </c>
      <c r="B21">
        <v>10.199999999999999</v>
      </c>
      <c r="C21" s="2" t="e">
        <f>INDEX(FEDFUNDS[FEDFUNDS],MATCH(DATE(YEAR(CPI[[#This Row],[DATE]]),MONTH(CPI[[#This Row],[DATE]]),1),FEDFUNDS[DATE],0))</f>
        <v>#N/A</v>
      </c>
      <c r="D21" s="2" t="e">
        <f>INDEX(FEDFUNDS[FEDFUNDS],MATCH(DATE(YEAR(CPI[[#This Row],[DATE]]+190),MONTH(CPI[[#This Row],[DATE]]+190),1),FEDFUNDS[DATE],0))</f>
        <v>#N/A</v>
      </c>
      <c r="E21" s="2" t="e">
        <f>INDEX(FEDFUNDS[FEDFUNDS],MATCH(DATE(YEAR(CPI[[#This Row],[DATE]]+370),MONTH(CPI[[#This Row],[DATE]]+370),1),FEDFUNDS[DATE],0))</f>
        <v>#N/A</v>
      </c>
      <c r="F21" s="2" t="e">
        <f>INDEX(FEDFUNDS[FEDFUNDS],MATCH(DATE(YEAR(CPI[[#This Row],[DATE]]+190)+1,MONTH(CPI[[#This Row],[DATE]]+190),1),FEDFUNDS[DATE],0))</f>
        <v>#N/A</v>
      </c>
      <c r="G21" s="2" t="e">
        <f>INDEX(FEDFUNDS[FEDFUNDS],MATCH(DATE(YEAR(CPI[[#This Row],[DATE]]+370)+1,MONTH(CPI[[#This Row],[DATE]]+370),1),FEDFUNDS[DATE],0))</f>
        <v>#N/A</v>
      </c>
    </row>
    <row r="22" spans="1:7" hidden="1" x14ac:dyDescent="0.3">
      <c r="A22" s="1">
        <v>5358</v>
      </c>
      <c r="B22">
        <v>10.199999999999999</v>
      </c>
      <c r="C22" s="2" t="e">
        <f>INDEX(FEDFUNDS[FEDFUNDS],MATCH(DATE(YEAR(CPI[[#This Row],[DATE]]),MONTH(CPI[[#This Row],[DATE]]),1),FEDFUNDS[DATE],0))</f>
        <v>#N/A</v>
      </c>
      <c r="D22" s="2" t="e">
        <f>INDEX(FEDFUNDS[FEDFUNDS],MATCH(DATE(YEAR(CPI[[#This Row],[DATE]]+190),MONTH(CPI[[#This Row],[DATE]]+190),1),FEDFUNDS[DATE],0))</f>
        <v>#N/A</v>
      </c>
      <c r="E22" s="2" t="e">
        <f>INDEX(FEDFUNDS[FEDFUNDS],MATCH(DATE(YEAR(CPI[[#This Row],[DATE]]+370),MONTH(CPI[[#This Row],[DATE]]+370),1),FEDFUNDS[DATE],0))</f>
        <v>#N/A</v>
      </c>
      <c r="F22" s="2" t="e">
        <f>INDEX(FEDFUNDS[FEDFUNDS],MATCH(DATE(YEAR(CPI[[#This Row],[DATE]]+190)+1,MONTH(CPI[[#This Row],[DATE]]+190),1),FEDFUNDS[DATE],0))</f>
        <v>#N/A</v>
      </c>
      <c r="G22" s="2" t="e">
        <f>INDEX(FEDFUNDS[FEDFUNDS],MATCH(DATE(YEAR(CPI[[#This Row],[DATE]]+370)+1,MONTH(CPI[[#This Row],[DATE]]+370),1),FEDFUNDS[DATE],0))</f>
        <v>#N/A</v>
      </c>
    </row>
    <row r="23" spans="1:7" hidden="1" x14ac:dyDescent="0.3">
      <c r="A23" s="1">
        <v>5388</v>
      </c>
      <c r="B23">
        <v>10.1</v>
      </c>
      <c r="C23" s="2" t="e">
        <f>INDEX(FEDFUNDS[FEDFUNDS],MATCH(DATE(YEAR(CPI[[#This Row],[DATE]]),MONTH(CPI[[#This Row],[DATE]]),1),FEDFUNDS[DATE],0))</f>
        <v>#N/A</v>
      </c>
      <c r="D23" s="2" t="e">
        <f>INDEX(FEDFUNDS[FEDFUNDS],MATCH(DATE(YEAR(CPI[[#This Row],[DATE]]+190),MONTH(CPI[[#This Row],[DATE]]+190),1),FEDFUNDS[DATE],0))</f>
        <v>#N/A</v>
      </c>
      <c r="E23" s="2" t="e">
        <f>INDEX(FEDFUNDS[FEDFUNDS],MATCH(DATE(YEAR(CPI[[#This Row],[DATE]]+370),MONTH(CPI[[#This Row],[DATE]]+370),1),FEDFUNDS[DATE],0))</f>
        <v>#N/A</v>
      </c>
      <c r="F23" s="2" t="e">
        <f>INDEX(FEDFUNDS[FEDFUNDS],MATCH(DATE(YEAR(CPI[[#This Row],[DATE]]+190)+1,MONTH(CPI[[#This Row],[DATE]]+190),1),FEDFUNDS[DATE],0))</f>
        <v>#N/A</v>
      </c>
      <c r="G23" s="2" t="e">
        <f>INDEX(FEDFUNDS[FEDFUNDS],MATCH(DATE(YEAR(CPI[[#This Row],[DATE]]+370)+1,MONTH(CPI[[#This Row],[DATE]]+370),1),FEDFUNDS[DATE],0))</f>
        <v>#N/A</v>
      </c>
    </row>
    <row r="24" spans="1:7" hidden="1" x14ac:dyDescent="0.3">
      <c r="A24" s="1">
        <v>5419</v>
      </c>
      <c r="B24">
        <v>10.199999999999999</v>
      </c>
      <c r="C24" s="2" t="e">
        <f>INDEX(FEDFUNDS[FEDFUNDS],MATCH(DATE(YEAR(CPI[[#This Row],[DATE]]),MONTH(CPI[[#This Row],[DATE]]),1),FEDFUNDS[DATE],0))</f>
        <v>#N/A</v>
      </c>
      <c r="D24" s="2" t="e">
        <f>INDEX(FEDFUNDS[FEDFUNDS],MATCH(DATE(YEAR(CPI[[#This Row],[DATE]]+190),MONTH(CPI[[#This Row],[DATE]]+190),1),FEDFUNDS[DATE],0))</f>
        <v>#N/A</v>
      </c>
      <c r="E24" s="2" t="e">
        <f>INDEX(FEDFUNDS[FEDFUNDS],MATCH(DATE(YEAR(CPI[[#This Row],[DATE]]+370),MONTH(CPI[[#This Row],[DATE]]+370),1),FEDFUNDS[DATE],0))</f>
        <v>#N/A</v>
      </c>
      <c r="F24" s="2" t="e">
        <f>INDEX(FEDFUNDS[FEDFUNDS],MATCH(DATE(YEAR(CPI[[#This Row],[DATE]]+190)+1,MONTH(CPI[[#This Row],[DATE]]+190),1),FEDFUNDS[DATE],0))</f>
        <v>#N/A</v>
      </c>
      <c r="G24" s="2" t="e">
        <f>INDEX(FEDFUNDS[FEDFUNDS],MATCH(DATE(YEAR(CPI[[#This Row],[DATE]]+370)+1,MONTH(CPI[[#This Row],[DATE]]+370),1),FEDFUNDS[DATE],0))</f>
        <v>#N/A</v>
      </c>
    </row>
    <row r="25" spans="1:7" hidden="1" x14ac:dyDescent="0.3">
      <c r="A25" s="1">
        <v>5449</v>
      </c>
      <c r="B25">
        <v>10.1</v>
      </c>
      <c r="C25" s="2" t="e">
        <f>INDEX(FEDFUNDS[FEDFUNDS],MATCH(DATE(YEAR(CPI[[#This Row],[DATE]]),MONTH(CPI[[#This Row],[DATE]]),1),FEDFUNDS[DATE],0))</f>
        <v>#N/A</v>
      </c>
      <c r="D25" s="2" t="e">
        <f>INDEX(FEDFUNDS[FEDFUNDS],MATCH(DATE(YEAR(CPI[[#This Row],[DATE]]+190),MONTH(CPI[[#This Row],[DATE]]+190),1),FEDFUNDS[DATE],0))</f>
        <v>#N/A</v>
      </c>
      <c r="E25" s="2" t="e">
        <f>INDEX(FEDFUNDS[FEDFUNDS],MATCH(DATE(YEAR(CPI[[#This Row],[DATE]]+370),MONTH(CPI[[#This Row],[DATE]]+370),1),FEDFUNDS[DATE],0))</f>
        <v>#N/A</v>
      </c>
      <c r="F25" s="2" t="e">
        <f>INDEX(FEDFUNDS[FEDFUNDS],MATCH(DATE(YEAR(CPI[[#This Row],[DATE]]+190)+1,MONTH(CPI[[#This Row],[DATE]]+190),1),FEDFUNDS[DATE],0))</f>
        <v>#N/A</v>
      </c>
      <c r="G25" s="2" t="e">
        <f>INDEX(FEDFUNDS[FEDFUNDS],MATCH(DATE(YEAR(CPI[[#This Row],[DATE]]+370)+1,MONTH(CPI[[#This Row],[DATE]]+370),1),FEDFUNDS[DATE],0))</f>
        <v>#N/A</v>
      </c>
    </row>
    <row r="26" spans="1:7" hidden="1" x14ac:dyDescent="0.3">
      <c r="A26" s="1">
        <v>5480</v>
      </c>
      <c r="B26">
        <v>10.1</v>
      </c>
      <c r="C26" s="2" t="e">
        <f>INDEX(FEDFUNDS[FEDFUNDS],MATCH(DATE(YEAR(CPI[[#This Row],[DATE]]),MONTH(CPI[[#This Row],[DATE]]),1),FEDFUNDS[DATE],0))</f>
        <v>#N/A</v>
      </c>
      <c r="D26" s="2" t="e">
        <f>INDEX(FEDFUNDS[FEDFUNDS],MATCH(DATE(YEAR(CPI[[#This Row],[DATE]]+190),MONTH(CPI[[#This Row],[DATE]]+190),1),FEDFUNDS[DATE],0))</f>
        <v>#N/A</v>
      </c>
      <c r="E26" s="2" t="e">
        <f>INDEX(FEDFUNDS[FEDFUNDS],MATCH(DATE(YEAR(CPI[[#This Row],[DATE]]+370),MONTH(CPI[[#This Row],[DATE]]+370),1),FEDFUNDS[DATE],0))</f>
        <v>#N/A</v>
      </c>
      <c r="F26" s="2" t="e">
        <f>INDEX(FEDFUNDS[FEDFUNDS],MATCH(DATE(YEAR(CPI[[#This Row],[DATE]]+190)+1,MONTH(CPI[[#This Row],[DATE]]+190),1),FEDFUNDS[DATE],0))</f>
        <v>#N/A</v>
      </c>
      <c r="G26" s="2" t="e">
        <f>INDEX(FEDFUNDS[FEDFUNDS],MATCH(DATE(YEAR(CPI[[#This Row],[DATE]]+370)+1,MONTH(CPI[[#This Row],[DATE]]+370),1),FEDFUNDS[DATE],0))</f>
        <v>#N/A</v>
      </c>
    </row>
    <row r="27" spans="1:7" hidden="1" x14ac:dyDescent="0.3">
      <c r="A27" s="1">
        <v>5511</v>
      </c>
      <c r="B27">
        <v>10</v>
      </c>
      <c r="C27" s="2" t="e">
        <f>INDEX(FEDFUNDS[FEDFUNDS],MATCH(DATE(YEAR(CPI[[#This Row],[DATE]]),MONTH(CPI[[#This Row],[DATE]]),1),FEDFUNDS[DATE],0))</f>
        <v>#N/A</v>
      </c>
      <c r="D27" s="2" t="e">
        <f>INDEX(FEDFUNDS[FEDFUNDS],MATCH(DATE(YEAR(CPI[[#This Row],[DATE]]+190),MONTH(CPI[[#This Row],[DATE]]+190),1),FEDFUNDS[DATE],0))</f>
        <v>#N/A</v>
      </c>
      <c r="E27" s="2" t="e">
        <f>INDEX(FEDFUNDS[FEDFUNDS],MATCH(DATE(YEAR(CPI[[#This Row],[DATE]]+370),MONTH(CPI[[#This Row],[DATE]]+370),1),FEDFUNDS[DATE],0))</f>
        <v>#N/A</v>
      </c>
      <c r="F27" s="2" t="e">
        <f>INDEX(FEDFUNDS[FEDFUNDS],MATCH(DATE(YEAR(CPI[[#This Row],[DATE]]+190)+1,MONTH(CPI[[#This Row],[DATE]]+190),1),FEDFUNDS[DATE],0))</f>
        <v>#N/A</v>
      </c>
      <c r="G27" s="2" t="e">
        <f>INDEX(FEDFUNDS[FEDFUNDS],MATCH(DATE(YEAR(CPI[[#This Row],[DATE]]+370)+1,MONTH(CPI[[#This Row],[DATE]]+370),1),FEDFUNDS[DATE],0))</f>
        <v>#N/A</v>
      </c>
    </row>
    <row r="28" spans="1:7" hidden="1" x14ac:dyDescent="0.3">
      <c r="A28" s="1">
        <v>5539</v>
      </c>
      <c r="B28">
        <v>9.9</v>
      </c>
      <c r="C28" s="2" t="e">
        <f>INDEX(FEDFUNDS[FEDFUNDS],MATCH(DATE(YEAR(CPI[[#This Row],[DATE]]),MONTH(CPI[[#This Row],[DATE]]),1),FEDFUNDS[DATE],0))</f>
        <v>#N/A</v>
      </c>
      <c r="D28" s="2" t="e">
        <f>INDEX(FEDFUNDS[FEDFUNDS],MATCH(DATE(YEAR(CPI[[#This Row],[DATE]]+190),MONTH(CPI[[#This Row],[DATE]]+190),1),FEDFUNDS[DATE],0))</f>
        <v>#N/A</v>
      </c>
      <c r="E28" s="2" t="e">
        <f>INDEX(FEDFUNDS[FEDFUNDS],MATCH(DATE(YEAR(CPI[[#This Row],[DATE]]+370),MONTH(CPI[[#This Row],[DATE]]+370),1),FEDFUNDS[DATE],0))</f>
        <v>#N/A</v>
      </c>
      <c r="F28" s="2" t="e">
        <f>INDEX(FEDFUNDS[FEDFUNDS],MATCH(DATE(YEAR(CPI[[#This Row],[DATE]]+190)+1,MONTH(CPI[[#This Row],[DATE]]+190),1),FEDFUNDS[DATE],0))</f>
        <v>#N/A</v>
      </c>
      <c r="G28" s="2" t="e">
        <f>INDEX(FEDFUNDS[FEDFUNDS],MATCH(DATE(YEAR(CPI[[#This Row],[DATE]]+370)+1,MONTH(CPI[[#This Row],[DATE]]+370),1),FEDFUNDS[DATE],0))</f>
        <v>#N/A</v>
      </c>
    </row>
    <row r="29" spans="1:7" hidden="1" x14ac:dyDescent="0.3">
      <c r="A29" s="1">
        <v>5570</v>
      </c>
      <c r="B29">
        <v>10</v>
      </c>
      <c r="C29" s="2" t="e">
        <f>INDEX(FEDFUNDS[FEDFUNDS],MATCH(DATE(YEAR(CPI[[#This Row],[DATE]]),MONTH(CPI[[#This Row],[DATE]]),1),FEDFUNDS[DATE],0))</f>
        <v>#N/A</v>
      </c>
      <c r="D29" s="2" t="e">
        <f>INDEX(FEDFUNDS[FEDFUNDS],MATCH(DATE(YEAR(CPI[[#This Row],[DATE]]+190),MONTH(CPI[[#This Row],[DATE]]+190),1),FEDFUNDS[DATE],0))</f>
        <v>#N/A</v>
      </c>
      <c r="E29" s="2" t="e">
        <f>INDEX(FEDFUNDS[FEDFUNDS],MATCH(DATE(YEAR(CPI[[#This Row],[DATE]]+370),MONTH(CPI[[#This Row],[DATE]]+370),1),FEDFUNDS[DATE],0))</f>
        <v>#N/A</v>
      </c>
      <c r="F29" s="2" t="e">
        <f>INDEX(FEDFUNDS[FEDFUNDS],MATCH(DATE(YEAR(CPI[[#This Row],[DATE]]+190)+1,MONTH(CPI[[#This Row],[DATE]]+190),1),FEDFUNDS[DATE],0))</f>
        <v>#N/A</v>
      </c>
      <c r="G29" s="2" t="e">
        <f>INDEX(FEDFUNDS[FEDFUNDS],MATCH(DATE(YEAR(CPI[[#This Row],[DATE]]+370)+1,MONTH(CPI[[#This Row],[DATE]]+370),1),FEDFUNDS[DATE],0))</f>
        <v>#N/A</v>
      </c>
    </row>
    <row r="30" spans="1:7" hidden="1" x14ac:dyDescent="0.3">
      <c r="A30" s="1">
        <v>5600</v>
      </c>
      <c r="B30">
        <v>10.1</v>
      </c>
      <c r="C30" s="2" t="e">
        <f>INDEX(FEDFUNDS[FEDFUNDS],MATCH(DATE(YEAR(CPI[[#This Row],[DATE]]),MONTH(CPI[[#This Row],[DATE]]),1),FEDFUNDS[DATE],0))</f>
        <v>#N/A</v>
      </c>
      <c r="D30" s="2" t="e">
        <f>INDEX(FEDFUNDS[FEDFUNDS],MATCH(DATE(YEAR(CPI[[#This Row],[DATE]]+190),MONTH(CPI[[#This Row],[DATE]]+190),1),FEDFUNDS[DATE],0))</f>
        <v>#N/A</v>
      </c>
      <c r="E30" s="2" t="e">
        <f>INDEX(FEDFUNDS[FEDFUNDS],MATCH(DATE(YEAR(CPI[[#This Row],[DATE]]+370),MONTH(CPI[[#This Row],[DATE]]+370),1),FEDFUNDS[DATE],0))</f>
        <v>#N/A</v>
      </c>
      <c r="F30" s="2" t="e">
        <f>INDEX(FEDFUNDS[FEDFUNDS],MATCH(DATE(YEAR(CPI[[#This Row],[DATE]]+190)+1,MONTH(CPI[[#This Row],[DATE]]+190),1),FEDFUNDS[DATE],0))</f>
        <v>#N/A</v>
      </c>
      <c r="G30" s="2" t="e">
        <f>INDEX(FEDFUNDS[FEDFUNDS],MATCH(DATE(YEAR(CPI[[#This Row],[DATE]]+370)+1,MONTH(CPI[[#This Row],[DATE]]+370),1),FEDFUNDS[DATE],0))</f>
        <v>#N/A</v>
      </c>
    </row>
    <row r="31" spans="1:7" hidden="1" x14ac:dyDescent="0.3">
      <c r="A31" s="1">
        <v>5631</v>
      </c>
      <c r="B31">
        <v>10.1</v>
      </c>
      <c r="C31" s="2" t="e">
        <f>INDEX(FEDFUNDS[FEDFUNDS],MATCH(DATE(YEAR(CPI[[#This Row],[DATE]]),MONTH(CPI[[#This Row],[DATE]]),1),FEDFUNDS[DATE],0))</f>
        <v>#N/A</v>
      </c>
      <c r="D31" s="2" t="e">
        <f>INDEX(FEDFUNDS[FEDFUNDS],MATCH(DATE(YEAR(CPI[[#This Row],[DATE]]+190),MONTH(CPI[[#This Row],[DATE]]+190),1),FEDFUNDS[DATE],0))</f>
        <v>#N/A</v>
      </c>
      <c r="E31" s="2" t="e">
        <f>INDEX(FEDFUNDS[FEDFUNDS],MATCH(DATE(YEAR(CPI[[#This Row],[DATE]]+370),MONTH(CPI[[#This Row],[DATE]]+370),1),FEDFUNDS[DATE],0))</f>
        <v>#N/A</v>
      </c>
      <c r="F31" s="2" t="e">
        <f>INDEX(FEDFUNDS[FEDFUNDS],MATCH(DATE(YEAR(CPI[[#This Row],[DATE]]+190)+1,MONTH(CPI[[#This Row],[DATE]]+190),1),FEDFUNDS[DATE],0))</f>
        <v>#N/A</v>
      </c>
      <c r="G31" s="2" t="e">
        <f>INDEX(FEDFUNDS[FEDFUNDS],MATCH(DATE(YEAR(CPI[[#This Row],[DATE]]+370)+1,MONTH(CPI[[#This Row],[DATE]]+370),1),FEDFUNDS[DATE],0))</f>
        <v>#N/A</v>
      </c>
    </row>
    <row r="32" spans="1:7" hidden="1" x14ac:dyDescent="0.3">
      <c r="A32" s="1">
        <v>5661</v>
      </c>
      <c r="B32">
        <v>10.1</v>
      </c>
      <c r="C32" s="2" t="e">
        <f>INDEX(FEDFUNDS[FEDFUNDS],MATCH(DATE(YEAR(CPI[[#This Row],[DATE]]),MONTH(CPI[[#This Row],[DATE]]),1),FEDFUNDS[DATE],0))</f>
        <v>#N/A</v>
      </c>
      <c r="D32" s="2" t="e">
        <f>INDEX(FEDFUNDS[FEDFUNDS],MATCH(DATE(YEAR(CPI[[#This Row],[DATE]]+190),MONTH(CPI[[#This Row],[DATE]]+190),1),FEDFUNDS[DATE],0))</f>
        <v>#N/A</v>
      </c>
      <c r="E32" s="2" t="e">
        <f>INDEX(FEDFUNDS[FEDFUNDS],MATCH(DATE(YEAR(CPI[[#This Row],[DATE]]+370),MONTH(CPI[[#This Row],[DATE]]+370),1),FEDFUNDS[DATE],0))</f>
        <v>#N/A</v>
      </c>
      <c r="F32" s="2" t="e">
        <f>INDEX(FEDFUNDS[FEDFUNDS],MATCH(DATE(YEAR(CPI[[#This Row],[DATE]]+190)+1,MONTH(CPI[[#This Row],[DATE]]+190),1),FEDFUNDS[DATE],0))</f>
        <v>#N/A</v>
      </c>
      <c r="G32" s="2" t="e">
        <f>INDEX(FEDFUNDS[FEDFUNDS],MATCH(DATE(YEAR(CPI[[#This Row],[DATE]]+370)+1,MONTH(CPI[[#This Row],[DATE]]+370),1),FEDFUNDS[DATE],0))</f>
        <v>#N/A</v>
      </c>
    </row>
    <row r="33" spans="1:7" hidden="1" x14ac:dyDescent="0.3">
      <c r="A33" s="1">
        <v>5692</v>
      </c>
      <c r="B33">
        <v>10.1</v>
      </c>
      <c r="C33" s="2" t="e">
        <f>INDEX(FEDFUNDS[FEDFUNDS],MATCH(DATE(YEAR(CPI[[#This Row],[DATE]]),MONTH(CPI[[#This Row],[DATE]]),1),FEDFUNDS[DATE],0))</f>
        <v>#N/A</v>
      </c>
      <c r="D33" s="2" t="e">
        <f>INDEX(FEDFUNDS[FEDFUNDS],MATCH(DATE(YEAR(CPI[[#This Row],[DATE]]+190),MONTH(CPI[[#This Row],[DATE]]+190),1),FEDFUNDS[DATE],0))</f>
        <v>#N/A</v>
      </c>
      <c r="E33" s="2" t="e">
        <f>INDEX(FEDFUNDS[FEDFUNDS],MATCH(DATE(YEAR(CPI[[#This Row],[DATE]]+370),MONTH(CPI[[#This Row],[DATE]]+370),1),FEDFUNDS[DATE],0))</f>
        <v>#N/A</v>
      </c>
      <c r="F33" s="2" t="e">
        <f>INDEX(FEDFUNDS[FEDFUNDS],MATCH(DATE(YEAR(CPI[[#This Row],[DATE]]+190)+1,MONTH(CPI[[#This Row],[DATE]]+190),1),FEDFUNDS[DATE],0))</f>
        <v>#N/A</v>
      </c>
      <c r="G33" s="2" t="e">
        <f>INDEX(FEDFUNDS[FEDFUNDS],MATCH(DATE(YEAR(CPI[[#This Row],[DATE]]+370)+1,MONTH(CPI[[#This Row],[DATE]]+370),1),FEDFUNDS[DATE],0))</f>
        <v>#N/A</v>
      </c>
    </row>
    <row r="34" spans="1:7" hidden="1" x14ac:dyDescent="0.3">
      <c r="A34" s="1">
        <v>5723</v>
      </c>
      <c r="B34">
        <v>10.1</v>
      </c>
      <c r="C34" s="2" t="e">
        <f>INDEX(FEDFUNDS[FEDFUNDS],MATCH(DATE(YEAR(CPI[[#This Row],[DATE]]),MONTH(CPI[[#This Row],[DATE]]),1),FEDFUNDS[DATE],0))</f>
        <v>#N/A</v>
      </c>
      <c r="D34" s="2" t="e">
        <f>INDEX(FEDFUNDS[FEDFUNDS],MATCH(DATE(YEAR(CPI[[#This Row],[DATE]]+190),MONTH(CPI[[#This Row],[DATE]]+190),1),FEDFUNDS[DATE],0))</f>
        <v>#N/A</v>
      </c>
      <c r="E34" s="2" t="e">
        <f>INDEX(FEDFUNDS[FEDFUNDS],MATCH(DATE(YEAR(CPI[[#This Row],[DATE]]+370),MONTH(CPI[[#This Row],[DATE]]+370),1),FEDFUNDS[DATE],0))</f>
        <v>#N/A</v>
      </c>
      <c r="F34" s="2" t="e">
        <f>INDEX(FEDFUNDS[FEDFUNDS],MATCH(DATE(YEAR(CPI[[#This Row],[DATE]]+190)+1,MONTH(CPI[[#This Row],[DATE]]+190),1),FEDFUNDS[DATE],0))</f>
        <v>#N/A</v>
      </c>
      <c r="G34" s="2" t="e">
        <f>INDEX(FEDFUNDS[FEDFUNDS],MATCH(DATE(YEAR(CPI[[#This Row],[DATE]]+370)+1,MONTH(CPI[[#This Row],[DATE]]+370),1),FEDFUNDS[DATE],0))</f>
        <v>#N/A</v>
      </c>
    </row>
    <row r="35" spans="1:7" hidden="1" x14ac:dyDescent="0.3">
      <c r="A35" s="1">
        <v>5753</v>
      </c>
      <c r="B35">
        <v>10.199999999999999</v>
      </c>
      <c r="C35" s="2" t="e">
        <f>INDEX(FEDFUNDS[FEDFUNDS],MATCH(DATE(YEAR(CPI[[#This Row],[DATE]]),MONTH(CPI[[#This Row],[DATE]]),1),FEDFUNDS[DATE],0))</f>
        <v>#N/A</v>
      </c>
      <c r="D35" s="2" t="e">
        <f>INDEX(FEDFUNDS[FEDFUNDS],MATCH(DATE(YEAR(CPI[[#This Row],[DATE]]+190),MONTH(CPI[[#This Row],[DATE]]+190),1),FEDFUNDS[DATE],0))</f>
        <v>#N/A</v>
      </c>
      <c r="E35" s="2" t="e">
        <f>INDEX(FEDFUNDS[FEDFUNDS],MATCH(DATE(YEAR(CPI[[#This Row],[DATE]]+370),MONTH(CPI[[#This Row],[DATE]]+370),1),FEDFUNDS[DATE],0))</f>
        <v>#N/A</v>
      </c>
      <c r="F35" s="2" t="e">
        <f>INDEX(FEDFUNDS[FEDFUNDS],MATCH(DATE(YEAR(CPI[[#This Row],[DATE]]+190)+1,MONTH(CPI[[#This Row],[DATE]]+190),1),FEDFUNDS[DATE],0))</f>
        <v>#N/A</v>
      </c>
      <c r="G35" s="2" t="e">
        <f>INDEX(FEDFUNDS[FEDFUNDS],MATCH(DATE(YEAR(CPI[[#This Row],[DATE]]+370)+1,MONTH(CPI[[#This Row],[DATE]]+370),1),FEDFUNDS[DATE],0))</f>
        <v>#N/A</v>
      </c>
    </row>
    <row r="36" spans="1:7" hidden="1" x14ac:dyDescent="0.3">
      <c r="A36" s="1">
        <v>5784</v>
      </c>
      <c r="B36">
        <v>10.3</v>
      </c>
      <c r="C36" s="2" t="e">
        <f>INDEX(FEDFUNDS[FEDFUNDS],MATCH(DATE(YEAR(CPI[[#This Row],[DATE]]),MONTH(CPI[[#This Row],[DATE]]),1),FEDFUNDS[DATE],0))</f>
        <v>#N/A</v>
      </c>
      <c r="D36" s="2" t="e">
        <f>INDEX(FEDFUNDS[FEDFUNDS],MATCH(DATE(YEAR(CPI[[#This Row],[DATE]]+190),MONTH(CPI[[#This Row],[DATE]]+190),1),FEDFUNDS[DATE],0))</f>
        <v>#N/A</v>
      </c>
      <c r="E36" s="2" t="e">
        <f>INDEX(FEDFUNDS[FEDFUNDS],MATCH(DATE(YEAR(CPI[[#This Row],[DATE]]+370),MONTH(CPI[[#This Row],[DATE]]+370),1),FEDFUNDS[DATE],0))</f>
        <v>#N/A</v>
      </c>
      <c r="F36" s="2" t="e">
        <f>INDEX(FEDFUNDS[FEDFUNDS],MATCH(DATE(YEAR(CPI[[#This Row],[DATE]]+190)+1,MONTH(CPI[[#This Row],[DATE]]+190),1),FEDFUNDS[DATE],0))</f>
        <v>#N/A</v>
      </c>
      <c r="G36" s="2" t="e">
        <f>INDEX(FEDFUNDS[FEDFUNDS],MATCH(DATE(YEAR(CPI[[#This Row],[DATE]]+370)+1,MONTH(CPI[[#This Row],[DATE]]+370),1),FEDFUNDS[DATE],0))</f>
        <v>#N/A</v>
      </c>
    </row>
    <row r="37" spans="1:7" hidden="1" x14ac:dyDescent="0.3">
      <c r="A37" s="1">
        <v>5814</v>
      </c>
      <c r="B37">
        <v>10.3</v>
      </c>
      <c r="C37" s="2" t="e">
        <f>INDEX(FEDFUNDS[FEDFUNDS],MATCH(DATE(YEAR(CPI[[#This Row],[DATE]]),MONTH(CPI[[#This Row],[DATE]]),1),FEDFUNDS[DATE],0))</f>
        <v>#N/A</v>
      </c>
      <c r="D37" s="2" t="e">
        <f>INDEX(FEDFUNDS[FEDFUNDS],MATCH(DATE(YEAR(CPI[[#This Row],[DATE]]+190),MONTH(CPI[[#This Row],[DATE]]+190),1),FEDFUNDS[DATE],0))</f>
        <v>#N/A</v>
      </c>
      <c r="E37" s="2" t="e">
        <f>INDEX(FEDFUNDS[FEDFUNDS],MATCH(DATE(YEAR(CPI[[#This Row],[DATE]]+370),MONTH(CPI[[#This Row],[DATE]]+370),1),FEDFUNDS[DATE],0))</f>
        <v>#N/A</v>
      </c>
      <c r="F37" s="2" t="e">
        <f>INDEX(FEDFUNDS[FEDFUNDS],MATCH(DATE(YEAR(CPI[[#This Row],[DATE]]+190)+1,MONTH(CPI[[#This Row],[DATE]]+190),1),FEDFUNDS[DATE],0))</f>
        <v>#N/A</v>
      </c>
      <c r="G37" s="2" t="e">
        <f>INDEX(FEDFUNDS[FEDFUNDS],MATCH(DATE(YEAR(CPI[[#This Row],[DATE]]+370)+1,MONTH(CPI[[#This Row],[DATE]]+370),1),FEDFUNDS[DATE],0))</f>
        <v>#N/A</v>
      </c>
    </row>
    <row r="38" spans="1:7" hidden="1" x14ac:dyDescent="0.3">
      <c r="A38" s="1">
        <v>5845</v>
      </c>
      <c r="B38">
        <v>10.4</v>
      </c>
      <c r="C38" s="2" t="e">
        <f>INDEX(FEDFUNDS[FEDFUNDS],MATCH(DATE(YEAR(CPI[[#This Row],[DATE]]),MONTH(CPI[[#This Row],[DATE]]),1),FEDFUNDS[DATE],0))</f>
        <v>#N/A</v>
      </c>
      <c r="D38" s="2" t="e">
        <f>INDEX(FEDFUNDS[FEDFUNDS],MATCH(DATE(YEAR(CPI[[#This Row],[DATE]]+190),MONTH(CPI[[#This Row],[DATE]]+190),1),FEDFUNDS[DATE],0))</f>
        <v>#N/A</v>
      </c>
      <c r="E38" s="2" t="e">
        <f>INDEX(FEDFUNDS[FEDFUNDS],MATCH(DATE(YEAR(CPI[[#This Row],[DATE]]+370),MONTH(CPI[[#This Row],[DATE]]+370),1),FEDFUNDS[DATE],0))</f>
        <v>#N/A</v>
      </c>
      <c r="F38" s="2" t="e">
        <f>INDEX(FEDFUNDS[FEDFUNDS],MATCH(DATE(YEAR(CPI[[#This Row],[DATE]]+190)+1,MONTH(CPI[[#This Row],[DATE]]+190),1),FEDFUNDS[DATE],0))</f>
        <v>#N/A</v>
      </c>
      <c r="G38" s="2" t="e">
        <f>INDEX(FEDFUNDS[FEDFUNDS],MATCH(DATE(YEAR(CPI[[#This Row],[DATE]]+370)+1,MONTH(CPI[[#This Row],[DATE]]+370),1),FEDFUNDS[DATE],0))</f>
        <v>#N/A</v>
      </c>
    </row>
    <row r="39" spans="1:7" hidden="1" x14ac:dyDescent="0.3">
      <c r="A39" s="1">
        <v>5876</v>
      </c>
      <c r="B39">
        <v>10.4</v>
      </c>
      <c r="C39" s="2" t="e">
        <f>INDEX(FEDFUNDS[FEDFUNDS],MATCH(DATE(YEAR(CPI[[#This Row],[DATE]]),MONTH(CPI[[#This Row],[DATE]]),1),FEDFUNDS[DATE],0))</f>
        <v>#N/A</v>
      </c>
      <c r="D39" s="2" t="e">
        <f>INDEX(FEDFUNDS[FEDFUNDS],MATCH(DATE(YEAR(CPI[[#This Row],[DATE]]+190),MONTH(CPI[[#This Row],[DATE]]+190),1),FEDFUNDS[DATE],0))</f>
        <v>#N/A</v>
      </c>
      <c r="E39" s="2" t="e">
        <f>INDEX(FEDFUNDS[FEDFUNDS],MATCH(DATE(YEAR(CPI[[#This Row],[DATE]]+370),MONTH(CPI[[#This Row],[DATE]]+370),1),FEDFUNDS[DATE],0))</f>
        <v>#N/A</v>
      </c>
      <c r="F39" s="2" t="e">
        <f>INDEX(FEDFUNDS[FEDFUNDS],MATCH(DATE(YEAR(CPI[[#This Row],[DATE]]+190)+1,MONTH(CPI[[#This Row],[DATE]]+190),1),FEDFUNDS[DATE],0))</f>
        <v>#N/A</v>
      </c>
      <c r="G39" s="2" t="e">
        <f>INDEX(FEDFUNDS[FEDFUNDS],MATCH(DATE(YEAR(CPI[[#This Row],[DATE]]+370)+1,MONTH(CPI[[#This Row],[DATE]]+370),1),FEDFUNDS[DATE],0))</f>
        <v>#N/A</v>
      </c>
    </row>
    <row r="40" spans="1:7" hidden="1" x14ac:dyDescent="0.3">
      <c r="A40" s="1">
        <v>5905</v>
      </c>
      <c r="B40">
        <v>10.5</v>
      </c>
      <c r="C40" s="2" t="e">
        <f>INDEX(FEDFUNDS[FEDFUNDS],MATCH(DATE(YEAR(CPI[[#This Row],[DATE]]),MONTH(CPI[[#This Row],[DATE]]),1),FEDFUNDS[DATE],0))</f>
        <v>#N/A</v>
      </c>
      <c r="D40" s="2" t="e">
        <f>INDEX(FEDFUNDS[FEDFUNDS],MATCH(DATE(YEAR(CPI[[#This Row],[DATE]]+190),MONTH(CPI[[#This Row],[DATE]]+190),1),FEDFUNDS[DATE],0))</f>
        <v>#N/A</v>
      </c>
      <c r="E40" s="2" t="e">
        <f>INDEX(FEDFUNDS[FEDFUNDS],MATCH(DATE(YEAR(CPI[[#This Row],[DATE]]+370),MONTH(CPI[[#This Row],[DATE]]+370),1),FEDFUNDS[DATE],0))</f>
        <v>#N/A</v>
      </c>
      <c r="F40" s="2" t="e">
        <f>INDEX(FEDFUNDS[FEDFUNDS],MATCH(DATE(YEAR(CPI[[#This Row],[DATE]]+190)+1,MONTH(CPI[[#This Row],[DATE]]+190),1),FEDFUNDS[DATE],0))</f>
        <v>#N/A</v>
      </c>
      <c r="G40" s="2" t="e">
        <f>INDEX(FEDFUNDS[FEDFUNDS],MATCH(DATE(YEAR(CPI[[#This Row],[DATE]]+370)+1,MONTH(CPI[[#This Row],[DATE]]+370),1),FEDFUNDS[DATE],0))</f>
        <v>#N/A</v>
      </c>
    </row>
    <row r="41" spans="1:7" hidden="1" x14ac:dyDescent="0.3">
      <c r="A41" s="1">
        <v>5936</v>
      </c>
      <c r="B41">
        <v>10.6</v>
      </c>
      <c r="C41" s="2" t="e">
        <f>INDEX(FEDFUNDS[FEDFUNDS],MATCH(DATE(YEAR(CPI[[#This Row],[DATE]]),MONTH(CPI[[#This Row],[DATE]]),1),FEDFUNDS[DATE],0))</f>
        <v>#N/A</v>
      </c>
      <c r="D41" s="2" t="e">
        <f>INDEX(FEDFUNDS[FEDFUNDS],MATCH(DATE(YEAR(CPI[[#This Row],[DATE]]+190),MONTH(CPI[[#This Row],[DATE]]+190),1),FEDFUNDS[DATE],0))</f>
        <v>#N/A</v>
      </c>
      <c r="E41" s="2" t="e">
        <f>INDEX(FEDFUNDS[FEDFUNDS],MATCH(DATE(YEAR(CPI[[#This Row],[DATE]]+370),MONTH(CPI[[#This Row],[DATE]]+370),1),FEDFUNDS[DATE],0))</f>
        <v>#N/A</v>
      </c>
      <c r="F41" s="2" t="e">
        <f>INDEX(FEDFUNDS[FEDFUNDS],MATCH(DATE(YEAR(CPI[[#This Row],[DATE]]+190)+1,MONTH(CPI[[#This Row],[DATE]]+190),1),FEDFUNDS[DATE],0))</f>
        <v>#N/A</v>
      </c>
      <c r="G41" s="2" t="e">
        <f>INDEX(FEDFUNDS[FEDFUNDS],MATCH(DATE(YEAR(CPI[[#This Row],[DATE]]+370)+1,MONTH(CPI[[#This Row],[DATE]]+370),1),FEDFUNDS[DATE],0))</f>
        <v>#N/A</v>
      </c>
    </row>
    <row r="42" spans="1:7" hidden="1" x14ac:dyDescent="0.3">
      <c r="A42" s="1">
        <v>5966</v>
      </c>
      <c r="B42">
        <v>10.7</v>
      </c>
      <c r="C42" s="2" t="e">
        <f>INDEX(FEDFUNDS[FEDFUNDS],MATCH(DATE(YEAR(CPI[[#This Row],[DATE]]),MONTH(CPI[[#This Row],[DATE]]),1),FEDFUNDS[DATE],0))</f>
        <v>#N/A</v>
      </c>
      <c r="D42" s="2" t="e">
        <f>INDEX(FEDFUNDS[FEDFUNDS],MATCH(DATE(YEAR(CPI[[#This Row],[DATE]]+190),MONTH(CPI[[#This Row],[DATE]]+190),1),FEDFUNDS[DATE],0))</f>
        <v>#N/A</v>
      </c>
      <c r="E42" s="2" t="e">
        <f>INDEX(FEDFUNDS[FEDFUNDS],MATCH(DATE(YEAR(CPI[[#This Row],[DATE]]+370),MONTH(CPI[[#This Row],[DATE]]+370),1),FEDFUNDS[DATE],0))</f>
        <v>#N/A</v>
      </c>
      <c r="F42" s="2" t="e">
        <f>INDEX(FEDFUNDS[FEDFUNDS],MATCH(DATE(YEAR(CPI[[#This Row],[DATE]]+190)+1,MONTH(CPI[[#This Row],[DATE]]+190),1),FEDFUNDS[DATE],0))</f>
        <v>#N/A</v>
      </c>
      <c r="G42" s="2" t="e">
        <f>INDEX(FEDFUNDS[FEDFUNDS],MATCH(DATE(YEAR(CPI[[#This Row],[DATE]]+370)+1,MONTH(CPI[[#This Row],[DATE]]+370),1),FEDFUNDS[DATE],0))</f>
        <v>#N/A</v>
      </c>
    </row>
    <row r="43" spans="1:7" hidden="1" x14ac:dyDescent="0.3">
      <c r="A43" s="1">
        <v>5997</v>
      </c>
      <c r="B43">
        <v>10.8</v>
      </c>
      <c r="C43" s="2" t="e">
        <f>INDEX(FEDFUNDS[FEDFUNDS],MATCH(DATE(YEAR(CPI[[#This Row],[DATE]]),MONTH(CPI[[#This Row],[DATE]]),1),FEDFUNDS[DATE],0))</f>
        <v>#N/A</v>
      </c>
      <c r="D43" s="2" t="e">
        <f>INDEX(FEDFUNDS[FEDFUNDS],MATCH(DATE(YEAR(CPI[[#This Row],[DATE]]+190),MONTH(CPI[[#This Row],[DATE]]+190),1),FEDFUNDS[DATE],0))</f>
        <v>#N/A</v>
      </c>
      <c r="E43" s="2" t="e">
        <f>INDEX(FEDFUNDS[FEDFUNDS],MATCH(DATE(YEAR(CPI[[#This Row],[DATE]]+370),MONTH(CPI[[#This Row],[DATE]]+370),1),FEDFUNDS[DATE],0))</f>
        <v>#N/A</v>
      </c>
      <c r="F43" s="2" t="e">
        <f>INDEX(FEDFUNDS[FEDFUNDS],MATCH(DATE(YEAR(CPI[[#This Row],[DATE]]+190)+1,MONTH(CPI[[#This Row],[DATE]]+190),1),FEDFUNDS[DATE],0))</f>
        <v>#N/A</v>
      </c>
      <c r="G43" s="2" t="e">
        <f>INDEX(FEDFUNDS[FEDFUNDS],MATCH(DATE(YEAR(CPI[[#This Row],[DATE]]+370)+1,MONTH(CPI[[#This Row],[DATE]]+370),1),FEDFUNDS[DATE],0))</f>
        <v>#N/A</v>
      </c>
    </row>
    <row r="44" spans="1:7" hidden="1" x14ac:dyDescent="0.3">
      <c r="A44" s="1">
        <v>6027</v>
      </c>
      <c r="B44">
        <v>10.8</v>
      </c>
      <c r="C44" s="2" t="e">
        <f>INDEX(FEDFUNDS[FEDFUNDS],MATCH(DATE(YEAR(CPI[[#This Row],[DATE]]),MONTH(CPI[[#This Row],[DATE]]),1),FEDFUNDS[DATE],0))</f>
        <v>#N/A</v>
      </c>
      <c r="D44" s="2" t="e">
        <f>INDEX(FEDFUNDS[FEDFUNDS],MATCH(DATE(YEAR(CPI[[#This Row],[DATE]]+190),MONTH(CPI[[#This Row],[DATE]]+190),1),FEDFUNDS[DATE],0))</f>
        <v>#N/A</v>
      </c>
      <c r="E44" s="2" t="e">
        <f>INDEX(FEDFUNDS[FEDFUNDS],MATCH(DATE(YEAR(CPI[[#This Row],[DATE]]+370),MONTH(CPI[[#This Row],[DATE]]+370),1),FEDFUNDS[DATE],0))</f>
        <v>#N/A</v>
      </c>
      <c r="F44" s="2" t="e">
        <f>INDEX(FEDFUNDS[FEDFUNDS],MATCH(DATE(YEAR(CPI[[#This Row],[DATE]]+190)+1,MONTH(CPI[[#This Row],[DATE]]+190),1),FEDFUNDS[DATE],0))</f>
        <v>#N/A</v>
      </c>
      <c r="G44" s="2" t="e">
        <f>INDEX(FEDFUNDS[FEDFUNDS],MATCH(DATE(YEAR(CPI[[#This Row],[DATE]]+370)+1,MONTH(CPI[[#This Row],[DATE]]+370),1),FEDFUNDS[DATE],0))</f>
        <v>#N/A</v>
      </c>
    </row>
    <row r="45" spans="1:7" hidden="1" x14ac:dyDescent="0.3">
      <c r="A45" s="1">
        <v>6058</v>
      </c>
      <c r="B45">
        <v>10.9</v>
      </c>
      <c r="C45" s="2" t="e">
        <f>INDEX(FEDFUNDS[FEDFUNDS],MATCH(DATE(YEAR(CPI[[#This Row],[DATE]]),MONTH(CPI[[#This Row],[DATE]]),1),FEDFUNDS[DATE],0))</f>
        <v>#N/A</v>
      </c>
      <c r="D45" s="2" t="e">
        <f>INDEX(FEDFUNDS[FEDFUNDS],MATCH(DATE(YEAR(CPI[[#This Row],[DATE]]+190),MONTH(CPI[[#This Row],[DATE]]+190),1),FEDFUNDS[DATE],0))</f>
        <v>#N/A</v>
      </c>
      <c r="E45" s="2" t="e">
        <f>INDEX(FEDFUNDS[FEDFUNDS],MATCH(DATE(YEAR(CPI[[#This Row],[DATE]]+370),MONTH(CPI[[#This Row],[DATE]]+370),1),FEDFUNDS[DATE],0))</f>
        <v>#N/A</v>
      </c>
      <c r="F45" s="2" t="e">
        <f>INDEX(FEDFUNDS[FEDFUNDS],MATCH(DATE(YEAR(CPI[[#This Row],[DATE]]+190)+1,MONTH(CPI[[#This Row],[DATE]]+190),1),FEDFUNDS[DATE],0))</f>
        <v>#N/A</v>
      </c>
      <c r="G45" s="2" t="e">
        <f>INDEX(FEDFUNDS[FEDFUNDS],MATCH(DATE(YEAR(CPI[[#This Row],[DATE]]+370)+1,MONTH(CPI[[#This Row],[DATE]]+370),1),FEDFUNDS[DATE],0))</f>
        <v>#N/A</v>
      </c>
    </row>
    <row r="46" spans="1:7" hidden="1" x14ac:dyDescent="0.3">
      <c r="A46" s="1">
        <v>6089</v>
      </c>
      <c r="B46">
        <v>11.1</v>
      </c>
      <c r="C46" s="2" t="e">
        <f>INDEX(FEDFUNDS[FEDFUNDS],MATCH(DATE(YEAR(CPI[[#This Row],[DATE]]),MONTH(CPI[[#This Row],[DATE]]),1),FEDFUNDS[DATE],0))</f>
        <v>#N/A</v>
      </c>
      <c r="D46" s="2" t="e">
        <f>INDEX(FEDFUNDS[FEDFUNDS],MATCH(DATE(YEAR(CPI[[#This Row],[DATE]]+190),MONTH(CPI[[#This Row],[DATE]]+190),1),FEDFUNDS[DATE],0))</f>
        <v>#N/A</v>
      </c>
      <c r="E46" s="2" t="e">
        <f>INDEX(FEDFUNDS[FEDFUNDS],MATCH(DATE(YEAR(CPI[[#This Row],[DATE]]+370),MONTH(CPI[[#This Row],[DATE]]+370),1),FEDFUNDS[DATE],0))</f>
        <v>#N/A</v>
      </c>
      <c r="F46" s="2" t="e">
        <f>INDEX(FEDFUNDS[FEDFUNDS],MATCH(DATE(YEAR(CPI[[#This Row],[DATE]]+190)+1,MONTH(CPI[[#This Row],[DATE]]+190),1),FEDFUNDS[DATE],0))</f>
        <v>#N/A</v>
      </c>
      <c r="G46" s="2" t="e">
        <f>INDEX(FEDFUNDS[FEDFUNDS],MATCH(DATE(YEAR(CPI[[#This Row],[DATE]]+370)+1,MONTH(CPI[[#This Row],[DATE]]+370),1),FEDFUNDS[DATE],0))</f>
        <v>#N/A</v>
      </c>
    </row>
    <row r="47" spans="1:7" hidden="1" x14ac:dyDescent="0.3">
      <c r="A47" s="1">
        <v>6119</v>
      </c>
      <c r="B47">
        <v>11.3</v>
      </c>
      <c r="C47" s="2" t="e">
        <f>INDEX(FEDFUNDS[FEDFUNDS],MATCH(DATE(YEAR(CPI[[#This Row],[DATE]]),MONTH(CPI[[#This Row],[DATE]]),1),FEDFUNDS[DATE],0))</f>
        <v>#N/A</v>
      </c>
      <c r="D47" s="2" t="e">
        <f>INDEX(FEDFUNDS[FEDFUNDS],MATCH(DATE(YEAR(CPI[[#This Row],[DATE]]+190),MONTH(CPI[[#This Row],[DATE]]+190),1),FEDFUNDS[DATE],0))</f>
        <v>#N/A</v>
      </c>
      <c r="E47" s="2" t="e">
        <f>INDEX(FEDFUNDS[FEDFUNDS],MATCH(DATE(YEAR(CPI[[#This Row],[DATE]]+370),MONTH(CPI[[#This Row],[DATE]]+370),1),FEDFUNDS[DATE],0))</f>
        <v>#N/A</v>
      </c>
      <c r="F47" s="2" t="e">
        <f>INDEX(FEDFUNDS[FEDFUNDS],MATCH(DATE(YEAR(CPI[[#This Row],[DATE]]+190)+1,MONTH(CPI[[#This Row],[DATE]]+190),1),FEDFUNDS[DATE],0))</f>
        <v>#N/A</v>
      </c>
      <c r="G47" s="2" t="e">
        <f>INDEX(FEDFUNDS[FEDFUNDS],MATCH(DATE(YEAR(CPI[[#This Row],[DATE]]+370)+1,MONTH(CPI[[#This Row],[DATE]]+370),1),FEDFUNDS[DATE],0))</f>
        <v>#N/A</v>
      </c>
    </row>
    <row r="48" spans="1:7" hidden="1" x14ac:dyDescent="0.3">
      <c r="A48" s="1">
        <v>6150</v>
      </c>
      <c r="B48">
        <v>11.5</v>
      </c>
      <c r="C48" s="2" t="e">
        <f>INDEX(FEDFUNDS[FEDFUNDS],MATCH(DATE(YEAR(CPI[[#This Row],[DATE]]),MONTH(CPI[[#This Row],[DATE]]),1),FEDFUNDS[DATE],0))</f>
        <v>#N/A</v>
      </c>
      <c r="D48" s="2" t="e">
        <f>INDEX(FEDFUNDS[FEDFUNDS],MATCH(DATE(YEAR(CPI[[#This Row],[DATE]]+190),MONTH(CPI[[#This Row],[DATE]]+190),1),FEDFUNDS[DATE],0))</f>
        <v>#N/A</v>
      </c>
      <c r="E48" s="2" t="e">
        <f>INDEX(FEDFUNDS[FEDFUNDS],MATCH(DATE(YEAR(CPI[[#This Row],[DATE]]+370),MONTH(CPI[[#This Row],[DATE]]+370),1),FEDFUNDS[DATE],0))</f>
        <v>#N/A</v>
      </c>
      <c r="F48" s="2" t="e">
        <f>INDEX(FEDFUNDS[FEDFUNDS],MATCH(DATE(YEAR(CPI[[#This Row],[DATE]]+190)+1,MONTH(CPI[[#This Row],[DATE]]+190),1),FEDFUNDS[DATE],0))</f>
        <v>#N/A</v>
      </c>
      <c r="G48" s="2" t="e">
        <f>INDEX(FEDFUNDS[FEDFUNDS],MATCH(DATE(YEAR(CPI[[#This Row],[DATE]]+370)+1,MONTH(CPI[[#This Row],[DATE]]+370),1),FEDFUNDS[DATE],0))</f>
        <v>#N/A</v>
      </c>
    </row>
    <row r="49" spans="1:7" hidden="1" x14ac:dyDescent="0.3">
      <c r="A49" s="1">
        <v>6180</v>
      </c>
      <c r="B49">
        <v>11.6</v>
      </c>
      <c r="C49" s="2" t="e">
        <f>INDEX(FEDFUNDS[FEDFUNDS],MATCH(DATE(YEAR(CPI[[#This Row],[DATE]]),MONTH(CPI[[#This Row],[DATE]]),1),FEDFUNDS[DATE],0))</f>
        <v>#N/A</v>
      </c>
      <c r="D49" s="2" t="e">
        <f>INDEX(FEDFUNDS[FEDFUNDS],MATCH(DATE(YEAR(CPI[[#This Row],[DATE]]+190),MONTH(CPI[[#This Row],[DATE]]+190),1),FEDFUNDS[DATE],0))</f>
        <v>#N/A</v>
      </c>
      <c r="E49" s="2" t="e">
        <f>INDEX(FEDFUNDS[FEDFUNDS],MATCH(DATE(YEAR(CPI[[#This Row],[DATE]]+370),MONTH(CPI[[#This Row],[DATE]]+370),1),FEDFUNDS[DATE],0))</f>
        <v>#N/A</v>
      </c>
      <c r="F49" s="2" t="e">
        <f>INDEX(FEDFUNDS[FEDFUNDS],MATCH(DATE(YEAR(CPI[[#This Row],[DATE]]+190)+1,MONTH(CPI[[#This Row],[DATE]]+190),1),FEDFUNDS[DATE],0))</f>
        <v>#N/A</v>
      </c>
      <c r="G49" s="2" t="e">
        <f>INDEX(FEDFUNDS[FEDFUNDS],MATCH(DATE(YEAR(CPI[[#This Row],[DATE]]+370)+1,MONTH(CPI[[#This Row],[DATE]]+370),1),FEDFUNDS[DATE],0))</f>
        <v>#N/A</v>
      </c>
    </row>
    <row r="50" spans="1:7" hidden="1" x14ac:dyDescent="0.3">
      <c r="A50" s="1">
        <v>6211</v>
      </c>
      <c r="B50">
        <v>11.7</v>
      </c>
      <c r="C50" s="2" t="e">
        <f>INDEX(FEDFUNDS[FEDFUNDS],MATCH(DATE(YEAR(CPI[[#This Row],[DATE]]),MONTH(CPI[[#This Row],[DATE]]),1),FEDFUNDS[DATE],0))</f>
        <v>#N/A</v>
      </c>
      <c r="D50" s="2" t="e">
        <f>INDEX(FEDFUNDS[FEDFUNDS],MATCH(DATE(YEAR(CPI[[#This Row],[DATE]]+190),MONTH(CPI[[#This Row],[DATE]]+190),1),FEDFUNDS[DATE],0))</f>
        <v>#N/A</v>
      </c>
      <c r="E50" s="2" t="e">
        <f>INDEX(FEDFUNDS[FEDFUNDS],MATCH(DATE(YEAR(CPI[[#This Row],[DATE]]+370),MONTH(CPI[[#This Row],[DATE]]+370),1),FEDFUNDS[DATE],0))</f>
        <v>#N/A</v>
      </c>
      <c r="F50" s="2" t="e">
        <f>INDEX(FEDFUNDS[FEDFUNDS],MATCH(DATE(YEAR(CPI[[#This Row],[DATE]]+190)+1,MONTH(CPI[[#This Row],[DATE]]+190),1),FEDFUNDS[DATE],0))</f>
        <v>#N/A</v>
      </c>
      <c r="G50" s="2" t="e">
        <f>INDEX(FEDFUNDS[FEDFUNDS],MATCH(DATE(YEAR(CPI[[#This Row],[DATE]]+370)+1,MONTH(CPI[[#This Row],[DATE]]+370),1),FEDFUNDS[DATE],0))</f>
        <v>#N/A</v>
      </c>
    </row>
    <row r="51" spans="1:7" hidden="1" x14ac:dyDescent="0.3">
      <c r="A51" s="1">
        <v>6242</v>
      </c>
      <c r="B51">
        <v>12</v>
      </c>
      <c r="C51" s="2" t="e">
        <f>INDEX(FEDFUNDS[FEDFUNDS],MATCH(DATE(YEAR(CPI[[#This Row],[DATE]]),MONTH(CPI[[#This Row],[DATE]]),1),FEDFUNDS[DATE],0))</f>
        <v>#N/A</v>
      </c>
      <c r="D51" s="2" t="e">
        <f>INDEX(FEDFUNDS[FEDFUNDS],MATCH(DATE(YEAR(CPI[[#This Row],[DATE]]+190),MONTH(CPI[[#This Row],[DATE]]+190),1),FEDFUNDS[DATE],0))</f>
        <v>#N/A</v>
      </c>
      <c r="E51" s="2" t="e">
        <f>INDEX(FEDFUNDS[FEDFUNDS],MATCH(DATE(YEAR(CPI[[#This Row],[DATE]]+370),MONTH(CPI[[#This Row],[DATE]]+370),1),FEDFUNDS[DATE],0))</f>
        <v>#N/A</v>
      </c>
      <c r="F51" s="2" t="e">
        <f>INDEX(FEDFUNDS[FEDFUNDS],MATCH(DATE(YEAR(CPI[[#This Row],[DATE]]+190)+1,MONTH(CPI[[#This Row],[DATE]]+190),1),FEDFUNDS[DATE],0))</f>
        <v>#N/A</v>
      </c>
      <c r="G51" s="2" t="e">
        <f>INDEX(FEDFUNDS[FEDFUNDS],MATCH(DATE(YEAR(CPI[[#This Row],[DATE]]+370)+1,MONTH(CPI[[#This Row],[DATE]]+370),1),FEDFUNDS[DATE],0))</f>
        <v>#N/A</v>
      </c>
    </row>
    <row r="52" spans="1:7" hidden="1" x14ac:dyDescent="0.3">
      <c r="A52" s="1">
        <v>6270</v>
      </c>
      <c r="B52">
        <v>12</v>
      </c>
      <c r="C52" s="2" t="e">
        <f>INDEX(FEDFUNDS[FEDFUNDS],MATCH(DATE(YEAR(CPI[[#This Row],[DATE]]),MONTH(CPI[[#This Row],[DATE]]),1),FEDFUNDS[DATE],0))</f>
        <v>#N/A</v>
      </c>
      <c r="D52" s="2" t="e">
        <f>INDEX(FEDFUNDS[FEDFUNDS],MATCH(DATE(YEAR(CPI[[#This Row],[DATE]]+190),MONTH(CPI[[#This Row],[DATE]]+190),1),FEDFUNDS[DATE],0))</f>
        <v>#N/A</v>
      </c>
      <c r="E52" s="2" t="e">
        <f>INDEX(FEDFUNDS[FEDFUNDS],MATCH(DATE(YEAR(CPI[[#This Row],[DATE]]+370),MONTH(CPI[[#This Row],[DATE]]+370),1),FEDFUNDS[DATE],0))</f>
        <v>#N/A</v>
      </c>
      <c r="F52" s="2" t="e">
        <f>INDEX(FEDFUNDS[FEDFUNDS],MATCH(DATE(YEAR(CPI[[#This Row],[DATE]]+190)+1,MONTH(CPI[[#This Row],[DATE]]+190),1),FEDFUNDS[DATE],0))</f>
        <v>#N/A</v>
      </c>
      <c r="G52" s="2" t="e">
        <f>INDEX(FEDFUNDS[FEDFUNDS],MATCH(DATE(YEAR(CPI[[#This Row],[DATE]]+370)+1,MONTH(CPI[[#This Row],[DATE]]+370),1),FEDFUNDS[DATE],0))</f>
        <v>#N/A</v>
      </c>
    </row>
    <row r="53" spans="1:7" hidden="1" x14ac:dyDescent="0.3">
      <c r="A53" s="1">
        <v>6301</v>
      </c>
      <c r="B53">
        <v>12.6</v>
      </c>
      <c r="C53" s="2" t="e">
        <f>INDEX(FEDFUNDS[FEDFUNDS],MATCH(DATE(YEAR(CPI[[#This Row],[DATE]]),MONTH(CPI[[#This Row],[DATE]]),1),FEDFUNDS[DATE],0))</f>
        <v>#N/A</v>
      </c>
      <c r="D53" s="2" t="e">
        <f>INDEX(FEDFUNDS[FEDFUNDS],MATCH(DATE(YEAR(CPI[[#This Row],[DATE]]+190),MONTH(CPI[[#This Row],[DATE]]+190),1),FEDFUNDS[DATE],0))</f>
        <v>#N/A</v>
      </c>
      <c r="E53" s="2" t="e">
        <f>INDEX(FEDFUNDS[FEDFUNDS],MATCH(DATE(YEAR(CPI[[#This Row],[DATE]]+370),MONTH(CPI[[#This Row],[DATE]]+370),1),FEDFUNDS[DATE],0))</f>
        <v>#N/A</v>
      </c>
      <c r="F53" s="2" t="e">
        <f>INDEX(FEDFUNDS[FEDFUNDS],MATCH(DATE(YEAR(CPI[[#This Row],[DATE]]+190)+1,MONTH(CPI[[#This Row],[DATE]]+190),1),FEDFUNDS[DATE],0))</f>
        <v>#N/A</v>
      </c>
      <c r="G53" s="2" t="e">
        <f>INDEX(FEDFUNDS[FEDFUNDS],MATCH(DATE(YEAR(CPI[[#This Row],[DATE]]+370)+1,MONTH(CPI[[#This Row],[DATE]]+370),1),FEDFUNDS[DATE],0))</f>
        <v>#N/A</v>
      </c>
    </row>
    <row r="54" spans="1:7" hidden="1" x14ac:dyDescent="0.3">
      <c r="A54" s="1">
        <v>6331</v>
      </c>
      <c r="B54">
        <v>12.8</v>
      </c>
      <c r="C54" s="2" t="e">
        <f>INDEX(FEDFUNDS[FEDFUNDS],MATCH(DATE(YEAR(CPI[[#This Row],[DATE]]),MONTH(CPI[[#This Row],[DATE]]),1),FEDFUNDS[DATE],0))</f>
        <v>#N/A</v>
      </c>
      <c r="D54" s="2" t="e">
        <f>INDEX(FEDFUNDS[FEDFUNDS],MATCH(DATE(YEAR(CPI[[#This Row],[DATE]]+190),MONTH(CPI[[#This Row],[DATE]]+190),1),FEDFUNDS[DATE],0))</f>
        <v>#N/A</v>
      </c>
      <c r="E54" s="2" t="e">
        <f>INDEX(FEDFUNDS[FEDFUNDS],MATCH(DATE(YEAR(CPI[[#This Row],[DATE]]+370),MONTH(CPI[[#This Row],[DATE]]+370),1),FEDFUNDS[DATE],0))</f>
        <v>#N/A</v>
      </c>
      <c r="F54" s="2" t="e">
        <f>INDEX(FEDFUNDS[FEDFUNDS],MATCH(DATE(YEAR(CPI[[#This Row],[DATE]]+190)+1,MONTH(CPI[[#This Row],[DATE]]+190),1),FEDFUNDS[DATE],0))</f>
        <v>#N/A</v>
      </c>
      <c r="G54" s="2" t="e">
        <f>INDEX(FEDFUNDS[FEDFUNDS],MATCH(DATE(YEAR(CPI[[#This Row],[DATE]]+370)+1,MONTH(CPI[[#This Row],[DATE]]+370),1),FEDFUNDS[DATE],0))</f>
        <v>#N/A</v>
      </c>
    </row>
    <row r="55" spans="1:7" hidden="1" x14ac:dyDescent="0.3">
      <c r="A55" s="1">
        <v>6362</v>
      </c>
      <c r="B55">
        <v>13</v>
      </c>
      <c r="C55" s="2" t="e">
        <f>INDEX(FEDFUNDS[FEDFUNDS],MATCH(DATE(YEAR(CPI[[#This Row],[DATE]]),MONTH(CPI[[#This Row],[DATE]]),1),FEDFUNDS[DATE],0))</f>
        <v>#N/A</v>
      </c>
      <c r="D55" s="2" t="e">
        <f>INDEX(FEDFUNDS[FEDFUNDS],MATCH(DATE(YEAR(CPI[[#This Row],[DATE]]+190),MONTH(CPI[[#This Row],[DATE]]+190),1),FEDFUNDS[DATE],0))</f>
        <v>#N/A</v>
      </c>
      <c r="E55" s="2" t="e">
        <f>INDEX(FEDFUNDS[FEDFUNDS],MATCH(DATE(YEAR(CPI[[#This Row],[DATE]]+370),MONTH(CPI[[#This Row],[DATE]]+370),1),FEDFUNDS[DATE],0))</f>
        <v>#N/A</v>
      </c>
      <c r="F55" s="2" t="e">
        <f>INDEX(FEDFUNDS[FEDFUNDS],MATCH(DATE(YEAR(CPI[[#This Row],[DATE]]+190)+1,MONTH(CPI[[#This Row],[DATE]]+190),1),FEDFUNDS[DATE],0))</f>
        <v>#N/A</v>
      </c>
      <c r="G55" s="2" t="e">
        <f>INDEX(FEDFUNDS[FEDFUNDS],MATCH(DATE(YEAR(CPI[[#This Row],[DATE]]+370)+1,MONTH(CPI[[#This Row],[DATE]]+370),1),FEDFUNDS[DATE],0))</f>
        <v>#N/A</v>
      </c>
    </row>
    <row r="56" spans="1:7" hidden="1" x14ac:dyDescent="0.3">
      <c r="A56" s="1">
        <v>6392</v>
      </c>
      <c r="B56">
        <v>12.8</v>
      </c>
      <c r="C56" s="2" t="e">
        <f>INDEX(FEDFUNDS[FEDFUNDS],MATCH(DATE(YEAR(CPI[[#This Row],[DATE]]),MONTH(CPI[[#This Row],[DATE]]),1),FEDFUNDS[DATE],0))</f>
        <v>#N/A</v>
      </c>
      <c r="D56" s="2" t="e">
        <f>INDEX(FEDFUNDS[FEDFUNDS],MATCH(DATE(YEAR(CPI[[#This Row],[DATE]]+190),MONTH(CPI[[#This Row],[DATE]]+190),1),FEDFUNDS[DATE],0))</f>
        <v>#N/A</v>
      </c>
      <c r="E56" s="2" t="e">
        <f>INDEX(FEDFUNDS[FEDFUNDS],MATCH(DATE(YEAR(CPI[[#This Row],[DATE]]+370),MONTH(CPI[[#This Row],[DATE]]+370),1),FEDFUNDS[DATE],0))</f>
        <v>#N/A</v>
      </c>
      <c r="F56" s="2" t="e">
        <f>INDEX(FEDFUNDS[FEDFUNDS],MATCH(DATE(YEAR(CPI[[#This Row],[DATE]]+190)+1,MONTH(CPI[[#This Row],[DATE]]+190),1),FEDFUNDS[DATE],0))</f>
        <v>#N/A</v>
      </c>
      <c r="G56" s="2" t="e">
        <f>INDEX(FEDFUNDS[FEDFUNDS],MATCH(DATE(YEAR(CPI[[#This Row],[DATE]]+370)+1,MONTH(CPI[[#This Row],[DATE]]+370),1),FEDFUNDS[DATE],0))</f>
        <v>#N/A</v>
      </c>
    </row>
    <row r="57" spans="1:7" hidden="1" x14ac:dyDescent="0.3">
      <c r="A57" s="1">
        <v>6423</v>
      </c>
      <c r="B57">
        <v>13</v>
      </c>
      <c r="C57" s="2" t="e">
        <f>INDEX(FEDFUNDS[FEDFUNDS],MATCH(DATE(YEAR(CPI[[#This Row],[DATE]]),MONTH(CPI[[#This Row],[DATE]]),1),FEDFUNDS[DATE],0))</f>
        <v>#N/A</v>
      </c>
      <c r="D57" s="2" t="e">
        <f>INDEX(FEDFUNDS[FEDFUNDS],MATCH(DATE(YEAR(CPI[[#This Row],[DATE]]+190),MONTH(CPI[[#This Row],[DATE]]+190),1),FEDFUNDS[DATE],0))</f>
        <v>#N/A</v>
      </c>
      <c r="E57" s="2" t="e">
        <f>INDEX(FEDFUNDS[FEDFUNDS],MATCH(DATE(YEAR(CPI[[#This Row],[DATE]]+370),MONTH(CPI[[#This Row],[DATE]]+370),1),FEDFUNDS[DATE],0))</f>
        <v>#N/A</v>
      </c>
      <c r="F57" s="2" t="e">
        <f>INDEX(FEDFUNDS[FEDFUNDS],MATCH(DATE(YEAR(CPI[[#This Row],[DATE]]+190)+1,MONTH(CPI[[#This Row],[DATE]]+190),1),FEDFUNDS[DATE],0))</f>
        <v>#N/A</v>
      </c>
      <c r="G57" s="2" t="e">
        <f>INDEX(FEDFUNDS[FEDFUNDS],MATCH(DATE(YEAR(CPI[[#This Row],[DATE]]+370)+1,MONTH(CPI[[#This Row],[DATE]]+370),1),FEDFUNDS[DATE],0))</f>
        <v>#N/A</v>
      </c>
    </row>
    <row r="58" spans="1:7" hidden="1" x14ac:dyDescent="0.3">
      <c r="A58" s="1">
        <v>6454</v>
      </c>
      <c r="B58">
        <v>13.3</v>
      </c>
      <c r="C58" s="2" t="e">
        <f>INDEX(FEDFUNDS[FEDFUNDS],MATCH(DATE(YEAR(CPI[[#This Row],[DATE]]),MONTH(CPI[[#This Row],[DATE]]),1),FEDFUNDS[DATE],0))</f>
        <v>#N/A</v>
      </c>
      <c r="D58" s="2" t="e">
        <f>INDEX(FEDFUNDS[FEDFUNDS],MATCH(DATE(YEAR(CPI[[#This Row],[DATE]]+190),MONTH(CPI[[#This Row],[DATE]]+190),1),FEDFUNDS[DATE],0))</f>
        <v>#N/A</v>
      </c>
      <c r="E58" s="2" t="e">
        <f>INDEX(FEDFUNDS[FEDFUNDS],MATCH(DATE(YEAR(CPI[[#This Row],[DATE]]+370),MONTH(CPI[[#This Row],[DATE]]+370),1),FEDFUNDS[DATE],0))</f>
        <v>#N/A</v>
      </c>
      <c r="F58" s="2" t="e">
        <f>INDEX(FEDFUNDS[FEDFUNDS],MATCH(DATE(YEAR(CPI[[#This Row],[DATE]]+190)+1,MONTH(CPI[[#This Row],[DATE]]+190),1),FEDFUNDS[DATE],0))</f>
        <v>#N/A</v>
      </c>
      <c r="G58" s="2" t="e">
        <f>INDEX(FEDFUNDS[FEDFUNDS],MATCH(DATE(YEAR(CPI[[#This Row],[DATE]]+370)+1,MONTH(CPI[[#This Row],[DATE]]+370),1),FEDFUNDS[DATE],0))</f>
        <v>#N/A</v>
      </c>
    </row>
    <row r="59" spans="1:7" hidden="1" x14ac:dyDescent="0.3">
      <c r="A59" s="1">
        <v>6484</v>
      </c>
      <c r="B59">
        <v>13.5</v>
      </c>
      <c r="C59" s="2" t="e">
        <f>INDEX(FEDFUNDS[FEDFUNDS],MATCH(DATE(YEAR(CPI[[#This Row],[DATE]]),MONTH(CPI[[#This Row],[DATE]]),1),FEDFUNDS[DATE],0))</f>
        <v>#N/A</v>
      </c>
      <c r="D59" s="2" t="e">
        <f>INDEX(FEDFUNDS[FEDFUNDS],MATCH(DATE(YEAR(CPI[[#This Row],[DATE]]+190),MONTH(CPI[[#This Row],[DATE]]+190),1),FEDFUNDS[DATE],0))</f>
        <v>#N/A</v>
      </c>
      <c r="E59" s="2" t="e">
        <f>INDEX(FEDFUNDS[FEDFUNDS],MATCH(DATE(YEAR(CPI[[#This Row],[DATE]]+370),MONTH(CPI[[#This Row],[DATE]]+370),1),FEDFUNDS[DATE],0))</f>
        <v>#N/A</v>
      </c>
      <c r="F59" s="2" t="e">
        <f>INDEX(FEDFUNDS[FEDFUNDS],MATCH(DATE(YEAR(CPI[[#This Row],[DATE]]+190)+1,MONTH(CPI[[#This Row],[DATE]]+190),1),FEDFUNDS[DATE],0))</f>
        <v>#N/A</v>
      </c>
      <c r="G59" s="2" t="e">
        <f>INDEX(FEDFUNDS[FEDFUNDS],MATCH(DATE(YEAR(CPI[[#This Row],[DATE]]+370)+1,MONTH(CPI[[#This Row],[DATE]]+370),1),FEDFUNDS[DATE],0))</f>
        <v>#N/A</v>
      </c>
    </row>
    <row r="60" spans="1:7" hidden="1" x14ac:dyDescent="0.3">
      <c r="A60" s="1">
        <v>6515</v>
      </c>
      <c r="B60">
        <v>13.5</v>
      </c>
      <c r="C60" s="2" t="e">
        <f>INDEX(FEDFUNDS[FEDFUNDS],MATCH(DATE(YEAR(CPI[[#This Row],[DATE]]),MONTH(CPI[[#This Row],[DATE]]),1),FEDFUNDS[DATE],0))</f>
        <v>#N/A</v>
      </c>
      <c r="D60" s="2" t="e">
        <f>INDEX(FEDFUNDS[FEDFUNDS],MATCH(DATE(YEAR(CPI[[#This Row],[DATE]]+190),MONTH(CPI[[#This Row],[DATE]]+190),1),FEDFUNDS[DATE],0))</f>
        <v>#N/A</v>
      </c>
      <c r="E60" s="2" t="e">
        <f>INDEX(FEDFUNDS[FEDFUNDS],MATCH(DATE(YEAR(CPI[[#This Row],[DATE]]+370),MONTH(CPI[[#This Row],[DATE]]+370),1),FEDFUNDS[DATE],0))</f>
        <v>#N/A</v>
      </c>
      <c r="F60" s="2" t="e">
        <f>INDEX(FEDFUNDS[FEDFUNDS],MATCH(DATE(YEAR(CPI[[#This Row],[DATE]]+190)+1,MONTH(CPI[[#This Row],[DATE]]+190),1),FEDFUNDS[DATE],0))</f>
        <v>#N/A</v>
      </c>
      <c r="G60" s="2" t="e">
        <f>INDEX(FEDFUNDS[FEDFUNDS],MATCH(DATE(YEAR(CPI[[#This Row],[DATE]]+370)+1,MONTH(CPI[[#This Row],[DATE]]+370),1),FEDFUNDS[DATE],0))</f>
        <v>#N/A</v>
      </c>
    </row>
    <row r="61" spans="1:7" hidden="1" x14ac:dyDescent="0.3">
      <c r="A61" s="1">
        <v>6545</v>
      </c>
      <c r="B61">
        <v>13.7</v>
      </c>
      <c r="C61" s="2" t="e">
        <f>INDEX(FEDFUNDS[FEDFUNDS],MATCH(DATE(YEAR(CPI[[#This Row],[DATE]]),MONTH(CPI[[#This Row],[DATE]]),1),FEDFUNDS[DATE],0))</f>
        <v>#N/A</v>
      </c>
      <c r="D61" s="2" t="e">
        <f>INDEX(FEDFUNDS[FEDFUNDS],MATCH(DATE(YEAR(CPI[[#This Row],[DATE]]+190),MONTH(CPI[[#This Row],[DATE]]+190),1),FEDFUNDS[DATE],0))</f>
        <v>#N/A</v>
      </c>
      <c r="E61" s="2" t="e">
        <f>INDEX(FEDFUNDS[FEDFUNDS],MATCH(DATE(YEAR(CPI[[#This Row],[DATE]]+370),MONTH(CPI[[#This Row],[DATE]]+370),1),FEDFUNDS[DATE],0))</f>
        <v>#N/A</v>
      </c>
      <c r="F61" s="2" t="e">
        <f>INDEX(FEDFUNDS[FEDFUNDS],MATCH(DATE(YEAR(CPI[[#This Row],[DATE]]+190)+1,MONTH(CPI[[#This Row],[DATE]]+190),1),FEDFUNDS[DATE],0))</f>
        <v>#N/A</v>
      </c>
      <c r="G61" s="2" t="e">
        <f>INDEX(FEDFUNDS[FEDFUNDS],MATCH(DATE(YEAR(CPI[[#This Row],[DATE]]+370)+1,MONTH(CPI[[#This Row],[DATE]]+370),1),FEDFUNDS[DATE],0))</f>
        <v>#N/A</v>
      </c>
    </row>
    <row r="62" spans="1:7" hidden="1" x14ac:dyDescent="0.3">
      <c r="A62" s="1">
        <v>6576</v>
      </c>
      <c r="B62">
        <v>14</v>
      </c>
      <c r="C62" s="2" t="e">
        <f>INDEX(FEDFUNDS[FEDFUNDS],MATCH(DATE(YEAR(CPI[[#This Row],[DATE]]),MONTH(CPI[[#This Row],[DATE]]),1),FEDFUNDS[DATE],0))</f>
        <v>#N/A</v>
      </c>
      <c r="D62" s="2" t="e">
        <f>INDEX(FEDFUNDS[FEDFUNDS],MATCH(DATE(YEAR(CPI[[#This Row],[DATE]]+190),MONTH(CPI[[#This Row],[DATE]]+190),1),FEDFUNDS[DATE],0))</f>
        <v>#N/A</v>
      </c>
      <c r="E62" s="2" t="e">
        <f>INDEX(FEDFUNDS[FEDFUNDS],MATCH(DATE(YEAR(CPI[[#This Row],[DATE]]+370),MONTH(CPI[[#This Row],[DATE]]+370),1),FEDFUNDS[DATE],0))</f>
        <v>#N/A</v>
      </c>
      <c r="F62" s="2" t="e">
        <f>INDEX(FEDFUNDS[FEDFUNDS],MATCH(DATE(YEAR(CPI[[#This Row],[DATE]]+190)+1,MONTH(CPI[[#This Row],[DATE]]+190),1),FEDFUNDS[DATE],0))</f>
        <v>#N/A</v>
      </c>
      <c r="G62" s="2" t="e">
        <f>INDEX(FEDFUNDS[FEDFUNDS],MATCH(DATE(YEAR(CPI[[#This Row],[DATE]]+370)+1,MONTH(CPI[[#This Row],[DATE]]+370),1),FEDFUNDS[DATE],0))</f>
        <v>#N/A</v>
      </c>
    </row>
    <row r="63" spans="1:7" hidden="1" x14ac:dyDescent="0.3">
      <c r="A63" s="1">
        <v>6607</v>
      </c>
      <c r="B63">
        <v>14.1</v>
      </c>
      <c r="C63" s="2" t="e">
        <f>INDEX(FEDFUNDS[FEDFUNDS],MATCH(DATE(YEAR(CPI[[#This Row],[DATE]]),MONTH(CPI[[#This Row],[DATE]]),1),FEDFUNDS[DATE],0))</f>
        <v>#N/A</v>
      </c>
      <c r="D63" s="2" t="e">
        <f>INDEX(FEDFUNDS[FEDFUNDS],MATCH(DATE(YEAR(CPI[[#This Row],[DATE]]+190),MONTH(CPI[[#This Row],[DATE]]+190),1),FEDFUNDS[DATE],0))</f>
        <v>#N/A</v>
      </c>
      <c r="E63" s="2" t="e">
        <f>INDEX(FEDFUNDS[FEDFUNDS],MATCH(DATE(YEAR(CPI[[#This Row],[DATE]]+370),MONTH(CPI[[#This Row],[DATE]]+370),1),FEDFUNDS[DATE],0))</f>
        <v>#N/A</v>
      </c>
      <c r="F63" s="2" t="e">
        <f>INDEX(FEDFUNDS[FEDFUNDS],MATCH(DATE(YEAR(CPI[[#This Row],[DATE]]+190)+1,MONTH(CPI[[#This Row],[DATE]]+190),1),FEDFUNDS[DATE],0))</f>
        <v>#N/A</v>
      </c>
      <c r="G63" s="2" t="e">
        <f>INDEX(FEDFUNDS[FEDFUNDS],MATCH(DATE(YEAR(CPI[[#This Row],[DATE]]+370)+1,MONTH(CPI[[#This Row],[DATE]]+370),1),FEDFUNDS[DATE],0))</f>
        <v>#N/A</v>
      </c>
    </row>
    <row r="64" spans="1:7" hidden="1" x14ac:dyDescent="0.3">
      <c r="A64" s="1">
        <v>6635</v>
      </c>
      <c r="B64">
        <v>14</v>
      </c>
      <c r="C64" s="2" t="e">
        <f>INDEX(FEDFUNDS[FEDFUNDS],MATCH(DATE(YEAR(CPI[[#This Row],[DATE]]),MONTH(CPI[[#This Row],[DATE]]),1),FEDFUNDS[DATE],0))</f>
        <v>#N/A</v>
      </c>
      <c r="D64" s="2" t="e">
        <f>INDEX(FEDFUNDS[FEDFUNDS],MATCH(DATE(YEAR(CPI[[#This Row],[DATE]]+190),MONTH(CPI[[#This Row],[DATE]]+190),1),FEDFUNDS[DATE],0))</f>
        <v>#N/A</v>
      </c>
      <c r="E64" s="2" t="e">
        <f>INDEX(FEDFUNDS[FEDFUNDS],MATCH(DATE(YEAR(CPI[[#This Row],[DATE]]+370),MONTH(CPI[[#This Row],[DATE]]+370),1),FEDFUNDS[DATE],0))</f>
        <v>#N/A</v>
      </c>
      <c r="F64" s="2" t="e">
        <f>INDEX(FEDFUNDS[FEDFUNDS],MATCH(DATE(YEAR(CPI[[#This Row],[DATE]]+190)+1,MONTH(CPI[[#This Row],[DATE]]+190),1),FEDFUNDS[DATE],0))</f>
        <v>#N/A</v>
      </c>
      <c r="G64" s="2" t="e">
        <f>INDEX(FEDFUNDS[FEDFUNDS],MATCH(DATE(YEAR(CPI[[#This Row],[DATE]]+370)+1,MONTH(CPI[[#This Row],[DATE]]+370),1),FEDFUNDS[DATE],0))</f>
        <v>#N/A</v>
      </c>
    </row>
    <row r="65" spans="1:7" hidden="1" x14ac:dyDescent="0.3">
      <c r="A65" s="1">
        <v>6666</v>
      </c>
      <c r="B65">
        <v>14.2</v>
      </c>
      <c r="C65" s="2" t="e">
        <f>INDEX(FEDFUNDS[FEDFUNDS],MATCH(DATE(YEAR(CPI[[#This Row],[DATE]]),MONTH(CPI[[#This Row],[DATE]]),1),FEDFUNDS[DATE],0))</f>
        <v>#N/A</v>
      </c>
      <c r="D65" s="2" t="e">
        <f>INDEX(FEDFUNDS[FEDFUNDS],MATCH(DATE(YEAR(CPI[[#This Row],[DATE]]+190),MONTH(CPI[[#This Row],[DATE]]+190),1),FEDFUNDS[DATE],0))</f>
        <v>#N/A</v>
      </c>
      <c r="E65" s="2" t="e">
        <f>INDEX(FEDFUNDS[FEDFUNDS],MATCH(DATE(YEAR(CPI[[#This Row],[DATE]]+370),MONTH(CPI[[#This Row],[DATE]]+370),1),FEDFUNDS[DATE],0))</f>
        <v>#N/A</v>
      </c>
      <c r="F65" s="2" t="e">
        <f>INDEX(FEDFUNDS[FEDFUNDS],MATCH(DATE(YEAR(CPI[[#This Row],[DATE]]+190)+1,MONTH(CPI[[#This Row],[DATE]]+190),1),FEDFUNDS[DATE],0))</f>
        <v>#N/A</v>
      </c>
      <c r="G65" s="2" t="e">
        <f>INDEX(FEDFUNDS[FEDFUNDS],MATCH(DATE(YEAR(CPI[[#This Row],[DATE]]+370)+1,MONTH(CPI[[#This Row],[DATE]]+370),1),FEDFUNDS[DATE],0))</f>
        <v>#N/A</v>
      </c>
    </row>
    <row r="66" spans="1:7" hidden="1" x14ac:dyDescent="0.3">
      <c r="A66" s="1">
        <v>6696</v>
      </c>
      <c r="B66">
        <v>14.5</v>
      </c>
      <c r="C66" s="2" t="e">
        <f>INDEX(FEDFUNDS[FEDFUNDS],MATCH(DATE(YEAR(CPI[[#This Row],[DATE]]),MONTH(CPI[[#This Row],[DATE]]),1),FEDFUNDS[DATE],0))</f>
        <v>#N/A</v>
      </c>
      <c r="D66" s="2" t="e">
        <f>INDEX(FEDFUNDS[FEDFUNDS],MATCH(DATE(YEAR(CPI[[#This Row],[DATE]]+190),MONTH(CPI[[#This Row],[DATE]]+190),1),FEDFUNDS[DATE],0))</f>
        <v>#N/A</v>
      </c>
      <c r="E66" s="2" t="e">
        <f>INDEX(FEDFUNDS[FEDFUNDS],MATCH(DATE(YEAR(CPI[[#This Row],[DATE]]+370),MONTH(CPI[[#This Row],[DATE]]+370),1),FEDFUNDS[DATE],0))</f>
        <v>#N/A</v>
      </c>
      <c r="F66" s="2" t="e">
        <f>INDEX(FEDFUNDS[FEDFUNDS],MATCH(DATE(YEAR(CPI[[#This Row],[DATE]]+190)+1,MONTH(CPI[[#This Row],[DATE]]+190),1),FEDFUNDS[DATE],0))</f>
        <v>#N/A</v>
      </c>
      <c r="G66" s="2" t="e">
        <f>INDEX(FEDFUNDS[FEDFUNDS],MATCH(DATE(YEAR(CPI[[#This Row],[DATE]]+370)+1,MONTH(CPI[[#This Row],[DATE]]+370),1),FEDFUNDS[DATE],0))</f>
        <v>#N/A</v>
      </c>
    </row>
    <row r="67" spans="1:7" hidden="1" x14ac:dyDescent="0.3">
      <c r="A67" s="1">
        <v>6727</v>
      </c>
      <c r="B67">
        <v>14.7</v>
      </c>
      <c r="C67" s="2" t="e">
        <f>INDEX(FEDFUNDS[FEDFUNDS],MATCH(DATE(YEAR(CPI[[#This Row],[DATE]]),MONTH(CPI[[#This Row],[DATE]]),1),FEDFUNDS[DATE],0))</f>
        <v>#N/A</v>
      </c>
      <c r="D67" s="2" t="e">
        <f>INDEX(FEDFUNDS[FEDFUNDS],MATCH(DATE(YEAR(CPI[[#This Row],[DATE]]+190),MONTH(CPI[[#This Row],[DATE]]+190),1),FEDFUNDS[DATE],0))</f>
        <v>#N/A</v>
      </c>
      <c r="E67" s="2" t="e">
        <f>INDEX(FEDFUNDS[FEDFUNDS],MATCH(DATE(YEAR(CPI[[#This Row],[DATE]]+370),MONTH(CPI[[#This Row],[DATE]]+370),1),FEDFUNDS[DATE],0))</f>
        <v>#N/A</v>
      </c>
      <c r="F67" s="2" t="e">
        <f>INDEX(FEDFUNDS[FEDFUNDS],MATCH(DATE(YEAR(CPI[[#This Row],[DATE]]+190)+1,MONTH(CPI[[#This Row],[DATE]]+190),1),FEDFUNDS[DATE],0))</f>
        <v>#N/A</v>
      </c>
      <c r="G67" s="2" t="e">
        <f>INDEX(FEDFUNDS[FEDFUNDS],MATCH(DATE(YEAR(CPI[[#This Row],[DATE]]+370)+1,MONTH(CPI[[#This Row],[DATE]]+370),1),FEDFUNDS[DATE],0))</f>
        <v>#N/A</v>
      </c>
    </row>
    <row r="68" spans="1:7" hidden="1" x14ac:dyDescent="0.3">
      <c r="A68" s="1">
        <v>6757</v>
      </c>
      <c r="B68">
        <v>15.1</v>
      </c>
      <c r="C68" s="2" t="e">
        <f>INDEX(FEDFUNDS[FEDFUNDS],MATCH(DATE(YEAR(CPI[[#This Row],[DATE]]),MONTH(CPI[[#This Row],[DATE]]),1),FEDFUNDS[DATE],0))</f>
        <v>#N/A</v>
      </c>
      <c r="D68" s="2" t="e">
        <f>INDEX(FEDFUNDS[FEDFUNDS],MATCH(DATE(YEAR(CPI[[#This Row],[DATE]]+190),MONTH(CPI[[#This Row],[DATE]]+190),1),FEDFUNDS[DATE],0))</f>
        <v>#N/A</v>
      </c>
      <c r="E68" s="2" t="e">
        <f>INDEX(FEDFUNDS[FEDFUNDS],MATCH(DATE(YEAR(CPI[[#This Row],[DATE]]+370),MONTH(CPI[[#This Row],[DATE]]+370),1),FEDFUNDS[DATE],0))</f>
        <v>#N/A</v>
      </c>
      <c r="F68" s="2" t="e">
        <f>INDEX(FEDFUNDS[FEDFUNDS],MATCH(DATE(YEAR(CPI[[#This Row],[DATE]]+190)+1,MONTH(CPI[[#This Row],[DATE]]+190),1),FEDFUNDS[DATE],0))</f>
        <v>#N/A</v>
      </c>
      <c r="G68" s="2" t="e">
        <f>INDEX(FEDFUNDS[FEDFUNDS],MATCH(DATE(YEAR(CPI[[#This Row],[DATE]]+370)+1,MONTH(CPI[[#This Row],[DATE]]+370),1),FEDFUNDS[DATE],0))</f>
        <v>#N/A</v>
      </c>
    </row>
    <row r="69" spans="1:7" hidden="1" x14ac:dyDescent="0.3">
      <c r="A69" s="1">
        <v>6788</v>
      </c>
      <c r="B69">
        <v>15.4</v>
      </c>
      <c r="C69" s="2" t="e">
        <f>INDEX(FEDFUNDS[FEDFUNDS],MATCH(DATE(YEAR(CPI[[#This Row],[DATE]]),MONTH(CPI[[#This Row],[DATE]]),1),FEDFUNDS[DATE],0))</f>
        <v>#N/A</v>
      </c>
      <c r="D69" s="2" t="e">
        <f>INDEX(FEDFUNDS[FEDFUNDS],MATCH(DATE(YEAR(CPI[[#This Row],[DATE]]+190),MONTH(CPI[[#This Row],[DATE]]+190),1),FEDFUNDS[DATE],0))</f>
        <v>#N/A</v>
      </c>
      <c r="E69" s="2" t="e">
        <f>INDEX(FEDFUNDS[FEDFUNDS],MATCH(DATE(YEAR(CPI[[#This Row],[DATE]]+370),MONTH(CPI[[#This Row],[DATE]]+370),1),FEDFUNDS[DATE],0))</f>
        <v>#N/A</v>
      </c>
      <c r="F69" s="2" t="e">
        <f>INDEX(FEDFUNDS[FEDFUNDS],MATCH(DATE(YEAR(CPI[[#This Row],[DATE]]+190)+1,MONTH(CPI[[#This Row],[DATE]]+190),1),FEDFUNDS[DATE],0))</f>
        <v>#N/A</v>
      </c>
      <c r="G69" s="2" t="e">
        <f>INDEX(FEDFUNDS[FEDFUNDS],MATCH(DATE(YEAR(CPI[[#This Row],[DATE]]+370)+1,MONTH(CPI[[#This Row],[DATE]]+370),1),FEDFUNDS[DATE],0))</f>
        <v>#N/A</v>
      </c>
    </row>
    <row r="70" spans="1:7" hidden="1" x14ac:dyDescent="0.3">
      <c r="A70" s="1">
        <v>6819</v>
      </c>
      <c r="B70">
        <v>15.7</v>
      </c>
      <c r="C70" s="2" t="e">
        <f>INDEX(FEDFUNDS[FEDFUNDS],MATCH(DATE(YEAR(CPI[[#This Row],[DATE]]),MONTH(CPI[[#This Row],[DATE]]),1),FEDFUNDS[DATE],0))</f>
        <v>#N/A</v>
      </c>
      <c r="D70" s="2" t="e">
        <f>INDEX(FEDFUNDS[FEDFUNDS],MATCH(DATE(YEAR(CPI[[#This Row],[DATE]]+190),MONTH(CPI[[#This Row],[DATE]]+190),1),FEDFUNDS[DATE],0))</f>
        <v>#N/A</v>
      </c>
      <c r="E70" s="2" t="e">
        <f>INDEX(FEDFUNDS[FEDFUNDS],MATCH(DATE(YEAR(CPI[[#This Row],[DATE]]+370),MONTH(CPI[[#This Row],[DATE]]+370),1),FEDFUNDS[DATE],0))</f>
        <v>#N/A</v>
      </c>
      <c r="F70" s="2" t="e">
        <f>INDEX(FEDFUNDS[FEDFUNDS],MATCH(DATE(YEAR(CPI[[#This Row],[DATE]]+190)+1,MONTH(CPI[[#This Row],[DATE]]+190),1),FEDFUNDS[DATE],0))</f>
        <v>#N/A</v>
      </c>
      <c r="G70" s="2" t="e">
        <f>INDEX(FEDFUNDS[FEDFUNDS],MATCH(DATE(YEAR(CPI[[#This Row],[DATE]]+370)+1,MONTH(CPI[[#This Row],[DATE]]+370),1),FEDFUNDS[DATE],0))</f>
        <v>#N/A</v>
      </c>
    </row>
    <row r="71" spans="1:7" hidden="1" x14ac:dyDescent="0.3">
      <c r="A71" s="1">
        <v>6849</v>
      </c>
      <c r="B71">
        <v>16</v>
      </c>
      <c r="C71" s="2" t="e">
        <f>INDEX(FEDFUNDS[FEDFUNDS],MATCH(DATE(YEAR(CPI[[#This Row],[DATE]]),MONTH(CPI[[#This Row],[DATE]]),1),FEDFUNDS[DATE],0))</f>
        <v>#N/A</v>
      </c>
      <c r="D71" s="2" t="e">
        <f>INDEX(FEDFUNDS[FEDFUNDS],MATCH(DATE(YEAR(CPI[[#This Row],[DATE]]+190),MONTH(CPI[[#This Row],[DATE]]+190),1),FEDFUNDS[DATE],0))</f>
        <v>#N/A</v>
      </c>
      <c r="E71" s="2" t="e">
        <f>INDEX(FEDFUNDS[FEDFUNDS],MATCH(DATE(YEAR(CPI[[#This Row],[DATE]]+370),MONTH(CPI[[#This Row],[DATE]]+370),1),FEDFUNDS[DATE],0))</f>
        <v>#N/A</v>
      </c>
      <c r="F71" s="2" t="e">
        <f>INDEX(FEDFUNDS[FEDFUNDS],MATCH(DATE(YEAR(CPI[[#This Row],[DATE]]+190)+1,MONTH(CPI[[#This Row],[DATE]]+190),1),FEDFUNDS[DATE],0))</f>
        <v>#N/A</v>
      </c>
      <c r="G71" s="2" t="e">
        <f>INDEX(FEDFUNDS[FEDFUNDS],MATCH(DATE(YEAR(CPI[[#This Row],[DATE]]+370)+1,MONTH(CPI[[#This Row],[DATE]]+370),1),FEDFUNDS[DATE],0))</f>
        <v>#N/A</v>
      </c>
    </row>
    <row r="72" spans="1:7" hidden="1" x14ac:dyDescent="0.3">
      <c r="A72" s="1">
        <v>6880</v>
      </c>
      <c r="B72">
        <v>16.3</v>
      </c>
      <c r="C72" s="2" t="e">
        <f>INDEX(FEDFUNDS[FEDFUNDS],MATCH(DATE(YEAR(CPI[[#This Row],[DATE]]),MONTH(CPI[[#This Row],[DATE]]),1),FEDFUNDS[DATE],0))</f>
        <v>#N/A</v>
      </c>
      <c r="D72" s="2" t="e">
        <f>INDEX(FEDFUNDS[FEDFUNDS],MATCH(DATE(YEAR(CPI[[#This Row],[DATE]]+190),MONTH(CPI[[#This Row],[DATE]]+190),1),FEDFUNDS[DATE],0))</f>
        <v>#N/A</v>
      </c>
      <c r="E72" s="2" t="e">
        <f>INDEX(FEDFUNDS[FEDFUNDS],MATCH(DATE(YEAR(CPI[[#This Row],[DATE]]+370),MONTH(CPI[[#This Row],[DATE]]+370),1),FEDFUNDS[DATE],0))</f>
        <v>#N/A</v>
      </c>
      <c r="F72" s="2" t="e">
        <f>INDEX(FEDFUNDS[FEDFUNDS],MATCH(DATE(YEAR(CPI[[#This Row],[DATE]]+190)+1,MONTH(CPI[[#This Row],[DATE]]+190),1),FEDFUNDS[DATE],0))</f>
        <v>#N/A</v>
      </c>
      <c r="G72" s="2" t="e">
        <f>INDEX(FEDFUNDS[FEDFUNDS],MATCH(DATE(YEAR(CPI[[#This Row],[DATE]]+370)+1,MONTH(CPI[[#This Row],[DATE]]+370),1),FEDFUNDS[DATE],0))</f>
        <v>#N/A</v>
      </c>
    </row>
    <row r="73" spans="1:7" hidden="1" x14ac:dyDescent="0.3">
      <c r="A73" s="1">
        <v>6910</v>
      </c>
      <c r="B73">
        <v>16.5</v>
      </c>
      <c r="C73" s="2" t="e">
        <f>INDEX(FEDFUNDS[FEDFUNDS],MATCH(DATE(YEAR(CPI[[#This Row],[DATE]]),MONTH(CPI[[#This Row],[DATE]]),1),FEDFUNDS[DATE],0))</f>
        <v>#N/A</v>
      </c>
      <c r="D73" s="2" t="e">
        <f>INDEX(FEDFUNDS[FEDFUNDS],MATCH(DATE(YEAR(CPI[[#This Row],[DATE]]+190),MONTH(CPI[[#This Row],[DATE]]+190),1),FEDFUNDS[DATE],0))</f>
        <v>#N/A</v>
      </c>
      <c r="E73" s="2" t="e">
        <f>INDEX(FEDFUNDS[FEDFUNDS],MATCH(DATE(YEAR(CPI[[#This Row],[DATE]]+370),MONTH(CPI[[#This Row],[DATE]]+370),1),FEDFUNDS[DATE],0))</f>
        <v>#N/A</v>
      </c>
      <c r="F73" s="2" t="e">
        <f>INDEX(FEDFUNDS[FEDFUNDS],MATCH(DATE(YEAR(CPI[[#This Row],[DATE]]+190)+1,MONTH(CPI[[#This Row],[DATE]]+190),1),FEDFUNDS[DATE],0))</f>
        <v>#N/A</v>
      </c>
      <c r="G73" s="2" t="e">
        <f>INDEX(FEDFUNDS[FEDFUNDS],MATCH(DATE(YEAR(CPI[[#This Row],[DATE]]+370)+1,MONTH(CPI[[#This Row],[DATE]]+370),1),FEDFUNDS[DATE],0))</f>
        <v>#N/A</v>
      </c>
    </row>
    <row r="74" spans="1:7" hidden="1" x14ac:dyDescent="0.3">
      <c r="A74" s="1">
        <v>6941</v>
      </c>
      <c r="B74">
        <v>16.5</v>
      </c>
      <c r="C74" s="2" t="e">
        <f>INDEX(FEDFUNDS[FEDFUNDS],MATCH(DATE(YEAR(CPI[[#This Row],[DATE]]),MONTH(CPI[[#This Row],[DATE]]),1),FEDFUNDS[DATE],0))</f>
        <v>#N/A</v>
      </c>
      <c r="D74" s="2" t="e">
        <f>INDEX(FEDFUNDS[FEDFUNDS],MATCH(DATE(YEAR(CPI[[#This Row],[DATE]]+190),MONTH(CPI[[#This Row],[DATE]]+190),1),FEDFUNDS[DATE],0))</f>
        <v>#N/A</v>
      </c>
      <c r="E74" s="2" t="e">
        <f>INDEX(FEDFUNDS[FEDFUNDS],MATCH(DATE(YEAR(CPI[[#This Row],[DATE]]+370),MONTH(CPI[[#This Row],[DATE]]+370),1),FEDFUNDS[DATE],0))</f>
        <v>#N/A</v>
      </c>
      <c r="F74" s="2" t="e">
        <f>INDEX(FEDFUNDS[FEDFUNDS],MATCH(DATE(YEAR(CPI[[#This Row],[DATE]]+190)+1,MONTH(CPI[[#This Row],[DATE]]+190),1),FEDFUNDS[DATE],0))</f>
        <v>#N/A</v>
      </c>
      <c r="G74" s="2" t="e">
        <f>INDEX(FEDFUNDS[FEDFUNDS],MATCH(DATE(YEAR(CPI[[#This Row],[DATE]]+370)+1,MONTH(CPI[[#This Row],[DATE]]+370),1),FEDFUNDS[DATE],0))</f>
        <v>#N/A</v>
      </c>
    </row>
    <row r="75" spans="1:7" hidden="1" x14ac:dyDescent="0.3">
      <c r="A75" s="1">
        <v>6972</v>
      </c>
      <c r="B75">
        <v>16.2</v>
      </c>
      <c r="C75" s="2" t="e">
        <f>INDEX(FEDFUNDS[FEDFUNDS],MATCH(DATE(YEAR(CPI[[#This Row],[DATE]]),MONTH(CPI[[#This Row],[DATE]]),1),FEDFUNDS[DATE],0))</f>
        <v>#N/A</v>
      </c>
      <c r="D75" s="2" t="e">
        <f>INDEX(FEDFUNDS[FEDFUNDS],MATCH(DATE(YEAR(CPI[[#This Row],[DATE]]+190),MONTH(CPI[[#This Row],[DATE]]+190),1),FEDFUNDS[DATE],0))</f>
        <v>#N/A</v>
      </c>
      <c r="E75" s="2" t="e">
        <f>INDEX(FEDFUNDS[FEDFUNDS],MATCH(DATE(YEAR(CPI[[#This Row],[DATE]]+370),MONTH(CPI[[#This Row],[DATE]]+370),1),FEDFUNDS[DATE],0))</f>
        <v>#N/A</v>
      </c>
      <c r="F75" s="2" t="e">
        <f>INDEX(FEDFUNDS[FEDFUNDS],MATCH(DATE(YEAR(CPI[[#This Row],[DATE]]+190)+1,MONTH(CPI[[#This Row],[DATE]]+190),1),FEDFUNDS[DATE],0))</f>
        <v>#N/A</v>
      </c>
      <c r="G75" s="2" t="e">
        <f>INDEX(FEDFUNDS[FEDFUNDS],MATCH(DATE(YEAR(CPI[[#This Row],[DATE]]+370)+1,MONTH(CPI[[#This Row],[DATE]]+370),1),FEDFUNDS[DATE],0))</f>
        <v>#N/A</v>
      </c>
    </row>
    <row r="76" spans="1:7" hidden="1" x14ac:dyDescent="0.3">
      <c r="A76" s="1">
        <v>7000</v>
      </c>
      <c r="B76">
        <v>16.399999999999999</v>
      </c>
      <c r="C76" s="2" t="e">
        <f>INDEX(FEDFUNDS[FEDFUNDS],MATCH(DATE(YEAR(CPI[[#This Row],[DATE]]),MONTH(CPI[[#This Row],[DATE]]),1),FEDFUNDS[DATE],0))</f>
        <v>#N/A</v>
      </c>
      <c r="D76" s="2" t="e">
        <f>INDEX(FEDFUNDS[FEDFUNDS],MATCH(DATE(YEAR(CPI[[#This Row],[DATE]]+190),MONTH(CPI[[#This Row],[DATE]]+190),1),FEDFUNDS[DATE],0))</f>
        <v>#N/A</v>
      </c>
      <c r="E76" s="2" t="e">
        <f>INDEX(FEDFUNDS[FEDFUNDS],MATCH(DATE(YEAR(CPI[[#This Row],[DATE]]+370),MONTH(CPI[[#This Row],[DATE]]+370),1),FEDFUNDS[DATE],0))</f>
        <v>#N/A</v>
      </c>
      <c r="F76" s="2" t="e">
        <f>INDEX(FEDFUNDS[FEDFUNDS],MATCH(DATE(YEAR(CPI[[#This Row],[DATE]]+190)+1,MONTH(CPI[[#This Row],[DATE]]+190),1),FEDFUNDS[DATE],0))</f>
        <v>#N/A</v>
      </c>
      <c r="G76" s="2" t="e">
        <f>INDEX(FEDFUNDS[FEDFUNDS],MATCH(DATE(YEAR(CPI[[#This Row],[DATE]]+370)+1,MONTH(CPI[[#This Row],[DATE]]+370),1),FEDFUNDS[DATE],0))</f>
        <v>#N/A</v>
      </c>
    </row>
    <row r="77" spans="1:7" hidden="1" x14ac:dyDescent="0.3">
      <c r="A77" s="1">
        <v>7031</v>
      </c>
      <c r="B77">
        <v>16.7</v>
      </c>
      <c r="C77" s="2" t="e">
        <f>INDEX(FEDFUNDS[FEDFUNDS],MATCH(DATE(YEAR(CPI[[#This Row],[DATE]]),MONTH(CPI[[#This Row],[DATE]]),1),FEDFUNDS[DATE],0))</f>
        <v>#N/A</v>
      </c>
      <c r="D77" s="2" t="e">
        <f>INDEX(FEDFUNDS[FEDFUNDS],MATCH(DATE(YEAR(CPI[[#This Row],[DATE]]+190),MONTH(CPI[[#This Row],[DATE]]+190),1),FEDFUNDS[DATE],0))</f>
        <v>#N/A</v>
      </c>
      <c r="E77" s="2" t="e">
        <f>INDEX(FEDFUNDS[FEDFUNDS],MATCH(DATE(YEAR(CPI[[#This Row],[DATE]]+370),MONTH(CPI[[#This Row],[DATE]]+370),1),FEDFUNDS[DATE],0))</f>
        <v>#N/A</v>
      </c>
      <c r="F77" s="2" t="e">
        <f>INDEX(FEDFUNDS[FEDFUNDS],MATCH(DATE(YEAR(CPI[[#This Row],[DATE]]+190)+1,MONTH(CPI[[#This Row],[DATE]]+190),1),FEDFUNDS[DATE],0))</f>
        <v>#N/A</v>
      </c>
      <c r="G77" s="2" t="e">
        <f>INDEX(FEDFUNDS[FEDFUNDS],MATCH(DATE(YEAR(CPI[[#This Row],[DATE]]+370)+1,MONTH(CPI[[#This Row],[DATE]]+370),1),FEDFUNDS[DATE],0))</f>
        <v>#N/A</v>
      </c>
    </row>
    <row r="78" spans="1:7" hidden="1" x14ac:dyDescent="0.3">
      <c r="A78" s="1">
        <v>7061</v>
      </c>
      <c r="B78">
        <v>16.899999999999999</v>
      </c>
      <c r="C78" s="2" t="e">
        <f>INDEX(FEDFUNDS[FEDFUNDS],MATCH(DATE(YEAR(CPI[[#This Row],[DATE]]),MONTH(CPI[[#This Row],[DATE]]),1),FEDFUNDS[DATE],0))</f>
        <v>#N/A</v>
      </c>
      <c r="D78" s="2" t="e">
        <f>INDEX(FEDFUNDS[FEDFUNDS],MATCH(DATE(YEAR(CPI[[#This Row],[DATE]]+190),MONTH(CPI[[#This Row],[DATE]]+190),1),FEDFUNDS[DATE],0))</f>
        <v>#N/A</v>
      </c>
      <c r="E78" s="2" t="e">
        <f>INDEX(FEDFUNDS[FEDFUNDS],MATCH(DATE(YEAR(CPI[[#This Row],[DATE]]+370),MONTH(CPI[[#This Row],[DATE]]+370),1),FEDFUNDS[DATE],0))</f>
        <v>#N/A</v>
      </c>
      <c r="F78" s="2" t="e">
        <f>INDEX(FEDFUNDS[FEDFUNDS],MATCH(DATE(YEAR(CPI[[#This Row],[DATE]]+190)+1,MONTH(CPI[[#This Row],[DATE]]+190),1),FEDFUNDS[DATE],0))</f>
        <v>#N/A</v>
      </c>
      <c r="G78" s="2" t="e">
        <f>INDEX(FEDFUNDS[FEDFUNDS],MATCH(DATE(YEAR(CPI[[#This Row],[DATE]]+370)+1,MONTH(CPI[[#This Row],[DATE]]+370),1),FEDFUNDS[DATE],0))</f>
        <v>#N/A</v>
      </c>
    </row>
    <row r="79" spans="1:7" hidden="1" x14ac:dyDescent="0.3">
      <c r="A79" s="1">
        <v>7092</v>
      </c>
      <c r="B79">
        <v>16.899999999999999</v>
      </c>
      <c r="C79" s="2" t="e">
        <f>INDEX(FEDFUNDS[FEDFUNDS],MATCH(DATE(YEAR(CPI[[#This Row],[DATE]]),MONTH(CPI[[#This Row],[DATE]]),1),FEDFUNDS[DATE],0))</f>
        <v>#N/A</v>
      </c>
      <c r="D79" s="2" t="e">
        <f>INDEX(FEDFUNDS[FEDFUNDS],MATCH(DATE(YEAR(CPI[[#This Row],[DATE]]+190),MONTH(CPI[[#This Row],[DATE]]+190),1),FEDFUNDS[DATE],0))</f>
        <v>#N/A</v>
      </c>
      <c r="E79" s="2" t="e">
        <f>INDEX(FEDFUNDS[FEDFUNDS],MATCH(DATE(YEAR(CPI[[#This Row],[DATE]]+370),MONTH(CPI[[#This Row],[DATE]]+370),1),FEDFUNDS[DATE],0))</f>
        <v>#N/A</v>
      </c>
      <c r="F79" s="2" t="e">
        <f>INDEX(FEDFUNDS[FEDFUNDS],MATCH(DATE(YEAR(CPI[[#This Row],[DATE]]+190)+1,MONTH(CPI[[#This Row],[DATE]]+190),1),FEDFUNDS[DATE],0))</f>
        <v>#N/A</v>
      </c>
      <c r="G79" s="2" t="e">
        <f>INDEX(FEDFUNDS[FEDFUNDS],MATCH(DATE(YEAR(CPI[[#This Row],[DATE]]+370)+1,MONTH(CPI[[#This Row],[DATE]]+370),1),FEDFUNDS[DATE],0))</f>
        <v>#N/A</v>
      </c>
    </row>
    <row r="80" spans="1:7" hidden="1" x14ac:dyDescent="0.3">
      <c r="A80" s="1">
        <v>7122</v>
      </c>
      <c r="B80">
        <v>17.399999999999999</v>
      </c>
      <c r="C80" s="2" t="e">
        <f>INDEX(FEDFUNDS[FEDFUNDS],MATCH(DATE(YEAR(CPI[[#This Row],[DATE]]),MONTH(CPI[[#This Row],[DATE]]),1),FEDFUNDS[DATE],0))</f>
        <v>#N/A</v>
      </c>
      <c r="D80" s="2" t="e">
        <f>INDEX(FEDFUNDS[FEDFUNDS],MATCH(DATE(YEAR(CPI[[#This Row],[DATE]]+190),MONTH(CPI[[#This Row],[DATE]]+190),1),FEDFUNDS[DATE],0))</f>
        <v>#N/A</v>
      </c>
      <c r="E80" s="2" t="e">
        <f>INDEX(FEDFUNDS[FEDFUNDS],MATCH(DATE(YEAR(CPI[[#This Row],[DATE]]+370),MONTH(CPI[[#This Row],[DATE]]+370),1),FEDFUNDS[DATE],0))</f>
        <v>#N/A</v>
      </c>
      <c r="F80" s="2" t="e">
        <f>INDEX(FEDFUNDS[FEDFUNDS],MATCH(DATE(YEAR(CPI[[#This Row],[DATE]]+190)+1,MONTH(CPI[[#This Row],[DATE]]+190),1),FEDFUNDS[DATE],0))</f>
        <v>#N/A</v>
      </c>
      <c r="G80" s="2" t="e">
        <f>INDEX(FEDFUNDS[FEDFUNDS],MATCH(DATE(YEAR(CPI[[#This Row],[DATE]]+370)+1,MONTH(CPI[[#This Row],[DATE]]+370),1),FEDFUNDS[DATE],0))</f>
        <v>#N/A</v>
      </c>
    </row>
    <row r="81" spans="1:7" hidden="1" x14ac:dyDescent="0.3">
      <c r="A81" s="1">
        <v>7153</v>
      </c>
      <c r="B81">
        <v>17.7</v>
      </c>
      <c r="C81" s="2" t="e">
        <f>INDEX(FEDFUNDS[FEDFUNDS],MATCH(DATE(YEAR(CPI[[#This Row],[DATE]]),MONTH(CPI[[#This Row],[DATE]]),1),FEDFUNDS[DATE],0))</f>
        <v>#N/A</v>
      </c>
      <c r="D81" s="2" t="e">
        <f>INDEX(FEDFUNDS[FEDFUNDS],MATCH(DATE(YEAR(CPI[[#This Row],[DATE]]+190),MONTH(CPI[[#This Row],[DATE]]+190),1),FEDFUNDS[DATE],0))</f>
        <v>#N/A</v>
      </c>
      <c r="E81" s="2" t="e">
        <f>INDEX(FEDFUNDS[FEDFUNDS],MATCH(DATE(YEAR(CPI[[#This Row],[DATE]]+370),MONTH(CPI[[#This Row],[DATE]]+370),1),FEDFUNDS[DATE],0))</f>
        <v>#N/A</v>
      </c>
      <c r="F81" s="2" t="e">
        <f>INDEX(FEDFUNDS[FEDFUNDS],MATCH(DATE(YEAR(CPI[[#This Row],[DATE]]+190)+1,MONTH(CPI[[#This Row],[DATE]]+190),1),FEDFUNDS[DATE],0))</f>
        <v>#N/A</v>
      </c>
      <c r="G81" s="2" t="e">
        <f>INDEX(FEDFUNDS[FEDFUNDS],MATCH(DATE(YEAR(CPI[[#This Row],[DATE]]+370)+1,MONTH(CPI[[#This Row],[DATE]]+370),1),FEDFUNDS[DATE],0))</f>
        <v>#N/A</v>
      </c>
    </row>
    <row r="82" spans="1:7" hidden="1" x14ac:dyDescent="0.3">
      <c r="A82" s="1">
        <v>7184</v>
      </c>
      <c r="B82">
        <v>17.8</v>
      </c>
      <c r="C82" s="2" t="e">
        <f>INDEX(FEDFUNDS[FEDFUNDS],MATCH(DATE(YEAR(CPI[[#This Row],[DATE]]),MONTH(CPI[[#This Row],[DATE]]),1),FEDFUNDS[DATE],0))</f>
        <v>#N/A</v>
      </c>
      <c r="D82" s="2" t="e">
        <f>INDEX(FEDFUNDS[FEDFUNDS],MATCH(DATE(YEAR(CPI[[#This Row],[DATE]]+190),MONTH(CPI[[#This Row],[DATE]]+190),1),FEDFUNDS[DATE],0))</f>
        <v>#N/A</v>
      </c>
      <c r="E82" s="2" t="e">
        <f>INDEX(FEDFUNDS[FEDFUNDS],MATCH(DATE(YEAR(CPI[[#This Row],[DATE]]+370),MONTH(CPI[[#This Row],[DATE]]+370),1),FEDFUNDS[DATE],0))</f>
        <v>#N/A</v>
      </c>
      <c r="F82" s="2" t="e">
        <f>INDEX(FEDFUNDS[FEDFUNDS],MATCH(DATE(YEAR(CPI[[#This Row],[DATE]]+190)+1,MONTH(CPI[[#This Row],[DATE]]+190),1),FEDFUNDS[DATE],0))</f>
        <v>#N/A</v>
      </c>
      <c r="G82" s="2" t="e">
        <f>INDEX(FEDFUNDS[FEDFUNDS],MATCH(DATE(YEAR(CPI[[#This Row],[DATE]]+370)+1,MONTH(CPI[[#This Row],[DATE]]+370),1),FEDFUNDS[DATE],0))</f>
        <v>#N/A</v>
      </c>
    </row>
    <row r="83" spans="1:7" hidden="1" x14ac:dyDescent="0.3">
      <c r="A83" s="1">
        <v>7214</v>
      </c>
      <c r="B83">
        <v>18.100000000000001</v>
      </c>
      <c r="C83" s="2" t="e">
        <f>INDEX(FEDFUNDS[FEDFUNDS],MATCH(DATE(YEAR(CPI[[#This Row],[DATE]]),MONTH(CPI[[#This Row],[DATE]]),1),FEDFUNDS[DATE],0))</f>
        <v>#N/A</v>
      </c>
      <c r="D83" s="2" t="e">
        <f>INDEX(FEDFUNDS[FEDFUNDS],MATCH(DATE(YEAR(CPI[[#This Row],[DATE]]+190),MONTH(CPI[[#This Row],[DATE]]+190),1),FEDFUNDS[DATE],0))</f>
        <v>#N/A</v>
      </c>
      <c r="E83" s="2" t="e">
        <f>INDEX(FEDFUNDS[FEDFUNDS],MATCH(DATE(YEAR(CPI[[#This Row],[DATE]]+370),MONTH(CPI[[#This Row],[DATE]]+370),1),FEDFUNDS[DATE],0))</f>
        <v>#N/A</v>
      </c>
      <c r="F83" s="2" t="e">
        <f>INDEX(FEDFUNDS[FEDFUNDS],MATCH(DATE(YEAR(CPI[[#This Row],[DATE]]+190)+1,MONTH(CPI[[#This Row],[DATE]]+190),1),FEDFUNDS[DATE],0))</f>
        <v>#N/A</v>
      </c>
      <c r="G83" s="2" t="e">
        <f>INDEX(FEDFUNDS[FEDFUNDS],MATCH(DATE(YEAR(CPI[[#This Row],[DATE]]+370)+1,MONTH(CPI[[#This Row],[DATE]]+370),1),FEDFUNDS[DATE],0))</f>
        <v>#N/A</v>
      </c>
    </row>
    <row r="84" spans="1:7" hidden="1" x14ac:dyDescent="0.3">
      <c r="A84" s="1">
        <v>7245</v>
      </c>
      <c r="B84">
        <v>18.5</v>
      </c>
      <c r="C84" s="2" t="e">
        <f>INDEX(FEDFUNDS[FEDFUNDS],MATCH(DATE(YEAR(CPI[[#This Row],[DATE]]),MONTH(CPI[[#This Row],[DATE]]),1),FEDFUNDS[DATE],0))</f>
        <v>#N/A</v>
      </c>
      <c r="D84" s="2" t="e">
        <f>INDEX(FEDFUNDS[FEDFUNDS],MATCH(DATE(YEAR(CPI[[#This Row],[DATE]]+190),MONTH(CPI[[#This Row],[DATE]]+190),1),FEDFUNDS[DATE],0))</f>
        <v>#N/A</v>
      </c>
      <c r="E84" s="2" t="e">
        <f>INDEX(FEDFUNDS[FEDFUNDS],MATCH(DATE(YEAR(CPI[[#This Row],[DATE]]+370),MONTH(CPI[[#This Row],[DATE]]+370),1),FEDFUNDS[DATE],0))</f>
        <v>#N/A</v>
      </c>
      <c r="F84" s="2" t="e">
        <f>INDEX(FEDFUNDS[FEDFUNDS],MATCH(DATE(YEAR(CPI[[#This Row],[DATE]]+190)+1,MONTH(CPI[[#This Row],[DATE]]+190),1),FEDFUNDS[DATE],0))</f>
        <v>#N/A</v>
      </c>
      <c r="G84" s="2" t="e">
        <f>INDEX(FEDFUNDS[FEDFUNDS],MATCH(DATE(YEAR(CPI[[#This Row],[DATE]]+370)+1,MONTH(CPI[[#This Row],[DATE]]+370),1),FEDFUNDS[DATE],0))</f>
        <v>#N/A</v>
      </c>
    </row>
    <row r="85" spans="1:7" hidden="1" x14ac:dyDescent="0.3">
      <c r="A85" s="1">
        <v>7275</v>
      </c>
      <c r="B85">
        <v>18.899999999999999</v>
      </c>
      <c r="C85" s="2" t="e">
        <f>INDEX(FEDFUNDS[FEDFUNDS],MATCH(DATE(YEAR(CPI[[#This Row],[DATE]]),MONTH(CPI[[#This Row],[DATE]]),1),FEDFUNDS[DATE],0))</f>
        <v>#N/A</v>
      </c>
      <c r="D85" s="2" t="e">
        <f>INDEX(FEDFUNDS[FEDFUNDS],MATCH(DATE(YEAR(CPI[[#This Row],[DATE]]+190),MONTH(CPI[[#This Row],[DATE]]+190),1),FEDFUNDS[DATE],0))</f>
        <v>#N/A</v>
      </c>
      <c r="E85" s="2" t="e">
        <f>INDEX(FEDFUNDS[FEDFUNDS],MATCH(DATE(YEAR(CPI[[#This Row],[DATE]]+370),MONTH(CPI[[#This Row],[DATE]]+370),1),FEDFUNDS[DATE],0))</f>
        <v>#N/A</v>
      </c>
      <c r="F85" s="2" t="e">
        <f>INDEX(FEDFUNDS[FEDFUNDS],MATCH(DATE(YEAR(CPI[[#This Row],[DATE]]+190)+1,MONTH(CPI[[#This Row],[DATE]]+190),1),FEDFUNDS[DATE],0))</f>
        <v>#N/A</v>
      </c>
      <c r="G85" s="2" t="e">
        <f>INDEX(FEDFUNDS[FEDFUNDS],MATCH(DATE(YEAR(CPI[[#This Row],[DATE]]+370)+1,MONTH(CPI[[#This Row],[DATE]]+370),1),FEDFUNDS[DATE],0))</f>
        <v>#N/A</v>
      </c>
    </row>
    <row r="86" spans="1:7" hidden="1" x14ac:dyDescent="0.3">
      <c r="A86" s="1">
        <v>7306</v>
      </c>
      <c r="B86">
        <v>19.3</v>
      </c>
      <c r="C86" s="2" t="e">
        <f>INDEX(FEDFUNDS[FEDFUNDS],MATCH(DATE(YEAR(CPI[[#This Row],[DATE]]),MONTH(CPI[[#This Row],[DATE]]),1),FEDFUNDS[DATE],0))</f>
        <v>#N/A</v>
      </c>
      <c r="D86" s="2" t="e">
        <f>INDEX(FEDFUNDS[FEDFUNDS],MATCH(DATE(YEAR(CPI[[#This Row],[DATE]]+190),MONTH(CPI[[#This Row],[DATE]]+190),1),FEDFUNDS[DATE],0))</f>
        <v>#N/A</v>
      </c>
      <c r="E86" s="2" t="e">
        <f>INDEX(FEDFUNDS[FEDFUNDS],MATCH(DATE(YEAR(CPI[[#This Row],[DATE]]+370),MONTH(CPI[[#This Row],[DATE]]+370),1),FEDFUNDS[DATE],0))</f>
        <v>#N/A</v>
      </c>
      <c r="F86" s="2" t="e">
        <f>INDEX(FEDFUNDS[FEDFUNDS],MATCH(DATE(YEAR(CPI[[#This Row],[DATE]]+190)+1,MONTH(CPI[[#This Row],[DATE]]+190),1),FEDFUNDS[DATE],0))</f>
        <v>#N/A</v>
      </c>
      <c r="G86" s="2" t="e">
        <f>INDEX(FEDFUNDS[FEDFUNDS],MATCH(DATE(YEAR(CPI[[#This Row],[DATE]]+370)+1,MONTH(CPI[[#This Row],[DATE]]+370),1),FEDFUNDS[DATE],0))</f>
        <v>#N/A</v>
      </c>
    </row>
    <row r="87" spans="1:7" hidden="1" x14ac:dyDescent="0.3">
      <c r="A87" s="1">
        <v>7337</v>
      </c>
      <c r="B87">
        <v>19.5</v>
      </c>
      <c r="C87" s="2" t="e">
        <f>INDEX(FEDFUNDS[FEDFUNDS],MATCH(DATE(YEAR(CPI[[#This Row],[DATE]]),MONTH(CPI[[#This Row],[DATE]]),1),FEDFUNDS[DATE],0))</f>
        <v>#N/A</v>
      </c>
      <c r="D87" s="2" t="e">
        <f>INDEX(FEDFUNDS[FEDFUNDS],MATCH(DATE(YEAR(CPI[[#This Row],[DATE]]+190),MONTH(CPI[[#This Row],[DATE]]+190),1),FEDFUNDS[DATE],0))</f>
        <v>#N/A</v>
      </c>
      <c r="E87" s="2" t="e">
        <f>INDEX(FEDFUNDS[FEDFUNDS],MATCH(DATE(YEAR(CPI[[#This Row],[DATE]]+370),MONTH(CPI[[#This Row],[DATE]]+370),1),FEDFUNDS[DATE],0))</f>
        <v>#N/A</v>
      </c>
      <c r="F87" s="2" t="e">
        <f>INDEX(FEDFUNDS[FEDFUNDS],MATCH(DATE(YEAR(CPI[[#This Row],[DATE]]+190)+1,MONTH(CPI[[#This Row],[DATE]]+190),1),FEDFUNDS[DATE],0))</f>
        <v>#N/A</v>
      </c>
      <c r="G87" s="2" t="e">
        <f>INDEX(FEDFUNDS[FEDFUNDS],MATCH(DATE(YEAR(CPI[[#This Row],[DATE]]+370)+1,MONTH(CPI[[#This Row],[DATE]]+370),1),FEDFUNDS[DATE],0))</f>
        <v>#N/A</v>
      </c>
    </row>
    <row r="88" spans="1:7" hidden="1" x14ac:dyDescent="0.3">
      <c r="A88" s="1">
        <v>7366</v>
      </c>
      <c r="B88">
        <v>19.7</v>
      </c>
      <c r="C88" s="2" t="e">
        <f>INDEX(FEDFUNDS[FEDFUNDS],MATCH(DATE(YEAR(CPI[[#This Row],[DATE]]),MONTH(CPI[[#This Row],[DATE]]),1),FEDFUNDS[DATE],0))</f>
        <v>#N/A</v>
      </c>
      <c r="D88" s="2" t="e">
        <f>INDEX(FEDFUNDS[FEDFUNDS],MATCH(DATE(YEAR(CPI[[#This Row],[DATE]]+190),MONTH(CPI[[#This Row],[DATE]]+190),1),FEDFUNDS[DATE],0))</f>
        <v>#N/A</v>
      </c>
      <c r="E88" s="2" t="e">
        <f>INDEX(FEDFUNDS[FEDFUNDS],MATCH(DATE(YEAR(CPI[[#This Row],[DATE]]+370),MONTH(CPI[[#This Row],[DATE]]+370),1),FEDFUNDS[DATE],0))</f>
        <v>#N/A</v>
      </c>
      <c r="F88" s="2" t="e">
        <f>INDEX(FEDFUNDS[FEDFUNDS],MATCH(DATE(YEAR(CPI[[#This Row],[DATE]]+190)+1,MONTH(CPI[[#This Row],[DATE]]+190),1),FEDFUNDS[DATE],0))</f>
        <v>#N/A</v>
      </c>
      <c r="G88" s="2" t="e">
        <f>INDEX(FEDFUNDS[FEDFUNDS],MATCH(DATE(YEAR(CPI[[#This Row],[DATE]]+370)+1,MONTH(CPI[[#This Row],[DATE]]+370),1),FEDFUNDS[DATE],0))</f>
        <v>#N/A</v>
      </c>
    </row>
    <row r="89" spans="1:7" hidden="1" x14ac:dyDescent="0.3">
      <c r="A89" s="1">
        <v>7397</v>
      </c>
      <c r="B89">
        <v>20.3</v>
      </c>
      <c r="C89" s="2" t="e">
        <f>INDEX(FEDFUNDS[FEDFUNDS],MATCH(DATE(YEAR(CPI[[#This Row],[DATE]]),MONTH(CPI[[#This Row],[DATE]]),1),FEDFUNDS[DATE],0))</f>
        <v>#N/A</v>
      </c>
      <c r="D89" s="2" t="e">
        <f>INDEX(FEDFUNDS[FEDFUNDS],MATCH(DATE(YEAR(CPI[[#This Row],[DATE]]+190),MONTH(CPI[[#This Row],[DATE]]+190),1),FEDFUNDS[DATE],0))</f>
        <v>#N/A</v>
      </c>
      <c r="E89" s="2" t="e">
        <f>INDEX(FEDFUNDS[FEDFUNDS],MATCH(DATE(YEAR(CPI[[#This Row],[DATE]]+370),MONTH(CPI[[#This Row],[DATE]]+370),1),FEDFUNDS[DATE],0))</f>
        <v>#N/A</v>
      </c>
      <c r="F89" s="2" t="e">
        <f>INDEX(FEDFUNDS[FEDFUNDS],MATCH(DATE(YEAR(CPI[[#This Row],[DATE]]+190)+1,MONTH(CPI[[#This Row],[DATE]]+190),1),FEDFUNDS[DATE],0))</f>
        <v>#N/A</v>
      </c>
      <c r="G89" s="2" t="e">
        <f>INDEX(FEDFUNDS[FEDFUNDS],MATCH(DATE(YEAR(CPI[[#This Row],[DATE]]+370)+1,MONTH(CPI[[#This Row],[DATE]]+370),1),FEDFUNDS[DATE],0))</f>
        <v>#N/A</v>
      </c>
    </row>
    <row r="90" spans="1:7" hidden="1" x14ac:dyDescent="0.3">
      <c r="A90" s="1">
        <v>7427</v>
      </c>
      <c r="B90">
        <v>20.6</v>
      </c>
      <c r="C90" s="2" t="e">
        <f>INDEX(FEDFUNDS[FEDFUNDS],MATCH(DATE(YEAR(CPI[[#This Row],[DATE]]),MONTH(CPI[[#This Row],[DATE]]),1),FEDFUNDS[DATE],0))</f>
        <v>#N/A</v>
      </c>
      <c r="D90" s="2" t="e">
        <f>INDEX(FEDFUNDS[FEDFUNDS],MATCH(DATE(YEAR(CPI[[#This Row],[DATE]]+190),MONTH(CPI[[#This Row],[DATE]]+190),1),FEDFUNDS[DATE],0))</f>
        <v>#N/A</v>
      </c>
      <c r="E90" s="2" t="e">
        <f>INDEX(FEDFUNDS[FEDFUNDS],MATCH(DATE(YEAR(CPI[[#This Row],[DATE]]+370),MONTH(CPI[[#This Row],[DATE]]+370),1),FEDFUNDS[DATE],0))</f>
        <v>#N/A</v>
      </c>
      <c r="F90" s="2" t="e">
        <f>INDEX(FEDFUNDS[FEDFUNDS],MATCH(DATE(YEAR(CPI[[#This Row],[DATE]]+190)+1,MONTH(CPI[[#This Row],[DATE]]+190),1),FEDFUNDS[DATE],0))</f>
        <v>#N/A</v>
      </c>
      <c r="G90" s="2" t="e">
        <f>INDEX(FEDFUNDS[FEDFUNDS],MATCH(DATE(YEAR(CPI[[#This Row],[DATE]]+370)+1,MONTH(CPI[[#This Row],[DATE]]+370),1),FEDFUNDS[DATE],0))</f>
        <v>#N/A</v>
      </c>
    </row>
    <row r="91" spans="1:7" hidden="1" x14ac:dyDescent="0.3">
      <c r="A91" s="1">
        <v>7458</v>
      </c>
      <c r="B91">
        <v>20.9</v>
      </c>
      <c r="C91" s="2" t="e">
        <f>INDEX(FEDFUNDS[FEDFUNDS],MATCH(DATE(YEAR(CPI[[#This Row],[DATE]]),MONTH(CPI[[#This Row],[DATE]]),1),FEDFUNDS[DATE],0))</f>
        <v>#N/A</v>
      </c>
      <c r="D91" s="2" t="e">
        <f>INDEX(FEDFUNDS[FEDFUNDS],MATCH(DATE(YEAR(CPI[[#This Row],[DATE]]+190),MONTH(CPI[[#This Row],[DATE]]+190),1),FEDFUNDS[DATE],0))</f>
        <v>#N/A</v>
      </c>
      <c r="E91" s="2" t="e">
        <f>INDEX(FEDFUNDS[FEDFUNDS],MATCH(DATE(YEAR(CPI[[#This Row],[DATE]]+370),MONTH(CPI[[#This Row],[DATE]]+370),1),FEDFUNDS[DATE],0))</f>
        <v>#N/A</v>
      </c>
      <c r="F91" s="2" t="e">
        <f>INDEX(FEDFUNDS[FEDFUNDS],MATCH(DATE(YEAR(CPI[[#This Row],[DATE]]+190)+1,MONTH(CPI[[#This Row],[DATE]]+190),1),FEDFUNDS[DATE],0))</f>
        <v>#N/A</v>
      </c>
      <c r="G91" s="2" t="e">
        <f>INDEX(FEDFUNDS[FEDFUNDS],MATCH(DATE(YEAR(CPI[[#This Row],[DATE]]+370)+1,MONTH(CPI[[#This Row],[DATE]]+370),1),FEDFUNDS[DATE],0))</f>
        <v>#N/A</v>
      </c>
    </row>
    <row r="92" spans="1:7" hidden="1" x14ac:dyDescent="0.3">
      <c r="A92" s="1">
        <v>7488</v>
      </c>
      <c r="B92">
        <v>20.8</v>
      </c>
      <c r="C92" s="2" t="e">
        <f>INDEX(FEDFUNDS[FEDFUNDS],MATCH(DATE(YEAR(CPI[[#This Row],[DATE]]),MONTH(CPI[[#This Row],[DATE]]),1),FEDFUNDS[DATE],0))</f>
        <v>#N/A</v>
      </c>
      <c r="D92" s="2" t="e">
        <f>INDEX(FEDFUNDS[FEDFUNDS],MATCH(DATE(YEAR(CPI[[#This Row],[DATE]]+190),MONTH(CPI[[#This Row],[DATE]]+190),1),FEDFUNDS[DATE],0))</f>
        <v>#N/A</v>
      </c>
      <c r="E92" s="2" t="e">
        <f>INDEX(FEDFUNDS[FEDFUNDS],MATCH(DATE(YEAR(CPI[[#This Row],[DATE]]+370),MONTH(CPI[[#This Row],[DATE]]+370),1),FEDFUNDS[DATE],0))</f>
        <v>#N/A</v>
      </c>
      <c r="F92" s="2" t="e">
        <f>INDEX(FEDFUNDS[FEDFUNDS],MATCH(DATE(YEAR(CPI[[#This Row],[DATE]]+190)+1,MONTH(CPI[[#This Row],[DATE]]+190),1),FEDFUNDS[DATE],0))</f>
        <v>#N/A</v>
      </c>
      <c r="G92" s="2" t="e">
        <f>INDEX(FEDFUNDS[FEDFUNDS],MATCH(DATE(YEAR(CPI[[#This Row],[DATE]]+370)+1,MONTH(CPI[[#This Row],[DATE]]+370),1),FEDFUNDS[DATE],0))</f>
        <v>#N/A</v>
      </c>
    </row>
    <row r="93" spans="1:7" hidden="1" x14ac:dyDescent="0.3">
      <c r="A93" s="1">
        <v>7519</v>
      </c>
      <c r="B93">
        <v>20.3</v>
      </c>
      <c r="C93" s="2" t="e">
        <f>INDEX(FEDFUNDS[FEDFUNDS],MATCH(DATE(YEAR(CPI[[#This Row],[DATE]]),MONTH(CPI[[#This Row],[DATE]]),1),FEDFUNDS[DATE],0))</f>
        <v>#N/A</v>
      </c>
      <c r="D93" s="2" t="e">
        <f>INDEX(FEDFUNDS[FEDFUNDS],MATCH(DATE(YEAR(CPI[[#This Row],[DATE]]+190),MONTH(CPI[[#This Row],[DATE]]+190),1),FEDFUNDS[DATE],0))</f>
        <v>#N/A</v>
      </c>
      <c r="E93" s="2" t="e">
        <f>INDEX(FEDFUNDS[FEDFUNDS],MATCH(DATE(YEAR(CPI[[#This Row],[DATE]]+370),MONTH(CPI[[#This Row],[DATE]]+370),1),FEDFUNDS[DATE],0))</f>
        <v>#N/A</v>
      </c>
      <c r="F93" s="2" t="e">
        <f>INDEX(FEDFUNDS[FEDFUNDS],MATCH(DATE(YEAR(CPI[[#This Row],[DATE]]+190)+1,MONTH(CPI[[#This Row],[DATE]]+190),1),FEDFUNDS[DATE],0))</f>
        <v>#N/A</v>
      </c>
      <c r="G93" s="2" t="e">
        <f>INDEX(FEDFUNDS[FEDFUNDS],MATCH(DATE(YEAR(CPI[[#This Row],[DATE]]+370)+1,MONTH(CPI[[#This Row],[DATE]]+370),1),FEDFUNDS[DATE],0))</f>
        <v>#N/A</v>
      </c>
    </row>
    <row r="94" spans="1:7" hidden="1" x14ac:dyDescent="0.3">
      <c r="A94" s="1">
        <v>7550</v>
      </c>
      <c r="B94">
        <v>20</v>
      </c>
      <c r="C94" s="2" t="e">
        <f>INDEX(FEDFUNDS[FEDFUNDS],MATCH(DATE(YEAR(CPI[[#This Row],[DATE]]),MONTH(CPI[[#This Row],[DATE]]),1),FEDFUNDS[DATE],0))</f>
        <v>#N/A</v>
      </c>
      <c r="D94" s="2" t="e">
        <f>INDEX(FEDFUNDS[FEDFUNDS],MATCH(DATE(YEAR(CPI[[#This Row],[DATE]]+190),MONTH(CPI[[#This Row],[DATE]]+190),1),FEDFUNDS[DATE],0))</f>
        <v>#N/A</v>
      </c>
      <c r="E94" s="2" t="e">
        <f>INDEX(FEDFUNDS[FEDFUNDS],MATCH(DATE(YEAR(CPI[[#This Row],[DATE]]+370),MONTH(CPI[[#This Row],[DATE]]+370),1),FEDFUNDS[DATE],0))</f>
        <v>#N/A</v>
      </c>
      <c r="F94" s="2" t="e">
        <f>INDEX(FEDFUNDS[FEDFUNDS],MATCH(DATE(YEAR(CPI[[#This Row],[DATE]]+190)+1,MONTH(CPI[[#This Row],[DATE]]+190),1),FEDFUNDS[DATE],0))</f>
        <v>#N/A</v>
      </c>
      <c r="G94" s="2" t="e">
        <f>INDEX(FEDFUNDS[FEDFUNDS],MATCH(DATE(YEAR(CPI[[#This Row],[DATE]]+370)+1,MONTH(CPI[[#This Row],[DATE]]+370),1),FEDFUNDS[DATE],0))</f>
        <v>#N/A</v>
      </c>
    </row>
    <row r="95" spans="1:7" hidden="1" x14ac:dyDescent="0.3">
      <c r="A95" s="1">
        <v>7580</v>
      </c>
      <c r="B95">
        <v>19.899999999999999</v>
      </c>
      <c r="C95" s="2" t="e">
        <f>INDEX(FEDFUNDS[FEDFUNDS],MATCH(DATE(YEAR(CPI[[#This Row],[DATE]]),MONTH(CPI[[#This Row],[DATE]]),1),FEDFUNDS[DATE],0))</f>
        <v>#N/A</v>
      </c>
      <c r="D95" s="2" t="e">
        <f>INDEX(FEDFUNDS[FEDFUNDS],MATCH(DATE(YEAR(CPI[[#This Row],[DATE]]+190),MONTH(CPI[[#This Row],[DATE]]+190),1),FEDFUNDS[DATE],0))</f>
        <v>#N/A</v>
      </c>
      <c r="E95" s="2" t="e">
        <f>INDEX(FEDFUNDS[FEDFUNDS],MATCH(DATE(YEAR(CPI[[#This Row],[DATE]]+370),MONTH(CPI[[#This Row],[DATE]]+370),1),FEDFUNDS[DATE],0))</f>
        <v>#N/A</v>
      </c>
      <c r="F95" s="2" t="e">
        <f>INDEX(FEDFUNDS[FEDFUNDS],MATCH(DATE(YEAR(CPI[[#This Row],[DATE]]+190)+1,MONTH(CPI[[#This Row],[DATE]]+190),1),FEDFUNDS[DATE],0))</f>
        <v>#N/A</v>
      </c>
      <c r="G95" s="2" t="e">
        <f>INDEX(FEDFUNDS[FEDFUNDS],MATCH(DATE(YEAR(CPI[[#This Row],[DATE]]+370)+1,MONTH(CPI[[#This Row],[DATE]]+370),1),FEDFUNDS[DATE],0))</f>
        <v>#N/A</v>
      </c>
    </row>
    <row r="96" spans="1:7" hidden="1" x14ac:dyDescent="0.3">
      <c r="A96" s="1">
        <v>7611</v>
      </c>
      <c r="B96">
        <v>19.8</v>
      </c>
      <c r="C96" s="2" t="e">
        <f>INDEX(FEDFUNDS[FEDFUNDS],MATCH(DATE(YEAR(CPI[[#This Row],[DATE]]),MONTH(CPI[[#This Row],[DATE]]),1),FEDFUNDS[DATE],0))</f>
        <v>#N/A</v>
      </c>
      <c r="D96" s="2" t="e">
        <f>INDEX(FEDFUNDS[FEDFUNDS],MATCH(DATE(YEAR(CPI[[#This Row],[DATE]]+190),MONTH(CPI[[#This Row],[DATE]]+190),1),FEDFUNDS[DATE],0))</f>
        <v>#N/A</v>
      </c>
      <c r="E96" s="2" t="e">
        <f>INDEX(FEDFUNDS[FEDFUNDS],MATCH(DATE(YEAR(CPI[[#This Row],[DATE]]+370),MONTH(CPI[[#This Row],[DATE]]+370),1),FEDFUNDS[DATE],0))</f>
        <v>#N/A</v>
      </c>
      <c r="F96" s="2" t="e">
        <f>INDEX(FEDFUNDS[FEDFUNDS],MATCH(DATE(YEAR(CPI[[#This Row],[DATE]]+190)+1,MONTH(CPI[[#This Row],[DATE]]+190),1),FEDFUNDS[DATE],0))</f>
        <v>#N/A</v>
      </c>
      <c r="G96" s="2" t="e">
        <f>INDEX(FEDFUNDS[FEDFUNDS],MATCH(DATE(YEAR(CPI[[#This Row],[DATE]]+370)+1,MONTH(CPI[[#This Row],[DATE]]+370),1),FEDFUNDS[DATE],0))</f>
        <v>#N/A</v>
      </c>
    </row>
    <row r="97" spans="1:7" hidden="1" x14ac:dyDescent="0.3">
      <c r="A97" s="1">
        <v>7641</v>
      </c>
      <c r="B97">
        <v>19.399999999999999</v>
      </c>
      <c r="C97" s="2" t="e">
        <f>INDEX(FEDFUNDS[FEDFUNDS],MATCH(DATE(YEAR(CPI[[#This Row],[DATE]]),MONTH(CPI[[#This Row],[DATE]]),1),FEDFUNDS[DATE],0))</f>
        <v>#N/A</v>
      </c>
      <c r="D97" s="2" t="e">
        <f>INDEX(FEDFUNDS[FEDFUNDS],MATCH(DATE(YEAR(CPI[[#This Row],[DATE]]+190),MONTH(CPI[[#This Row],[DATE]]+190),1),FEDFUNDS[DATE],0))</f>
        <v>#N/A</v>
      </c>
      <c r="E97" s="2" t="e">
        <f>INDEX(FEDFUNDS[FEDFUNDS],MATCH(DATE(YEAR(CPI[[#This Row],[DATE]]+370),MONTH(CPI[[#This Row],[DATE]]+370),1),FEDFUNDS[DATE],0))</f>
        <v>#N/A</v>
      </c>
      <c r="F97" s="2" t="e">
        <f>INDEX(FEDFUNDS[FEDFUNDS],MATCH(DATE(YEAR(CPI[[#This Row],[DATE]]+190)+1,MONTH(CPI[[#This Row],[DATE]]+190),1),FEDFUNDS[DATE],0))</f>
        <v>#N/A</v>
      </c>
      <c r="G97" s="2" t="e">
        <f>INDEX(FEDFUNDS[FEDFUNDS],MATCH(DATE(YEAR(CPI[[#This Row],[DATE]]+370)+1,MONTH(CPI[[#This Row],[DATE]]+370),1),FEDFUNDS[DATE],0))</f>
        <v>#N/A</v>
      </c>
    </row>
    <row r="98" spans="1:7" hidden="1" x14ac:dyDescent="0.3">
      <c r="A98" s="1">
        <v>7672</v>
      </c>
      <c r="B98">
        <v>19</v>
      </c>
      <c r="C98" s="2" t="e">
        <f>INDEX(FEDFUNDS[FEDFUNDS],MATCH(DATE(YEAR(CPI[[#This Row],[DATE]]),MONTH(CPI[[#This Row],[DATE]]),1),FEDFUNDS[DATE],0))</f>
        <v>#N/A</v>
      </c>
      <c r="D98" s="2" t="e">
        <f>INDEX(FEDFUNDS[FEDFUNDS],MATCH(DATE(YEAR(CPI[[#This Row],[DATE]]+190),MONTH(CPI[[#This Row],[DATE]]+190),1),FEDFUNDS[DATE],0))</f>
        <v>#N/A</v>
      </c>
      <c r="E98" s="2" t="e">
        <f>INDEX(FEDFUNDS[FEDFUNDS],MATCH(DATE(YEAR(CPI[[#This Row],[DATE]]+370),MONTH(CPI[[#This Row],[DATE]]+370),1),FEDFUNDS[DATE],0))</f>
        <v>#N/A</v>
      </c>
      <c r="F98" s="2" t="e">
        <f>INDEX(FEDFUNDS[FEDFUNDS],MATCH(DATE(YEAR(CPI[[#This Row],[DATE]]+190)+1,MONTH(CPI[[#This Row],[DATE]]+190),1),FEDFUNDS[DATE],0))</f>
        <v>#N/A</v>
      </c>
      <c r="G98" s="2" t="e">
        <f>INDEX(FEDFUNDS[FEDFUNDS],MATCH(DATE(YEAR(CPI[[#This Row],[DATE]]+370)+1,MONTH(CPI[[#This Row],[DATE]]+370),1),FEDFUNDS[DATE],0))</f>
        <v>#N/A</v>
      </c>
    </row>
    <row r="99" spans="1:7" hidden="1" x14ac:dyDescent="0.3">
      <c r="A99" s="1">
        <v>7703</v>
      </c>
      <c r="B99">
        <v>18.399999999999999</v>
      </c>
      <c r="C99" s="2" t="e">
        <f>INDEX(FEDFUNDS[FEDFUNDS],MATCH(DATE(YEAR(CPI[[#This Row],[DATE]]),MONTH(CPI[[#This Row],[DATE]]),1),FEDFUNDS[DATE],0))</f>
        <v>#N/A</v>
      </c>
      <c r="D99" s="2" t="e">
        <f>INDEX(FEDFUNDS[FEDFUNDS],MATCH(DATE(YEAR(CPI[[#This Row],[DATE]]+190),MONTH(CPI[[#This Row],[DATE]]+190),1),FEDFUNDS[DATE],0))</f>
        <v>#N/A</v>
      </c>
      <c r="E99" s="2" t="e">
        <f>INDEX(FEDFUNDS[FEDFUNDS],MATCH(DATE(YEAR(CPI[[#This Row],[DATE]]+370),MONTH(CPI[[#This Row],[DATE]]+370),1),FEDFUNDS[DATE],0))</f>
        <v>#N/A</v>
      </c>
      <c r="F99" s="2" t="e">
        <f>INDEX(FEDFUNDS[FEDFUNDS],MATCH(DATE(YEAR(CPI[[#This Row],[DATE]]+190)+1,MONTH(CPI[[#This Row],[DATE]]+190),1),FEDFUNDS[DATE],0))</f>
        <v>#N/A</v>
      </c>
      <c r="G99" s="2" t="e">
        <f>INDEX(FEDFUNDS[FEDFUNDS],MATCH(DATE(YEAR(CPI[[#This Row],[DATE]]+370)+1,MONTH(CPI[[#This Row],[DATE]]+370),1),FEDFUNDS[DATE],0))</f>
        <v>#N/A</v>
      </c>
    </row>
    <row r="100" spans="1:7" hidden="1" x14ac:dyDescent="0.3">
      <c r="A100" s="1">
        <v>7731</v>
      </c>
      <c r="B100">
        <v>18.3</v>
      </c>
      <c r="C100" s="2" t="e">
        <f>INDEX(FEDFUNDS[FEDFUNDS],MATCH(DATE(YEAR(CPI[[#This Row],[DATE]]),MONTH(CPI[[#This Row],[DATE]]),1),FEDFUNDS[DATE],0))</f>
        <v>#N/A</v>
      </c>
      <c r="D100" s="2" t="e">
        <f>INDEX(FEDFUNDS[FEDFUNDS],MATCH(DATE(YEAR(CPI[[#This Row],[DATE]]+190),MONTH(CPI[[#This Row],[DATE]]+190),1),FEDFUNDS[DATE],0))</f>
        <v>#N/A</v>
      </c>
      <c r="E100" s="2" t="e">
        <f>INDEX(FEDFUNDS[FEDFUNDS],MATCH(DATE(YEAR(CPI[[#This Row],[DATE]]+370),MONTH(CPI[[#This Row],[DATE]]+370),1),FEDFUNDS[DATE],0))</f>
        <v>#N/A</v>
      </c>
      <c r="F100" s="2" t="e">
        <f>INDEX(FEDFUNDS[FEDFUNDS],MATCH(DATE(YEAR(CPI[[#This Row],[DATE]]+190)+1,MONTH(CPI[[#This Row],[DATE]]+190),1),FEDFUNDS[DATE],0))</f>
        <v>#N/A</v>
      </c>
      <c r="G100" s="2" t="e">
        <f>INDEX(FEDFUNDS[FEDFUNDS],MATCH(DATE(YEAR(CPI[[#This Row],[DATE]]+370)+1,MONTH(CPI[[#This Row],[DATE]]+370),1),FEDFUNDS[DATE],0))</f>
        <v>#N/A</v>
      </c>
    </row>
    <row r="101" spans="1:7" hidden="1" x14ac:dyDescent="0.3">
      <c r="A101" s="1">
        <v>7762</v>
      </c>
      <c r="B101">
        <v>18.100000000000001</v>
      </c>
      <c r="C101" s="2" t="e">
        <f>INDEX(FEDFUNDS[FEDFUNDS],MATCH(DATE(YEAR(CPI[[#This Row],[DATE]]),MONTH(CPI[[#This Row],[DATE]]),1),FEDFUNDS[DATE],0))</f>
        <v>#N/A</v>
      </c>
      <c r="D101" s="2" t="e">
        <f>INDEX(FEDFUNDS[FEDFUNDS],MATCH(DATE(YEAR(CPI[[#This Row],[DATE]]+190),MONTH(CPI[[#This Row],[DATE]]+190),1),FEDFUNDS[DATE],0))</f>
        <v>#N/A</v>
      </c>
      <c r="E101" s="2" t="e">
        <f>INDEX(FEDFUNDS[FEDFUNDS],MATCH(DATE(YEAR(CPI[[#This Row],[DATE]]+370),MONTH(CPI[[#This Row],[DATE]]+370),1),FEDFUNDS[DATE],0))</f>
        <v>#N/A</v>
      </c>
      <c r="F101" s="2" t="e">
        <f>INDEX(FEDFUNDS[FEDFUNDS],MATCH(DATE(YEAR(CPI[[#This Row],[DATE]]+190)+1,MONTH(CPI[[#This Row],[DATE]]+190),1),FEDFUNDS[DATE],0))</f>
        <v>#N/A</v>
      </c>
      <c r="G101" s="2" t="e">
        <f>INDEX(FEDFUNDS[FEDFUNDS],MATCH(DATE(YEAR(CPI[[#This Row],[DATE]]+370)+1,MONTH(CPI[[#This Row],[DATE]]+370),1),FEDFUNDS[DATE],0))</f>
        <v>#N/A</v>
      </c>
    </row>
    <row r="102" spans="1:7" hidden="1" x14ac:dyDescent="0.3">
      <c r="A102" s="1">
        <v>7792</v>
      </c>
      <c r="B102">
        <v>17.7</v>
      </c>
      <c r="C102" s="2" t="e">
        <f>INDEX(FEDFUNDS[FEDFUNDS],MATCH(DATE(YEAR(CPI[[#This Row],[DATE]]),MONTH(CPI[[#This Row],[DATE]]),1),FEDFUNDS[DATE],0))</f>
        <v>#N/A</v>
      </c>
      <c r="D102" s="2" t="e">
        <f>INDEX(FEDFUNDS[FEDFUNDS],MATCH(DATE(YEAR(CPI[[#This Row],[DATE]]+190),MONTH(CPI[[#This Row],[DATE]]+190),1),FEDFUNDS[DATE],0))</f>
        <v>#N/A</v>
      </c>
      <c r="E102" s="2" t="e">
        <f>INDEX(FEDFUNDS[FEDFUNDS],MATCH(DATE(YEAR(CPI[[#This Row],[DATE]]+370),MONTH(CPI[[#This Row],[DATE]]+370),1),FEDFUNDS[DATE],0))</f>
        <v>#N/A</v>
      </c>
      <c r="F102" s="2" t="e">
        <f>INDEX(FEDFUNDS[FEDFUNDS],MATCH(DATE(YEAR(CPI[[#This Row],[DATE]]+190)+1,MONTH(CPI[[#This Row],[DATE]]+190),1),FEDFUNDS[DATE],0))</f>
        <v>#N/A</v>
      </c>
      <c r="G102" s="2" t="e">
        <f>INDEX(FEDFUNDS[FEDFUNDS],MATCH(DATE(YEAR(CPI[[#This Row],[DATE]]+370)+1,MONTH(CPI[[#This Row],[DATE]]+370),1),FEDFUNDS[DATE],0))</f>
        <v>#N/A</v>
      </c>
    </row>
    <row r="103" spans="1:7" hidden="1" x14ac:dyDescent="0.3">
      <c r="A103" s="1">
        <v>7823</v>
      </c>
      <c r="B103">
        <v>17.600000000000001</v>
      </c>
      <c r="C103" s="2" t="e">
        <f>INDEX(FEDFUNDS[FEDFUNDS],MATCH(DATE(YEAR(CPI[[#This Row],[DATE]]),MONTH(CPI[[#This Row],[DATE]]),1),FEDFUNDS[DATE],0))</f>
        <v>#N/A</v>
      </c>
      <c r="D103" s="2" t="e">
        <f>INDEX(FEDFUNDS[FEDFUNDS],MATCH(DATE(YEAR(CPI[[#This Row],[DATE]]+190),MONTH(CPI[[#This Row],[DATE]]+190),1),FEDFUNDS[DATE],0))</f>
        <v>#N/A</v>
      </c>
      <c r="E103" s="2" t="e">
        <f>INDEX(FEDFUNDS[FEDFUNDS],MATCH(DATE(YEAR(CPI[[#This Row],[DATE]]+370),MONTH(CPI[[#This Row],[DATE]]+370),1),FEDFUNDS[DATE],0))</f>
        <v>#N/A</v>
      </c>
      <c r="F103" s="2" t="e">
        <f>INDEX(FEDFUNDS[FEDFUNDS],MATCH(DATE(YEAR(CPI[[#This Row],[DATE]]+190)+1,MONTH(CPI[[#This Row],[DATE]]+190),1),FEDFUNDS[DATE],0))</f>
        <v>#N/A</v>
      </c>
      <c r="G103" s="2" t="e">
        <f>INDEX(FEDFUNDS[FEDFUNDS],MATCH(DATE(YEAR(CPI[[#This Row],[DATE]]+370)+1,MONTH(CPI[[#This Row],[DATE]]+370),1),FEDFUNDS[DATE],0))</f>
        <v>#N/A</v>
      </c>
    </row>
    <row r="104" spans="1:7" hidden="1" x14ac:dyDescent="0.3">
      <c r="A104" s="1">
        <v>7853</v>
      </c>
      <c r="B104">
        <v>17.7</v>
      </c>
      <c r="C104" s="2" t="e">
        <f>INDEX(FEDFUNDS[FEDFUNDS],MATCH(DATE(YEAR(CPI[[#This Row],[DATE]]),MONTH(CPI[[#This Row],[DATE]]),1),FEDFUNDS[DATE],0))</f>
        <v>#N/A</v>
      </c>
      <c r="D104" s="2" t="e">
        <f>INDEX(FEDFUNDS[FEDFUNDS],MATCH(DATE(YEAR(CPI[[#This Row],[DATE]]+190),MONTH(CPI[[#This Row],[DATE]]+190),1),FEDFUNDS[DATE],0))</f>
        <v>#N/A</v>
      </c>
      <c r="E104" s="2" t="e">
        <f>INDEX(FEDFUNDS[FEDFUNDS],MATCH(DATE(YEAR(CPI[[#This Row],[DATE]]+370),MONTH(CPI[[#This Row],[DATE]]+370),1),FEDFUNDS[DATE],0))</f>
        <v>#N/A</v>
      </c>
      <c r="F104" s="2" t="e">
        <f>INDEX(FEDFUNDS[FEDFUNDS],MATCH(DATE(YEAR(CPI[[#This Row],[DATE]]+190)+1,MONTH(CPI[[#This Row],[DATE]]+190),1),FEDFUNDS[DATE],0))</f>
        <v>#N/A</v>
      </c>
      <c r="G104" s="2" t="e">
        <f>INDEX(FEDFUNDS[FEDFUNDS],MATCH(DATE(YEAR(CPI[[#This Row],[DATE]]+370)+1,MONTH(CPI[[#This Row],[DATE]]+370),1),FEDFUNDS[DATE],0))</f>
        <v>#N/A</v>
      </c>
    </row>
    <row r="105" spans="1:7" hidden="1" x14ac:dyDescent="0.3">
      <c r="A105" s="1">
        <v>7884</v>
      </c>
      <c r="B105">
        <v>17.7</v>
      </c>
      <c r="C105" s="2" t="e">
        <f>INDEX(FEDFUNDS[FEDFUNDS],MATCH(DATE(YEAR(CPI[[#This Row],[DATE]]),MONTH(CPI[[#This Row],[DATE]]),1),FEDFUNDS[DATE],0))</f>
        <v>#N/A</v>
      </c>
      <c r="D105" s="2" t="e">
        <f>INDEX(FEDFUNDS[FEDFUNDS],MATCH(DATE(YEAR(CPI[[#This Row],[DATE]]+190),MONTH(CPI[[#This Row],[DATE]]+190),1),FEDFUNDS[DATE],0))</f>
        <v>#N/A</v>
      </c>
      <c r="E105" s="2" t="e">
        <f>INDEX(FEDFUNDS[FEDFUNDS],MATCH(DATE(YEAR(CPI[[#This Row],[DATE]]+370),MONTH(CPI[[#This Row],[DATE]]+370),1),FEDFUNDS[DATE],0))</f>
        <v>#N/A</v>
      </c>
      <c r="F105" s="2" t="e">
        <f>INDEX(FEDFUNDS[FEDFUNDS],MATCH(DATE(YEAR(CPI[[#This Row],[DATE]]+190)+1,MONTH(CPI[[#This Row],[DATE]]+190),1),FEDFUNDS[DATE],0))</f>
        <v>#N/A</v>
      </c>
      <c r="G105" s="2" t="e">
        <f>INDEX(FEDFUNDS[FEDFUNDS],MATCH(DATE(YEAR(CPI[[#This Row],[DATE]]+370)+1,MONTH(CPI[[#This Row],[DATE]]+370),1),FEDFUNDS[DATE],0))</f>
        <v>#N/A</v>
      </c>
    </row>
    <row r="106" spans="1:7" hidden="1" x14ac:dyDescent="0.3">
      <c r="A106" s="1">
        <v>7915</v>
      </c>
      <c r="B106">
        <v>17.5</v>
      </c>
      <c r="C106" s="2" t="e">
        <f>INDEX(FEDFUNDS[FEDFUNDS],MATCH(DATE(YEAR(CPI[[#This Row],[DATE]]),MONTH(CPI[[#This Row],[DATE]]),1),FEDFUNDS[DATE],0))</f>
        <v>#N/A</v>
      </c>
      <c r="D106" s="2" t="e">
        <f>INDEX(FEDFUNDS[FEDFUNDS],MATCH(DATE(YEAR(CPI[[#This Row],[DATE]]+190),MONTH(CPI[[#This Row],[DATE]]+190),1),FEDFUNDS[DATE],0))</f>
        <v>#N/A</v>
      </c>
      <c r="E106" s="2" t="e">
        <f>INDEX(FEDFUNDS[FEDFUNDS],MATCH(DATE(YEAR(CPI[[#This Row],[DATE]]+370),MONTH(CPI[[#This Row],[DATE]]+370),1),FEDFUNDS[DATE],0))</f>
        <v>#N/A</v>
      </c>
      <c r="F106" s="2" t="e">
        <f>INDEX(FEDFUNDS[FEDFUNDS],MATCH(DATE(YEAR(CPI[[#This Row],[DATE]]+190)+1,MONTH(CPI[[#This Row],[DATE]]+190),1),FEDFUNDS[DATE],0))</f>
        <v>#N/A</v>
      </c>
      <c r="G106" s="2" t="e">
        <f>INDEX(FEDFUNDS[FEDFUNDS],MATCH(DATE(YEAR(CPI[[#This Row],[DATE]]+370)+1,MONTH(CPI[[#This Row],[DATE]]+370),1),FEDFUNDS[DATE],0))</f>
        <v>#N/A</v>
      </c>
    </row>
    <row r="107" spans="1:7" hidden="1" x14ac:dyDescent="0.3">
      <c r="A107" s="1">
        <v>7945</v>
      </c>
      <c r="B107">
        <v>17.5</v>
      </c>
      <c r="C107" s="2" t="e">
        <f>INDEX(FEDFUNDS[FEDFUNDS],MATCH(DATE(YEAR(CPI[[#This Row],[DATE]]),MONTH(CPI[[#This Row],[DATE]]),1),FEDFUNDS[DATE],0))</f>
        <v>#N/A</v>
      </c>
      <c r="D107" s="2" t="e">
        <f>INDEX(FEDFUNDS[FEDFUNDS],MATCH(DATE(YEAR(CPI[[#This Row],[DATE]]+190),MONTH(CPI[[#This Row],[DATE]]+190),1),FEDFUNDS[DATE],0))</f>
        <v>#N/A</v>
      </c>
      <c r="E107" s="2" t="e">
        <f>INDEX(FEDFUNDS[FEDFUNDS],MATCH(DATE(YEAR(CPI[[#This Row],[DATE]]+370),MONTH(CPI[[#This Row],[DATE]]+370),1),FEDFUNDS[DATE],0))</f>
        <v>#N/A</v>
      </c>
      <c r="F107" s="2" t="e">
        <f>INDEX(FEDFUNDS[FEDFUNDS],MATCH(DATE(YEAR(CPI[[#This Row],[DATE]]+190)+1,MONTH(CPI[[#This Row],[DATE]]+190),1),FEDFUNDS[DATE],0))</f>
        <v>#N/A</v>
      </c>
      <c r="G107" s="2" t="e">
        <f>INDEX(FEDFUNDS[FEDFUNDS],MATCH(DATE(YEAR(CPI[[#This Row],[DATE]]+370)+1,MONTH(CPI[[#This Row],[DATE]]+370),1),FEDFUNDS[DATE],0))</f>
        <v>#N/A</v>
      </c>
    </row>
    <row r="108" spans="1:7" hidden="1" x14ac:dyDescent="0.3">
      <c r="A108" s="1">
        <v>7976</v>
      </c>
      <c r="B108">
        <v>17.399999999999999</v>
      </c>
      <c r="C108" s="2" t="e">
        <f>INDEX(FEDFUNDS[FEDFUNDS],MATCH(DATE(YEAR(CPI[[#This Row],[DATE]]),MONTH(CPI[[#This Row],[DATE]]),1),FEDFUNDS[DATE],0))</f>
        <v>#N/A</v>
      </c>
      <c r="D108" s="2" t="e">
        <f>INDEX(FEDFUNDS[FEDFUNDS],MATCH(DATE(YEAR(CPI[[#This Row],[DATE]]+190),MONTH(CPI[[#This Row],[DATE]]+190),1),FEDFUNDS[DATE],0))</f>
        <v>#N/A</v>
      </c>
      <c r="E108" s="2" t="e">
        <f>INDEX(FEDFUNDS[FEDFUNDS],MATCH(DATE(YEAR(CPI[[#This Row],[DATE]]+370),MONTH(CPI[[#This Row],[DATE]]+370),1),FEDFUNDS[DATE],0))</f>
        <v>#N/A</v>
      </c>
      <c r="F108" s="2" t="e">
        <f>INDEX(FEDFUNDS[FEDFUNDS],MATCH(DATE(YEAR(CPI[[#This Row],[DATE]]+190)+1,MONTH(CPI[[#This Row],[DATE]]+190),1),FEDFUNDS[DATE],0))</f>
        <v>#N/A</v>
      </c>
      <c r="G108" s="2" t="e">
        <f>INDEX(FEDFUNDS[FEDFUNDS],MATCH(DATE(YEAR(CPI[[#This Row],[DATE]]+370)+1,MONTH(CPI[[#This Row],[DATE]]+370),1),FEDFUNDS[DATE],0))</f>
        <v>#N/A</v>
      </c>
    </row>
    <row r="109" spans="1:7" hidden="1" x14ac:dyDescent="0.3">
      <c r="A109" s="1">
        <v>8006</v>
      </c>
      <c r="B109">
        <v>17.3</v>
      </c>
      <c r="C109" s="2" t="e">
        <f>INDEX(FEDFUNDS[FEDFUNDS],MATCH(DATE(YEAR(CPI[[#This Row],[DATE]]),MONTH(CPI[[#This Row],[DATE]]),1),FEDFUNDS[DATE],0))</f>
        <v>#N/A</v>
      </c>
      <c r="D109" s="2" t="e">
        <f>INDEX(FEDFUNDS[FEDFUNDS],MATCH(DATE(YEAR(CPI[[#This Row],[DATE]]+190),MONTH(CPI[[#This Row],[DATE]]+190),1),FEDFUNDS[DATE],0))</f>
        <v>#N/A</v>
      </c>
      <c r="E109" s="2" t="e">
        <f>INDEX(FEDFUNDS[FEDFUNDS],MATCH(DATE(YEAR(CPI[[#This Row],[DATE]]+370),MONTH(CPI[[#This Row],[DATE]]+370),1),FEDFUNDS[DATE],0))</f>
        <v>#N/A</v>
      </c>
      <c r="F109" s="2" t="e">
        <f>INDEX(FEDFUNDS[FEDFUNDS],MATCH(DATE(YEAR(CPI[[#This Row],[DATE]]+190)+1,MONTH(CPI[[#This Row],[DATE]]+190),1),FEDFUNDS[DATE],0))</f>
        <v>#N/A</v>
      </c>
      <c r="G109" s="2" t="e">
        <f>INDEX(FEDFUNDS[FEDFUNDS],MATCH(DATE(YEAR(CPI[[#This Row],[DATE]]+370)+1,MONTH(CPI[[#This Row],[DATE]]+370),1),FEDFUNDS[DATE],0))</f>
        <v>#N/A</v>
      </c>
    </row>
    <row r="110" spans="1:7" hidden="1" x14ac:dyDescent="0.3">
      <c r="A110" s="1">
        <v>8037</v>
      </c>
      <c r="B110">
        <v>16.899999999999999</v>
      </c>
      <c r="C110" s="2" t="e">
        <f>INDEX(FEDFUNDS[FEDFUNDS],MATCH(DATE(YEAR(CPI[[#This Row],[DATE]]),MONTH(CPI[[#This Row],[DATE]]),1),FEDFUNDS[DATE],0))</f>
        <v>#N/A</v>
      </c>
      <c r="D110" s="2" t="e">
        <f>INDEX(FEDFUNDS[FEDFUNDS],MATCH(DATE(YEAR(CPI[[#This Row],[DATE]]+190),MONTH(CPI[[#This Row],[DATE]]+190),1),FEDFUNDS[DATE],0))</f>
        <v>#N/A</v>
      </c>
      <c r="E110" s="2" t="e">
        <f>INDEX(FEDFUNDS[FEDFUNDS],MATCH(DATE(YEAR(CPI[[#This Row],[DATE]]+370),MONTH(CPI[[#This Row],[DATE]]+370),1),FEDFUNDS[DATE],0))</f>
        <v>#N/A</v>
      </c>
      <c r="F110" s="2" t="e">
        <f>INDEX(FEDFUNDS[FEDFUNDS],MATCH(DATE(YEAR(CPI[[#This Row],[DATE]]+190)+1,MONTH(CPI[[#This Row],[DATE]]+190),1),FEDFUNDS[DATE],0))</f>
        <v>#N/A</v>
      </c>
      <c r="G110" s="2" t="e">
        <f>INDEX(FEDFUNDS[FEDFUNDS],MATCH(DATE(YEAR(CPI[[#This Row],[DATE]]+370)+1,MONTH(CPI[[#This Row],[DATE]]+370),1),FEDFUNDS[DATE],0))</f>
        <v>#N/A</v>
      </c>
    </row>
    <row r="111" spans="1:7" hidden="1" x14ac:dyDescent="0.3">
      <c r="A111" s="1">
        <v>8068</v>
      </c>
      <c r="B111">
        <v>16.899999999999999</v>
      </c>
      <c r="C111" s="2" t="e">
        <f>INDEX(FEDFUNDS[FEDFUNDS],MATCH(DATE(YEAR(CPI[[#This Row],[DATE]]),MONTH(CPI[[#This Row],[DATE]]),1),FEDFUNDS[DATE],0))</f>
        <v>#N/A</v>
      </c>
      <c r="D111" s="2" t="e">
        <f>INDEX(FEDFUNDS[FEDFUNDS],MATCH(DATE(YEAR(CPI[[#This Row],[DATE]]+190),MONTH(CPI[[#This Row],[DATE]]+190),1),FEDFUNDS[DATE],0))</f>
        <v>#N/A</v>
      </c>
      <c r="E111" s="2" t="e">
        <f>INDEX(FEDFUNDS[FEDFUNDS],MATCH(DATE(YEAR(CPI[[#This Row],[DATE]]+370),MONTH(CPI[[#This Row],[DATE]]+370),1),FEDFUNDS[DATE],0))</f>
        <v>#N/A</v>
      </c>
      <c r="F111" s="2" t="e">
        <f>INDEX(FEDFUNDS[FEDFUNDS],MATCH(DATE(YEAR(CPI[[#This Row],[DATE]]+190)+1,MONTH(CPI[[#This Row],[DATE]]+190),1),FEDFUNDS[DATE],0))</f>
        <v>#N/A</v>
      </c>
      <c r="G111" s="2" t="e">
        <f>INDEX(FEDFUNDS[FEDFUNDS],MATCH(DATE(YEAR(CPI[[#This Row],[DATE]]+370)+1,MONTH(CPI[[#This Row],[DATE]]+370),1),FEDFUNDS[DATE],0))</f>
        <v>#N/A</v>
      </c>
    </row>
    <row r="112" spans="1:7" hidden="1" x14ac:dyDescent="0.3">
      <c r="A112" s="1">
        <v>8096</v>
      </c>
      <c r="B112">
        <v>16.7</v>
      </c>
      <c r="C112" s="2" t="e">
        <f>INDEX(FEDFUNDS[FEDFUNDS],MATCH(DATE(YEAR(CPI[[#This Row],[DATE]]),MONTH(CPI[[#This Row],[DATE]]),1),FEDFUNDS[DATE],0))</f>
        <v>#N/A</v>
      </c>
      <c r="D112" s="2" t="e">
        <f>INDEX(FEDFUNDS[FEDFUNDS],MATCH(DATE(YEAR(CPI[[#This Row],[DATE]]+190),MONTH(CPI[[#This Row],[DATE]]+190),1),FEDFUNDS[DATE],0))</f>
        <v>#N/A</v>
      </c>
      <c r="E112" s="2" t="e">
        <f>INDEX(FEDFUNDS[FEDFUNDS],MATCH(DATE(YEAR(CPI[[#This Row],[DATE]]+370),MONTH(CPI[[#This Row],[DATE]]+370),1),FEDFUNDS[DATE],0))</f>
        <v>#N/A</v>
      </c>
      <c r="F112" s="2" t="e">
        <f>INDEX(FEDFUNDS[FEDFUNDS],MATCH(DATE(YEAR(CPI[[#This Row],[DATE]]+190)+1,MONTH(CPI[[#This Row],[DATE]]+190),1),FEDFUNDS[DATE],0))</f>
        <v>#N/A</v>
      </c>
      <c r="G112" s="2" t="e">
        <f>INDEX(FEDFUNDS[FEDFUNDS],MATCH(DATE(YEAR(CPI[[#This Row],[DATE]]+370)+1,MONTH(CPI[[#This Row],[DATE]]+370),1),FEDFUNDS[DATE],0))</f>
        <v>#N/A</v>
      </c>
    </row>
    <row r="113" spans="1:7" hidden="1" x14ac:dyDescent="0.3">
      <c r="A113" s="1">
        <v>8127</v>
      </c>
      <c r="B113">
        <v>16.7</v>
      </c>
      <c r="C113" s="2" t="e">
        <f>INDEX(FEDFUNDS[FEDFUNDS],MATCH(DATE(YEAR(CPI[[#This Row],[DATE]]),MONTH(CPI[[#This Row],[DATE]]),1),FEDFUNDS[DATE],0))</f>
        <v>#N/A</v>
      </c>
      <c r="D113" s="2" t="e">
        <f>INDEX(FEDFUNDS[FEDFUNDS],MATCH(DATE(YEAR(CPI[[#This Row],[DATE]]+190),MONTH(CPI[[#This Row],[DATE]]+190),1),FEDFUNDS[DATE],0))</f>
        <v>#N/A</v>
      </c>
      <c r="E113" s="2" t="e">
        <f>INDEX(FEDFUNDS[FEDFUNDS],MATCH(DATE(YEAR(CPI[[#This Row],[DATE]]+370),MONTH(CPI[[#This Row],[DATE]]+370),1),FEDFUNDS[DATE],0))</f>
        <v>#N/A</v>
      </c>
      <c r="F113" s="2" t="e">
        <f>INDEX(FEDFUNDS[FEDFUNDS],MATCH(DATE(YEAR(CPI[[#This Row],[DATE]]+190)+1,MONTH(CPI[[#This Row],[DATE]]+190),1),FEDFUNDS[DATE],0))</f>
        <v>#N/A</v>
      </c>
      <c r="G113" s="2" t="e">
        <f>INDEX(FEDFUNDS[FEDFUNDS],MATCH(DATE(YEAR(CPI[[#This Row],[DATE]]+370)+1,MONTH(CPI[[#This Row],[DATE]]+370),1),FEDFUNDS[DATE],0))</f>
        <v>#N/A</v>
      </c>
    </row>
    <row r="114" spans="1:7" hidden="1" x14ac:dyDescent="0.3">
      <c r="A114" s="1">
        <v>8157</v>
      </c>
      <c r="B114">
        <v>16.7</v>
      </c>
      <c r="C114" s="2" t="e">
        <f>INDEX(FEDFUNDS[FEDFUNDS],MATCH(DATE(YEAR(CPI[[#This Row],[DATE]]),MONTH(CPI[[#This Row],[DATE]]),1),FEDFUNDS[DATE],0))</f>
        <v>#N/A</v>
      </c>
      <c r="D114" s="2" t="e">
        <f>INDEX(FEDFUNDS[FEDFUNDS],MATCH(DATE(YEAR(CPI[[#This Row],[DATE]]+190),MONTH(CPI[[#This Row],[DATE]]+190),1),FEDFUNDS[DATE],0))</f>
        <v>#N/A</v>
      </c>
      <c r="E114" s="2" t="e">
        <f>INDEX(FEDFUNDS[FEDFUNDS],MATCH(DATE(YEAR(CPI[[#This Row],[DATE]]+370),MONTH(CPI[[#This Row],[DATE]]+370),1),FEDFUNDS[DATE],0))</f>
        <v>#N/A</v>
      </c>
      <c r="F114" s="2" t="e">
        <f>INDEX(FEDFUNDS[FEDFUNDS],MATCH(DATE(YEAR(CPI[[#This Row],[DATE]]+190)+1,MONTH(CPI[[#This Row],[DATE]]+190),1),FEDFUNDS[DATE],0))</f>
        <v>#N/A</v>
      </c>
      <c r="G114" s="2" t="e">
        <f>INDEX(FEDFUNDS[FEDFUNDS],MATCH(DATE(YEAR(CPI[[#This Row],[DATE]]+370)+1,MONTH(CPI[[#This Row],[DATE]]+370),1),FEDFUNDS[DATE],0))</f>
        <v>#N/A</v>
      </c>
    </row>
    <row r="115" spans="1:7" hidden="1" x14ac:dyDescent="0.3">
      <c r="A115" s="1">
        <v>8188</v>
      </c>
      <c r="B115">
        <v>16.7</v>
      </c>
      <c r="C115" s="2" t="e">
        <f>INDEX(FEDFUNDS[FEDFUNDS],MATCH(DATE(YEAR(CPI[[#This Row],[DATE]]),MONTH(CPI[[#This Row],[DATE]]),1),FEDFUNDS[DATE],0))</f>
        <v>#N/A</v>
      </c>
      <c r="D115" s="2" t="e">
        <f>INDEX(FEDFUNDS[FEDFUNDS],MATCH(DATE(YEAR(CPI[[#This Row],[DATE]]+190),MONTH(CPI[[#This Row],[DATE]]+190),1),FEDFUNDS[DATE],0))</f>
        <v>#N/A</v>
      </c>
      <c r="E115" s="2" t="e">
        <f>INDEX(FEDFUNDS[FEDFUNDS],MATCH(DATE(YEAR(CPI[[#This Row],[DATE]]+370),MONTH(CPI[[#This Row],[DATE]]+370),1),FEDFUNDS[DATE],0))</f>
        <v>#N/A</v>
      </c>
      <c r="F115" s="2" t="e">
        <f>INDEX(FEDFUNDS[FEDFUNDS],MATCH(DATE(YEAR(CPI[[#This Row],[DATE]]+190)+1,MONTH(CPI[[#This Row],[DATE]]+190),1),FEDFUNDS[DATE],0))</f>
        <v>#N/A</v>
      </c>
      <c r="G115" s="2" t="e">
        <f>INDEX(FEDFUNDS[FEDFUNDS],MATCH(DATE(YEAR(CPI[[#This Row],[DATE]]+370)+1,MONTH(CPI[[#This Row],[DATE]]+370),1),FEDFUNDS[DATE],0))</f>
        <v>#N/A</v>
      </c>
    </row>
    <row r="116" spans="1:7" hidden="1" x14ac:dyDescent="0.3">
      <c r="A116" s="1">
        <v>8218</v>
      </c>
      <c r="B116">
        <v>16.8</v>
      </c>
      <c r="C116" s="2" t="e">
        <f>INDEX(FEDFUNDS[FEDFUNDS],MATCH(DATE(YEAR(CPI[[#This Row],[DATE]]),MONTH(CPI[[#This Row],[DATE]]),1),FEDFUNDS[DATE],0))</f>
        <v>#N/A</v>
      </c>
      <c r="D116" s="2" t="e">
        <f>INDEX(FEDFUNDS[FEDFUNDS],MATCH(DATE(YEAR(CPI[[#This Row],[DATE]]+190),MONTH(CPI[[#This Row],[DATE]]+190),1),FEDFUNDS[DATE],0))</f>
        <v>#N/A</v>
      </c>
      <c r="E116" s="2" t="e">
        <f>INDEX(FEDFUNDS[FEDFUNDS],MATCH(DATE(YEAR(CPI[[#This Row],[DATE]]+370),MONTH(CPI[[#This Row],[DATE]]+370),1),FEDFUNDS[DATE],0))</f>
        <v>#N/A</v>
      </c>
      <c r="F116" s="2" t="e">
        <f>INDEX(FEDFUNDS[FEDFUNDS],MATCH(DATE(YEAR(CPI[[#This Row],[DATE]]+190)+1,MONTH(CPI[[#This Row],[DATE]]+190),1),FEDFUNDS[DATE],0))</f>
        <v>#N/A</v>
      </c>
      <c r="G116" s="2" t="e">
        <f>INDEX(FEDFUNDS[FEDFUNDS],MATCH(DATE(YEAR(CPI[[#This Row],[DATE]]+370)+1,MONTH(CPI[[#This Row],[DATE]]+370),1),FEDFUNDS[DATE],0))</f>
        <v>#N/A</v>
      </c>
    </row>
    <row r="117" spans="1:7" hidden="1" x14ac:dyDescent="0.3">
      <c r="A117" s="1">
        <v>8249</v>
      </c>
      <c r="B117">
        <v>16.600000000000001</v>
      </c>
      <c r="C117" s="2" t="e">
        <f>INDEX(FEDFUNDS[FEDFUNDS],MATCH(DATE(YEAR(CPI[[#This Row],[DATE]]),MONTH(CPI[[#This Row],[DATE]]),1),FEDFUNDS[DATE],0))</f>
        <v>#N/A</v>
      </c>
      <c r="D117" s="2" t="e">
        <f>INDEX(FEDFUNDS[FEDFUNDS],MATCH(DATE(YEAR(CPI[[#This Row],[DATE]]+190),MONTH(CPI[[#This Row],[DATE]]+190),1),FEDFUNDS[DATE],0))</f>
        <v>#N/A</v>
      </c>
      <c r="E117" s="2" t="e">
        <f>INDEX(FEDFUNDS[FEDFUNDS],MATCH(DATE(YEAR(CPI[[#This Row],[DATE]]+370),MONTH(CPI[[#This Row],[DATE]]+370),1),FEDFUNDS[DATE],0))</f>
        <v>#N/A</v>
      </c>
      <c r="F117" s="2" t="e">
        <f>INDEX(FEDFUNDS[FEDFUNDS],MATCH(DATE(YEAR(CPI[[#This Row],[DATE]]+190)+1,MONTH(CPI[[#This Row],[DATE]]+190),1),FEDFUNDS[DATE],0))</f>
        <v>#N/A</v>
      </c>
      <c r="G117" s="2" t="e">
        <f>INDEX(FEDFUNDS[FEDFUNDS],MATCH(DATE(YEAR(CPI[[#This Row],[DATE]]+370)+1,MONTH(CPI[[#This Row],[DATE]]+370),1),FEDFUNDS[DATE],0))</f>
        <v>#N/A</v>
      </c>
    </row>
    <row r="118" spans="1:7" hidden="1" x14ac:dyDescent="0.3">
      <c r="A118" s="1">
        <v>8280</v>
      </c>
      <c r="B118">
        <v>16.600000000000001</v>
      </c>
      <c r="C118" s="2" t="e">
        <f>INDEX(FEDFUNDS[FEDFUNDS],MATCH(DATE(YEAR(CPI[[#This Row],[DATE]]),MONTH(CPI[[#This Row],[DATE]]),1),FEDFUNDS[DATE],0))</f>
        <v>#N/A</v>
      </c>
      <c r="D118" s="2" t="e">
        <f>INDEX(FEDFUNDS[FEDFUNDS],MATCH(DATE(YEAR(CPI[[#This Row],[DATE]]+190),MONTH(CPI[[#This Row],[DATE]]+190),1),FEDFUNDS[DATE],0))</f>
        <v>#N/A</v>
      </c>
      <c r="E118" s="2" t="e">
        <f>INDEX(FEDFUNDS[FEDFUNDS],MATCH(DATE(YEAR(CPI[[#This Row],[DATE]]+370),MONTH(CPI[[#This Row],[DATE]]+370),1),FEDFUNDS[DATE],0))</f>
        <v>#N/A</v>
      </c>
      <c r="F118" s="2" t="e">
        <f>INDEX(FEDFUNDS[FEDFUNDS],MATCH(DATE(YEAR(CPI[[#This Row],[DATE]]+190)+1,MONTH(CPI[[#This Row],[DATE]]+190),1),FEDFUNDS[DATE],0))</f>
        <v>#N/A</v>
      </c>
      <c r="G118" s="2" t="e">
        <f>INDEX(FEDFUNDS[FEDFUNDS],MATCH(DATE(YEAR(CPI[[#This Row],[DATE]]+370)+1,MONTH(CPI[[#This Row],[DATE]]+370),1),FEDFUNDS[DATE],0))</f>
        <v>#N/A</v>
      </c>
    </row>
    <row r="119" spans="1:7" hidden="1" x14ac:dyDescent="0.3">
      <c r="A119" s="1">
        <v>8310</v>
      </c>
      <c r="B119">
        <v>16.7</v>
      </c>
      <c r="C119" s="2" t="e">
        <f>INDEX(FEDFUNDS[FEDFUNDS],MATCH(DATE(YEAR(CPI[[#This Row],[DATE]]),MONTH(CPI[[#This Row],[DATE]]),1),FEDFUNDS[DATE],0))</f>
        <v>#N/A</v>
      </c>
      <c r="D119" s="2" t="e">
        <f>INDEX(FEDFUNDS[FEDFUNDS],MATCH(DATE(YEAR(CPI[[#This Row],[DATE]]+190),MONTH(CPI[[#This Row],[DATE]]+190),1),FEDFUNDS[DATE],0))</f>
        <v>#N/A</v>
      </c>
      <c r="E119" s="2" t="e">
        <f>INDEX(FEDFUNDS[FEDFUNDS],MATCH(DATE(YEAR(CPI[[#This Row],[DATE]]+370),MONTH(CPI[[#This Row],[DATE]]+370),1),FEDFUNDS[DATE],0))</f>
        <v>#N/A</v>
      </c>
      <c r="F119" s="2" t="e">
        <f>INDEX(FEDFUNDS[FEDFUNDS],MATCH(DATE(YEAR(CPI[[#This Row],[DATE]]+190)+1,MONTH(CPI[[#This Row],[DATE]]+190),1),FEDFUNDS[DATE],0))</f>
        <v>#N/A</v>
      </c>
      <c r="G119" s="2" t="e">
        <f>INDEX(FEDFUNDS[FEDFUNDS],MATCH(DATE(YEAR(CPI[[#This Row],[DATE]]+370)+1,MONTH(CPI[[#This Row],[DATE]]+370),1),FEDFUNDS[DATE],0))</f>
        <v>#N/A</v>
      </c>
    </row>
    <row r="120" spans="1:7" hidden="1" x14ac:dyDescent="0.3">
      <c r="A120" s="1">
        <v>8341</v>
      </c>
      <c r="B120">
        <v>16.8</v>
      </c>
      <c r="C120" s="2" t="e">
        <f>INDEX(FEDFUNDS[FEDFUNDS],MATCH(DATE(YEAR(CPI[[#This Row],[DATE]]),MONTH(CPI[[#This Row],[DATE]]),1),FEDFUNDS[DATE],0))</f>
        <v>#N/A</v>
      </c>
      <c r="D120" s="2" t="e">
        <f>INDEX(FEDFUNDS[FEDFUNDS],MATCH(DATE(YEAR(CPI[[#This Row],[DATE]]+190),MONTH(CPI[[#This Row],[DATE]]+190),1),FEDFUNDS[DATE],0))</f>
        <v>#N/A</v>
      </c>
      <c r="E120" s="2" t="e">
        <f>INDEX(FEDFUNDS[FEDFUNDS],MATCH(DATE(YEAR(CPI[[#This Row],[DATE]]+370),MONTH(CPI[[#This Row],[DATE]]+370),1),FEDFUNDS[DATE],0))</f>
        <v>#N/A</v>
      </c>
      <c r="F120" s="2" t="e">
        <f>INDEX(FEDFUNDS[FEDFUNDS],MATCH(DATE(YEAR(CPI[[#This Row],[DATE]]+190)+1,MONTH(CPI[[#This Row],[DATE]]+190),1),FEDFUNDS[DATE],0))</f>
        <v>#N/A</v>
      </c>
      <c r="G120" s="2" t="e">
        <f>INDEX(FEDFUNDS[FEDFUNDS],MATCH(DATE(YEAR(CPI[[#This Row],[DATE]]+370)+1,MONTH(CPI[[#This Row],[DATE]]+370),1),FEDFUNDS[DATE],0))</f>
        <v>#N/A</v>
      </c>
    </row>
    <row r="121" spans="1:7" hidden="1" x14ac:dyDescent="0.3">
      <c r="A121" s="1">
        <v>8371</v>
      </c>
      <c r="B121">
        <v>16.899999999999999</v>
      </c>
      <c r="C121" s="2" t="e">
        <f>INDEX(FEDFUNDS[FEDFUNDS],MATCH(DATE(YEAR(CPI[[#This Row],[DATE]]),MONTH(CPI[[#This Row],[DATE]]),1),FEDFUNDS[DATE],0))</f>
        <v>#N/A</v>
      </c>
      <c r="D121" s="2" t="e">
        <f>INDEX(FEDFUNDS[FEDFUNDS],MATCH(DATE(YEAR(CPI[[#This Row],[DATE]]+190),MONTH(CPI[[#This Row],[DATE]]+190),1),FEDFUNDS[DATE],0))</f>
        <v>#N/A</v>
      </c>
      <c r="E121" s="2" t="e">
        <f>INDEX(FEDFUNDS[FEDFUNDS],MATCH(DATE(YEAR(CPI[[#This Row],[DATE]]+370),MONTH(CPI[[#This Row],[DATE]]+370),1),FEDFUNDS[DATE],0))</f>
        <v>#N/A</v>
      </c>
      <c r="F121" s="2" t="e">
        <f>INDEX(FEDFUNDS[FEDFUNDS],MATCH(DATE(YEAR(CPI[[#This Row],[DATE]]+190)+1,MONTH(CPI[[#This Row],[DATE]]+190),1),FEDFUNDS[DATE],0))</f>
        <v>#N/A</v>
      </c>
      <c r="G121" s="2" t="e">
        <f>INDEX(FEDFUNDS[FEDFUNDS],MATCH(DATE(YEAR(CPI[[#This Row],[DATE]]+370)+1,MONTH(CPI[[#This Row],[DATE]]+370),1),FEDFUNDS[DATE],0))</f>
        <v>#N/A</v>
      </c>
    </row>
    <row r="122" spans="1:7" hidden="1" x14ac:dyDescent="0.3">
      <c r="A122" s="1">
        <v>8402</v>
      </c>
      <c r="B122">
        <v>16.8</v>
      </c>
      <c r="C122" s="2" t="e">
        <f>INDEX(FEDFUNDS[FEDFUNDS],MATCH(DATE(YEAR(CPI[[#This Row],[DATE]]),MONTH(CPI[[#This Row],[DATE]]),1),FEDFUNDS[DATE],0))</f>
        <v>#N/A</v>
      </c>
      <c r="D122" s="2" t="e">
        <f>INDEX(FEDFUNDS[FEDFUNDS],MATCH(DATE(YEAR(CPI[[#This Row],[DATE]]+190),MONTH(CPI[[#This Row],[DATE]]+190),1),FEDFUNDS[DATE],0))</f>
        <v>#N/A</v>
      </c>
      <c r="E122" s="2" t="e">
        <f>INDEX(FEDFUNDS[FEDFUNDS],MATCH(DATE(YEAR(CPI[[#This Row],[DATE]]+370),MONTH(CPI[[#This Row],[DATE]]+370),1),FEDFUNDS[DATE],0))</f>
        <v>#N/A</v>
      </c>
      <c r="F122" s="2" t="e">
        <f>INDEX(FEDFUNDS[FEDFUNDS],MATCH(DATE(YEAR(CPI[[#This Row],[DATE]]+190)+1,MONTH(CPI[[#This Row],[DATE]]+190),1),FEDFUNDS[DATE],0))</f>
        <v>#N/A</v>
      </c>
      <c r="G122" s="2" t="e">
        <f>INDEX(FEDFUNDS[FEDFUNDS],MATCH(DATE(YEAR(CPI[[#This Row],[DATE]]+370)+1,MONTH(CPI[[#This Row],[DATE]]+370),1),FEDFUNDS[DATE],0))</f>
        <v>#N/A</v>
      </c>
    </row>
    <row r="123" spans="1:7" hidden="1" x14ac:dyDescent="0.3">
      <c r="A123" s="1">
        <v>8433</v>
      </c>
      <c r="B123">
        <v>16.8</v>
      </c>
      <c r="C123" s="2" t="e">
        <f>INDEX(FEDFUNDS[FEDFUNDS],MATCH(DATE(YEAR(CPI[[#This Row],[DATE]]),MONTH(CPI[[#This Row],[DATE]]),1),FEDFUNDS[DATE],0))</f>
        <v>#N/A</v>
      </c>
      <c r="D123" s="2" t="e">
        <f>INDEX(FEDFUNDS[FEDFUNDS],MATCH(DATE(YEAR(CPI[[#This Row],[DATE]]+190),MONTH(CPI[[#This Row],[DATE]]+190),1),FEDFUNDS[DATE],0))</f>
        <v>#N/A</v>
      </c>
      <c r="E123" s="2" t="e">
        <f>INDEX(FEDFUNDS[FEDFUNDS],MATCH(DATE(YEAR(CPI[[#This Row],[DATE]]+370),MONTH(CPI[[#This Row],[DATE]]+370),1),FEDFUNDS[DATE],0))</f>
        <v>#N/A</v>
      </c>
      <c r="F123" s="2" t="e">
        <f>INDEX(FEDFUNDS[FEDFUNDS],MATCH(DATE(YEAR(CPI[[#This Row],[DATE]]+190)+1,MONTH(CPI[[#This Row],[DATE]]+190),1),FEDFUNDS[DATE],0))</f>
        <v>#N/A</v>
      </c>
      <c r="G123" s="2" t="e">
        <f>INDEX(FEDFUNDS[FEDFUNDS],MATCH(DATE(YEAR(CPI[[#This Row],[DATE]]+370)+1,MONTH(CPI[[#This Row],[DATE]]+370),1),FEDFUNDS[DATE],0))</f>
        <v>#N/A</v>
      </c>
    </row>
    <row r="124" spans="1:7" hidden="1" x14ac:dyDescent="0.3">
      <c r="A124" s="1">
        <v>8461</v>
      </c>
      <c r="B124">
        <v>16.8</v>
      </c>
      <c r="C124" s="2" t="e">
        <f>INDEX(FEDFUNDS[FEDFUNDS],MATCH(DATE(YEAR(CPI[[#This Row],[DATE]]),MONTH(CPI[[#This Row],[DATE]]),1),FEDFUNDS[DATE],0))</f>
        <v>#N/A</v>
      </c>
      <c r="D124" s="2" t="e">
        <f>INDEX(FEDFUNDS[FEDFUNDS],MATCH(DATE(YEAR(CPI[[#This Row],[DATE]]+190),MONTH(CPI[[#This Row],[DATE]]+190),1),FEDFUNDS[DATE],0))</f>
        <v>#N/A</v>
      </c>
      <c r="E124" s="2" t="e">
        <f>INDEX(FEDFUNDS[FEDFUNDS],MATCH(DATE(YEAR(CPI[[#This Row],[DATE]]+370),MONTH(CPI[[#This Row],[DATE]]+370),1),FEDFUNDS[DATE],0))</f>
        <v>#N/A</v>
      </c>
      <c r="F124" s="2" t="e">
        <f>INDEX(FEDFUNDS[FEDFUNDS],MATCH(DATE(YEAR(CPI[[#This Row],[DATE]]+190)+1,MONTH(CPI[[#This Row],[DATE]]+190),1),FEDFUNDS[DATE],0))</f>
        <v>#N/A</v>
      </c>
      <c r="G124" s="2" t="e">
        <f>INDEX(FEDFUNDS[FEDFUNDS],MATCH(DATE(YEAR(CPI[[#This Row],[DATE]]+370)+1,MONTH(CPI[[#This Row],[DATE]]+370),1),FEDFUNDS[DATE],0))</f>
        <v>#N/A</v>
      </c>
    </row>
    <row r="125" spans="1:7" hidden="1" x14ac:dyDescent="0.3">
      <c r="A125" s="1">
        <v>8492</v>
      </c>
      <c r="B125">
        <v>16.899999999999999</v>
      </c>
      <c r="C125" s="2" t="e">
        <f>INDEX(FEDFUNDS[FEDFUNDS],MATCH(DATE(YEAR(CPI[[#This Row],[DATE]]),MONTH(CPI[[#This Row],[DATE]]),1),FEDFUNDS[DATE],0))</f>
        <v>#N/A</v>
      </c>
      <c r="D125" s="2" t="e">
        <f>INDEX(FEDFUNDS[FEDFUNDS],MATCH(DATE(YEAR(CPI[[#This Row],[DATE]]+190),MONTH(CPI[[#This Row],[DATE]]+190),1),FEDFUNDS[DATE],0))</f>
        <v>#N/A</v>
      </c>
      <c r="E125" s="2" t="e">
        <f>INDEX(FEDFUNDS[FEDFUNDS],MATCH(DATE(YEAR(CPI[[#This Row],[DATE]]+370),MONTH(CPI[[#This Row],[DATE]]+370),1),FEDFUNDS[DATE],0))</f>
        <v>#N/A</v>
      </c>
      <c r="F125" s="2" t="e">
        <f>INDEX(FEDFUNDS[FEDFUNDS],MATCH(DATE(YEAR(CPI[[#This Row],[DATE]]+190)+1,MONTH(CPI[[#This Row],[DATE]]+190),1),FEDFUNDS[DATE],0))</f>
        <v>#N/A</v>
      </c>
      <c r="G125" s="2" t="e">
        <f>INDEX(FEDFUNDS[FEDFUNDS],MATCH(DATE(YEAR(CPI[[#This Row],[DATE]]+370)+1,MONTH(CPI[[#This Row],[DATE]]+370),1),FEDFUNDS[DATE],0))</f>
        <v>#N/A</v>
      </c>
    </row>
    <row r="126" spans="1:7" hidden="1" x14ac:dyDescent="0.3">
      <c r="A126" s="1">
        <v>8522</v>
      </c>
      <c r="B126">
        <v>16.899999999999999</v>
      </c>
      <c r="C126" s="2" t="e">
        <f>INDEX(FEDFUNDS[FEDFUNDS],MATCH(DATE(YEAR(CPI[[#This Row],[DATE]]),MONTH(CPI[[#This Row],[DATE]]),1),FEDFUNDS[DATE],0))</f>
        <v>#N/A</v>
      </c>
      <c r="D126" s="2" t="e">
        <f>INDEX(FEDFUNDS[FEDFUNDS],MATCH(DATE(YEAR(CPI[[#This Row],[DATE]]+190),MONTH(CPI[[#This Row],[DATE]]+190),1),FEDFUNDS[DATE],0))</f>
        <v>#N/A</v>
      </c>
      <c r="E126" s="2" t="e">
        <f>INDEX(FEDFUNDS[FEDFUNDS],MATCH(DATE(YEAR(CPI[[#This Row],[DATE]]+370),MONTH(CPI[[#This Row],[DATE]]+370),1),FEDFUNDS[DATE],0))</f>
        <v>#N/A</v>
      </c>
      <c r="F126" s="2" t="e">
        <f>INDEX(FEDFUNDS[FEDFUNDS],MATCH(DATE(YEAR(CPI[[#This Row],[DATE]]+190)+1,MONTH(CPI[[#This Row],[DATE]]+190),1),FEDFUNDS[DATE],0))</f>
        <v>#N/A</v>
      </c>
      <c r="G126" s="2" t="e">
        <f>INDEX(FEDFUNDS[FEDFUNDS],MATCH(DATE(YEAR(CPI[[#This Row],[DATE]]+370)+1,MONTH(CPI[[#This Row],[DATE]]+370),1),FEDFUNDS[DATE],0))</f>
        <v>#N/A</v>
      </c>
    </row>
    <row r="127" spans="1:7" hidden="1" x14ac:dyDescent="0.3">
      <c r="A127" s="1">
        <v>8553</v>
      </c>
      <c r="B127">
        <v>17</v>
      </c>
      <c r="C127" s="2" t="e">
        <f>INDEX(FEDFUNDS[FEDFUNDS],MATCH(DATE(YEAR(CPI[[#This Row],[DATE]]),MONTH(CPI[[#This Row],[DATE]]),1),FEDFUNDS[DATE],0))</f>
        <v>#N/A</v>
      </c>
      <c r="D127" s="2" t="e">
        <f>INDEX(FEDFUNDS[FEDFUNDS],MATCH(DATE(YEAR(CPI[[#This Row],[DATE]]+190),MONTH(CPI[[#This Row],[DATE]]+190),1),FEDFUNDS[DATE],0))</f>
        <v>#N/A</v>
      </c>
      <c r="E127" s="2" t="e">
        <f>INDEX(FEDFUNDS[FEDFUNDS],MATCH(DATE(YEAR(CPI[[#This Row],[DATE]]+370),MONTH(CPI[[#This Row],[DATE]]+370),1),FEDFUNDS[DATE],0))</f>
        <v>#N/A</v>
      </c>
      <c r="F127" s="2" t="e">
        <f>INDEX(FEDFUNDS[FEDFUNDS],MATCH(DATE(YEAR(CPI[[#This Row],[DATE]]+190)+1,MONTH(CPI[[#This Row],[DATE]]+190),1),FEDFUNDS[DATE],0))</f>
        <v>#N/A</v>
      </c>
      <c r="G127" s="2" t="e">
        <f>INDEX(FEDFUNDS[FEDFUNDS],MATCH(DATE(YEAR(CPI[[#This Row],[DATE]]+370)+1,MONTH(CPI[[#This Row],[DATE]]+370),1),FEDFUNDS[DATE],0))</f>
        <v>#N/A</v>
      </c>
    </row>
    <row r="128" spans="1:7" hidden="1" x14ac:dyDescent="0.3">
      <c r="A128" s="1">
        <v>8583</v>
      </c>
      <c r="B128">
        <v>17.2</v>
      </c>
      <c r="C128" s="2" t="e">
        <f>INDEX(FEDFUNDS[FEDFUNDS],MATCH(DATE(YEAR(CPI[[#This Row],[DATE]]),MONTH(CPI[[#This Row],[DATE]]),1),FEDFUNDS[DATE],0))</f>
        <v>#N/A</v>
      </c>
      <c r="D128" s="2" t="e">
        <f>INDEX(FEDFUNDS[FEDFUNDS],MATCH(DATE(YEAR(CPI[[#This Row],[DATE]]+190),MONTH(CPI[[#This Row],[DATE]]+190),1),FEDFUNDS[DATE],0))</f>
        <v>#N/A</v>
      </c>
      <c r="E128" s="2" t="e">
        <f>INDEX(FEDFUNDS[FEDFUNDS],MATCH(DATE(YEAR(CPI[[#This Row],[DATE]]+370),MONTH(CPI[[#This Row],[DATE]]+370),1),FEDFUNDS[DATE],0))</f>
        <v>#N/A</v>
      </c>
      <c r="F128" s="2" t="e">
        <f>INDEX(FEDFUNDS[FEDFUNDS],MATCH(DATE(YEAR(CPI[[#This Row],[DATE]]+190)+1,MONTH(CPI[[#This Row],[DATE]]+190),1),FEDFUNDS[DATE],0))</f>
        <v>#N/A</v>
      </c>
      <c r="G128" s="2" t="e">
        <f>INDEX(FEDFUNDS[FEDFUNDS],MATCH(DATE(YEAR(CPI[[#This Row],[DATE]]+370)+1,MONTH(CPI[[#This Row],[DATE]]+370),1),FEDFUNDS[DATE],0))</f>
        <v>#N/A</v>
      </c>
    </row>
    <row r="129" spans="1:7" hidden="1" x14ac:dyDescent="0.3">
      <c r="A129" s="1">
        <v>8614</v>
      </c>
      <c r="B129">
        <v>17.100000000000001</v>
      </c>
      <c r="C129" s="2" t="e">
        <f>INDEX(FEDFUNDS[FEDFUNDS],MATCH(DATE(YEAR(CPI[[#This Row],[DATE]]),MONTH(CPI[[#This Row],[DATE]]),1),FEDFUNDS[DATE],0))</f>
        <v>#N/A</v>
      </c>
      <c r="D129" s="2" t="e">
        <f>INDEX(FEDFUNDS[FEDFUNDS],MATCH(DATE(YEAR(CPI[[#This Row],[DATE]]+190),MONTH(CPI[[#This Row],[DATE]]+190),1),FEDFUNDS[DATE],0))</f>
        <v>#N/A</v>
      </c>
      <c r="E129" s="2" t="e">
        <f>INDEX(FEDFUNDS[FEDFUNDS],MATCH(DATE(YEAR(CPI[[#This Row],[DATE]]+370),MONTH(CPI[[#This Row],[DATE]]+370),1),FEDFUNDS[DATE],0))</f>
        <v>#N/A</v>
      </c>
      <c r="F129" s="2" t="e">
        <f>INDEX(FEDFUNDS[FEDFUNDS],MATCH(DATE(YEAR(CPI[[#This Row],[DATE]]+190)+1,MONTH(CPI[[#This Row],[DATE]]+190),1),FEDFUNDS[DATE],0))</f>
        <v>#N/A</v>
      </c>
      <c r="G129" s="2" t="e">
        <f>INDEX(FEDFUNDS[FEDFUNDS],MATCH(DATE(YEAR(CPI[[#This Row],[DATE]]+370)+1,MONTH(CPI[[#This Row],[DATE]]+370),1),FEDFUNDS[DATE],0))</f>
        <v>#N/A</v>
      </c>
    </row>
    <row r="130" spans="1:7" hidden="1" x14ac:dyDescent="0.3">
      <c r="A130" s="1">
        <v>8645</v>
      </c>
      <c r="B130">
        <v>17.2</v>
      </c>
      <c r="C130" s="2" t="e">
        <f>INDEX(FEDFUNDS[FEDFUNDS],MATCH(DATE(YEAR(CPI[[#This Row],[DATE]]),MONTH(CPI[[#This Row],[DATE]]),1),FEDFUNDS[DATE],0))</f>
        <v>#N/A</v>
      </c>
      <c r="D130" s="2" t="e">
        <f>INDEX(FEDFUNDS[FEDFUNDS],MATCH(DATE(YEAR(CPI[[#This Row],[DATE]]+190),MONTH(CPI[[#This Row],[DATE]]+190),1),FEDFUNDS[DATE],0))</f>
        <v>#N/A</v>
      </c>
      <c r="E130" s="2" t="e">
        <f>INDEX(FEDFUNDS[FEDFUNDS],MATCH(DATE(YEAR(CPI[[#This Row],[DATE]]+370),MONTH(CPI[[#This Row],[DATE]]+370),1),FEDFUNDS[DATE],0))</f>
        <v>#N/A</v>
      </c>
      <c r="F130" s="2" t="e">
        <f>INDEX(FEDFUNDS[FEDFUNDS],MATCH(DATE(YEAR(CPI[[#This Row],[DATE]]+190)+1,MONTH(CPI[[#This Row],[DATE]]+190),1),FEDFUNDS[DATE],0))</f>
        <v>#N/A</v>
      </c>
      <c r="G130" s="2" t="e">
        <f>INDEX(FEDFUNDS[FEDFUNDS],MATCH(DATE(YEAR(CPI[[#This Row],[DATE]]+370)+1,MONTH(CPI[[#This Row],[DATE]]+370),1),FEDFUNDS[DATE],0))</f>
        <v>#N/A</v>
      </c>
    </row>
    <row r="131" spans="1:7" hidden="1" x14ac:dyDescent="0.3">
      <c r="A131" s="1">
        <v>8675</v>
      </c>
      <c r="B131">
        <v>17.3</v>
      </c>
      <c r="C131" s="2" t="e">
        <f>INDEX(FEDFUNDS[FEDFUNDS],MATCH(DATE(YEAR(CPI[[#This Row],[DATE]]),MONTH(CPI[[#This Row],[DATE]]),1),FEDFUNDS[DATE],0))</f>
        <v>#N/A</v>
      </c>
      <c r="D131" s="2" t="e">
        <f>INDEX(FEDFUNDS[FEDFUNDS],MATCH(DATE(YEAR(CPI[[#This Row],[DATE]]+190),MONTH(CPI[[#This Row],[DATE]]+190),1),FEDFUNDS[DATE],0))</f>
        <v>#N/A</v>
      </c>
      <c r="E131" s="2" t="e">
        <f>INDEX(FEDFUNDS[FEDFUNDS],MATCH(DATE(YEAR(CPI[[#This Row],[DATE]]+370),MONTH(CPI[[#This Row],[DATE]]+370),1),FEDFUNDS[DATE],0))</f>
        <v>#N/A</v>
      </c>
      <c r="F131" s="2" t="e">
        <f>INDEX(FEDFUNDS[FEDFUNDS],MATCH(DATE(YEAR(CPI[[#This Row],[DATE]]+190)+1,MONTH(CPI[[#This Row],[DATE]]+190),1),FEDFUNDS[DATE],0))</f>
        <v>#N/A</v>
      </c>
      <c r="G131" s="2" t="e">
        <f>INDEX(FEDFUNDS[FEDFUNDS],MATCH(DATE(YEAR(CPI[[#This Row],[DATE]]+370)+1,MONTH(CPI[[#This Row],[DATE]]+370),1),FEDFUNDS[DATE],0))</f>
        <v>#N/A</v>
      </c>
    </row>
    <row r="132" spans="1:7" hidden="1" x14ac:dyDescent="0.3">
      <c r="A132" s="1">
        <v>8706</v>
      </c>
      <c r="B132">
        <v>17.3</v>
      </c>
      <c r="C132" s="2" t="e">
        <f>INDEX(FEDFUNDS[FEDFUNDS],MATCH(DATE(YEAR(CPI[[#This Row],[DATE]]),MONTH(CPI[[#This Row],[DATE]]),1),FEDFUNDS[DATE],0))</f>
        <v>#N/A</v>
      </c>
      <c r="D132" s="2" t="e">
        <f>INDEX(FEDFUNDS[FEDFUNDS],MATCH(DATE(YEAR(CPI[[#This Row],[DATE]]+190),MONTH(CPI[[#This Row],[DATE]]+190),1),FEDFUNDS[DATE],0))</f>
        <v>#N/A</v>
      </c>
      <c r="E132" s="2" t="e">
        <f>INDEX(FEDFUNDS[FEDFUNDS],MATCH(DATE(YEAR(CPI[[#This Row],[DATE]]+370),MONTH(CPI[[#This Row],[DATE]]+370),1),FEDFUNDS[DATE],0))</f>
        <v>#N/A</v>
      </c>
      <c r="F132" s="2" t="e">
        <f>INDEX(FEDFUNDS[FEDFUNDS],MATCH(DATE(YEAR(CPI[[#This Row],[DATE]]+190)+1,MONTH(CPI[[#This Row],[DATE]]+190),1),FEDFUNDS[DATE],0))</f>
        <v>#N/A</v>
      </c>
      <c r="G132" s="2" t="e">
        <f>INDEX(FEDFUNDS[FEDFUNDS],MATCH(DATE(YEAR(CPI[[#This Row],[DATE]]+370)+1,MONTH(CPI[[#This Row],[DATE]]+370),1),FEDFUNDS[DATE],0))</f>
        <v>#N/A</v>
      </c>
    </row>
    <row r="133" spans="1:7" hidden="1" x14ac:dyDescent="0.3">
      <c r="A133" s="1">
        <v>8736</v>
      </c>
      <c r="B133">
        <v>17.3</v>
      </c>
      <c r="C133" s="2" t="e">
        <f>INDEX(FEDFUNDS[FEDFUNDS],MATCH(DATE(YEAR(CPI[[#This Row],[DATE]]),MONTH(CPI[[#This Row],[DATE]]),1),FEDFUNDS[DATE],0))</f>
        <v>#N/A</v>
      </c>
      <c r="D133" s="2" t="e">
        <f>INDEX(FEDFUNDS[FEDFUNDS],MATCH(DATE(YEAR(CPI[[#This Row],[DATE]]+190),MONTH(CPI[[#This Row],[DATE]]+190),1),FEDFUNDS[DATE],0))</f>
        <v>#N/A</v>
      </c>
      <c r="E133" s="2" t="e">
        <f>INDEX(FEDFUNDS[FEDFUNDS],MATCH(DATE(YEAR(CPI[[#This Row],[DATE]]+370),MONTH(CPI[[#This Row],[DATE]]+370),1),FEDFUNDS[DATE],0))</f>
        <v>#N/A</v>
      </c>
      <c r="F133" s="2" t="e">
        <f>INDEX(FEDFUNDS[FEDFUNDS],MATCH(DATE(YEAR(CPI[[#This Row],[DATE]]+190)+1,MONTH(CPI[[#This Row],[DATE]]+190),1),FEDFUNDS[DATE],0))</f>
        <v>#N/A</v>
      </c>
      <c r="G133" s="2" t="e">
        <f>INDEX(FEDFUNDS[FEDFUNDS],MATCH(DATE(YEAR(CPI[[#This Row],[DATE]]+370)+1,MONTH(CPI[[#This Row],[DATE]]+370),1),FEDFUNDS[DATE],0))</f>
        <v>#N/A</v>
      </c>
    </row>
    <row r="134" spans="1:7" hidden="1" x14ac:dyDescent="0.3">
      <c r="A134" s="1">
        <v>8767</v>
      </c>
      <c r="B134">
        <v>17.3</v>
      </c>
      <c r="C134" s="2" t="e">
        <f>INDEX(FEDFUNDS[FEDFUNDS],MATCH(DATE(YEAR(CPI[[#This Row],[DATE]]),MONTH(CPI[[#This Row],[DATE]]),1),FEDFUNDS[DATE],0))</f>
        <v>#N/A</v>
      </c>
      <c r="D134" s="2" t="e">
        <f>INDEX(FEDFUNDS[FEDFUNDS],MATCH(DATE(YEAR(CPI[[#This Row],[DATE]]+190),MONTH(CPI[[#This Row],[DATE]]+190),1),FEDFUNDS[DATE],0))</f>
        <v>#N/A</v>
      </c>
      <c r="E134" s="2" t="e">
        <f>INDEX(FEDFUNDS[FEDFUNDS],MATCH(DATE(YEAR(CPI[[#This Row],[DATE]]+370),MONTH(CPI[[#This Row],[DATE]]+370),1),FEDFUNDS[DATE],0))</f>
        <v>#N/A</v>
      </c>
      <c r="F134" s="2" t="e">
        <f>INDEX(FEDFUNDS[FEDFUNDS],MATCH(DATE(YEAR(CPI[[#This Row],[DATE]]+190)+1,MONTH(CPI[[#This Row],[DATE]]+190),1),FEDFUNDS[DATE],0))</f>
        <v>#N/A</v>
      </c>
      <c r="G134" s="2" t="e">
        <f>INDEX(FEDFUNDS[FEDFUNDS],MATCH(DATE(YEAR(CPI[[#This Row],[DATE]]+370)+1,MONTH(CPI[[#This Row],[DATE]]+370),1),FEDFUNDS[DATE],0))</f>
        <v>#N/A</v>
      </c>
    </row>
    <row r="135" spans="1:7" hidden="1" x14ac:dyDescent="0.3">
      <c r="A135" s="1">
        <v>8798</v>
      </c>
      <c r="B135">
        <v>17.2</v>
      </c>
      <c r="C135" s="2" t="e">
        <f>INDEX(FEDFUNDS[FEDFUNDS],MATCH(DATE(YEAR(CPI[[#This Row],[DATE]]),MONTH(CPI[[#This Row],[DATE]]),1),FEDFUNDS[DATE],0))</f>
        <v>#N/A</v>
      </c>
      <c r="D135" s="2" t="e">
        <f>INDEX(FEDFUNDS[FEDFUNDS],MATCH(DATE(YEAR(CPI[[#This Row],[DATE]]+190),MONTH(CPI[[#This Row],[DATE]]+190),1),FEDFUNDS[DATE],0))</f>
        <v>#N/A</v>
      </c>
      <c r="E135" s="2" t="e">
        <f>INDEX(FEDFUNDS[FEDFUNDS],MATCH(DATE(YEAR(CPI[[#This Row],[DATE]]+370),MONTH(CPI[[#This Row],[DATE]]+370),1),FEDFUNDS[DATE],0))</f>
        <v>#N/A</v>
      </c>
      <c r="F135" s="2" t="e">
        <f>INDEX(FEDFUNDS[FEDFUNDS],MATCH(DATE(YEAR(CPI[[#This Row],[DATE]]+190)+1,MONTH(CPI[[#This Row],[DATE]]+190),1),FEDFUNDS[DATE],0))</f>
        <v>#N/A</v>
      </c>
      <c r="G135" s="2" t="e">
        <f>INDEX(FEDFUNDS[FEDFUNDS],MATCH(DATE(YEAR(CPI[[#This Row],[DATE]]+370)+1,MONTH(CPI[[#This Row],[DATE]]+370),1),FEDFUNDS[DATE],0))</f>
        <v>#N/A</v>
      </c>
    </row>
    <row r="136" spans="1:7" hidden="1" x14ac:dyDescent="0.3">
      <c r="A136" s="1">
        <v>8827</v>
      </c>
      <c r="B136">
        <v>17.100000000000001</v>
      </c>
      <c r="C136" s="2" t="e">
        <f>INDEX(FEDFUNDS[FEDFUNDS],MATCH(DATE(YEAR(CPI[[#This Row],[DATE]]),MONTH(CPI[[#This Row],[DATE]]),1),FEDFUNDS[DATE],0))</f>
        <v>#N/A</v>
      </c>
      <c r="D136" s="2" t="e">
        <f>INDEX(FEDFUNDS[FEDFUNDS],MATCH(DATE(YEAR(CPI[[#This Row],[DATE]]+190),MONTH(CPI[[#This Row],[DATE]]+190),1),FEDFUNDS[DATE],0))</f>
        <v>#N/A</v>
      </c>
      <c r="E136" s="2" t="e">
        <f>INDEX(FEDFUNDS[FEDFUNDS],MATCH(DATE(YEAR(CPI[[#This Row],[DATE]]+370),MONTH(CPI[[#This Row],[DATE]]+370),1),FEDFUNDS[DATE],0))</f>
        <v>#N/A</v>
      </c>
      <c r="F136" s="2" t="e">
        <f>INDEX(FEDFUNDS[FEDFUNDS],MATCH(DATE(YEAR(CPI[[#This Row],[DATE]]+190)+1,MONTH(CPI[[#This Row],[DATE]]+190),1),FEDFUNDS[DATE],0))</f>
        <v>#N/A</v>
      </c>
      <c r="G136" s="2" t="e">
        <f>INDEX(FEDFUNDS[FEDFUNDS],MATCH(DATE(YEAR(CPI[[#This Row],[DATE]]+370)+1,MONTH(CPI[[#This Row],[DATE]]+370),1),FEDFUNDS[DATE],0))</f>
        <v>#N/A</v>
      </c>
    </row>
    <row r="137" spans="1:7" hidden="1" x14ac:dyDescent="0.3">
      <c r="A137" s="1">
        <v>8858</v>
      </c>
      <c r="B137">
        <v>17</v>
      </c>
      <c r="C137" s="2" t="e">
        <f>INDEX(FEDFUNDS[FEDFUNDS],MATCH(DATE(YEAR(CPI[[#This Row],[DATE]]),MONTH(CPI[[#This Row],[DATE]]),1),FEDFUNDS[DATE],0))</f>
        <v>#N/A</v>
      </c>
      <c r="D137" s="2" t="e">
        <f>INDEX(FEDFUNDS[FEDFUNDS],MATCH(DATE(YEAR(CPI[[#This Row],[DATE]]+190),MONTH(CPI[[#This Row],[DATE]]+190),1),FEDFUNDS[DATE],0))</f>
        <v>#N/A</v>
      </c>
      <c r="E137" s="2" t="e">
        <f>INDEX(FEDFUNDS[FEDFUNDS],MATCH(DATE(YEAR(CPI[[#This Row],[DATE]]+370),MONTH(CPI[[#This Row],[DATE]]+370),1),FEDFUNDS[DATE],0))</f>
        <v>#N/A</v>
      </c>
      <c r="F137" s="2" t="e">
        <f>INDEX(FEDFUNDS[FEDFUNDS],MATCH(DATE(YEAR(CPI[[#This Row],[DATE]]+190)+1,MONTH(CPI[[#This Row],[DATE]]+190),1),FEDFUNDS[DATE],0))</f>
        <v>#N/A</v>
      </c>
      <c r="G137" s="2" t="e">
        <f>INDEX(FEDFUNDS[FEDFUNDS],MATCH(DATE(YEAR(CPI[[#This Row],[DATE]]+370)+1,MONTH(CPI[[#This Row],[DATE]]+370),1),FEDFUNDS[DATE],0))</f>
        <v>#N/A</v>
      </c>
    </row>
    <row r="138" spans="1:7" hidden="1" x14ac:dyDescent="0.3">
      <c r="A138" s="1">
        <v>8888</v>
      </c>
      <c r="B138">
        <v>17</v>
      </c>
      <c r="C138" s="2" t="e">
        <f>INDEX(FEDFUNDS[FEDFUNDS],MATCH(DATE(YEAR(CPI[[#This Row],[DATE]]),MONTH(CPI[[#This Row],[DATE]]),1),FEDFUNDS[DATE],0))</f>
        <v>#N/A</v>
      </c>
      <c r="D138" s="2" t="e">
        <f>INDEX(FEDFUNDS[FEDFUNDS],MATCH(DATE(YEAR(CPI[[#This Row],[DATE]]+190),MONTH(CPI[[#This Row],[DATE]]+190),1),FEDFUNDS[DATE],0))</f>
        <v>#N/A</v>
      </c>
      <c r="E138" s="2" t="e">
        <f>INDEX(FEDFUNDS[FEDFUNDS],MATCH(DATE(YEAR(CPI[[#This Row],[DATE]]+370),MONTH(CPI[[#This Row],[DATE]]+370),1),FEDFUNDS[DATE],0))</f>
        <v>#N/A</v>
      </c>
      <c r="F138" s="2" t="e">
        <f>INDEX(FEDFUNDS[FEDFUNDS],MATCH(DATE(YEAR(CPI[[#This Row],[DATE]]+190)+1,MONTH(CPI[[#This Row],[DATE]]+190),1),FEDFUNDS[DATE],0))</f>
        <v>#N/A</v>
      </c>
      <c r="G138" s="2" t="e">
        <f>INDEX(FEDFUNDS[FEDFUNDS],MATCH(DATE(YEAR(CPI[[#This Row],[DATE]]+370)+1,MONTH(CPI[[#This Row],[DATE]]+370),1),FEDFUNDS[DATE],0))</f>
        <v>#N/A</v>
      </c>
    </row>
    <row r="139" spans="1:7" hidden="1" x14ac:dyDescent="0.3">
      <c r="A139" s="1">
        <v>8919</v>
      </c>
      <c r="B139">
        <v>17</v>
      </c>
      <c r="C139" s="2" t="e">
        <f>INDEX(FEDFUNDS[FEDFUNDS],MATCH(DATE(YEAR(CPI[[#This Row],[DATE]]),MONTH(CPI[[#This Row],[DATE]]),1),FEDFUNDS[DATE],0))</f>
        <v>#N/A</v>
      </c>
      <c r="D139" s="2" t="e">
        <f>INDEX(FEDFUNDS[FEDFUNDS],MATCH(DATE(YEAR(CPI[[#This Row],[DATE]]+190),MONTH(CPI[[#This Row],[DATE]]+190),1),FEDFUNDS[DATE],0))</f>
        <v>#N/A</v>
      </c>
      <c r="E139" s="2" t="e">
        <f>INDEX(FEDFUNDS[FEDFUNDS],MATCH(DATE(YEAR(CPI[[#This Row],[DATE]]+370),MONTH(CPI[[#This Row],[DATE]]+370),1),FEDFUNDS[DATE],0))</f>
        <v>#N/A</v>
      </c>
      <c r="F139" s="2" t="e">
        <f>INDEX(FEDFUNDS[FEDFUNDS],MATCH(DATE(YEAR(CPI[[#This Row],[DATE]]+190)+1,MONTH(CPI[[#This Row],[DATE]]+190),1),FEDFUNDS[DATE],0))</f>
        <v>#N/A</v>
      </c>
      <c r="G139" s="2" t="e">
        <f>INDEX(FEDFUNDS[FEDFUNDS],MATCH(DATE(YEAR(CPI[[#This Row],[DATE]]+370)+1,MONTH(CPI[[#This Row],[DATE]]+370),1),FEDFUNDS[DATE],0))</f>
        <v>#N/A</v>
      </c>
    </row>
    <row r="140" spans="1:7" hidden="1" x14ac:dyDescent="0.3">
      <c r="A140" s="1">
        <v>8949</v>
      </c>
      <c r="B140">
        <v>17.100000000000001</v>
      </c>
      <c r="C140" s="2" t="e">
        <f>INDEX(FEDFUNDS[FEDFUNDS],MATCH(DATE(YEAR(CPI[[#This Row],[DATE]]),MONTH(CPI[[#This Row],[DATE]]),1),FEDFUNDS[DATE],0))</f>
        <v>#N/A</v>
      </c>
      <c r="D140" s="2" t="e">
        <f>INDEX(FEDFUNDS[FEDFUNDS],MATCH(DATE(YEAR(CPI[[#This Row],[DATE]]+190),MONTH(CPI[[#This Row],[DATE]]+190),1),FEDFUNDS[DATE],0))</f>
        <v>#N/A</v>
      </c>
      <c r="E140" s="2" t="e">
        <f>INDEX(FEDFUNDS[FEDFUNDS],MATCH(DATE(YEAR(CPI[[#This Row],[DATE]]+370),MONTH(CPI[[#This Row],[DATE]]+370),1),FEDFUNDS[DATE],0))</f>
        <v>#N/A</v>
      </c>
      <c r="F140" s="2" t="e">
        <f>INDEX(FEDFUNDS[FEDFUNDS],MATCH(DATE(YEAR(CPI[[#This Row],[DATE]]+190)+1,MONTH(CPI[[#This Row],[DATE]]+190),1),FEDFUNDS[DATE],0))</f>
        <v>#N/A</v>
      </c>
      <c r="G140" s="2" t="e">
        <f>INDEX(FEDFUNDS[FEDFUNDS],MATCH(DATE(YEAR(CPI[[#This Row],[DATE]]+370)+1,MONTH(CPI[[#This Row],[DATE]]+370),1),FEDFUNDS[DATE],0))</f>
        <v>#N/A</v>
      </c>
    </row>
    <row r="141" spans="1:7" hidden="1" x14ac:dyDescent="0.3">
      <c r="A141" s="1">
        <v>8980</v>
      </c>
      <c r="B141">
        <v>17</v>
      </c>
      <c r="C141" s="2" t="e">
        <f>INDEX(FEDFUNDS[FEDFUNDS],MATCH(DATE(YEAR(CPI[[#This Row],[DATE]]),MONTH(CPI[[#This Row],[DATE]]),1),FEDFUNDS[DATE],0))</f>
        <v>#N/A</v>
      </c>
      <c r="D141" s="2" t="e">
        <f>INDEX(FEDFUNDS[FEDFUNDS],MATCH(DATE(YEAR(CPI[[#This Row],[DATE]]+190),MONTH(CPI[[#This Row],[DATE]]+190),1),FEDFUNDS[DATE],0))</f>
        <v>#N/A</v>
      </c>
      <c r="E141" s="2" t="e">
        <f>INDEX(FEDFUNDS[FEDFUNDS],MATCH(DATE(YEAR(CPI[[#This Row],[DATE]]+370),MONTH(CPI[[#This Row],[DATE]]+370),1),FEDFUNDS[DATE],0))</f>
        <v>#N/A</v>
      </c>
      <c r="F141" s="2" t="e">
        <f>INDEX(FEDFUNDS[FEDFUNDS],MATCH(DATE(YEAR(CPI[[#This Row],[DATE]]+190)+1,MONTH(CPI[[#This Row],[DATE]]+190),1),FEDFUNDS[DATE],0))</f>
        <v>#N/A</v>
      </c>
      <c r="G141" s="2" t="e">
        <f>INDEX(FEDFUNDS[FEDFUNDS],MATCH(DATE(YEAR(CPI[[#This Row],[DATE]]+370)+1,MONTH(CPI[[#This Row],[DATE]]+370),1),FEDFUNDS[DATE],0))</f>
        <v>#N/A</v>
      </c>
    </row>
    <row r="142" spans="1:7" hidden="1" x14ac:dyDescent="0.3">
      <c r="A142" s="1">
        <v>9011</v>
      </c>
      <c r="B142">
        <v>17.100000000000001</v>
      </c>
      <c r="C142" s="2" t="e">
        <f>INDEX(FEDFUNDS[FEDFUNDS],MATCH(DATE(YEAR(CPI[[#This Row],[DATE]]),MONTH(CPI[[#This Row],[DATE]]),1),FEDFUNDS[DATE],0))</f>
        <v>#N/A</v>
      </c>
      <c r="D142" s="2" t="e">
        <f>INDEX(FEDFUNDS[FEDFUNDS],MATCH(DATE(YEAR(CPI[[#This Row],[DATE]]+190),MONTH(CPI[[#This Row],[DATE]]+190),1),FEDFUNDS[DATE],0))</f>
        <v>#N/A</v>
      </c>
      <c r="E142" s="2" t="e">
        <f>INDEX(FEDFUNDS[FEDFUNDS],MATCH(DATE(YEAR(CPI[[#This Row],[DATE]]+370),MONTH(CPI[[#This Row],[DATE]]+370),1),FEDFUNDS[DATE],0))</f>
        <v>#N/A</v>
      </c>
      <c r="F142" s="2" t="e">
        <f>INDEX(FEDFUNDS[FEDFUNDS],MATCH(DATE(YEAR(CPI[[#This Row],[DATE]]+190)+1,MONTH(CPI[[#This Row],[DATE]]+190),1),FEDFUNDS[DATE],0))</f>
        <v>#N/A</v>
      </c>
      <c r="G142" s="2" t="e">
        <f>INDEX(FEDFUNDS[FEDFUNDS],MATCH(DATE(YEAR(CPI[[#This Row],[DATE]]+370)+1,MONTH(CPI[[#This Row],[DATE]]+370),1),FEDFUNDS[DATE],0))</f>
        <v>#N/A</v>
      </c>
    </row>
    <row r="143" spans="1:7" hidden="1" x14ac:dyDescent="0.3">
      <c r="A143" s="1">
        <v>9041</v>
      </c>
      <c r="B143">
        <v>17.2</v>
      </c>
      <c r="C143" s="2" t="e">
        <f>INDEX(FEDFUNDS[FEDFUNDS],MATCH(DATE(YEAR(CPI[[#This Row],[DATE]]),MONTH(CPI[[#This Row],[DATE]]),1),FEDFUNDS[DATE],0))</f>
        <v>#N/A</v>
      </c>
      <c r="D143" s="2" t="e">
        <f>INDEX(FEDFUNDS[FEDFUNDS],MATCH(DATE(YEAR(CPI[[#This Row],[DATE]]+190),MONTH(CPI[[#This Row],[DATE]]+190),1),FEDFUNDS[DATE],0))</f>
        <v>#N/A</v>
      </c>
      <c r="E143" s="2" t="e">
        <f>INDEX(FEDFUNDS[FEDFUNDS],MATCH(DATE(YEAR(CPI[[#This Row],[DATE]]+370),MONTH(CPI[[#This Row],[DATE]]+370),1),FEDFUNDS[DATE],0))</f>
        <v>#N/A</v>
      </c>
      <c r="F143" s="2" t="e">
        <f>INDEX(FEDFUNDS[FEDFUNDS],MATCH(DATE(YEAR(CPI[[#This Row],[DATE]]+190)+1,MONTH(CPI[[#This Row],[DATE]]+190),1),FEDFUNDS[DATE],0))</f>
        <v>#N/A</v>
      </c>
      <c r="G143" s="2" t="e">
        <f>INDEX(FEDFUNDS[FEDFUNDS],MATCH(DATE(YEAR(CPI[[#This Row],[DATE]]+370)+1,MONTH(CPI[[#This Row],[DATE]]+370),1),FEDFUNDS[DATE],0))</f>
        <v>#N/A</v>
      </c>
    </row>
    <row r="144" spans="1:7" hidden="1" x14ac:dyDescent="0.3">
      <c r="A144" s="1">
        <v>9072</v>
      </c>
      <c r="B144">
        <v>17.2</v>
      </c>
      <c r="C144" s="2" t="e">
        <f>INDEX(FEDFUNDS[FEDFUNDS],MATCH(DATE(YEAR(CPI[[#This Row],[DATE]]),MONTH(CPI[[#This Row],[DATE]]),1),FEDFUNDS[DATE],0))</f>
        <v>#N/A</v>
      </c>
      <c r="D144" s="2" t="e">
        <f>INDEX(FEDFUNDS[FEDFUNDS],MATCH(DATE(YEAR(CPI[[#This Row],[DATE]]+190),MONTH(CPI[[#This Row],[DATE]]+190),1),FEDFUNDS[DATE],0))</f>
        <v>#N/A</v>
      </c>
      <c r="E144" s="2" t="e">
        <f>INDEX(FEDFUNDS[FEDFUNDS],MATCH(DATE(YEAR(CPI[[#This Row],[DATE]]+370),MONTH(CPI[[#This Row],[DATE]]+370),1),FEDFUNDS[DATE],0))</f>
        <v>#N/A</v>
      </c>
      <c r="F144" s="2" t="e">
        <f>INDEX(FEDFUNDS[FEDFUNDS],MATCH(DATE(YEAR(CPI[[#This Row],[DATE]]+190)+1,MONTH(CPI[[#This Row],[DATE]]+190),1),FEDFUNDS[DATE],0))</f>
        <v>#N/A</v>
      </c>
      <c r="G144" s="2" t="e">
        <f>INDEX(FEDFUNDS[FEDFUNDS],MATCH(DATE(YEAR(CPI[[#This Row],[DATE]]+370)+1,MONTH(CPI[[#This Row],[DATE]]+370),1),FEDFUNDS[DATE],0))</f>
        <v>#N/A</v>
      </c>
    </row>
    <row r="145" spans="1:7" hidden="1" x14ac:dyDescent="0.3">
      <c r="A145" s="1">
        <v>9102</v>
      </c>
      <c r="B145">
        <v>17.3</v>
      </c>
      <c r="C145" s="2" t="e">
        <f>INDEX(FEDFUNDS[FEDFUNDS],MATCH(DATE(YEAR(CPI[[#This Row],[DATE]]),MONTH(CPI[[#This Row],[DATE]]),1),FEDFUNDS[DATE],0))</f>
        <v>#N/A</v>
      </c>
      <c r="D145" s="2" t="e">
        <f>INDEX(FEDFUNDS[FEDFUNDS],MATCH(DATE(YEAR(CPI[[#This Row],[DATE]]+190),MONTH(CPI[[#This Row],[DATE]]+190),1),FEDFUNDS[DATE],0))</f>
        <v>#N/A</v>
      </c>
      <c r="E145" s="2" t="e">
        <f>INDEX(FEDFUNDS[FEDFUNDS],MATCH(DATE(YEAR(CPI[[#This Row],[DATE]]+370),MONTH(CPI[[#This Row],[DATE]]+370),1),FEDFUNDS[DATE],0))</f>
        <v>#N/A</v>
      </c>
      <c r="F145" s="2" t="e">
        <f>INDEX(FEDFUNDS[FEDFUNDS],MATCH(DATE(YEAR(CPI[[#This Row],[DATE]]+190)+1,MONTH(CPI[[#This Row],[DATE]]+190),1),FEDFUNDS[DATE],0))</f>
        <v>#N/A</v>
      </c>
      <c r="G145" s="2" t="e">
        <f>INDEX(FEDFUNDS[FEDFUNDS],MATCH(DATE(YEAR(CPI[[#This Row],[DATE]]+370)+1,MONTH(CPI[[#This Row],[DATE]]+370),1),FEDFUNDS[DATE],0))</f>
        <v>#N/A</v>
      </c>
    </row>
    <row r="146" spans="1:7" hidden="1" x14ac:dyDescent="0.3">
      <c r="A146" s="1">
        <v>9133</v>
      </c>
      <c r="B146">
        <v>17.3</v>
      </c>
      <c r="C146" s="2" t="e">
        <f>INDEX(FEDFUNDS[FEDFUNDS],MATCH(DATE(YEAR(CPI[[#This Row],[DATE]]),MONTH(CPI[[#This Row],[DATE]]),1),FEDFUNDS[DATE],0))</f>
        <v>#N/A</v>
      </c>
      <c r="D146" s="2" t="e">
        <f>INDEX(FEDFUNDS[FEDFUNDS],MATCH(DATE(YEAR(CPI[[#This Row],[DATE]]+190),MONTH(CPI[[#This Row],[DATE]]+190),1),FEDFUNDS[DATE],0))</f>
        <v>#N/A</v>
      </c>
      <c r="E146" s="2" t="e">
        <f>INDEX(FEDFUNDS[FEDFUNDS],MATCH(DATE(YEAR(CPI[[#This Row],[DATE]]+370),MONTH(CPI[[#This Row],[DATE]]+370),1),FEDFUNDS[DATE],0))</f>
        <v>#N/A</v>
      </c>
      <c r="F146" s="2" t="e">
        <f>INDEX(FEDFUNDS[FEDFUNDS],MATCH(DATE(YEAR(CPI[[#This Row],[DATE]]+190)+1,MONTH(CPI[[#This Row],[DATE]]+190),1),FEDFUNDS[DATE],0))</f>
        <v>#N/A</v>
      </c>
      <c r="G146" s="2" t="e">
        <f>INDEX(FEDFUNDS[FEDFUNDS],MATCH(DATE(YEAR(CPI[[#This Row],[DATE]]+370)+1,MONTH(CPI[[#This Row],[DATE]]+370),1),FEDFUNDS[DATE],0))</f>
        <v>#N/A</v>
      </c>
    </row>
    <row r="147" spans="1:7" hidden="1" x14ac:dyDescent="0.3">
      <c r="A147" s="1">
        <v>9164</v>
      </c>
      <c r="B147">
        <v>17.2</v>
      </c>
      <c r="C147" s="2" t="e">
        <f>INDEX(FEDFUNDS[FEDFUNDS],MATCH(DATE(YEAR(CPI[[#This Row],[DATE]]),MONTH(CPI[[#This Row],[DATE]]),1),FEDFUNDS[DATE],0))</f>
        <v>#N/A</v>
      </c>
      <c r="D147" s="2" t="e">
        <f>INDEX(FEDFUNDS[FEDFUNDS],MATCH(DATE(YEAR(CPI[[#This Row],[DATE]]+190),MONTH(CPI[[#This Row],[DATE]]+190),1),FEDFUNDS[DATE],0))</f>
        <v>#N/A</v>
      </c>
      <c r="E147" s="2" t="e">
        <f>INDEX(FEDFUNDS[FEDFUNDS],MATCH(DATE(YEAR(CPI[[#This Row],[DATE]]+370),MONTH(CPI[[#This Row],[DATE]]+370),1),FEDFUNDS[DATE],0))</f>
        <v>#N/A</v>
      </c>
      <c r="F147" s="2" t="e">
        <f>INDEX(FEDFUNDS[FEDFUNDS],MATCH(DATE(YEAR(CPI[[#This Row],[DATE]]+190)+1,MONTH(CPI[[#This Row],[DATE]]+190),1),FEDFUNDS[DATE],0))</f>
        <v>#N/A</v>
      </c>
      <c r="G147" s="2" t="e">
        <f>INDEX(FEDFUNDS[FEDFUNDS],MATCH(DATE(YEAR(CPI[[#This Row],[DATE]]+370)+1,MONTH(CPI[[#This Row],[DATE]]+370),1),FEDFUNDS[DATE],0))</f>
        <v>#N/A</v>
      </c>
    </row>
    <row r="148" spans="1:7" hidden="1" x14ac:dyDescent="0.3">
      <c r="A148" s="1">
        <v>9192</v>
      </c>
      <c r="B148">
        <v>17.3</v>
      </c>
      <c r="C148" s="2" t="e">
        <f>INDEX(FEDFUNDS[FEDFUNDS],MATCH(DATE(YEAR(CPI[[#This Row],[DATE]]),MONTH(CPI[[#This Row],[DATE]]),1),FEDFUNDS[DATE],0))</f>
        <v>#N/A</v>
      </c>
      <c r="D148" s="2" t="e">
        <f>INDEX(FEDFUNDS[FEDFUNDS],MATCH(DATE(YEAR(CPI[[#This Row],[DATE]]+190),MONTH(CPI[[#This Row],[DATE]]+190),1),FEDFUNDS[DATE],0))</f>
        <v>#N/A</v>
      </c>
      <c r="E148" s="2" t="e">
        <f>INDEX(FEDFUNDS[FEDFUNDS],MATCH(DATE(YEAR(CPI[[#This Row],[DATE]]+370),MONTH(CPI[[#This Row],[DATE]]+370),1),FEDFUNDS[DATE],0))</f>
        <v>#N/A</v>
      </c>
      <c r="F148" s="2" t="e">
        <f>INDEX(FEDFUNDS[FEDFUNDS],MATCH(DATE(YEAR(CPI[[#This Row],[DATE]]+190)+1,MONTH(CPI[[#This Row],[DATE]]+190),1),FEDFUNDS[DATE],0))</f>
        <v>#N/A</v>
      </c>
      <c r="G148" s="2" t="e">
        <f>INDEX(FEDFUNDS[FEDFUNDS],MATCH(DATE(YEAR(CPI[[#This Row],[DATE]]+370)+1,MONTH(CPI[[#This Row],[DATE]]+370),1),FEDFUNDS[DATE],0))</f>
        <v>#N/A</v>
      </c>
    </row>
    <row r="149" spans="1:7" hidden="1" x14ac:dyDescent="0.3">
      <c r="A149" s="1">
        <v>9223</v>
      </c>
      <c r="B149">
        <v>17.2</v>
      </c>
      <c r="C149" s="2" t="e">
        <f>INDEX(FEDFUNDS[FEDFUNDS],MATCH(DATE(YEAR(CPI[[#This Row],[DATE]]),MONTH(CPI[[#This Row],[DATE]]),1),FEDFUNDS[DATE],0))</f>
        <v>#N/A</v>
      </c>
      <c r="D149" s="2" t="e">
        <f>INDEX(FEDFUNDS[FEDFUNDS],MATCH(DATE(YEAR(CPI[[#This Row],[DATE]]+190),MONTH(CPI[[#This Row],[DATE]]+190),1),FEDFUNDS[DATE],0))</f>
        <v>#N/A</v>
      </c>
      <c r="E149" s="2" t="e">
        <f>INDEX(FEDFUNDS[FEDFUNDS],MATCH(DATE(YEAR(CPI[[#This Row],[DATE]]+370),MONTH(CPI[[#This Row],[DATE]]+370),1),FEDFUNDS[DATE],0))</f>
        <v>#N/A</v>
      </c>
      <c r="F149" s="2" t="e">
        <f>INDEX(FEDFUNDS[FEDFUNDS],MATCH(DATE(YEAR(CPI[[#This Row],[DATE]]+190)+1,MONTH(CPI[[#This Row],[DATE]]+190),1),FEDFUNDS[DATE],0))</f>
        <v>#N/A</v>
      </c>
      <c r="G149" s="2" t="e">
        <f>INDEX(FEDFUNDS[FEDFUNDS],MATCH(DATE(YEAR(CPI[[#This Row],[DATE]]+370)+1,MONTH(CPI[[#This Row],[DATE]]+370),1),FEDFUNDS[DATE],0))</f>
        <v>#N/A</v>
      </c>
    </row>
    <row r="150" spans="1:7" hidden="1" x14ac:dyDescent="0.3">
      <c r="A150" s="1">
        <v>9253</v>
      </c>
      <c r="B150">
        <v>17.3</v>
      </c>
      <c r="C150" s="2" t="e">
        <f>INDEX(FEDFUNDS[FEDFUNDS],MATCH(DATE(YEAR(CPI[[#This Row],[DATE]]),MONTH(CPI[[#This Row],[DATE]]),1),FEDFUNDS[DATE],0))</f>
        <v>#N/A</v>
      </c>
      <c r="D150" s="2" t="e">
        <f>INDEX(FEDFUNDS[FEDFUNDS],MATCH(DATE(YEAR(CPI[[#This Row],[DATE]]+190),MONTH(CPI[[#This Row],[DATE]]+190),1),FEDFUNDS[DATE],0))</f>
        <v>#N/A</v>
      </c>
      <c r="E150" s="2" t="e">
        <f>INDEX(FEDFUNDS[FEDFUNDS],MATCH(DATE(YEAR(CPI[[#This Row],[DATE]]+370),MONTH(CPI[[#This Row],[DATE]]+370),1),FEDFUNDS[DATE],0))</f>
        <v>#N/A</v>
      </c>
      <c r="F150" s="2" t="e">
        <f>INDEX(FEDFUNDS[FEDFUNDS],MATCH(DATE(YEAR(CPI[[#This Row],[DATE]]+190)+1,MONTH(CPI[[#This Row],[DATE]]+190),1),FEDFUNDS[DATE],0))</f>
        <v>#N/A</v>
      </c>
      <c r="G150" s="2" t="e">
        <f>INDEX(FEDFUNDS[FEDFUNDS],MATCH(DATE(YEAR(CPI[[#This Row],[DATE]]+370)+1,MONTH(CPI[[#This Row],[DATE]]+370),1),FEDFUNDS[DATE],0))</f>
        <v>#N/A</v>
      </c>
    </row>
    <row r="151" spans="1:7" hidden="1" x14ac:dyDescent="0.3">
      <c r="A151" s="1">
        <v>9284</v>
      </c>
      <c r="B151">
        <v>17.5</v>
      </c>
      <c r="C151" s="2" t="e">
        <f>INDEX(FEDFUNDS[FEDFUNDS],MATCH(DATE(YEAR(CPI[[#This Row],[DATE]]),MONTH(CPI[[#This Row],[DATE]]),1),FEDFUNDS[DATE],0))</f>
        <v>#N/A</v>
      </c>
      <c r="D151" s="2" t="e">
        <f>INDEX(FEDFUNDS[FEDFUNDS],MATCH(DATE(YEAR(CPI[[#This Row],[DATE]]+190),MONTH(CPI[[#This Row],[DATE]]+190),1),FEDFUNDS[DATE],0))</f>
        <v>#N/A</v>
      </c>
      <c r="E151" s="2" t="e">
        <f>INDEX(FEDFUNDS[FEDFUNDS],MATCH(DATE(YEAR(CPI[[#This Row],[DATE]]+370),MONTH(CPI[[#This Row],[DATE]]+370),1),FEDFUNDS[DATE],0))</f>
        <v>#N/A</v>
      </c>
      <c r="F151" s="2" t="e">
        <f>INDEX(FEDFUNDS[FEDFUNDS],MATCH(DATE(YEAR(CPI[[#This Row],[DATE]]+190)+1,MONTH(CPI[[#This Row],[DATE]]+190),1),FEDFUNDS[DATE],0))</f>
        <v>#N/A</v>
      </c>
      <c r="G151" s="2" t="e">
        <f>INDEX(FEDFUNDS[FEDFUNDS],MATCH(DATE(YEAR(CPI[[#This Row],[DATE]]+370)+1,MONTH(CPI[[#This Row],[DATE]]+370),1),FEDFUNDS[DATE],0))</f>
        <v>#N/A</v>
      </c>
    </row>
    <row r="152" spans="1:7" hidden="1" x14ac:dyDescent="0.3">
      <c r="A152" s="1">
        <v>9314</v>
      </c>
      <c r="B152">
        <v>17.7</v>
      </c>
      <c r="C152" s="2" t="e">
        <f>INDEX(FEDFUNDS[FEDFUNDS],MATCH(DATE(YEAR(CPI[[#This Row],[DATE]]),MONTH(CPI[[#This Row],[DATE]]),1),FEDFUNDS[DATE],0))</f>
        <v>#N/A</v>
      </c>
      <c r="D152" s="2" t="e">
        <f>INDEX(FEDFUNDS[FEDFUNDS],MATCH(DATE(YEAR(CPI[[#This Row],[DATE]]+190),MONTH(CPI[[#This Row],[DATE]]+190),1),FEDFUNDS[DATE],0))</f>
        <v>#N/A</v>
      </c>
      <c r="E152" s="2" t="e">
        <f>INDEX(FEDFUNDS[FEDFUNDS],MATCH(DATE(YEAR(CPI[[#This Row],[DATE]]+370),MONTH(CPI[[#This Row],[DATE]]+370),1),FEDFUNDS[DATE],0))</f>
        <v>#N/A</v>
      </c>
      <c r="F152" s="2" t="e">
        <f>INDEX(FEDFUNDS[FEDFUNDS],MATCH(DATE(YEAR(CPI[[#This Row],[DATE]]+190)+1,MONTH(CPI[[#This Row],[DATE]]+190),1),FEDFUNDS[DATE],0))</f>
        <v>#N/A</v>
      </c>
      <c r="G152" s="2" t="e">
        <f>INDEX(FEDFUNDS[FEDFUNDS],MATCH(DATE(YEAR(CPI[[#This Row],[DATE]]+370)+1,MONTH(CPI[[#This Row],[DATE]]+370),1),FEDFUNDS[DATE],0))</f>
        <v>#N/A</v>
      </c>
    </row>
    <row r="153" spans="1:7" hidden="1" x14ac:dyDescent="0.3">
      <c r="A153" s="1">
        <v>9345</v>
      </c>
      <c r="B153">
        <v>17.7</v>
      </c>
      <c r="C153" s="2" t="e">
        <f>INDEX(FEDFUNDS[FEDFUNDS],MATCH(DATE(YEAR(CPI[[#This Row],[DATE]]),MONTH(CPI[[#This Row],[DATE]]),1),FEDFUNDS[DATE],0))</f>
        <v>#N/A</v>
      </c>
      <c r="D153" s="2" t="e">
        <f>INDEX(FEDFUNDS[FEDFUNDS],MATCH(DATE(YEAR(CPI[[#This Row],[DATE]]+190),MONTH(CPI[[#This Row],[DATE]]+190),1),FEDFUNDS[DATE],0))</f>
        <v>#N/A</v>
      </c>
      <c r="E153" s="2" t="e">
        <f>INDEX(FEDFUNDS[FEDFUNDS],MATCH(DATE(YEAR(CPI[[#This Row],[DATE]]+370),MONTH(CPI[[#This Row],[DATE]]+370),1),FEDFUNDS[DATE],0))</f>
        <v>#N/A</v>
      </c>
      <c r="F153" s="2" t="e">
        <f>INDEX(FEDFUNDS[FEDFUNDS],MATCH(DATE(YEAR(CPI[[#This Row],[DATE]]+190)+1,MONTH(CPI[[#This Row],[DATE]]+190),1),FEDFUNDS[DATE],0))</f>
        <v>#N/A</v>
      </c>
      <c r="G153" s="2" t="e">
        <f>INDEX(FEDFUNDS[FEDFUNDS],MATCH(DATE(YEAR(CPI[[#This Row],[DATE]]+370)+1,MONTH(CPI[[#This Row],[DATE]]+370),1),FEDFUNDS[DATE],0))</f>
        <v>#N/A</v>
      </c>
    </row>
    <row r="154" spans="1:7" hidden="1" x14ac:dyDescent="0.3">
      <c r="A154" s="1">
        <v>9376</v>
      </c>
      <c r="B154">
        <v>17.7</v>
      </c>
      <c r="C154" s="2" t="e">
        <f>INDEX(FEDFUNDS[FEDFUNDS],MATCH(DATE(YEAR(CPI[[#This Row],[DATE]]),MONTH(CPI[[#This Row],[DATE]]),1),FEDFUNDS[DATE],0))</f>
        <v>#N/A</v>
      </c>
      <c r="D154" s="2" t="e">
        <f>INDEX(FEDFUNDS[FEDFUNDS],MATCH(DATE(YEAR(CPI[[#This Row],[DATE]]+190),MONTH(CPI[[#This Row],[DATE]]+190),1),FEDFUNDS[DATE],0))</f>
        <v>#N/A</v>
      </c>
      <c r="E154" s="2" t="e">
        <f>INDEX(FEDFUNDS[FEDFUNDS],MATCH(DATE(YEAR(CPI[[#This Row],[DATE]]+370),MONTH(CPI[[#This Row],[DATE]]+370),1),FEDFUNDS[DATE],0))</f>
        <v>#N/A</v>
      </c>
      <c r="F154" s="2" t="e">
        <f>INDEX(FEDFUNDS[FEDFUNDS],MATCH(DATE(YEAR(CPI[[#This Row],[DATE]]+190)+1,MONTH(CPI[[#This Row],[DATE]]+190),1),FEDFUNDS[DATE],0))</f>
        <v>#N/A</v>
      </c>
      <c r="G154" s="2" t="e">
        <f>INDEX(FEDFUNDS[FEDFUNDS],MATCH(DATE(YEAR(CPI[[#This Row],[DATE]]+370)+1,MONTH(CPI[[#This Row],[DATE]]+370),1),FEDFUNDS[DATE],0))</f>
        <v>#N/A</v>
      </c>
    </row>
    <row r="155" spans="1:7" hidden="1" x14ac:dyDescent="0.3">
      <c r="A155" s="1">
        <v>9406</v>
      </c>
      <c r="B155">
        <v>17.7</v>
      </c>
      <c r="C155" s="2" t="e">
        <f>INDEX(FEDFUNDS[FEDFUNDS],MATCH(DATE(YEAR(CPI[[#This Row],[DATE]]),MONTH(CPI[[#This Row],[DATE]]),1),FEDFUNDS[DATE],0))</f>
        <v>#N/A</v>
      </c>
      <c r="D155" s="2" t="e">
        <f>INDEX(FEDFUNDS[FEDFUNDS],MATCH(DATE(YEAR(CPI[[#This Row],[DATE]]+190),MONTH(CPI[[#This Row],[DATE]]+190),1),FEDFUNDS[DATE],0))</f>
        <v>#N/A</v>
      </c>
      <c r="E155" s="2" t="e">
        <f>INDEX(FEDFUNDS[FEDFUNDS],MATCH(DATE(YEAR(CPI[[#This Row],[DATE]]+370),MONTH(CPI[[#This Row],[DATE]]+370),1),FEDFUNDS[DATE],0))</f>
        <v>#N/A</v>
      </c>
      <c r="F155" s="2" t="e">
        <f>INDEX(FEDFUNDS[FEDFUNDS],MATCH(DATE(YEAR(CPI[[#This Row],[DATE]]+190)+1,MONTH(CPI[[#This Row],[DATE]]+190),1),FEDFUNDS[DATE],0))</f>
        <v>#N/A</v>
      </c>
      <c r="G155" s="2" t="e">
        <f>INDEX(FEDFUNDS[FEDFUNDS],MATCH(DATE(YEAR(CPI[[#This Row],[DATE]]+370)+1,MONTH(CPI[[#This Row],[DATE]]+370),1),FEDFUNDS[DATE],0))</f>
        <v>#N/A</v>
      </c>
    </row>
    <row r="156" spans="1:7" hidden="1" x14ac:dyDescent="0.3">
      <c r="A156" s="1">
        <v>9437</v>
      </c>
      <c r="B156">
        <v>18</v>
      </c>
      <c r="C156" s="2" t="e">
        <f>INDEX(FEDFUNDS[FEDFUNDS],MATCH(DATE(YEAR(CPI[[#This Row],[DATE]]),MONTH(CPI[[#This Row],[DATE]]),1),FEDFUNDS[DATE],0))</f>
        <v>#N/A</v>
      </c>
      <c r="D156" s="2" t="e">
        <f>INDEX(FEDFUNDS[FEDFUNDS],MATCH(DATE(YEAR(CPI[[#This Row],[DATE]]+190),MONTH(CPI[[#This Row],[DATE]]+190),1),FEDFUNDS[DATE],0))</f>
        <v>#N/A</v>
      </c>
      <c r="E156" s="2" t="e">
        <f>INDEX(FEDFUNDS[FEDFUNDS],MATCH(DATE(YEAR(CPI[[#This Row],[DATE]]+370),MONTH(CPI[[#This Row],[DATE]]+370),1),FEDFUNDS[DATE],0))</f>
        <v>#N/A</v>
      </c>
      <c r="F156" s="2" t="e">
        <f>INDEX(FEDFUNDS[FEDFUNDS],MATCH(DATE(YEAR(CPI[[#This Row],[DATE]]+190)+1,MONTH(CPI[[#This Row],[DATE]]+190),1),FEDFUNDS[DATE],0))</f>
        <v>#N/A</v>
      </c>
      <c r="G156" s="2" t="e">
        <f>INDEX(FEDFUNDS[FEDFUNDS],MATCH(DATE(YEAR(CPI[[#This Row],[DATE]]+370)+1,MONTH(CPI[[#This Row],[DATE]]+370),1),FEDFUNDS[DATE],0))</f>
        <v>#N/A</v>
      </c>
    </row>
    <row r="157" spans="1:7" hidden="1" x14ac:dyDescent="0.3">
      <c r="A157" s="1">
        <v>9467</v>
      </c>
      <c r="B157">
        <v>17.899999999999999</v>
      </c>
      <c r="C157" s="2" t="e">
        <f>INDEX(FEDFUNDS[FEDFUNDS],MATCH(DATE(YEAR(CPI[[#This Row],[DATE]]),MONTH(CPI[[#This Row],[DATE]]),1),FEDFUNDS[DATE],0))</f>
        <v>#N/A</v>
      </c>
      <c r="D157" s="2" t="e">
        <f>INDEX(FEDFUNDS[FEDFUNDS],MATCH(DATE(YEAR(CPI[[#This Row],[DATE]]+190),MONTH(CPI[[#This Row],[DATE]]+190),1),FEDFUNDS[DATE],0))</f>
        <v>#N/A</v>
      </c>
      <c r="E157" s="2" t="e">
        <f>INDEX(FEDFUNDS[FEDFUNDS],MATCH(DATE(YEAR(CPI[[#This Row],[DATE]]+370),MONTH(CPI[[#This Row],[DATE]]+370),1),FEDFUNDS[DATE],0))</f>
        <v>#N/A</v>
      </c>
      <c r="F157" s="2" t="e">
        <f>INDEX(FEDFUNDS[FEDFUNDS],MATCH(DATE(YEAR(CPI[[#This Row],[DATE]]+190)+1,MONTH(CPI[[#This Row],[DATE]]+190),1),FEDFUNDS[DATE],0))</f>
        <v>#N/A</v>
      </c>
      <c r="G157" s="2" t="e">
        <f>INDEX(FEDFUNDS[FEDFUNDS],MATCH(DATE(YEAR(CPI[[#This Row],[DATE]]+370)+1,MONTH(CPI[[#This Row],[DATE]]+370),1),FEDFUNDS[DATE],0))</f>
        <v>#N/A</v>
      </c>
    </row>
    <row r="158" spans="1:7" hidden="1" x14ac:dyDescent="0.3">
      <c r="A158" s="1">
        <v>9498</v>
      </c>
      <c r="B158">
        <v>17.899999999999999</v>
      </c>
      <c r="C158" s="2" t="e">
        <f>INDEX(FEDFUNDS[FEDFUNDS],MATCH(DATE(YEAR(CPI[[#This Row],[DATE]]),MONTH(CPI[[#This Row],[DATE]]),1),FEDFUNDS[DATE],0))</f>
        <v>#N/A</v>
      </c>
      <c r="D158" s="2" t="e">
        <f>INDEX(FEDFUNDS[FEDFUNDS],MATCH(DATE(YEAR(CPI[[#This Row],[DATE]]+190),MONTH(CPI[[#This Row],[DATE]]+190),1),FEDFUNDS[DATE],0))</f>
        <v>#N/A</v>
      </c>
      <c r="E158" s="2" t="e">
        <f>INDEX(FEDFUNDS[FEDFUNDS],MATCH(DATE(YEAR(CPI[[#This Row],[DATE]]+370),MONTH(CPI[[#This Row],[DATE]]+370),1),FEDFUNDS[DATE],0))</f>
        <v>#N/A</v>
      </c>
      <c r="F158" s="2" t="e">
        <f>INDEX(FEDFUNDS[FEDFUNDS],MATCH(DATE(YEAR(CPI[[#This Row],[DATE]]+190)+1,MONTH(CPI[[#This Row],[DATE]]+190),1),FEDFUNDS[DATE],0))</f>
        <v>#N/A</v>
      </c>
      <c r="G158" s="2" t="e">
        <f>INDEX(FEDFUNDS[FEDFUNDS],MATCH(DATE(YEAR(CPI[[#This Row],[DATE]]+370)+1,MONTH(CPI[[#This Row],[DATE]]+370),1),FEDFUNDS[DATE],0))</f>
        <v>#N/A</v>
      </c>
    </row>
    <row r="159" spans="1:7" hidden="1" x14ac:dyDescent="0.3">
      <c r="A159" s="1">
        <v>9529</v>
      </c>
      <c r="B159">
        <v>17.899999999999999</v>
      </c>
      <c r="C159" s="2" t="e">
        <f>INDEX(FEDFUNDS[FEDFUNDS],MATCH(DATE(YEAR(CPI[[#This Row],[DATE]]),MONTH(CPI[[#This Row],[DATE]]),1),FEDFUNDS[DATE],0))</f>
        <v>#N/A</v>
      </c>
      <c r="D159" s="2" t="e">
        <f>INDEX(FEDFUNDS[FEDFUNDS],MATCH(DATE(YEAR(CPI[[#This Row],[DATE]]+190),MONTH(CPI[[#This Row],[DATE]]+190),1),FEDFUNDS[DATE],0))</f>
        <v>#N/A</v>
      </c>
      <c r="E159" s="2" t="e">
        <f>INDEX(FEDFUNDS[FEDFUNDS],MATCH(DATE(YEAR(CPI[[#This Row],[DATE]]+370),MONTH(CPI[[#This Row],[DATE]]+370),1),FEDFUNDS[DATE],0))</f>
        <v>#N/A</v>
      </c>
      <c r="F159" s="2" t="e">
        <f>INDEX(FEDFUNDS[FEDFUNDS],MATCH(DATE(YEAR(CPI[[#This Row],[DATE]]+190)+1,MONTH(CPI[[#This Row],[DATE]]+190),1),FEDFUNDS[DATE],0))</f>
        <v>#N/A</v>
      </c>
      <c r="G159" s="2" t="e">
        <f>INDEX(FEDFUNDS[FEDFUNDS],MATCH(DATE(YEAR(CPI[[#This Row],[DATE]]+370)+1,MONTH(CPI[[#This Row],[DATE]]+370),1),FEDFUNDS[DATE],0))</f>
        <v>#N/A</v>
      </c>
    </row>
    <row r="160" spans="1:7" hidden="1" x14ac:dyDescent="0.3">
      <c r="A160" s="1">
        <v>9557</v>
      </c>
      <c r="B160">
        <v>17.8</v>
      </c>
      <c r="C160" s="2" t="e">
        <f>INDEX(FEDFUNDS[FEDFUNDS],MATCH(DATE(YEAR(CPI[[#This Row],[DATE]]),MONTH(CPI[[#This Row],[DATE]]),1),FEDFUNDS[DATE],0))</f>
        <v>#N/A</v>
      </c>
      <c r="D160" s="2" t="e">
        <f>INDEX(FEDFUNDS[FEDFUNDS],MATCH(DATE(YEAR(CPI[[#This Row],[DATE]]+190),MONTH(CPI[[#This Row],[DATE]]+190),1),FEDFUNDS[DATE],0))</f>
        <v>#N/A</v>
      </c>
      <c r="E160" s="2" t="e">
        <f>INDEX(FEDFUNDS[FEDFUNDS],MATCH(DATE(YEAR(CPI[[#This Row],[DATE]]+370),MONTH(CPI[[#This Row],[DATE]]+370),1),FEDFUNDS[DATE],0))</f>
        <v>#N/A</v>
      </c>
      <c r="F160" s="2" t="e">
        <f>INDEX(FEDFUNDS[FEDFUNDS],MATCH(DATE(YEAR(CPI[[#This Row],[DATE]]+190)+1,MONTH(CPI[[#This Row],[DATE]]+190),1),FEDFUNDS[DATE],0))</f>
        <v>#N/A</v>
      </c>
      <c r="G160" s="2" t="e">
        <f>INDEX(FEDFUNDS[FEDFUNDS],MATCH(DATE(YEAR(CPI[[#This Row],[DATE]]+370)+1,MONTH(CPI[[#This Row],[DATE]]+370),1),FEDFUNDS[DATE],0))</f>
        <v>#N/A</v>
      </c>
    </row>
    <row r="161" spans="1:7" hidden="1" x14ac:dyDescent="0.3">
      <c r="A161" s="1">
        <v>9588</v>
      </c>
      <c r="B161">
        <v>17.899999999999999</v>
      </c>
      <c r="C161" s="2" t="e">
        <f>INDEX(FEDFUNDS[FEDFUNDS],MATCH(DATE(YEAR(CPI[[#This Row],[DATE]]),MONTH(CPI[[#This Row],[DATE]]),1),FEDFUNDS[DATE],0))</f>
        <v>#N/A</v>
      </c>
      <c r="D161" s="2" t="e">
        <f>INDEX(FEDFUNDS[FEDFUNDS],MATCH(DATE(YEAR(CPI[[#This Row],[DATE]]+190),MONTH(CPI[[#This Row],[DATE]]+190),1),FEDFUNDS[DATE],0))</f>
        <v>#N/A</v>
      </c>
      <c r="E161" s="2" t="e">
        <f>INDEX(FEDFUNDS[FEDFUNDS],MATCH(DATE(YEAR(CPI[[#This Row],[DATE]]+370),MONTH(CPI[[#This Row],[DATE]]+370),1),FEDFUNDS[DATE],0))</f>
        <v>#N/A</v>
      </c>
      <c r="F161" s="2" t="e">
        <f>INDEX(FEDFUNDS[FEDFUNDS],MATCH(DATE(YEAR(CPI[[#This Row],[DATE]]+190)+1,MONTH(CPI[[#This Row],[DATE]]+190),1),FEDFUNDS[DATE],0))</f>
        <v>#N/A</v>
      </c>
      <c r="G161" s="2" t="e">
        <f>INDEX(FEDFUNDS[FEDFUNDS],MATCH(DATE(YEAR(CPI[[#This Row],[DATE]]+370)+1,MONTH(CPI[[#This Row],[DATE]]+370),1),FEDFUNDS[DATE],0))</f>
        <v>#N/A</v>
      </c>
    </row>
    <row r="162" spans="1:7" hidden="1" x14ac:dyDescent="0.3">
      <c r="A162" s="1">
        <v>9618</v>
      </c>
      <c r="B162">
        <v>17.8</v>
      </c>
      <c r="C162" s="2" t="e">
        <f>INDEX(FEDFUNDS[FEDFUNDS],MATCH(DATE(YEAR(CPI[[#This Row],[DATE]]),MONTH(CPI[[#This Row],[DATE]]),1),FEDFUNDS[DATE],0))</f>
        <v>#N/A</v>
      </c>
      <c r="D162" s="2" t="e">
        <f>INDEX(FEDFUNDS[FEDFUNDS],MATCH(DATE(YEAR(CPI[[#This Row],[DATE]]+190),MONTH(CPI[[#This Row],[DATE]]+190),1),FEDFUNDS[DATE],0))</f>
        <v>#N/A</v>
      </c>
      <c r="E162" s="2" t="e">
        <f>INDEX(FEDFUNDS[FEDFUNDS],MATCH(DATE(YEAR(CPI[[#This Row],[DATE]]+370),MONTH(CPI[[#This Row],[DATE]]+370),1),FEDFUNDS[DATE],0))</f>
        <v>#N/A</v>
      </c>
      <c r="F162" s="2" t="e">
        <f>INDEX(FEDFUNDS[FEDFUNDS],MATCH(DATE(YEAR(CPI[[#This Row],[DATE]]+190)+1,MONTH(CPI[[#This Row],[DATE]]+190),1),FEDFUNDS[DATE],0))</f>
        <v>#N/A</v>
      </c>
      <c r="G162" s="2" t="e">
        <f>INDEX(FEDFUNDS[FEDFUNDS],MATCH(DATE(YEAR(CPI[[#This Row],[DATE]]+370)+1,MONTH(CPI[[#This Row],[DATE]]+370),1),FEDFUNDS[DATE],0))</f>
        <v>#N/A</v>
      </c>
    </row>
    <row r="163" spans="1:7" hidden="1" x14ac:dyDescent="0.3">
      <c r="A163" s="1">
        <v>9649</v>
      </c>
      <c r="B163">
        <v>17.7</v>
      </c>
      <c r="C163" s="2" t="e">
        <f>INDEX(FEDFUNDS[FEDFUNDS],MATCH(DATE(YEAR(CPI[[#This Row],[DATE]]),MONTH(CPI[[#This Row],[DATE]]),1),FEDFUNDS[DATE],0))</f>
        <v>#N/A</v>
      </c>
      <c r="D163" s="2" t="e">
        <f>INDEX(FEDFUNDS[FEDFUNDS],MATCH(DATE(YEAR(CPI[[#This Row],[DATE]]+190),MONTH(CPI[[#This Row],[DATE]]+190),1),FEDFUNDS[DATE],0))</f>
        <v>#N/A</v>
      </c>
      <c r="E163" s="2" t="e">
        <f>INDEX(FEDFUNDS[FEDFUNDS],MATCH(DATE(YEAR(CPI[[#This Row],[DATE]]+370),MONTH(CPI[[#This Row],[DATE]]+370),1),FEDFUNDS[DATE],0))</f>
        <v>#N/A</v>
      </c>
      <c r="F163" s="2" t="e">
        <f>INDEX(FEDFUNDS[FEDFUNDS],MATCH(DATE(YEAR(CPI[[#This Row],[DATE]]+190)+1,MONTH(CPI[[#This Row],[DATE]]+190),1),FEDFUNDS[DATE],0))</f>
        <v>#N/A</v>
      </c>
      <c r="G163" s="2" t="e">
        <f>INDEX(FEDFUNDS[FEDFUNDS],MATCH(DATE(YEAR(CPI[[#This Row],[DATE]]+370)+1,MONTH(CPI[[#This Row],[DATE]]+370),1),FEDFUNDS[DATE],0))</f>
        <v>#N/A</v>
      </c>
    </row>
    <row r="164" spans="1:7" hidden="1" x14ac:dyDescent="0.3">
      <c r="A164" s="1">
        <v>9679</v>
      </c>
      <c r="B164">
        <v>17.5</v>
      </c>
      <c r="C164" s="2" t="e">
        <f>INDEX(FEDFUNDS[FEDFUNDS],MATCH(DATE(YEAR(CPI[[#This Row],[DATE]]),MONTH(CPI[[#This Row],[DATE]]),1),FEDFUNDS[DATE],0))</f>
        <v>#N/A</v>
      </c>
      <c r="D164" s="2" t="e">
        <f>INDEX(FEDFUNDS[FEDFUNDS],MATCH(DATE(YEAR(CPI[[#This Row],[DATE]]+190),MONTH(CPI[[#This Row],[DATE]]+190),1),FEDFUNDS[DATE],0))</f>
        <v>#N/A</v>
      </c>
      <c r="E164" s="2" t="e">
        <f>INDEX(FEDFUNDS[FEDFUNDS],MATCH(DATE(YEAR(CPI[[#This Row],[DATE]]+370),MONTH(CPI[[#This Row],[DATE]]+370),1),FEDFUNDS[DATE],0))</f>
        <v>#N/A</v>
      </c>
      <c r="F164" s="2" t="e">
        <f>INDEX(FEDFUNDS[FEDFUNDS],MATCH(DATE(YEAR(CPI[[#This Row],[DATE]]+190)+1,MONTH(CPI[[#This Row],[DATE]]+190),1),FEDFUNDS[DATE],0))</f>
        <v>#N/A</v>
      </c>
      <c r="G164" s="2" t="e">
        <f>INDEX(FEDFUNDS[FEDFUNDS],MATCH(DATE(YEAR(CPI[[#This Row],[DATE]]+370)+1,MONTH(CPI[[#This Row],[DATE]]+370),1),FEDFUNDS[DATE],0))</f>
        <v>#N/A</v>
      </c>
    </row>
    <row r="165" spans="1:7" hidden="1" x14ac:dyDescent="0.3">
      <c r="A165" s="1">
        <v>9710</v>
      </c>
      <c r="B165">
        <v>17.399999999999999</v>
      </c>
      <c r="C165" s="2" t="e">
        <f>INDEX(FEDFUNDS[FEDFUNDS],MATCH(DATE(YEAR(CPI[[#This Row],[DATE]]),MONTH(CPI[[#This Row],[DATE]]),1),FEDFUNDS[DATE],0))</f>
        <v>#N/A</v>
      </c>
      <c r="D165" s="2" t="e">
        <f>INDEX(FEDFUNDS[FEDFUNDS],MATCH(DATE(YEAR(CPI[[#This Row],[DATE]]+190),MONTH(CPI[[#This Row],[DATE]]+190),1),FEDFUNDS[DATE],0))</f>
        <v>#N/A</v>
      </c>
      <c r="E165" s="2" t="e">
        <f>INDEX(FEDFUNDS[FEDFUNDS],MATCH(DATE(YEAR(CPI[[#This Row],[DATE]]+370),MONTH(CPI[[#This Row],[DATE]]+370),1),FEDFUNDS[DATE],0))</f>
        <v>#N/A</v>
      </c>
      <c r="F165" s="2" t="e">
        <f>INDEX(FEDFUNDS[FEDFUNDS],MATCH(DATE(YEAR(CPI[[#This Row],[DATE]]+190)+1,MONTH(CPI[[#This Row],[DATE]]+190),1),FEDFUNDS[DATE],0))</f>
        <v>#N/A</v>
      </c>
      <c r="G165" s="2" t="e">
        <f>INDEX(FEDFUNDS[FEDFUNDS],MATCH(DATE(YEAR(CPI[[#This Row],[DATE]]+370)+1,MONTH(CPI[[#This Row],[DATE]]+370),1),FEDFUNDS[DATE],0))</f>
        <v>#N/A</v>
      </c>
    </row>
    <row r="166" spans="1:7" hidden="1" x14ac:dyDescent="0.3">
      <c r="A166" s="1">
        <v>9741</v>
      </c>
      <c r="B166">
        <v>17.5</v>
      </c>
      <c r="C166" s="2" t="e">
        <f>INDEX(FEDFUNDS[FEDFUNDS],MATCH(DATE(YEAR(CPI[[#This Row],[DATE]]),MONTH(CPI[[#This Row],[DATE]]),1),FEDFUNDS[DATE],0))</f>
        <v>#N/A</v>
      </c>
      <c r="D166" s="2" t="e">
        <f>INDEX(FEDFUNDS[FEDFUNDS],MATCH(DATE(YEAR(CPI[[#This Row],[DATE]]+190),MONTH(CPI[[#This Row],[DATE]]+190),1),FEDFUNDS[DATE],0))</f>
        <v>#N/A</v>
      </c>
      <c r="E166" s="2" t="e">
        <f>INDEX(FEDFUNDS[FEDFUNDS],MATCH(DATE(YEAR(CPI[[#This Row],[DATE]]+370),MONTH(CPI[[#This Row],[DATE]]+370),1),FEDFUNDS[DATE],0))</f>
        <v>#N/A</v>
      </c>
      <c r="F166" s="2" t="e">
        <f>INDEX(FEDFUNDS[FEDFUNDS],MATCH(DATE(YEAR(CPI[[#This Row],[DATE]]+190)+1,MONTH(CPI[[#This Row],[DATE]]+190),1),FEDFUNDS[DATE],0))</f>
        <v>#N/A</v>
      </c>
      <c r="G166" s="2" t="e">
        <f>INDEX(FEDFUNDS[FEDFUNDS],MATCH(DATE(YEAR(CPI[[#This Row],[DATE]]+370)+1,MONTH(CPI[[#This Row],[DATE]]+370),1),FEDFUNDS[DATE],0))</f>
        <v>#N/A</v>
      </c>
    </row>
    <row r="167" spans="1:7" hidden="1" x14ac:dyDescent="0.3">
      <c r="A167" s="1">
        <v>9771</v>
      </c>
      <c r="B167">
        <v>17.600000000000001</v>
      </c>
      <c r="C167" s="2" t="e">
        <f>INDEX(FEDFUNDS[FEDFUNDS],MATCH(DATE(YEAR(CPI[[#This Row],[DATE]]),MONTH(CPI[[#This Row],[DATE]]),1),FEDFUNDS[DATE],0))</f>
        <v>#N/A</v>
      </c>
      <c r="D167" s="2" t="e">
        <f>INDEX(FEDFUNDS[FEDFUNDS],MATCH(DATE(YEAR(CPI[[#This Row],[DATE]]+190),MONTH(CPI[[#This Row],[DATE]]+190),1),FEDFUNDS[DATE],0))</f>
        <v>#N/A</v>
      </c>
      <c r="E167" s="2" t="e">
        <f>INDEX(FEDFUNDS[FEDFUNDS],MATCH(DATE(YEAR(CPI[[#This Row],[DATE]]+370),MONTH(CPI[[#This Row],[DATE]]+370),1),FEDFUNDS[DATE],0))</f>
        <v>#N/A</v>
      </c>
      <c r="F167" s="2" t="e">
        <f>INDEX(FEDFUNDS[FEDFUNDS],MATCH(DATE(YEAR(CPI[[#This Row],[DATE]]+190)+1,MONTH(CPI[[#This Row],[DATE]]+190),1),FEDFUNDS[DATE],0))</f>
        <v>#N/A</v>
      </c>
      <c r="G167" s="2" t="e">
        <f>INDEX(FEDFUNDS[FEDFUNDS],MATCH(DATE(YEAR(CPI[[#This Row],[DATE]]+370)+1,MONTH(CPI[[#This Row],[DATE]]+370),1),FEDFUNDS[DATE],0))</f>
        <v>#N/A</v>
      </c>
    </row>
    <row r="168" spans="1:7" hidden="1" x14ac:dyDescent="0.3">
      <c r="A168" s="1">
        <v>9802</v>
      </c>
      <c r="B168">
        <v>17.7</v>
      </c>
      <c r="C168" s="2" t="e">
        <f>INDEX(FEDFUNDS[FEDFUNDS],MATCH(DATE(YEAR(CPI[[#This Row],[DATE]]),MONTH(CPI[[#This Row],[DATE]]),1),FEDFUNDS[DATE],0))</f>
        <v>#N/A</v>
      </c>
      <c r="D168" s="2" t="e">
        <f>INDEX(FEDFUNDS[FEDFUNDS],MATCH(DATE(YEAR(CPI[[#This Row],[DATE]]+190),MONTH(CPI[[#This Row],[DATE]]+190),1),FEDFUNDS[DATE],0))</f>
        <v>#N/A</v>
      </c>
      <c r="E168" s="2" t="e">
        <f>INDEX(FEDFUNDS[FEDFUNDS],MATCH(DATE(YEAR(CPI[[#This Row],[DATE]]+370),MONTH(CPI[[#This Row],[DATE]]+370),1),FEDFUNDS[DATE],0))</f>
        <v>#N/A</v>
      </c>
      <c r="F168" s="2" t="e">
        <f>INDEX(FEDFUNDS[FEDFUNDS],MATCH(DATE(YEAR(CPI[[#This Row],[DATE]]+190)+1,MONTH(CPI[[#This Row],[DATE]]+190),1),FEDFUNDS[DATE],0))</f>
        <v>#N/A</v>
      </c>
      <c r="G168" s="2" t="e">
        <f>INDEX(FEDFUNDS[FEDFUNDS],MATCH(DATE(YEAR(CPI[[#This Row],[DATE]]+370)+1,MONTH(CPI[[#This Row],[DATE]]+370),1),FEDFUNDS[DATE],0))</f>
        <v>#N/A</v>
      </c>
    </row>
    <row r="169" spans="1:7" hidden="1" x14ac:dyDescent="0.3">
      <c r="A169" s="1">
        <v>9832</v>
      </c>
      <c r="B169">
        <v>17.7</v>
      </c>
      <c r="C169" s="2" t="e">
        <f>INDEX(FEDFUNDS[FEDFUNDS],MATCH(DATE(YEAR(CPI[[#This Row],[DATE]]),MONTH(CPI[[#This Row],[DATE]]),1),FEDFUNDS[DATE],0))</f>
        <v>#N/A</v>
      </c>
      <c r="D169" s="2" t="e">
        <f>INDEX(FEDFUNDS[FEDFUNDS],MATCH(DATE(YEAR(CPI[[#This Row],[DATE]]+190),MONTH(CPI[[#This Row],[DATE]]+190),1),FEDFUNDS[DATE],0))</f>
        <v>#N/A</v>
      </c>
      <c r="E169" s="2" t="e">
        <f>INDEX(FEDFUNDS[FEDFUNDS],MATCH(DATE(YEAR(CPI[[#This Row],[DATE]]+370),MONTH(CPI[[#This Row],[DATE]]+370),1),FEDFUNDS[DATE],0))</f>
        <v>#N/A</v>
      </c>
      <c r="F169" s="2" t="e">
        <f>INDEX(FEDFUNDS[FEDFUNDS],MATCH(DATE(YEAR(CPI[[#This Row],[DATE]]+190)+1,MONTH(CPI[[#This Row],[DATE]]+190),1),FEDFUNDS[DATE],0))</f>
        <v>#N/A</v>
      </c>
      <c r="G169" s="2" t="e">
        <f>INDEX(FEDFUNDS[FEDFUNDS],MATCH(DATE(YEAR(CPI[[#This Row],[DATE]]+370)+1,MONTH(CPI[[#This Row],[DATE]]+370),1),FEDFUNDS[DATE],0))</f>
        <v>#N/A</v>
      </c>
    </row>
    <row r="170" spans="1:7" hidden="1" x14ac:dyDescent="0.3">
      <c r="A170" s="1">
        <v>9863</v>
      </c>
      <c r="B170">
        <v>17.5</v>
      </c>
      <c r="C170" s="2" t="e">
        <f>INDEX(FEDFUNDS[FEDFUNDS],MATCH(DATE(YEAR(CPI[[#This Row],[DATE]]),MONTH(CPI[[#This Row],[DATE]]),1),FEDFUNDS[DATE],0))</f>
        <v>#N/A</v>
      </c>
      <c r="D170" s="2" t="e">
        <f>INDEX(FEDFUNDS[FEDFUNDS],MATCH(DATE(YEAR(CPI[[#This Row],[DATE]]+190),MONTH(CPI[[#This Row],[DATE]]+190),1),FEDFUNDS[DATE],0))</f>
        <v>#N/A</v>
      </c>
      <c r="E170" s="2" t="e">
        <f>INDEX(FEDFUNDS[FEDFUNDS],MATCH(DATE(YEAR(CPI[[#This Row],[DATE]]+370),MONTH(CPI[[#This Row],[DATE]]+370),1),FEDFUNDS[DATE],0))</f>
        <v>#N/A</v>
      </c>
      <c r="F170" s="2" t="e">
        <f>INDEX(FEDFUNDS[FEDFUNDS],MATCH(DATE(YEAR(CPI[[#This Row],[DATE]]+190)+1,MONTH(CPI[[#This Row],[DATE]]+190),1),FEDFUNDS[DATE],0))</f>
        <v>#N/A</v>
      </c>
      <c r="G170" s="2" t="e">
        <f>INDEX(FEDFUNDS[FEDFUNDS],MATCH(DATE(YEAR(CPI[[#This Row],[DATE]]+370)+1,MONTH(CPI[[#This Row],[DATE]]+370),1),FEDFUNDS[DATE],0))</f>
        <v>#N/A</v>
      </c>
    </row>
    <row r="171" spans="1:7" hidden="1" x14ac:dyDescent="0.3">
      <c r="A171" s="1">
        <v>9894</v>
      </c>
      <c r="B171">
        <v>17.399999999999999</v>
      </c>
      <c r="C171" s="2" t="e">
        <f>INDEX(FEDFUNDS[FEDFUNDS],MATCH(DATE(YEAR(CPI[[#This Row],[DATE]]),MONTH(CPI[[#This Row],[DATE]]),1),FEDFUNDS[DATE],0))</f>
        <v>#N/A</v>
      </c>
      <c r="D171" s="2" t="e">
        <f>INDEX(FEDFUNDS[FEDFUNDS],MATCH(DATE(YEAR(CPI[[#This Row],[DATE]]+190),MONTH(CPI[[#This Row],[DATE]]+190),1),FEDFUNDS[DATE],0))</f>
        <v>#N/A</v>
      </c>
      <c r="E171" s="2" t="e">
        <f>INDEX(FEDFUNDS[FEDFUNDS],MATCH(DATE(YEAR(CPI[[#This Row],[DATE]]+370),MONTH(CPI[[#This Row],[DATE]]+370),1),FEDFUNDS[DATE],0))</f>
        <v>#N/A</v>
      </c>
      <c r="F171" s="2" t="e">
        <f>INDEX(FEDFUNDS[FEDFUNDS],MATCH(DATE(YEAR(CPI[[#This Row],[DATE]]+190)+1,MONTH(CPI[[#This Row],[DATE]]+190),1),FEDFUNDS[DATE],0))</f>
        <v>#N/A</v>
      </c>
      <c r="G171" s="2" t="e">
        <f>INDEX(FEDFUNDS[FEDFUNDS],MATCH(DATE(YEAR(CPI[[#This Row],[DATE]]+370)+1,MONTH(CPI[[#This Row],[DATE]]+370),1),FEDFUNDS[DATE],0))</f>
        <v>#N/A</v>
      </c>
    </row>
    <row r="172" spans="1:7" hidden="1" x14ac:dyDescent="0.3">
      <c r="A172" s="1">
        <v>9922</v>
      </c>
      <c r="B172">
        <v>17.3</v>
      </c>
      <c r="C172" s="2" t="e">
        <f>INDEX(FEDFUNDS[FEDFUNDS],MATCH(DATE(YEAR(CPI[[#This Row],[DATE]]),MONTH(CPI[[#This Row],[DATE]]),1),FEDFUNDS[DATE],0))</f>
        <v>#N/A</v>
      </c>
      <c r="D172" s="2" t="e">
        <f>INDEX(FEDFUNDS[FEDFUNDS],MATCH(DATE(YEAR(CPI[[#This Row],[DATE]]+190),MONTH(CPI[[#This Row],[DATE]]+190),1),FEDFUNDS[DATE],0))</f>
        <v>#N/A</v>
      </c>
      <c r="E172" s="2" t="e">
        <f>INDEX(FEDFUNDS[FEDFUNDS],MATCH(DATE(YEAR(CPI[[#This Row],[DATE]]+370),MONTH(CPI[[#This Row],[DATE]]+370),1),FEDFUNDS[DATE],0))</f>
        <v>#N/A</v>
      </c>
      <c r="F172" s="2" t="e">
        <f>INDEX(FEDFUNDS[FEDFUNDS],MATCH(DATE(YEAR(CPI[[#This Row],[DATE]]+190)+1,MONTH(CPI[[#This Row],[DATE]]+190),1),FEDFUNDS[DATE],0))</f>
        <v>#N/A</v>
      </c>
      <c r="G172" s="2" t="e">
        <f>INDEX(FEDFUNDS[FEDFUNDS],MATCH(DATE(YEAR(CPI[[#This Row],[DATE]]+370)+1,MONTH(CPI[[#This Row],[DATE]]+370),1),FEDFUNDS[DATE],0))</f>
        <v>#N/A</v>
      </c>
    </row>
    <row r="173" spans="1:7" hidden="1" x14ac:dyDescent="0.3">
      <c r="A173" s="1">
        <v>9953</v>
      </c>
      <c r="B173">
        <v>17.3</v>
      </c>
      <c r="C173" s="2" t="e">
        <f>INDEX(FEDFUNDS[FEDFUNDS],MATCH(DATE(YEAR(CPI[[#This Row],[DATE]]),MONTH(CPI[[#This Row],[DATE]]),1),FEDFUNDS[DATE],0))</f>
        <v>#N/A</v>
      </c>
      <c r="D173" s="2" t="e">
        <f>INDEX(FEDFUNDS[FEDFUNDS],MATCH(DATE(YEAR(CPI[[#This Row],[DATE]]+190),MONTH(CPI[[#This Row],[DATE]]+190),1),FEDFUNDS[DATE],0))</f>
        <v>#N/A</v>
      </c>
      <c r="E173" s="2" t="e">
        <f>INDEX(FEDFUNDS[FEDFUNDS],MATCH(DATE(YEAR(CPI[[#This Row],[DATE]]+370),MONTH(CPI[[#This Row],[DATE]]+370),1),FEDFUNDS[DATE],0))</f>
        <v>#N/A</v>
      </c>
      <c r="F173" s="2" t="e">
        <f>INDEX(FEDFUNDS[FEDFUNDS],MATCH(DATE(YEAR(CPI[[#This Row],[DATE]]+190)+1,MONTH(CPI[[#This Row],[DATE]]+190),1),FEDFUNDS[DATE],0))</f>
        <v>#N/A</v>
      </c>
      <c r="G173" s="2" t="e">
        <f>INDEX(FEDFUNDS[FEDFUNDS],MATCH(DATE(YEAR(CPI[[#This Row],[DATE]]+370)+1,MONTH(CPI[[#This Row],[DATE]]+370),1),FEDFUNDS[DATE],0))</f>
        <v>#N/A</v>
      </c>
    </row>
    <row r="174" spans="1:7" hidden="1" x14ac:dyDescent="0.3">
      <c r="A174" s="1">
        <v>9983</v>
      </c>
      <c r="B174">
        <v>17.399999999999999</v>
      </c>
      <c r="C174" s="2" t="e">
        <f>INDEX(FEDFUNDS[FEDFUNDS],MATCH(DATE(YEAR(CPI[[#This Row],[DATE]]),MONTH(CPI[[#This Row],[DATE]]),1),FEDFUNDS[DATE],0))</f>
        <v>#N/A</v>
      </c>
      <c r="D174" s="2" t="e">
        <f>INDEX(FEDFUNDS[FEDFUNDS],MATCH(DATE(YEAR(CPI[[#This Row],[DATE]]+190),MONTH(CPI[[#This Row],[DATE]]+190),1),FEDFUNDS[DATE],0))</f>
        <v>#N/A</v>
      </c>
      <c r="E174" s="2" t="e">
        <f>INDEX(FEDFUNDS[FEDFUNDS],MATCH(DATE(YEAR(CPI[[#This Row],[DATE]]+370),MONTH(CPI[[#This Row],[DATE]]+370),1),FEDFUNDS[DATE],0))</f>
        <v>#N/A</v>
      </c>
      <c r="F174" s="2" t="e">
        <f>INDEX(FEDFUNDS[FEDFUNDS],MATCH(DATE(YEAR(CPI[[#This Row],[DATE]]+190)+1,MONTH(CPI[[#This Row],[DATE]]+190),1),FEDFUNDS[DATE],0))</f>
        <v>#N/A</v>
      </c>
      <c r="G174" s="2" t="e">
        <f>INDEX(FEDFUNDS[FEDFUNDS],MATCH(DATE(YEAR(CPI[[#This Row],[DATE]]+370)+1,MONTH(CPI[[#This Row],[DATE]]+370),1),FEDFUNDS[DATE],0))</f>
        <v>#N/A</v>
      </c>
    </row>
    <row r="175" spans="1:7" hidden="1" x14ac:dyDescent="0.3">
      <c r="A175" s="1">
        <v>10014</v>
      </c>
      <c r="B175">
        <v>17.600000000000001</v>
      </c>
      <c r="C175" s="2" t="e">
        <f>INDEX(FEDFUNDS[FEDFUNDS],MATCH(DATE(YEAR(CPI[[#This Row],[DATE]]),MONTH(CPI[[#This Row],[DATE]]),1),FEDFUNDS[DATE],0))</f>
        <v>#N/A</v>
      </c>
      <c r="D175" s="2" t="e">
        <f>INDEX(FEDFUNDS[FEDFUNDS],MATCH(DATE(YEAR(CPI[[#This Row],[DATE]]+190),MONTH(CPI[[#This Row],[DATE]]+190),1),FEDFUNDS[DATE],0))</f>
        <v>#N/A</v>
      </c>
      <c r="E175" s="2" t="e">
        <f>INDEX(FEDFUNDS[FEDFUNDS],MATCH(DATE(YEAR(CPI[[#This Row],[DATE]]+370),MONTH(CPI[[#This Row],[DATE]]+370),1),FEDFUNDS[DATE],0))</f>
        <v>#N/A</v>
      </c>
      <c r="F175" s="2" t="e">
        <f>INDEX(FEDFUNDS[FEDFUNDS],MATCH(DATE(YEAR(CPI[[#This Row],[DATE]]+190)+1,MONTH(CPI[[#This Row],[DATE]]+190),1),FEDFUNDS[DATE],0))</f>
        <v>#N/A</v>
      </c>
      <c r="G175" s="2" t="e">
        <f>INDEX(FEDFUNDS[FEDFUNDS],MATCH(DATE(YEAR(CPI[[#This Row],[DATE]]+370)+1,MONTH(CPI[[#This Row],[DATE]]+370),1),FEDFUNDS[DATE],0))</f>
        <v>#N/A</v>
      </c>
    </row>
    <row r="176" spans="1:7" hidden="1" x14ac:dyDescent="0.3">
      <c r="A176" s="1">
        <v>10044</v>
      </c>
      <c r="B176">
        <v>17.3</v>
      </c>
      <c r="C176" s="2" t="e">
        <f>INDEX(FEDFUNDS[FEDFUNDS],MATCH(DATE(YEAR(CPI[[#This Row],[DATE]]),MONTH(CPI[[#This Row],[DATE]]),1),FEDFUNDS[DATE],0))</f>
        <v>#N/A</v>
      </c>
      <c r="D176" s="2" t="e">
        <f>INDEX(FEDFUNDS[FEDFUNDS],MATCH(DATE(YEAR(CPI[[#This Row],[DATE]]+190),MONTH(CPI[[#This Row],[DATE]]+190),1),FEDFUNDS[DATE],0))</f>
        <v>#N/A</v>
      </c>
      <c r="E176" s="2" t="e">
        <f>INDEX(FEDFUNDS[FEDFUNDS],MATCH(DATE(YEAR(CPI[[#This Row],[DATE]]+370),MONTH(CPI[[#This Row],[DATE]]+370),1),FEDFUNDS[DATE],0))</f>
        <v>#N/A</v>
      </c>
      <c r="F176" s="2" t="e">
        <f>INDEX(FEDFUNDS[FEDFUNDS],MATCH(DATE(YEAR(CPI[[#This Row],[DATE]]+190)+1,MONTH(CPI[[#This Row],[DATE]]+190),1),FEDFUNDS[DATE],0))</f>
        <v>#N/A</v>
      </c>
      <c r="G176" s="2" t="e">
        <f>INDEX(FEDFUNDS[FEDFUNDS],MATCH(DATE(YEAR(CPI[[#This Row],[DATE]]+370)+1,MONTH(CPI[[#This Row],[DATE]]+370),1),FEDFUNDS[DATE],0))</f>
        <v>#N/A</v>
      </c>
    </row>
    <row r="177" spans="1:7" hidden="1" x14ac:dyDescent="0.3">
      <c r="A177" s="1">
        <v>10075</v>
      </c>
      <c r="B177">
        <v>17.2</v>
      </c>
      <c r="C177" s="2" t="e">
        <f>INDEX(FEDFUNDS[FEDFUNDS],MATCH(DATE(YEAR(CPI[[#This Row],[DATE]]),MONTH(CPI[[#This Row],[DATE]]),1),FEDFUNDS[DATE],0))</f>
        <v>#N/A</v>
      </c>
      <c r="D177" s="2" t="e">
        <f>INDEX(FEDFUNDS[FEDFUNDS],MATCH(DATE(YEAR(CPI[[#This Row],[DATE]]+190),MONTH(CPI[[#This Row],[DATE]]+190),1),FEDFUNDS[DATE],0))</f>
        <v>#N/A</v>
      </c>
      <c r="E177" s="2" t="e">
        <f>INDEX(FEDFUNDS[FEDFUNDS],MATCH(DATE(YEAR(CPI[[#This Row],[DATE]]+370),MONTH(CPI[[#This Row],[DATE]]+370),1),FEDFUNDS[DATE],0))</f>
        <v>#N/A</v>
      </c>
      <c r="F177" s="2" t="e">
        <f>INDEX(FEDFUNDS[FEDFUNDS],MATCH(DATE(YEAR(CPI[[#This Row],[DATE]]+190)+1,MONTH(CPI[[#This Row],[DATE]]+190),1),FEDFUNDS[DATE],0))</f>
        <v>#N/A</v>
      </c>
      <c r="G177" s="2" t="e">
        <f>INDEX(FEDFUNDS[FEDFUNDS],MATCH(DATE(YEAR(CPI[[#This Row],[DATE]]+370)+1,MONTH(CPI[[#This Row],[DATE]]+370),1),FEDFUNDS[DATE],0))</f>
        <v>#N/A</v>
      </c>
    </row>
    <row r="178" spans="1:7" hidden="1" x14ac:dyDescent="0.3">
      <c r="A178" s="1">
        <v>10106</v>
      </c>
      <c r="B178">
        <v>17.3</v>
      </c>
      <c r="C178" s="2" t="e">
        <f>INDEX(FEDFUNDS[FEDFUNDS],MATCH(DATE(YEAR(CPI[[#This Row],[DATE]]),MONTH(CPI[[#This Row],[DATE]]),1),FEDFUNDS[DATE],0))</f>
        <v>#N/A</v>
      </c>
      <c r="D178" s="2" t="e">
        <f>INDEX(FEDFUNDS[FEDFUNDS],MATCH(DATE(YEAR(CPI[[#This Row],[DATE]]+190),MONTH(CPI[[#This Row],[DATE]]+190),1),FEDFUNDS[DATE],0))</f>
        <v>#N/A</v>
      </c>
      <c r="E178" s="2" t="e">
        <f>INDEX(FEDFUNDS[FEDFUNDS],MATCH(DATE(YEAR(CPI[[#This Row],[DATE]]+370),MONTH(CPI[[#This Row],[DATE]]+370),1),FEDFUNDS[DATE],0))</f>
        <v>#N/A</v>
      </c>
      <c r="F178" s="2" t="e">
        <f>INDEX(FEDFUNDS[FEDFUNDS],MATCH(DATE(YEAR(CPI[[#This Row],[DATE]]+190)+1,MONTH(CPI[[#This Row],[DATE]]+190),1),FEDFUNDS[DATE],0))</f>
        <v>#N/A</v>
      </c>
      <c r="G178" s="2" t="e">
        <f>INDEX(FEDFUNDS[FEDFUNDS],MATCH(DATE(YEAR(CPI[[#This Row],[DATE]]+370)+1,MONTH(CPI[[#This Row],[DATE]]+370),1),FEDFUNDS[DATE],0))</f>
        <v>#N/A</v>
      </c>
    </row>
    <row r="179" spans="1:7" hidden="1" x14ac:dyDescent="0.3">
      <c r="A179" s="1">
        <v>10136</v>
      </c>
      <c r="B179">
        <v>17.399999999999999</v>
      </c>
      <c r="C179" s="2" t="e">
        <f>INDEX(FEDFUNDS[FEDFUNDS],MATCH(DATE(YEAR(CPI[[#This Row],[DATE]]),MONTH(CPI[[#This Row],[DATE]]),1),FEDFUNDS[DATE],0))</f>
        <v>#N/A</v>
      </c>
      <c r="D179" s="2" t="e">
        <f>INDEX(FEDFUNDS[FEDFUNDS],MATCH(DATE(YEAR(CPI[[#This Row],[DATE]]+190),MONTH(CPI[[#This Row],[DATE]]+190),1),FEDFUNDS[DATE],0))</f>
        <v>#N/A</v>
      </c>
      <c r="E179" s="2" t="e">
        <f>INDEX(FEDFUNDS[FEDFUNDS],MATCH(DATE(YEAR(CPI[[#This Row],[DATE]]+370),MONTH(CPI[[#This Row],[DATE]]+370),1),FEDFUNDS[DATE],0))</f>
        <v>#N/A</v>
      </c>
      <c r="F179" s="2" t="e">
        <f>INDEX(FEDFUNDS[FEDFUNDS],MATCH(DATE(YEAR(CPI[[#This Row],[DATE]]+190)+1,MONTH(CPI[[#This Row],[DATE]]+190),1),FEDFUNDS[DATE],0))</f>
        <v>#N/A</v>
      </c>
      <c r="G179" s="2" t="e">
        <f>INDEX(FEDFUNDS[FEDFUNDS],MATCH(DATE(YEAR(CPI[[#This Row],[DATE]]+370)+1,MONTH(CPI[[#This Row],[DATE]]+370),1),FEDFUNDS[DATE],0))</f>
        <v>#N/A</v>
      </c>
    </row>
    <row r="180" spans="1:7" hidden="1" x14ac:dyDescent="0.3">
      <c r="A180" s="1">
        <v>10167</v>
      </c>
      <c r="B180">
        <v>17.3</v>
      </c>
      <c r="C180" s="2" t="e">
        <f>INDEX(FEDFUNDS[FEDFUNDS],MATCH(DATE(YEAR(CPI[[#This Row],[DATE]]),MONTH(CPI[[#This Row],[DATE]]),1),FEDFUNDS[DATE],0))</f>
        <v>#N/A</v>
      </c>
      <c r="D180" s="2" t="e">
        <f>INDEX(FEDFUNDS[FEDFUNDS],MATCH(DATE(YEAR(CPI[[#This Row],[DATE]]+190),MONTH(CPI[[#This Row],[DATE]]+190),1),FEDFUNDS[DATE],0))</f>
        <v>#N/A</v>
      </c>
      <c r="E180" s="2" t="e">
        <f>INDEX(FEDFUNDS[FEDFUNDS],MATCH(DATE(YEAR(CPI[[#This Row],[DATE]]+370),MONTH(CPI[[#This Row],[DATE]]+370),1),FEDFUNDS[DATE],0))</f>
        <v>#N/A</v>
      </c>
      <c r="F180" s="2" t="e">
        <f>INDEX(FEDFUNDS[FEDFUNDS],MATCH(DATE(YEAR(CPI[[#This Row],[DATE]]+190)+1,MONTH(CPI[[#This Row],[DATE]]+190),1),FEDFUNDS[DATE],0))</f>
        <v>#N/A</v>
      </c>
      <c r="G180" s="2" t="e">
        <f>INDEX(FEDFUNDS[FEDFUNDS],MATCH(DATE(YEAR(CPI[[#This Row],[DATE]]+370)+1,MONTH(CPI[[#This Row],[DATE]]+370),1),FEDFUNDS[DATE],0))</f>
        <v>#N/A</v>
      </c>
    </row>
    <row r="181" spans="1:7" hidden="1" x14ac:dyDescent="0.3">
      <c r="A181" s="1">
        <v>10197</v>
      </c>
      <c r="B181">
        <v>17.3</v>
      </c>
      <c r="C181" s="2" t="e">
        <f>INDEX(FEDFUNDS[FEDFUNDS],MATCH(DATE(YEAR(CPI[[#This Row],[DATE]]),MONTH(CPI[[#This Row],[DATE]]),1),FEDFUNDS[DATE],0))</f>
        <v>#N/A</v>
      </c>
      <c r="D181" s="2" t="e">
        <f>INDEX(FEDFUNDS[FEDFUNDS],MATCH(DATE(YEAR(CPI[[#This Row],[DATE]]+190),MONTH(CPI[[#This Row],[DATE]]+190),1),FEDFUNDS[DATE],0))</f>
        <v>#N/A</v>
      </c>
      <c r="E181" s="2" t="e">
        <f>INDEX(FEDFUNDS[FEDFUNDS],MATCH(DATE(YEAR(CPI[[#This Row],[DATE]]+370),MONTH(CPI[[#This Row],[DATE]]+370),1),FEDFUNDS[DATE],0))</f>
        <v>#N/A</v>
      </c>
      <c r="F181" s="2" t="e">
        <f>INDEX(FEDFUNDS[FEDFUNDS],MATCH(DATE(YEAR(CPI[[#This Row],[DATE]]+190)+1,MONTH(CPI[[#This Row],[DATE]]+190),1),FEDFUNDS[DATE],0))</f>
        <v>#N/A</v>
      </c>
      <c r="G181" s="2" t="e">
        <f>INDEX(FEDFUNDS[FEDFUNDS],MATCH(DATE(YEAR(CPI[[#This Row],[DATE]]+370)+1,MONTH(CPI[[#This Row],[DATE]]+370),1),FEDFUNDS[DATE],0))</f>
        <v>#N/A</v>
      </c>
    </row>
    <row r="182" spans="1:7" hidden="1" x14ac:dyDescent="0.3">
      <c r="A182" s="1">
        <v>10228</v>
      </c>
      <c r="B182">
        <v>17.3</v>
      </c>
      <c r="C182" s="2" t="e">
        <f>INDEX(FEDFUNDS[FEDFUNDS],MATCH(DATE(YEAR(CPI[[#This Row],[DATE]]),MONTH(CPI[[#This Row],[DATE]]),1),FEDFUNDS[DATE],0))</f>
        <v>#N/A</v>
      </c>
      <c r="D182" s="2" t="e">
        <f>INDEX(FEDFUNDS[FEDFUNDS],MATCH(DATE(YEAR(CPI[[#This Row],[DATE]]+190),MONTH(CPI[[#This Row],[DATE]]+190),1),FEDFUNDS[DATE],0))</f>
        <v>#N/A</v>
      </c>
      <c r="E182" s="2" t="e">
        <f>INDEX(FEDFUNDS[FEDFUNDS],MATCH(DATE(YEAR(CPI[[#This Row],[DATE]]+370),MONTH(CPI[[#This Row],[DATE]]+370),1),FEDFUNDS[DATE],0))</f>
        <v>#N/A</v>
      </c>
      <c r="F182" s="2" t="e">
        <f>INDEX(FEDFUNDS[FEDFUNDS],MATCH(DATE(YEAR(CPI[[#This Row],[DATE]]+190)+1,MONTH(CPI[[#This Row],[DATE]]+190),1),FEDFUNDS[DATE],0))</f>
        <v>#N/A</v>
      </c>
      <c r="G182" s="2" t="e">
        <f>INDEX(FEDFUNDS[FEDFUNDS],MATCH(DATE(YEAR(CPI[[#This Row],[DATE]]+370)+1,MONTH(CPI[[#This Row],[DATE]]+370),1),FEDFUNDS[DATE],0))</f>
        <v>#N/A</v>
      </c>
    </row>
    <row r="183" spans="1:7" hidden="1" x14ac:dyDescent="0.3">
      <c r="A183" s="1">
        <v>10259</v>
      </c>
      <c r="B183">
        <v>17.100000000000001</v>
      </c>
      <c r="C183" s="2" t="e">
        <f>INDEX(FEDFUNDS[FEDFUNDS],MATCH(DATE(YEAR(CPI[[#This Row],[DATE]]),MONTH(CPI[[#This Row],[DATE]]),1),FEDFUNDS[DATE],0))</f>
        <v>#N/A</v>
      </c>
      <c r="D183" s="2" t="e">
        <f>INDEX(FEDFUNDS[FEDFUNDS],MATCH(DATE(YEAR(CPI[[#This Row],[DATE]]+190),MONTH(CPI[[#This Row],[DATE]]+190),1),FEDFUNDS[DATE],0))</f>
        <v>#N/A</v>
      </c>
      <c r="E183" s="2" t="e">
        <f>INDEX(FEDFUNDS[FEDFUNDS],MATCH(DATE(YEAR(CPI[[#This Row],[DATE]]+370),MONTH(CPI[[#This Row],[DATE]]+370),1),FEDFUNDS[DATE],0))</f>
        <v>#N/A</v>
      </c>
      <c r="F183" s="2" t="e">
        <f>INDEX(FEDFUNDS[FEDFUNDS],MATCH(DATE(YEAR(CPI[[#This Row],[DATE]]+190)+1,MONTH(CPI[[#This Row],[DATE]]+190),1),FEDFUNDS[DATE],0))</f>
        <v>#N/A</v>
      </c>
      <c r="G183" s="2" t="e">
        <f>INDEX(FEDFUNDS[FEDFUNDS],MATCH(DATE(YEAR(CPI[[#This Row],[DATE]]+370)+1,MONTH(CPI[[#This Row],[DATE]]+370),1),FEDFUNDS[DATE],0))</f>
        <v>#N/A</v>
      </c>
    </row>
    <row r="184" spans="1:7" hidden="1" x14ac:dyDescent="0.3">
      <c r="A184" s="1">
        <v>10288</v>
      </c>
      <c r="B184">
        <v>17.100000000000001</v>
      </c>
      <c r="C184" s="2" t="e">
        <f>INDEX(FEDFUNDS[FEDFUNDS],MATCH(DATE(YEAR(CPI[[#This Row],[DATE]]),MONTH(CPI[[#This Row],[DATE]]),1),FEDFUNDS[DATE],0))</f>
        <v>#N/A</v>
      </c>
      <c r="D184" s="2" t="e">
        <f>INDEX(FEDFUNDS[FEDFUNDS],MATCH(DATE(YEAR(CPI[[#This Row],[DATE]]+190),MONTH(CPI[[#This Row],[DATE]]+190),1),FEDFUNDS[DATE],0))</f>
        <v>#N/A</v>
      </c>
      <c r="E184" s="2" t="e">
        <f>INDEX(FEDFUNDS[FEDFUNDS],MATCH(DATE(YEAR(CPI[[#This Row],[DATE]]+370),MONTH(CPI[[#This Row],[DATE]]+370),1),FEDFUNDS[DATE],0))</f>
        <v>#N/A</v>
      </c>
      <c r="F184" s="2" t="e">
        <f>INDEX(FEDFUNDS[FEDFUNDS],MATCH(DATE(YEAR(CPI[[#This Row],[DATE]]+190)+1,MONTH(CPI[[#This Row],[DATE]]+190),1),FEDFUNDS[DATE],0))</f>
        <v>#N/A</v>
      </c>
      <c r="G184" s="2" t="e">
        <f>INDEX(FEDFUNDS[FEDFUNDS],MATCH(DATE(YEAR(CPI[[#This Row],[DATE]]+370)+1,MONTH(CPI[[#This Row],[DATE]]+370),1),FEDFUNDS[DATE],0))</f>
        <v>#N/A</v>
      </c>
    </row>
    <row r="185" spans="1:7" hidden="1" x14ac:dyDescent="0.3">
      <c r="A185" s="1">
        <v>10319</v>
      </c>
      <c r="B185">
        <v>17.100000000000001</v>
      </c>
      <c r="C185" s="2" t="e">
        <f>INDEX(FEDFUNDS[FEDFUNDS],MATCH(DATE(YEAR(CPI[[#This Row],[DATE]]),MONTH(CPI[[#This Row],[DATE]]),1),FEDFUNDS[DATE],0))</f>
        <v>#N/A</v>
      </c>
      <c r="D185" s="2" t="e">
        <f>INDEX(FEDFUNDS[FEDFUNDS],MATCH(DATE(YEAR(CPI[[#This Row],[DATE]]+190),MONTH(CPI[[#This Row],[DATE]]+190),1),FEDFUNDS[DATE],0))</f>
        <v>#N/A</v>
      </c>
      <c r="E185" s="2" t="e">
        <f>INDEX(FEDFUNDS[FEDFUNDS],MATCH(DATE(YEAR(CPI[[#This Row],[DATE]]+370),MONTH(CPI[[#This Row],[DATE]]+370),1),FEDFUNDS[DATE],0))</f>
        <v>#N/A</v>
      </c>
      <c r="F185" s="2" t="e">
        <f>INDEX(FEDFUNDS[FEDFUNDS],MATCH(DATE(YEAR(CPI[[#This Row],[DATE]]+190)+1,MONTH(CPI[[#This Row],[DATE]]+190),1),FEDFUNDS[DATE],0))</f>
        <v>#N/A</v>
      </c>
      <c r="G185" s="2" t="e">
        <f>INDEX(FEDFUNDS[FEDFUNDS],MATCH(DATE(YEAR(CPI[[#This Row],[DATE]]+370)+1,MONTH(CPI[[#This Row],[DATE]]+370),1),FEDFUNDS[DATE],0))</f>
        <v>#N/A</v>
      </c>
    </row>
    <row r="186" spans="1:7" hidden="1" x14ac:dyDescent="0.3">
      <c r="A186" s="1">
        <v>10349</v>
      </c>
      <c r="B186">
        <v>17.2</v>
      </c>
      <c r="C186" s="2" t="e">
        <f>INDEX(FEDFUNDS[FEDFUNDS],MATCH(DATE(YEAR(CPI[[#This Row],[DATE]]),MONTH(CPI[[#This Row],[DATE]]),1),FEDFUNDS[DATE],0))</f>
        <v>#N/A</v>
      </c>
      <c r="D186" s="2" t="e">
        <f>INDEX(FEDFUNDS[FEDFUNDS],MATCH(DATE(YEAR(CPI[[#This Row],[DATE]]+190),MONTH(CPI[[#This Row],[DATE]]+190),1),FEDFUNDS[DATE],0))</f>
        <v>#N/A</v>
      </c>
      <c r="E186" s="2" t="e">
        <f>INDEX(FEDFUNDS[FEDFUNDS],MATCH(DATE(YEAR(CPI[[#This Row],[DATE]]+370),MONTH(CPI[[#This Row],[DATE]]+370),1),FEDFUNDS[DATE],0))</f>
        <v>#N/A</v>
      </c>
      <c r="F186" s="2" t="e">
        <f>INDEX(FEDFUNDS[FEDFUNDS],MATCH(DATE(YEAR(CPI[[#This Row],[DATE]]+190)+1,MONTH(CPI[[#This Row],[DATE]]+190),1),FEDFUNDS[DATE],0))</f>
        <v>#N/A</v>
      </c>
      <c r="G186" s="2" t="e">
        <f>INDEX(FEDFUNDS[FEDFUNDS],MATCH(DATE(YEAR(CPI[[#This Row],[DATE]]+370)+1,MONTH(CPI[[#This Row],[DATE]]+370),1),FEDFUNDS[DATE],0))</f>
        <v>#N/A</v>
      </c>
    </row>
    <row r="187" spans="1:7" hidden="1" x14ac:dyDescent="0.3">
      <c r="A187" s="1">
        <v>10380</v>
      </c>
      <c r="B187">
        <v>17.100000000000001</v>
      </c>
      <c r="C187" s="2" t="e">
        <f>INDEX(FEDFUNDS[FEDFUNDS],MATCH(DATE(YEAR(CPI[[#This Row],[DATE]]),MONTH(CPI[[#This Row],[DATE]]),1),FEDFUNDS[DATE],0))</f>
        <v>#N/A</v>
      </c>
      <c r="D187" s="2" t="e">
        <f>INDEX(FEDFUNDS[FEDFUNDS],MATCH(DATE(YEAR(CPI[[#This Row],[DATE]]+190),MONTH(CPI[[#This Row],[DATE]]+190),1),FEDFUNDS[DATE],0))</f>
        <v>#N/A</v>
      </c>
      <c r="E187" s="2" t="e">
        <f>INDEX(FEDFUNDS[FEDFUNDS],MATCH(DATE(YEAR(CPI[[#This Row],[DATE]]+370),MONTH(CPI[[#This Row],[DATE]]+370),1),FEDFUNDS[DATE],0))</f>
        <v>#N/A</v>
      </c>
      <c r="F187" s="2" t="e">
        <f>INDEX(FEDFUNDS[FEDFUNDS],MATCH(DATE(YEAR(CPI[[#This Row],[DATE]]+190)+1,MONTH(CPI[[#This Row],[DATE]]+190),1),FEDFUNDS[DATE],0))</f>
        <v>#N/A</v>
      </c>
      <c r="G187" s="2" t="e">
        <f>INDEX(FEDFUNDS[FEDFUNDS],MATCH(DATE(YEAR(CPI[[#This Row],[DATE]]+370)+1,MONTH(CPI[[#This Row],[DATE]]+370),1),FEDFUNDS[DATE],0))</f>
        <v>#N/A</v>
      </c>
    </row>
    <row r="188" spans="1:7" hidden="1" x14ac:dyDescent="0.3">
      <c r="A188" s="1">
        <v>10410</v>
      </c>
      <c r="B188">
        <v>17.100000000000001</v>
      </c>
      <c r="C188" s="2" t="e">
        <f>INDEX(FEDFUNDS[FEDFUNDS],MATCH(DATE(YEAR(CPI[[#This Row],[DATE]]),MONTH(CPI[[#This Row],[DATE]]),1),FEDFUNDS[DATE],0))</f>
        <v>#N/A</v>
      </c>
      <c r="D188" s="2" t="e">
        <f>INDEX(FEDFUNDS[FEDFUNDS],MATCH(DATE(YEAR(CPI[[#This Row],[DATE]]+190),MONTH(CPI[[#This Row],[DATE]]+190),1),FEDFUNDS[DATE],0))</f>
        <v>#N/A</v>
      </c>
      <c r="E188" s="2" t="e">
        <f>INDEX(FEDFUNDS[FEDFUNDS],MATCH(DATE(YEAR(CPI[[#This Row],[DATE]]+370),MONTH(CPI[[#This Row],[DATE]]+370),1),FEDFUNDS[DATE],0))</f>
        <v>#N/A</v>
      </c>
      <c r="F188" s="2" t="e">
        <f>INDEX(FEDFUNDS[FEDFUNDS],MATCH(DATE(YEAR(CPI[[#This Row],[DATE]]+190)+1,MONTH(CPI[[#This Row],[DATE]]+190),1),FEDFUNDS[DATE],0))</f>
        <v>#N/A</v>
      </c>
      <c r="G188" s="2" t="e">
        <f>INDEX(FEDFUNDS[FEDFUNDS],MATCH(DATE(YEAR(CPI[[#This Row],[DATE]]+370)+1,MONTH(CPI[[#This Row],[DATE]]+370),1),FEDFUNDS[DATE],0))</f>
        <v>#N/A</v>
      </c>
    </row>
    <row r="189" spans="1:7" hidden="1" x14ac:dyDescent="0.3">
      <c r="A189" s="1">
        <v>10441</v>
      </c>
      <c r="B189">
        <v>17.100000000000001</v>
      </c>
      <c r="C189" s="2" t="e">
        <f>INDEX(FEDFUNDS[FEDFUNDS],MATCH(DATE(YEAR(CPI[[#This Row],[DATE]]),MONTH(CPI[[#This Row],[DATE]]),1),FEDFUNDS[DATE],0))</f>
        <v>#N/A</v>
      </c>
      <c r="D189" s="2" t="e">
        <f>INDEX(FEDFUNDS[FEDFUNDS],MATCH(DATE(YEAR(CPI[[#This Row],[DATE]]+190),MONTH(CPI[[#This Row],[DATE]]+190),1),FEDFUNDS[DATE],0))</f>
        <v>#N/A</v>
      </c>
      <c r="E189" s="2" t="e">
        <f>INDEX(FEDFUNDS[FEDFUNDS],MATCH(DATE(YEAR(CPI[[#This Row],[DATE]]+370),MONTH(CPI[[#This Row],[DATE]]+370),1),FEDFUNDS[DATE],0))</f>
        <v>#N/A</v>
      </c>
      <c r="F189" s="2" t="e">
        <f>INDEX(FEDFUNDS[FEDFUNDS],MATCH(DATE(YEAR(CPI[[#This Row],[DATE]]+190)+1,MONTH(CPI[[#This Row],[DATE]]+190),1),FEDFUNDS[DATE],0))</f>
        <v>#N/A</v>
      </c>
      <c r="G189" s="2" t="e">
        <f>INDEX(FEDFUNDS[FEDFUNDS],MATCH(DATE(YEAR(CPI[[#This Row],[DATE]]+370)+1,MONTH(CPI[[#This Row],[DATE]]+370),1),FEDFUNDS[DATE],0))</f>
        <v>#N/A</v>
      </c>
    </row>
    <row r="190" spans="1:7" hidden="1" x14ac:dyDescent="0.3">
      <c r="A190" s="1">
        <v>10472</v>
      </c>
      <c r="B190">
        <v>17.3</v>
      </c>
      <c r="C190" s="2" t="e">
        <f>INDEX(FEDFUNDS[FEDFUNDS],MATCH(DATE(YEAR(CPI[[#This Row],[DATE]]),MONTH(CPI[[#This Row],[DATE]]),1),FEDFUNDS[DATE],0))</f>
        <v>#N/A</v>
      </c>
      <c r="D190" s="2" t="e">
        <f>INDEX(FEDFUNDS[FEDFUNDS],MATCH(DATE(YEAR(CPI[[#This Row],[DATE]]+190),MONTH(CPI[[#This Row],[DATE]]+190),1),FEDFUNDS[DATE],0))</f>
        <v>#N/A</v>
      </c>
      <c r="E190" s="2" t="e">
        <f>INDEX(FEDFUNDS[FEDFUNDS],MATCH(DATE(YEAR(CPI[[#This Row],[DATE]]+370),MONTH(CPI[[#This Row],[DATE]]+370),1),FEDFUNDS[DATE],0))</f>
        <v>#N/A</v>
      </c>
      <c r="F190" s="2" t="e">
        <f>INDEX(FEDFUNDS[FEDFUNDS],MATCH(DATE(YEAR(CPI[[#This Row],[DATE]]+190)+1,MONTH(CPI[[#This Row],[DATE]]+190),1),FEDFUNDS[DATE],0))</f>
        <v>#N/A</v>
      </c>
      <c r="G190" s="2" t="e">
        <f>INDEX(FEDFUNDS[FEDFUNDS],MATCH(DATE(YEAR(CPI[[#This Row],[DATE]]+370)+1,MONTH(CPI[[#This Row],[DATE]]+370),1),FEDFUNDS[DATE],0))</f>
        <v>#N/A</v>
      </c>
    </row>
    <row r="191" spans="1:7" hidden="1" x14ac:dyDescent="0.3">
      <c r="A191" s="1">
        <v>10502</v>
      </c>
      <c r="B191">
        <v>17.2</v>
      </c>
      <c r="C191" s="2" t="e">
        <f>INDEX(FEDFUNDS[FEDFUNDS],MATCH(DATE(YEAR(CPI[[#This Row],[DATE]]),MONTH(CPI[[#This Row],[DATE]]),1),FEDFUNDS[DATE],0))</f>
        <v>#N/A</v>
      </c>
      <c r="D191" s="2" t="e">
        <f>INDEX(FEDFUNDS[FEDFUNDS],MATCH(DATE(YEAR(CPI[[#This Row],[DATE]]+190),MONTH(CPI[[#This Row],[DATE]]+190),1),FEDFUNDS[DATE],0))</f>
        <v>#N/A</v>
      </c>
      <c r="E191" s="2" t="e">
        <f>INDEX(FEDFUNDS[FEDFUNDS],MATCH(DATE(YEAR(CPI[[#This Row],[DATE]]+370),MONTH(CPI[[#This Row],[DATE]]+370),1),FEDFUNDS[DATE],0))</f>
        <v>#N/A</v>
      </c>
      <c r="F191" s="2" t="e">
        <f>INDEX(FEDFUNDS[FEDFUNDS],MATCH(DATE(YEAR(CPI[[#This Row],[DATE]]+190)+1,MONTH(CPI[[#This Row],[DATE]]+190),1),FEDFUNDS[DATE],0))</f>
        <v>#N/A</v>
      </c>
      <c r="G191" s="2" t="e">
        <f>INDEX(FEDFUNDS[FEDFUNDS],MATCH(DATE(YEAR(CPI[[#This Row],[DATE]]+370)+1,MONTH(CPI[[#This Row],[DATE]]+370),1),FEDFUNDS[DATE],0))</f>
        <v>#N/A</v>
      </c>
    </row>
    <row r="192" spans="1:7" hidden="1" x14ac:dyDescent="0.3">
      <c r="A192" s="1">
        <v>10533</v>
      </c>
      <c r="B192">
        <v>17.2</v>
      </c>
      <c r="C192" s="2" t="e">
        <f>INDEX(FEDFUNDS[FEDFUNDS],MATCH(DATE(YEAR(CPI[[#This Row],[DATE]]),MONTH(CPI[[#This Row],[DATE]]),1),FEDFUNDS[DATE],0))</f>
        <v>#N/A</v>
      </c>
      <c r="D192" s="2" t="e">
        <f>INDEX(FEDFUNDS[FEDFUNDS],MATCH(DATE(YEAR(CPI[[#This Row],[DATE]]+190),MONTH(CPI[[#This Row],[DATE]]+190),1),FEDFUNDS[DATE],0))</f>
        <v>#N/A</v>
      </c>
      <c r="E192" s="2" t="e">
        <f>INDEX(FEDFUNDS[FEDFUNDS],MATCH(DATE(YEAR(CPI[[#This Row],[DATE]]+370),MONTH(CPI[[#This Row],[DATE]]+370),1),FEDFUNDS[DATE],0))</f>
        <v>#N/A</v>
      </c>
      <c r="F192" s="2" t="e">
        <f>INDEX(FEDFUNDS[FEDFUNDS],MATCH(DATE(YEAR(CPI[[#This Row],[DATE]]+190)+1,MONTH(CPI[[#This Row],[DATE]]+190),1),FEDFUNDS[DATE],0))</f>
        <v>#N/A</v>
      </c>
      <c r="G192" s="2" t="e">
        <f>INDEX(FEDFUNDS[FEDFUNDS],MATCH(DATE(YEAR(CPI[[#This Row],[DATE]]+370)+1,MONTH(CPI[[#This Row],[DATE]]+370),1),FEDFUNDS[DATE],0))</f>
        <v>#N/A</v>
      </c>
    </row>
    <row r="193" spans="1:7" hidden="1" x14ac:dyDescent="0.3">
      <c r="A193" s="1">
        <v>10563</v>
      </c>
      <c r="B193">
        <v>17.100000000000001</v>
      </c>
      <c r="C193" s="2" t="e">
        <f>INDEX(FEDFUNDS[FEDFUNDS],MATCH(DATE(YEAR(CPI[[#This Row],[DATE]]),MONTH(CPI[[#This Row],[DATE]]),1),FEDFUNDS[DATE],0))</f>
        <v>#N/A</v>
      </c>
      <c r="D193" s="2" t="e">
        <f>INDEX(FEDFUNDS[FEDFUNDS],MATCH(DATE(YEAR(CPI[[#This Row],[DATE]]+190),MONTH(CPI[[#This Row],[DATE]]+190),1),FEDFUNDS[DATE],0))</f>
        <v>#N/A</v>
      </c>
      <c r="E193" s="2" t="e">
        <f>INDEX(FEDFUNDS[FEDFUNDS],MATCH(DATE(YEAR(CPI[[#This Row],[DATE]]+370),MONTH(CPI[[#This Row],[DATE]]+370),1),FEDFUNDS[DATE],0))</f>
        <v>#N/A</v>
      </c>
      <c r="F193" s="2" t="e">
        <f>INDEX(FEDFUNDS[FEDFUNDS],MATCH(DATE(YEAR(CPI[[#This Row],[DATE]]+190)+1,MONTH(CPI[[#This Row],[DATE]]+190),1),FEDFUNDS[DATE],0))</f>
        <v>#N/A</v>
      </c>
      <c r="G193" s="2" t="e">
        <f>INDEX(FEDFUNDS[FEDFUNDS],MATCH(DATE(YEAR(CPI[[#This Row],[DATE]]+370)+1,MONTH(CPI[[#This Row],[DATE]]+370),1),FEDFUNDS[DATE],0))</f>
        <v>#N/A</v>
      </c>
    </row>
    <row r="194" spans="1:7" hidden="1" x14ac:dyDescent="0.3">
      <c r="A194" s="1">
        <v>10594</v>
      </c>
      <c r="B194">
        <v>17.100000000000001</v>
      </c>
      <c r="C194" s="2" t="e">
        <f>INDEX(FEDFUNDS[FEDFUNDS],MATCH(DATE(YEAR(CPI[[#This Row],[DATE]]),MONTH(CPI[[#This Row],[DATE]]),1),FEDFUNDS[DATE],0))</f>
        <v>#N/A</v>
      </c>
      <c r="D194" s="2" t="e">
        <f>INDEX(FEDFUNDS[FEDFUNDS],MATCH(DATE(YEAR(CPI[[#This Row],[DATE]]+190),MONTH(CPI[[#This Row],[DATE]]+190),1),FEDFUNDS[DATE],0))</f>
        <v>#N/A</v>
      </c>
      <c r="E194" s="2" t="e">
        <f>INDEX(FEDFUNDS[FEDFUNDS],MATCH(DATE(YEAR(CPI[[#This Row],[DATE]]+370),MONTH(CPI[[#This Row],[DATE]]+370),1),FEDFUNDS[DATE],0))</f>
        <v>#N/A</v>
      </c>
      <c r="F194" s="2" t="e">
        <f>INDEX(FEDFUNDS[FEDFUNDS],MATCH(DATE(YEAR(CPI[[#This Row],[DATE]]+190)+1,MONTH(CPI[[#This Row],[DATE]]+190),1),FEDFUNDS[DATE],0))</f>
        <v>#N/A</v>
      </c>
      <c r="G194" s="2" t="e">
        <f>INDEX(FEDFUNDS[FEDFUNDS],MATCH(DATE(YEAR(CPI[[#This Row],[DATE]]+370)+1,MONTH(CPI[[#This Row],[DATE]]+370),1),FEDFUNDS[DATE],0))</f>
        <v>#N/A</v>
      </c>
    </row>
    <row r="195" spans="1:7" hidden="1" x14ac:dyDescent="0.3">
      <c r="A195" s="1">
        <v>10625</v>
      </c>
      <c r="B195">
        <v>17.100000000000001</v>
      </c>
      <c r="C195" s="2" t="e">
        <f>INDEX(FEDFUNDS[FEDFUNDS],MATCH(DATE(YEAR(CPI[[#This Row],[DATE]]),MONTH(CPI[[#This Row],[DATE]]),1),FEDFUNDS[DATE],0))</f>
        <v>#N/A</v>
      </c>
      <c r="D195" s="2" t="e">
        <f>INDEX(FEDFUNDS[FEDFUNDS],MATCH(DATE(YEAR(CPI[[#This Row],[DATE]]+190),MONTH(CPI[[#This Row],[DATE]]+190),1),FEDFUNDS[DATE],0))</f>
        <v>#N/A</v>
      </c>
      <c r="E195" s="2" t="e">
        <f>INDEX(FEDFUNDS[FEDFUNDS],MATCH(DATE(YEAR(CPI[[#This Row],[DATE]]+370),MONTH(CPI[[#This Row],[DATE]]+370),1),FEDFUNDS[DATE],0))</f>
        <v>#N/A</v>
      </c>
      <c r="F195" s="2" t="e">
        <f>INDEX(FEDFUNDS[FEDFUNDS],MATCH(DATE(YEAR(CPI[[#This Row],[DATE]]+190)+1,MONTH(CPI[[#This Row],[DATE]]+190),1),FEDFUNDS[DATE],0))</f>
        <v>#N/A</v>
      </c>
      <c r="G195" s="2" t="e">
        <f>INDEX(FEDFUNDS[FEDFUNDS],MATCH(DATE(YEAR(CPI[[#This Row],[DATE]]+370)+1,MONTH(CPI[[#This Row],[DATE]]+370),1),FEDFUNDS[DATE],0))</f>
        <v>#N/A</v>
      </c>
    </row>
    <row r="196" spans="1:7" hidden="1" x14ac:dyDescent="0.3">
      <c r="A196" s="1">
        <v>10653</v>
      </c>
      <c r="B196">
        <v>17</v>
      </c>
      <c r="C196" s="2" t="e">
        <f>INDEX(FEDFUNDS[FEDFUNDS],MATCH(DATE(YEAR(CPI[[#This Row],[DATE]]),MONTH(CPI[[#This Row],[DATE]]),1),FEDFUNDS[DATE],0))</f>
        <v>#N/A</v>
      </c>
      <c r="D196" s="2" t="e">
        <f>INDEX(FEDFUNDS[FEDFUNDS],MATCH(DATE(YEAR(CPI[[#This Row],[DATE]]+190),MONTH(CPI[[#This Row],[DATE]]+190),1),FEDFUNDS[DATE],0))</f>
        <v>#N/A</v>
      </c>
      <c r="E196" s="2" t="e">
        <f>INDEX(FEDFUNDS[FEDFUNDS],MATCH(DATE(YEAR(CPI[[#This Row],[DATE]]+370),MONTH(CPI[[#This Row],[DATE]]+370),1),FEDFUNDS[DATE],0))</f>
        <v>#N/A</v>
      </c>
      <c r="F196" s="2" t="e">
        <f>INDEX(FEDFUNDS[FEDFUNDS],MATCH(DATE(YEAR(CPI[[#This Row],[DATE]]+190)+1,MONTH(CPI[[#This Row],[DATE]]+190),1),FEDFUNDS[DATE],0))</f>
        <v>#N/A</v>
      </c>
      <c r="G196" s="2" t="e">
        <f>INDEX(FEDFUNDS[FEDFUNDS],MATCH(DATE(YEAR(CPI[[#This Row],[DATE]]+370)+1,MONTH(CPI[[#This Row],[DATE]]+370),1),FEDFUNDS[DATE],0))</f>
        <v>#N/A</v>
      </c>
    </row>
    <row r="197" spans="1:7" hidden="1" x14ac:dyDescent="0.3">
      <c r="A197" s="1">
        <v>10684</v>
      </c>
      <c r="B197">
        <v>16.899999999999999</v>
      </c>
      <c r="C197" s="2" t="e">
        <f>INDEX(FEDFUNDS[FEDFUNDS],MATCH(DATE(YEAR(CPI[[#This Row],[DATE]]),MONTH(CPI[[#This Row],[DATE]]),1),FEDFUNDS[DATE],0))</f>
        <v>#N/A</v>
      </c>
      <c r="D197" s="2" t="e">
        <f>INDEX(FEDFUNDS[FEDFUNDS],MATCH(DATE(YEAR(CPI[[#This Row],[DATE]]+190),MONTH(CPI[[#This Row],[DATE]]+190),1),FEDFUNDS[DATE],0))</f>
        <v>#N/A</v>
      </c>
      <c r="E197" s="2" t="e">
        <f>INDEX(FEDFUNDS[FEDFUNDS],MATCH(DATE(YEAR(CPI[[#This Row],[DATE]]+370),MONTH(CPI[[#This Row],[DATE]]+370),1),FEDFUNDS[DATE],0))</f>
        <v>#N/A</v>
      </c>
      <c r="F197" s="2" t="e">
        <f>INDEX(FEDFUNDS[FEDFUNDS],MATCH(DATE(YEAR(CPI[[#This Row],[DATE]]+190)+1,MONTH(CPI[[#This Row],[DATE]]+190),1),FEDFUNDS[DATE],0))</f>
        <v>#N/A</v>
      </c>
      <c r="G197" s="2" t="e">
        <f>INDEX(FEDFUNDS[FEDFUNDS],MATCH(DATE(YEAR(CPI[[#This Row],[DATE]]+370)+1,MONTH(CPI[[#This Row],[DATE]]+370),1),FEDFUNDS[DATE],0))</f>
        <v>#N/A</v>
      </c>
    </row>
    <row r="198" spans="1:7" hidden="1" x14ac:dyDescent="0.3">
      <c r="A198" s="1">
        <v>10714</v>
      </c>
      <c r="B198">
        <v>17</v>
      </c>
      <c r="C198" s="2" t="e">
        <f>INDEX(FEDFUNDS[FEDFUNDS],MATCH(DATE(YEAR(CPI[[#This Row],[DATE]]),MONTH(CPI[[#This Row],[DATE]]),1),FEDFUNDS[DATE],0))</f>
        <v>#N/A</v>
      </c>
      <c r="D198" s="2" t="e">
        <f>INDEX(FEDFUNDS[FEDFUNDS],MATCH(DATE(YEAR(CPI[[#This Row],[DATE]]+190),MONTH(CPI[[#This Row],[DATE]]+190),1),FEDFUNDS[DATE],0))</f>
        <v>#N/A</v>
      </c>
      <c r="E198" s="2" t="e">
        <f>INDEX(FEDFUNDS[FEDFUNDS],MATCH(DATE(YEAR(CPI[[#This Row],[DATE]]+370),MONTH(CPI[[#This Row],[DATE]]+370),1),FEDFUNDS[DATE],0))</f>
        <v>#N/A</v>
      </c>
      <c r="F198" s="2" t="e">
        <f>INDEX(FEDFUNDS[FEDFUNDS],MATCH(DATE(YEAR(CPI[[#This Row],[DATE]]+190)+1,MONTH(CPI[[#This Row],[DATE]]+190),1),FEDFUNDS[DATE],0))</f>
        <v>#N/A</v>
      </c>
      <c r="G198" s="2" t="e">
        <f>INDEX(FEDFUNDS[FEDFUNDS],MATCH(DATE(YEAR(CPI[[#This Row],[DATE]]+370)+1,MONTH(CPI[[#This Row],[DATE]]+370),1),FEDFUNDS[DATE],0))</f>
        <v>#N/A</v>
      </c>
    </row>
    <row r="199" spans="1:7" hidden="1" x14ac:dyDescent="0.3">
      <c r="A199" s="1">
        <v>10745</v>
      </c>
      <c r="B199">
        <v>17.100000000000001</v>
      </c>
      <c r="C199" s="2" t="e">
        <f>INDEX(FEDFUNDS[FEDFUNDS],MATCH(DATE(YEAR(CPI[[#This Row],[DATE]]),MONTH(CPI[[#This Row],[DATE]]),1),FEDFUNDS[DATE],0))</f>
        <v>#N/A</v>
      </c>
      <c r="D199" s="2" t="e">
        <f>INDEX(FEDFUNDS[FEDFUNDS],MATCH(DATE(YEAR(CPI[[#This Row],[DATE]]+190),MONTH(CPI[[#This Row],[DATE]]+190),1),FEDFUNDS[DATE],0))</f>
        <v>#N/A</v>
      </c>
      <c r="E199" s="2" t="e">
        <f>INDEX(FEDFUNDS[FEDFUNDS],MATCH(DATE(YEAR(CPI[[#This Row],[DATE]]+370),MONTH(CPI[[#This Row],[DATE]]+370),1),FEDFUNDS[DATE],0))</f>
        <v>#N/A</v>
      </c>
      <c r="F199" s="2" t="e">
        <f>INDEX(FEDFUNDS[FEDFUNDS],MATCH(DATE(YEAR(CPI[[#This Row],[DATE]]+190)+1,MONTH(CPI[[#This Row],[DATE]]+190),1),FEDFUNDS[DATE],0))</f>
        <v>#N/A</v>
      </c>
      <c r="G199" s="2" t="e">
        <f>INDEX(FEDFUNDS[FEDFUNDS],MATCH(DATE(YEAR(CPI[[#This Row],[DATE]]+370)+1,MONTH(CPI[[#This Row],[DATE]]+370),1),FEDFUNDS[DATE],0))</f>
        <v>#N/A</v>
      </c>
    </row>
    <row r="200" spans="1:7" hidden="1" x14ac:dyDescent="0.3">
      <c r="A200" s="1">
        <v>10775</v>
      </c>
      <c r="B200">
        <v>17.3</v>
      </c>
      <c r="C200" s="2" t="e">
        <f>INDEX(FEDFUNDS[FEDFUNDS],MATCH(DATE(YEAR(CPI[[#This Row],[DATE]]),MONTH(CPI[[#This Row],[DATE]]),1),FEDFUNDS[DATE],0))</f>
        <v>#N/A</v>
      </c>
      <c r="D200" s="2" t="e">
        <f>INDEX(FEDFUNDS[FEDFUNDS],MATCH(DATE(YEAR(CPI[[#This Row],[DATE]]+190),MONTH(CPI[[#This Row],[DATE]]+190),1),FEDFUNDS[DATE],0))</f>
        <v>#N/A</v>
      </c>
      <c r="E200" s="2" t="e">
        <f>INDEX(FEDFUNDS[FEDFUNDS],MATCH(DATE(YEAR(CPI[[#This Row],[DATE]]+370),MONTH(CPI[[#This Row],[DATE]]+370),1),FEDFUNDS[DATE],0))</f>
        <v>#N/A</v>
      </c>
      <c r="F200" s="2" t="e">
        <f>INDEX(FEDFUNDS[FEDFUNDS],MATCH(DATE(YEAR(CPI[[#This Row],[DATE]]+190)+1,MONTH(CPI[[#This Row],[DATE]]+190),1),FEDFUNDS[DATE],0))</f>
        <v>#N/A</v>
      </c>
      <c r="G200" s="2" t="e">
        <f>INDEX(FEDFUNDS[FEDFUNDS],MATCH(DATE(YEAR(CPI[[#This Row],[DATE]]+370)+1,MONTH(CPI[[#This Row],[DATE]]+370),1),FEDFUNDS[DATE],0))</f>
        <v>#N/A</v>
      </c>
    </row>
    <row r="201" spans="1:7" hidden="1" x14ac:dyDescent="0.3">
      <c r="A201" s="1">
        <v>10806</v>
      </c>
      <c r="B201">
        <v>17.3</v>
      </c>
      <c r="C201" s="2" t="e">
        <f>INDEX(FEDFUNDS[FEDFUNDS],MATCH(DATE(YEAR(CPI[[#This Row],[DATE]]),MONTH(CPI[[#This Row],[DATE]]),1),FEDFUNDS[DATE],0))</f>
        <v>#N/A</v>
      </c>
      <c r="D201" s="2" t="e">
        <f>INDEX(FEDFUNDS[FEDFUNDS],MATCH(DATE(YEAR(CPI[[#This Row],[DATE]]+190),MONTH(CPI[[#This Row],[DATE]]+190),1),FEDFUNDS[DATE],0))</f>
        <v>#N/A</v>
      </c>
      <c r="E201" s="2" t="e">
        <f>INDEX(FEDFUNDS[FEDFUNDS],MATCH(DATE(YEAR(CPI[[#This Row],[DATE]]+370),MONTH(CPI[[#This Row],[DATE]]+370),1),FEDFUNDS[DATE],0))</f>
        <v>#N/A</v>
      </c>
      <c r="F201" s="2" t="e">
        <f>INDEX(FEDFUNDS[FEDFUNDS],MATCH(DATE(YEAR(CPI[[#This Row],[DATE]]+190)+1,MONTH(CPI[[#This Row],[DATE]]+190),1),FEDFUNDS[DATE],0))</f>
        <v>#N/A</v>
      </c>
      <c r="G201" s="2" t="e">
        <f>INDEX(FEDFUNDS[FEDFUNDS],MATCH(DATE(YEAR(CPI[[#This Row],[DATE]]+370)+1,MONTH(CPI[[#This Row],[DATE]]+370),1),FEDFUNDS[DATE],0))</f>
        <v>#N/A</v>
      </c>
    </row>
    <row r="202" spans="1:7" hidden="1" x14ac:dyDescent="0.3">
      <c r="A202" s="1">
        <v>10837</v>
      </c>
      <c r="B202">
        <v>17.3</v>
      </c>
      <c r="C202" s="2" t="e">
        <f>INDEX(FEDFUNDS[FEDFUNDS],MATCH(DATE(YEAR(CPI[[#This Row],[DATE]]),MONTH(CPI[[#This Row],[DATE]]),1),FEDFUNDS[DATE],0))</f>
        <v>#N/A</v>
      </c>
      <c r="D202" s="2" t="e">
        <f>INDEX(FEDFUNDS[FEDFUNDS],MATCH(DATE(YEAR(CPI[[#This Row],[DATE]]+190),MONTH(CPI[[#This Row],[DATE]]+190),1),FEDFUNDS[DATE],0))</f>
        <v>#N/A</v>
      </c>
      <c r="E202" s="2" t="e">
        <f>INDEX(FEDFUNDS[FEDFUNDS],MATCH(DATE(YEAR(CPI[[#This Row],[DATE]]+370),MONTH(CPI[[#This Row],[DATE]]+370),1),FEDFUNDS[DATE],0))</f>
        <v>#N/A</v>
      </c>
      <c r="F202" s="2" t="e">
        <f>INDEX(FEDFUNDS[FEDFUNDS],MATCH(DATE(YEAR(CPI[[#This Row],[DATE]]+190)+1,MONTH(CPI[[#This Row],[DATE]]+190),1),FEDFUNDS[DATE],0))</f>
        <v>#N/A</v>
      </c>
      <c r="G202" s="2" t="e">
        <f>INDEX(FEDFUNDS[FEDFUNDS],MATCH(DATE(YEAR(CPI[[#This Row],[DATE]]+370)+1,MONTH(CPI[[#This Row],[DATE]]+370),1),FEDFUNDS[DATE],0))</f>
        <v>#N/A</v>
      </c>
    </row>
    <row r="203" spans="1:7" hidden="1" x14ac:dyDescent="0.3">
      <c r="A203" s="1">
        <v>10867</v>
      </c>
      <c r="B203">
        <v>17.3</v>
      </c>
      <c r="C203" s="2" t="e">
        <f>INDEX(FEDFUNDS[FEDFUNDS],MATCH(DATE(YEAR(CPI[[#This Row],[DATE]]),MONTH(CPI[[#This Row],[DATE]]),1),FEDFUNDS[DATE],0))</f>
        <v>#N/A</v>
      </c>
      <c r="D203" s="2" t="e">
        <f>INDEX(FEDFUNDS[FEDFUNDS],MATCH(DATE(YEAR(CPI[[#This Row],[DATE]]+190),MONTH(CPI[[#This Row],[DATE]]+190),1),FEDFUNDS[DATE],0))</f>
        <v>#N/A</v>
      </c>
      <c r="E203" s="2" t="e">
        <f>INDEX(FEDFUNDS[FEDFUNDS],MATCH(DATE(YEAR(CPI[[#This Row],[DATE]]+370),MONTH(CPI[[#This Row],[DATE]]+370),1),FEDFUNDS[DATE],0))</f>
        <v>#N/A</v>
      </c>
      <c r="F203" s="2" t="e">
        <f>INDEX(FEDFUNDS[FEDFUNDS],MATCH(DATE(YEAR(CPI[[#This Row],[DATE]]+190)+1,MONTH(CPI[[#This Row],[DATE]]+190),1),FEDFUNDS[DATE],0))</f>
        <v>#N/A</v>
      </c>
      <c r="G203" s="2" t="e">
        <f>INDEX(FEDFUNDS[FEDFUNDS],MATCH(DATE(YEAR(CPI[[#This Row],[DATE]]+370)+1,MONTH(CPI[[#This Row],[DATE]]+370),1),FEDFUNDS[DATE],0))</f>
        <v>#N/A</v>
      </c>
    </row>
    <row r="204" spans="1:7" hidden="1" x14ac:dyDescent="0.3">
      <c r="A204" s="1">
        <v>10898</v>
      </c>
      <c r="B204">
        <v>17.3</v>
      </c>
      <c r="C204" s="2" t="e">
        <f>INDEX(FEDFUNDS[FEDFUNDS],MATCH(DATE(YEAR(CPI[[#This Row],[DATE]]),MONTH(CPI[[#This Row],[DATE]]),1),FEDFUNDS[DATE],0))</f>
        <v>#N/A</v>
      </c>
      <c r="D204" s="2" t="e">
        <f>INDEX(FEDFUNDS[FEDFUNDS],MATCH(DATE(YEAR(CPI[[#This Row],[DATE]]+190),MONTH(CPI[[#This Row],[DATE]]+190),1),FEDFUNDS[DATE],0))</f>
        <v>#N/A</v>
      </c>
      <c r="E204" s="2" t="e">
        <f>INDEX(FEDFUNDS[FEDFUNDS],MATCH(DATE(YEAR(CPI[[#This Row],[DATE]]+370),MONTH(CPI[[#This Row],[DATE]]+370),1),FEDFUNDS[DATE],0))</f>
        <v>#N/A</v>
      </c>
      <c r="F204" s="2" t="e">
        <f>INDEX(FEDFUNDS[FEDFUNDS],MATCH(DATE(YEAR(CPI[[#This Row],[DATE]]+190)+1,MONTH(CPI[[#This Row],[DATE]]+190),1),FEDFUNDS[DATE],0))</f>
        <v>#N/A</v>
      </c>
      <c r="G204" s="2" t="e">
        <f>INDEX(FEDFUNDS[FEDFUNDS],MATCH(DATE(YEAR(CPI[[#This Row],[DATE]]+370)+1,MONTH(CPI[[#This Row],[DATE]]+370),1),FEDFUNDS[DATE],0))</f>
        <v>#N/A</v>
      </c>
    </row>
    <row r="205" spans="1:7" hidden="1" x14ac:dyDescent="0.3">
      <c r="A205" s="1">
        <v>10928</v>
      </c>
      <c r="B205">
        <v>17.2</v>
      </c>
      <c r="C205" s="2" t="e">
        <f>INDEX(FEDFUNDS[FEDFUNDS],MATCH(DATE(YEAR(CPI[[#This Row],[DATE]]),MONTH(CPI[[#This Row],[DATE]]),1),FEDFUNDS[DATE],0))</f>
        <v>#N/A</v>
      </c>
      <c r="D205" s="2" t="e">
        <f>INDEX(FEDFUNDS[FEDFUNDS],MATCH(DATE(YEAR(CPI[[#This Row],[DATE]]+190),MONTH(CPI[[#This Row],[DATE]]+190),1),FEDFUNDS[DATE],0))</f>
        <v>#N/A</v>
      </c>
      <c r="E205" s="2" t="e">
        <f>INDEX(FEDFUNDS[FEDFUNDS],MATCH(DATE(YEAR(CPI[[#This Row],[DATE]]+370),MONTH(CPI[[#This Row],[DATE]]+370),1),FEDFUNDS[DATE],0))</f>
        <v>#N/A</v>
      </c>
      <c r="F205" s="2" t="e">
        <f>INDEX(FEDFUNDS[FEDFUNDS],MATCH(DATE(YEAR(CPI[[#This Row],[DATE]]+190)+1,MONTH(CPI[[#This Row],[DATE]]+190),1),FEDFUNDS[DATE],0))</f>
        <v>#N/A</v>
      </c>
      <c r="G205" s="2" t="e">
        <f>INDEX(FEDFUNDS[FEDFUNDS],MATCH(DATE(YEAR(CPI[[#This Row],[DATE]]+370)+1,MONTH(CPI[[#This Row],[DATE]]+370),1),FEDFUNDS[DATE],0))</f>
        <v>#N/A</v>
      </c>
    </row>
    <row r="206" spans="1:7" hidden="1" x14ac:dyDescent="0.3">
      <c r="A206" s="1">
        <v>10959</v>
      </c>
      <c r="B206">
        <v>17.100000000000001</v>
      </c>
      <c r="C206" s="2" t="e">
        <f>INDEX(FEDFUNDS[FEDFUNDS],MATCH(DATE(YEAR(CPI[[#This Row],[DATE]]),MONTH(CPI[[#This Row],[DATE]]),1),FEDFUNDS[DATE],0))</f>
        <v>#N/A</v>
      </c>
      <c r="D206" s="2" t="e">
        <f>INDEX(FEDFUNDS[FEDFUNDS],MATCH(DATE(YEAR(CPI[[#This Row],[DATE]]+190),MONTH(CPI[[#This Row],[DATE]]+190),1),FEDFUNDS[DATE],0))</f>
        <v>#N/A</v>
      </c>
      <c r="E206" s="2" t="e">
        <f>INDEX(FEDFUNDS[FEDFUNDS],MATCH(DATE(YEAR(CPI[[#This Row],[DATE]]+370),MONTH(CPI[[#This Row],[DATE]]+370),1),FEDFUNDS[DATE],0))</f>
        <v>#N/A</v>
      </c>
      <c r="F206" s="2" t="e">
        <f>INDEX(FEDFUNDS[FEDFUNDS],MATCH(DATE(YEAR(CPI[[#This Row],[DATE]]+190)+1,MONTH(CPI[[#This Row],[DATE]]+190),1),FEDFUNDS[DATE],0))</f>
        <v>#N/A</v>
      </c>
      <c r="G206" s="2" t="e">
        <f>INDEX(FEDFUNDS[FEDFUNDS],MATCH(DATE(YEAR(CPI[[#This Row],[DATE]]+370)+1,MONTH(CPI[[#This Row],[DATE]]+370),1),FEDFUNDS[DATE],0))</f>
        <v>#N/A</v>
      </c>
    </row>
    <row r="207" spans="1:7" hidden="1" x14ac:dyDescent="0.3">
      <c r="A207" s="1">
        <v>10990</v>
      </c>
      <c r="B207">
        <v>17</v>
      </c>
      <c r="C207" s="2" t="e">
        <f>INDEX(FEDFUNDS[FEDFUNDS],MATCH(DATE(YEAR(CPI[[#This Row],[DATE]]),MONTH(CPI[[#This Row],[DATE]]),1),FEDFUNDS[DATE],0))</f>
        <v>#N/A</v>
      </c>
      <c r="D207" s="2" t="e">
        <f>INDEX(FEDFUNDS[FEDFUNDS],MATCH(DATE(YEAR(CPI[[#This Row],[DATE]]+190),MONTH(CPI[[#This Row],[DATE]]+190),1),FEDFUNDS[DATE],0))</f>
        <v>#N/A</v>
      </c>
      <c r="E207" s="2" t="e">
        <f>INDEX(FEDFUNDS[FEDFUNDS],MATCH(DATE(YEAR(CPI[[#This Row],[DATE]]+370),MONTH(CPI[[#This Row],[DATE]]+370),1),FEDFUNDS[DATE],0))</f>
        <v>#N/A</v>
      </c>
      <c r="F207" s="2" t="e">
        <f>INDEX(FEDFUNDS[FEDFUNDS],MATCH(DATE(YEAR(CPI[[#This Row],[DATE]]+190)+1,MONTH(CPI[[#This Row],[DATE]]+190),1),FEDFUNDS[DATE],0))</f>
        <v>#N/A</v>
      </c>
      <c r="G207" s="2" t="e">
        <f>INDEX(FEDFUNDS[FEDFUNDS],MATCH(DATE(YEAR(CPI[[#This Row],[DATE]]+370)+1,MONTH(CPI[[#This Row],[DATE]]+370),1),FEDFUNDS[DATE],0))</f>
        <v>#N/A</v>
      </c>
    </row>
    <row r="208" spans="1:7" hidden="1" x14ac:dyDescent="0.3">
      <c r="A208" s="1">
        <v>11018</v>
      </c>
      <c r="B208">
        <v>16.899999999999999</v>
      </c>
      <c r="C208" s="2" t="e">
        <f>INDEX(FEDFUNDS[FEDFUNDS],MATCH(DATE(YEAR(CPI[[#This Row],[DATE]]),MONTH(CPI[[#This Row],[DATE]]),1),FEDFUNDS[DATE],0))</f>
        <v>#N/A</v>
      </c>
      <c r="D208" s="2" t="e">
        <f>INDEX(FEDFUNDS[FEDFUNDS],MATCH(DATE(YEAR(CPI[[#This Row],[DATE]]+190),MONTH(CPI[[#This Row],[DATE]]+190),1),FEDFUNDS[DATE],0))</f>
        <v>#N/A</v>
      </c>
      <c r="E208" s="2" t="e">
        <f>INDEX(FEDFUNDS[FEDFUNDS],MATCH(DATE(YEAR(CPI[[#This Row],[DATE]]+370),MONTH(CPI[[#This Row],[DATE]]+370),1),FEDFUNDS[DATE],0))</f>
        <v>#N/A</v>
      </c>
      <c r="F208" s="2" t="e">
        <f>INDEX(FEDFUNDS[FEDFUNDS],MATCH(DATE(YEAR(CPI[[#This Row],[DATE]]+190)+1,MONTH(CPI[[#This Row],[DATE]]+190),1),FEDFUNDS[DATE],0))</f>
        <v>#N/A</v>
      </c>
      <c r="G208" s="2" t="e">
        <f>INDEX(FEDFUNDS[FEDFUNDS],MATCH(DATE(YEAR(CPI[[#This Row],[DATE]]+370)+1,MONTH(CPI[[#This Row],[DATE]]+370),1),FEDFUNDS[DATE],0))</f>
        <v>#N/A</v>
      </c>
    </row>
    <row r="209" spans="1:7" hidden="1" x14ac:dyDescent="0.3">
      <c r="A209" s="1">
        <v>11049</v>
      </c>
      <c r="B209">
        <v>17</v>
      </c>
      <c r="C209" s="2" t="e">
        <f>INDEX(FEDFUNDS[FEDFUNDS],MATCH(DATE(YEAR(CPI[[#This Row],[DATE]]),MONTH(CPI[[#This Row],[DATE]]),1),FEDFUNDS[DATE],0))</f>
        <v>#N/A</v>
      </c>
      <c r="D209" s="2" t="e">
        <f>INDEX(FEDFUNDS[FEDFUNDS],MATCH(DATE(YEAR(CPI[[#This Row],[DATE]]+190),MONTH(CPI[[#This Row],[DATE]]+190),1),FEDFUNDS[DATE],0))</f>
        <v>#N/A</v>
      </c>
      <c r="E209" s="2" t="e">
        <f>INDEX(FEDFUNDS[FEDFUNDS],MATCH(DATE(YEAR(CPI[[#This Row],[DATE]]+370),MONTH(CPI[[#This Row],[DATE]]+370),1),FEDFUNDS[DATE],0))</f>
        <v>#N/A</v>
      </c>
      <c r="F209" s="2" t="e">
        <f>INDEX(FEDFUNDS[FEDFUNDS],MATCH(DATE(YEAR(CPI[[#This Row],[DATE]]+190)+1,MONTH(CPI[[#This Row],[DATE]]+190),1),FEDFUNDS[DATE],0))</f>
        <v>#N/A</v>
      </c>
      <c r="G209" s="2" t="e">
        <f>INDEX(FEDFUNDS[FEDFUNDS],MATCH(DATE(YEAR(CPI[[#This Row],[DATE]]+370)+1,MONTH(CPI[[#This Row],[DATE]]+370),1),FEDFUNDS[DATE],0))</f>
        <v>#N/A</v>
      </c>
    </row>
    <row r="210" spans="1:7" hidden="1" x14ac:dyDescent="0.3">
      <c r="A210" s="1">
        <v>11079</v>
      </c>
      <c r="B210">
        <v>16.899999999999999</v>
      </c>
      <c r="C210" s="2" t="e">
        <f>INDEX(FEDFUNDS[FEDFUNDS],MATCH(DATE(YEAR(CPI[[#This Row],[DATE]]),MONTH(CPI[[#This Row],[DATE]]),1),FEDFUNDS[DATE],0))</f>
        <v>#N/A</v>
      </c>
      <c r="D210" s="2" t="e">
        <f>INDEX(FEDFUNDS[FEDFUNDS],MATCH(DATE(YEAR(CPI[[#This Row],[DATE]]+190),MONTH(CPI[[#This Row],[DATE]]+190),1),FEDFUNDS[DATE],0))</f>
        <v>#N/A</v>
      </c>
      <c r="E210" s="2" t="e">
        <f>INDEX(FEDFUNDS[FEDFUNDS],MATCH(DATE(YEAR(CPI[[#This Row],[DATE]]+370),MONTH(CPI[[#This Row],[DATE]]+370),1),FEDFUNDS[DATE],0))</f>
        <v>#N/A</v>
      </c>
      <c r="F210" s="2" t="e">
        <f>INDEX(FEDFUNDS[FEDFUNDS],MATCH(DATE(YEAR(CPI[[#This Row],[DATE]]+190)+1,MONTH(CPI[[#This Row],[DATE]]+190),1),FEDFUNDS[DATE],0))</f>
        <v>#N/A</v>
      </c>
      <c r="G210" s="2" t="e">
        <f>INDEX(FEDFUNDS[FEDFUNDS],MATCH(DATE(YEAR(CPI[[#This Row],[DATE]]+370)+1,MONTH(CPI[[#This Row],[DATE]]+370),1),FEDFUNDS[DATE],0))</f>
        <v>#N/A</v>
      </c>
    </row>
    <row r="211" spans="1:7" hidden="1" x14ac:dyDescent="0.3">
      <c r="A211" s="1">
        <v>11110</v>
      </c>
      <c r="B211">
        <v>16.8</v>
      </c>
      <c r="C211" s="2" t="e">
        <f>INDEX(FEDFUNDS[FEDFUNDS],MATCH(DATE(YEAR(CPI[[#This Row],[DATE]]),MONTH(CPI[[#This Row],[DATE]]),1),FEDFUNDS[DATE],0))</f>
        <v>#N/A</v>
      </c>
      <c r="D211" s="2" t="e">
        <f>INDEX(FEDFUNDS[FEDFUNDS],MATCH(DATE(YEAR(CPI[[#This Row],[DATE]]+190),MONTH(CPI[[#This Row],[DATE]]+190),1),FEDFUNDS[DATE],0))</f>
        <v>#N/A</v>
      </c>
      <c r="E211" s="2" t="e">
        <f>INDEX(FEDFUNDS[FEDFUNDS],MATCH(DATE(YEAR(CPI[[#This Row],[DATE]]+370),MONTH(CPI[[#This Row],[DATE]]+370),1),FEDFUNDS[DATE],0))</f>
        <v>#N/A</v>
      </c>
      <c r="F211" s="2" t="e">
        <f>INDEX(FEDFUNDS[FEDFUNDS],MATCH(DATE(YEAR(CPI[[#This Row],[DATE]]+190)+1,MONTH(CPI[[#This Row],[DATE]]+190),1),FEDFUNDS[DATE],0))</f>
        <v>#N/A</v>
      </c>
      <c r="G211" s="2" t="e">
        <f>INDEX(FEDFUNDS[FEDFUNDS],MATCH(DATE(YEAR(CPI[[#This Row],[DATE]]+370)+1,MONTH(CPI[[#This Row],[DATE]]+370),1),FEDFUNDS[DATE],0))</f>
        <v>#N/A</v>
      </c>
    </row>
    <row r="212" spans="1:7" hidden="1" x14ac:dyDescent="0.3">
      <c r="A212" s="1">
        <v>11140</v>
      </c>
      <c r="B212">
        <v>16.600000000000001</v>
      </c>
      <c r="C212" s="2" t="e">
        <f>INDEX(FEDFUNDS[FEDFUNDS],MATCH(DATE(YEAR(CPI[[#This Row],[DATE]]),MONTH(CPI[[#This Row],[DATE]]),1),FEDFUNDS[DATE],0))</f>
        <v>#N/A</v>
      </c>
      <c r="D212" s="2" t="e">
        <f>INDEX(FEDFUNDS[FEDFUNDS],MATCH(DATE(YEAR(CPI[[#This Row],[DATE]]+190),MONTH(CPI[[#This Row],[DATE]]+190),1),FEDFUNDS[DATE],0))</f>
        <v>#N/A</v>
      </c>
      <c r="E212" s="2" t="e">
        <f>INDEX(FEDFUNDS[FEDFUNDS],MATCH(DATE(YEAR(CPI[[#This Row],[DATE]]+370),MONTH(CPI[[#This Row],[DATE]]+370),1),FEDFUNDS[DATE],0))</f>
        <v>#N/A</v>
      </c>
      <c r="F212" s="2" t="e">
        <f>INDEX(FEDFUNDS[FEDFUNDS],MATCH(DATE(YEAR(CPI[[#This Row],[DATE]]+190)+1,MONTH(CPI[[#This Row],[DATE]]+190),1),FEDFUNDS[DATE],0))</f>
        <v>#N/A</v>
      </c>
      <c r="G212" s="2" t="e">
        <f>INDEX(FEDFUNDS[FEDFUNDS],MATCH(DATE(YEAR(CPI[[#This Row],[DATE]]+370)+1,MONTH(CPI[[#This Row],[DATE]]+370),1),FEDFUNDS[DATE],0))</f>
        <v>#N/A</v>
      </c>
    </row>
    <row r="213" spans="1:7" hidden="1" x14ac:dyDescent="0.3">
      <c r="A213" s="1">
        <v>11171</v>
      </c>
      <c r="B213">
        <v>16.5</v>
      </c>
      <c r="C213" s="2" t="e">
        <f>INDEX(FEDFUNDS[FEDFUNDS],MATCH(DATE(YEAR(CPI[[#This Row],[DATE]]),MONTH(CPI[[#This Row],[DATE]]),1),FEDFUNDS[DATE],0))</f>
        <v>#N/A</v>
      </c>
      <c r="D213" s="2" t="e">
        <f>INDEX(FEDFUNDS[FEDFUNDS],MATCH(DATE(YEAR(CPI[[#This Row],[DATE]]+190),MONTH(CPI[[#This Row],[DATE]]+190),1),FEDFUNDS[DATE],0))</f>
        <v>#N/A</v>
      </c>
      <c r="E213" s="2" t="e">
        <f>INDEX(FEDFUNDS[FEDFUNDS],MATCH(DATE(YEAR(CPI[[#This Row],[DATE]]+370),MONTH(CPI[[#This Row],[DATE]]+370),1),FEDFUNDS[DATE],0))</f>
        <v>#N/A</v>
      </c>
      <c r="F213" s="2" t="e">
        <f>INDEX(FEDFUNDS[FEDFUNDS],MATCH(DATE(YEAR(CPI[[#This Row],[DATE]]+190)+1,MONTH(CPI[[#This Row],[DATE]]+190),1),FEDFUNDS[DATE],0))</f>
        <v>#N/A</v>
      </c>
      <c r="G213" s="2" t="e">
        <f>INDEX(FEDFUNDS[FEDFUNDS],MATCH(DATE(YEAR(CPI[[#This Row],[DATE]]+370)+1,MONTH(CPI[[#This Row],[DATE]]+370),1),FEDFUNDS[DATE],0))</f>
        <v>#N/A</v>
      </c>
    </row>
    <row r="214" spans="1:7" hidden="1" x14ac:dyDescent="0.3">
      <c r="A214" s="1">
        <v>11202</v>
      </c>
      <c r="B214">
        <v>16.600000000000001</v>
      </c>
      <c r="C214" s="2" t="e">
        <f>INDEX(FEDFUNDS[FEDFUNDS],MATCH(DATE(YEAR(CPI[[#This Row],[DATE]]),MONTH(CPI[[#This Row],[DATE]]),1),FEDFUNDS[DATE],0))</f>
        <v>#N/A</v>
      </c>
      <c r="D214" s="2" t="e">
        <f>INDEX(FEDFUNDS[FEDFUNDS],MATCH(DATE(YEAR(CPI[[#This Row],[DATE]]+190),MONTH(CPI[[#This Row],[DATE]]+190),1),FEDFUNDS[DATE],0))</f>
        <v>#N/A</v>
      </c>
      <c r="E214" s="2" t="e">
        <f>INDEX(FEDFUNDS[FEDFUNDS],MATCH(DATE(YEAR(CPI[[#This Row],[DATE]]+370),MONTH(CPI[[#This Row],[DATE]]+370),1),FEDFUNDS[DATE],0))</f>
        <v>#N/A</v>
      </c>
      <c r="F214" s="2" t="e">
        <f>INDEX(FEDFUNDS[FEDFUNDS],MATCH(DATE(YEAR(CPI[[#This Row],[DATE]]+190)+1,MONTH(CPI[[#This Row],[DATE]]+190),1),FEDFUNDS[DATE],0))</f>
        <v>#N/A</v>
      </c>
      <c r="G214" s="2" t="e">
        <f>INDEX(FEDFUNDS[FEDFUNDS],MATCH(DATE(YEAR(CPI[[#This Row],[DATE]]+370)+1,MONTH(CPI[[#This Row],[DATE]]+370),1),FEDFUNDS[DATE],0))</f>
        <v>#N/A</v>
      </c>
    </row>
    <row r="215" spans="1:7" hidden="1" x14ac:dyDescent="0.3">
      <c r="A215" s="1">
        <v>11232</v>
      </c>
      <c r="B215">
        <v>16.5</v>
      </c>
      <c r="C215" s="2" t="e">
        <f>INDEX(FEDFUNDS[FEDFUNDS],MATCH(DATE(YEAR(CPI[[#This Row],[DATE]]),MONTH(CPI[[#This Row],[DATE]]),1),FEDFUNDS[DATE],0))</f>
        <v>#N/A</v>
      </c>
      <c r="D215" s="2" t="e">
        <f>INDEX(FEDFUNDS[FEDFUNDS],MATCH(DATE(YEAR(CPI[[#This Row],[DATE]]+190),MONTH(CPI[[#This Row],[DATE]]+190),1),FEDFUNDS[DATE],0))</f>
        <v>#N/A</v>
      </c>
      <c r="E215" s="2" t="e">
        <f>INDEX(FEDFUNDS[FEDFUNDS],MATCH(DATE(YEAR(CPI[[#This Row],[DATE]]+370),MONTH(CPI[[#This Row],[DATE]]+370),1),FEDFUNDS[DATE],0))</f>
        <v>#N/A</v>
      </c>
      <c r="F215" s="2" t="e">
        <f>INDEX(FEDFUNDS[FEDFUNDS],MATCH(DATE(YEAR(CPI[[#This Row],[DATE]]+190)+1,MONTH(CPI[[#This Row],[DATE]]+190),1),FEDFUNDS[DATE],0))</f>
        <v>#N/A</v>
      </c>
      <c r="G215" s="2" t="e">
        <f>INDEX(FEDFUNDS[FEDFUNDS],MATCH(DATE(YEAR(CPI[[#This Row],[DATE]]+370)+1,MONTH(CPI[[#This Row],[DATE]]+370),1),FEDFUNDS[DATE],0))</f>
        <v>#N/A</v>
      </c>
    </row>
    <row r="216" spans="1:7" hidden="1" x14ac:dyDescent="0.3">
      <c r="A216" s="1">
        <v>11263</v>
      </c>
      <c r="B216">
        <v>16.399999999999999</v>
      </c>
      <c r="C216" s="2" t="e">
        <f>INDEX(FEDFUNDS[FEDFUNDS],MATCH(DATE(YEAR(CPI[[#This Row],[DATE]]),MONTH(CPI[[#This Row],[DATE]]),1),FEDFUNDS[DATE],0))</f>
        <v>#N/A</v>
      </c>
      <c r="D216" s="2" t="e">
        <f>INDEX(FEDFUNDS[FEDFUNDS],MATCH(DATE(YEAR(CPI[[#This Row],[DATE]]+190),MONTH(CPI[[#This Row],[DATE]]+190),1),FEDFUNDS[DATE],0))</f>
        <v>#N/A</v>
      </c>
      <c r="E216" s="2" t="e">
        <f>INDEX(FEDFUNDS[FEDFUNDS],MATCH(DATE(YEAR(CPI[[#This Row],[DATE]]+370),MONTH(CPI[[#This Row],[DATE]]+370),1),FEDFUNDS[DATE],0))</f>
        <v>#N/A</v>
      </c>
      <c r="F216" s="2" t="e">
        <f>INDEX(FEDFUNDS[FEDFUNDS],MATCH(DATE(YEAR(CPI[[#This Row],[DATE]]+190)+1,MONTH(CPI[[#This Row],[DATE]]+190),1),FEDFUNDS[DATE],0))</f>
        <v>#N/A</v>
      </c>
      <c r="G216" s="2" t="e">
        <f>INDEX(FEDFUNDS[FEDFUNDS],MATCH(DATE(YEAR(CPI[[#This Row],[DATE]]+370)+1,MONTH(CPI[[#This Row],[DATE]]+370),1),FEDFUNDS[DATE],0))</f>
        <v>#N/A</v>
      </c>
    </row>
    <row r="217" spans="1:7" hidden="1" x14ac:dyDescent="0.3">
      <c r="A217" s="1">
        <v>11293</v>
      </c>
      <c r="B217">
        <v>16.100000000000001</v>
      </c>
      <c r="C217" s="2" t="e">
        <f>INDEX(FEDFUNDS[FEDFUNDS],MATCH(DATE(YEAR(CPI[[#This Row],[DATE]]),MONTH(CPI[[#This Row],[DATE]]),1),FEDFUNDS[DATE],0))</f>
        <v>#N/A</v>
      </c>
      <c r="D217" s="2" t="e">
        <f>INDEX(FEDFUNDS[FEDFUNDS],MATCH(DATE(YEAR(CPI[[#This Row],[DATE]]+190),MONTH(CPI[[#This Row],[DATE]]+190),1),FEDFUNDS[DATE],0))</f>
        <v>#N/A</v>
      </c>
      <c r="E217" s="2" t="e">
        <f>INDEX(FEDFUNDS[FEDFUNDS],MATCH(DATE(YEAR(CPI[[#This Row],[DATE]]+370),MONTH(CPI[[#This Row],[DATE]]+370),1),FEDFUNDS[DATE],0))</f>
        <v>#N/A</v>
      </c>
      <c r="F217" s="2" t="e">
        <f>INDEX(FEDFUNDS[FEDFUNDS],MATCH(DATE(YEAR(CPI[[#This Row],[DATE]]+190)+1,MONTH(CPI[[#This Row],[DATE]]+190),1),FEDFUNDS[DATE],0))</f>
        <v>#N/A</v>
      </c>
      <c r="G217" s="2" t="e">
        <f>INDEX(FEDFUNDS[FEDFUNDS],MATCH(DATE(YEAR(CPI[[#This Row],[DATE]]+370)+1,MONTH(CPI[[#This Row],[DATE]]+370),1),FEDFUNDS[DATE],0))</f>
        <v>#N/A</v>
      </c>
    </row>
    <row r="218" spans="1:7" hidden="1" x14ac:dyDescent="0.3">
      <c r="A218" s="1">
        <v>11324</v>
      </c>
      <c r="B218">
        <v>15.9</v>
      </c>
      <c r="C218" s="2" t="e">
        <f>INDEX(FEDFUNDS[FEDFUNDS],MATCH(DATE(YEAR(CPI[[#This Row],[DATE]]),MONTH(CPI[[#This Row],[DATE]]),1),FEDFUNDS[DATE],0))</f>
        <v>#N/A</v>
      </c>
      <c r="D218" s="2" t="e">
        <f>INDEX(FEDFUNDS[FEDFUNDS],MATCH(DATE(YEAR(CPI[[#This Row],[DATE]]+190),MONTH(CPI[[#This Row],[DATE]]+190),1),FEDFUNDS[DATE],0))</f>
        <v>#N/A</v>
      </c>
      <c r="E218" s="2" t="e">
        <f>INDEX(FEDFUNDS[FEDFUNDS],MATCH(DATE(YEAR(CPI[[#This Row],[DATE]]+370),MONTH(CPI[[#This Row],[DATE]]+370),1),FEDFUNDS[DATE],0))</f>
        <v>#N/A</v>
      </c>
      <c r="F218" s="2" t="e">
        <f>INDEX(FEDFUNDS[FEDFUNDS],MATCH(DATE(YEAR(CPI[[#This Row],[DATE]]+190)+1,MONTH(CPI[[#This Row],[DATE]]+190),1),FEDFUNDS[DATE],0))</f>
        <v>#N/A</v>
      </c>
      <c r="G218" s="2" t="e">
        <f>INDEX(FEDFUNDS[FEDFUNDS],MATCH(DATE(YEAR(CPI[[#This Row],[DATE]]+370)+1,MONTH(CPI[[#This Row],[DATE]]+370),1),FEDFUNDS[DATE],0))</f>
        <v>#N/A</v>
      </c>
    </row>
    <row r="219" spans="1:7" hidden="1" x14ac:dyDescent="0.3">
      <c r="A219" s="1">
        <v>11355</v>
      </c>
      <c r="B219">
        <v>15.7</v>
      </c>
      <c r="C219" s="2" t="e">
        <f>INDEX(FEDFUNDS[FEDFUNDS],MATCH(DATE(YEAR(CPI[[#This Row],[DATE]]),MONTH(CPI[[#This Row],[DATE]]),1),FEDFUNDS[DATE],0))</f>
        <v>#N/A</v>
      </c>
      <c r="D219" s="2" t="e">
        <f>INDEX(FEDFUNDS[FEDFUNDS],MATCH(DATE(YEAR(CPI[[#This Row],[DATE]]+190),MONTH(CPI[[#This Row],[DATE]]+190),1),FEDFUNDS[DATE],0))</f>
        <v>#N/A</v>
      </c>
      <c r="E219" s="2" t="e">
        <f>INDEX(FEDFUNDS[FEDFUNDS],MATCH(DATE(YEAR(CPI[[#This Row],[DATE]]+370),MONTH(CPI[[#This Row],[DATE]]+370),1),FEDFUNDS[DATE],0))</f>
        <v>#N/A</v>
      </c>
      <c r="F219" s="2" t="e">
        <f>INDEX(FEDFUNDS[FEDFUNDS],MATCH(DATE(YEAR(CPI[[#This Row],[DATE]]+190)+1,MONTH(CPI[[#This Row],[DATE]]+190),1),FEDFUNDS[DATE],0))</f>
        <v>#N/A</v>
      </c>
      <c r="G219" s="2" t="e">
        <f>INDEX(FEDFUNDS[FEDFUNDS],MATCH(DATE(YEAR(CPI[[#This Row],[DATE]]+370)+1,MONTH(CPI[[#This Row],[DATE]]+370),1),FEDFUNDS[DATE],0))</f>
        <v>#N/A</v>
      </c>
    </row>
    <row r="220" spans="1:7" hidden="1" x14ac:dyDescent="0.3">
      <c r="A220" s="1">
        <v>11383</v>
      </c>
      <c r="B220">
        <v>15.6</v>
      </c>
      <c r="C220" s="2" t="e">
        <f>INDEX(FEDFUNDS[FEDFUNDS],MATCH(DATE(YEAR(CPI[[#This Row],[DATE]]),MONTH(CPI[[#This Row],[DATE]]),1),FEDFUNDS[DATE],0))</f>
        <v>#N/A</v>
      </c>
      <c r="D220" s="2" t="e">
        <f>INDEX(FEDFUNDS[FEDFUNDS],MATCH(DATE(YEAR(CPI[[#This Row],[DATE]]+190),MONTH(CPI[[#This Row],[DATE]]+190),1),FEDFUNDS[DATE],0))</f>
        <v>#N/A</v>
      </c>
      <c r="E220" s="2" t="e">
        <f>INDEX(FEDFUNDS[FEDFUNDS],MATCH(DATE(YEAR(CPI[[#This Row],[DATE]]+370),MONTH(CPI[[#This Row],[DATE]]+370),1),FEDFUNDS[DATE],0))</f>
        <v>#N/A</v>
      </c>
      <c r="F220" s="2" t="e">
        <f>INDEX(FEDFUNDS[FEDFUNDS],MATCH(DATE(YEAR(CPI[[#This Row],[DATE]]+190)+1,MONTH(CPI[[#This Row],[DATE]]+190),1),FEDFUNDS[DATE],0))</f>
        <v>#N/A</v>
      </c>
      <c r="G220" s="2" t="e">
        <f>INDEX(FEDFUNDS[FEDFUNDS],MATCH(DATE(YEAR(CPI[[#This Row],[DATE]]+370)+1,MONTH(CPI[[#This Row],[DATE]]+370),1),FEDFUNDS[DATE],0))</f>
        <v>#N/A</v>
      </c>
    </row>
    <row r="221" spans="1:7" hidden="1" x14ac:dyDescent="0.3">
      <c r="A221" s="1">
        <v>11414</v>
      </c>
      <c r="B221">
        <v>15.5</v>
      </c>
      <c r="C221" s="2" t="e">
        <f>INDEX(FEDFUNDS[FEDFUNDS],MATCH(DATE(YEAR(CPI[[#This Row],[DATE]]),MONTH(CPI[[#This Row],[DATE]]),1),FEDFUNDS[DATE],0))</f>
        <v>#N/A</v>
      </c>
      <c r="D221" s="2" t="e">
        <f>INDEX(FEDFUNDS[FEDFUNDS],MATCH(DATE(YEAR(CPI[[#This Row],[DATE]]+190),MONTH(CPI[[#This Row],[DATE]]+190),1),FEDFUNDS[DATE],0))</f>
        <v>#N/A</v>
      </c>
      <c r="E221" s="2" t="e">
        <f>INDEX(FEDFUNDS[FEDFUNDS],MATCH(DATE(YEAR(CPI[[#This Row],[DATE]]+370),MONTH(CPI[[#This Row],[DATE]]+370),1),FEDFUNDS[DATE],0))</f>
        <v>#N/A</v>
      </c>
      <c r="F221" s="2" t="e">
        <f>INDEX(FEDFUNDS[FEDFUNDS],MATCH(DATE(YEAR(CPI[[#This Row],[DATE]]+190)+1,MONTH(CPI[[#This Row],[DATE]]+190),1),FEDFUNDS[DATE],0))</f>
        <v>#N/A</v>
      </c>
      <c r="G221" s="2" t="e">
        <f>INDEX(FEDFUNDS[FEDFUNDS],MATCH(DATE(YEAR(CPI[[#This Row],[DATE]]+370)+1,MONTH(CPI[[#This Row],[DATE]]+370),1),FEDFUNDS[DATE],0))</f>
        <v>#N/A</v>
      </c>
    </row>
    <row r="222" spans="1:7" hidden="1" x14ac:dyDescent="0.3">
      <c r="A222" s="1">
        <v>11444</v>
      </c>
      <c r="B222">
        <v>15.3</v>
      </c>
      <c r="C222" s="2" t="e">
        <f>INDEX(FEDFUNDS[FEDFUNDS],MATCH(DATE(YEAR(CPI[[#This Row],[DATE]]),MONTH(CPI[[#This Row],[DATE]]),1),FEDFUNDS[DATE],0))</f>
        <v>#N/A</v>
      </c>
      <c r="D222" s="2" t="e">
        <f>INDEX(FEDFUNDS[FEDFUNDS],MATCH(DATE(YEAR(CPI[[#This Row],[DATE]]+190),MONTH(CPI[[#This Row],[DATE]]+190),1),FEDFUNDS[DATE],0))</f>
        <v>#N/A</v>
      </c>
      <c r="E222" s="2" t="e">
        <f>INDEX(FEDFUNDS[FEDFUNDS],MATCH(DATE(YEAR(CPI[[#This Row],[DATE]]+370),MONTH(CPI[[#This Row],[DATE]]+370),1),FEDFUNDS[DATE],0))</f>
        <v>#N/A</v>
      </c>
      <c r="F222" s="2" t="e">
        <f>INDEX(FEDFUNDS[FEDFUNDS],MATCH(DATE(YEAR(CPI[[#This Row],[DATE]]+190)+1,MONTH(CPI[[#This Row],[DATE]]+190),1),FEDFUNDS[DATE],0))</f>
        <v>#N/A</v>
      </c>
      <c r="G222" s="2" t="e">
        <f>INDEX(FEDFUNDS[FEDFUNDS],MATCH(DATE(YEAR(CPI[[#This Row],[DATE]]+370)+1,MONTH(CPI[[#This Row],[DATE]]+370),1),FEDFUNDS[DATE],0))</f>
        <v>#N/A</v>
      </c>
    </row>
    <row r="223" spans="1:7" hidden="1" x14ac:dyDescent="0.3">
      <c r="A223" s="1">
        <v>11475</v>
      </c>
      <c r="B223">
        <v>15.1</v>
      </c>
      <c r="C223" s="2" t="e">
        <f>INDEX(FEDFUNDS[FEDFUNDS],MATCH(DATE(YEAR(CPI[[#This Row],[DATE]]),MONTH(CPI[[#This Row],[DATE]]),1),FEDFUNDS[DATE],0))</f>
        <v>#N/A</v>
      </c>
      <c r="D223" s="2" t="e">
        <f>INDEX(FEDFUNDS[FEDFUNDS],MATCH(DATE(YEAR(CPI[[#This Row],[DATE]]+190),MONTH(CPI[[#This Row],[DATE]]+190),1),FEDFUNDS[DATE],0))</f>
        <v>#N/A</v>
      </c>
      <c r="E223" s="2" t="e">
        <f>INDEX(FEDFUNDS[FEDFUNDS],MATCH(DATE(YEAR(CPI[[#This Row],[DATE]]+370),MONTH(CPI[[#This Row],[DATE]]+370),1),FEDFUNDS[DATE],0))</f>
        <v>#N/A</v>
      </c>
      <c r="F223" s="2" t="e">
        <f>INDEX(FEDFUNDS[FEDFUNDS],MATCH(DATE(YEAR(CPI[[#This Row],[DATE]]+190)+1,MONTH(CPI[[#This Row],[DATE]]+190),1),FEDFUNDS[DATE],0))</f>
        <v>#N/A</v>
      </c>
      <c r="G223" s="2" t="e">
        <f>INDEX(FEDFUNDS[FEDFUNDS],MATCH(DATE(YEAR(CPI[[#This Row],[DATE]]+370)+1,MONTH(CPI[[#This Row],[DATE]]+370),1),FEDFUNDS[DATE],0))</f>
        <v>#N/A</v>
      </c>
    </row>
    <row r="224" spans="1:7" hidden="1" x14ac:dyDescent="0.3">
      <c r="A224" s="1">
        <v>11505</v>
      </c>
      <c r="B224">
        <v>15.1</v>
      </c>
      <c r="C224" s="2" t="e">
        <f>INDEX(FEDFUNDS[FEDFUNDS],MATCH(DATE(YEAR(CPI[[#This Row],[DATE]]),MONTH(CPI[[#This Row],[DATE]]),1),FEDFUNDS[DATE],0))</f>
        <v>#N/A</v>
      </c>
      <c r="D224" s="2" t="e">
        <f>INDEX(FEDFUNDS[FEDFUNDS],MATCH(DATE(YEAR(CPI[[#This Row],[DATE]]+190),MONTH(CPI[[#This Row],[DATE]]+190),1),FEDFUNDS[DATE],0))</f>
        <v>#N/A</v>
      </c>
      <c r="E224" s="2" t="e">
        <f>INDEX(FEDFUNDS[FEDFUNDS],MATCH(DATE(YEAR(CPI[[#This Row],[DATE]]+370),MONTH(CPI[[#This Row],[DATE]]+370),1),FEDFUNDS[DATE],0))</f>
        <v>#N/A</v>
      </c>
      <c r="F224" s="2" t="e">
        <f>INDEX(FEDFUNDS[FEDFUNDS],MATCH(DATE(YEAR(CPI[[#This Row],[DATE]]+190)+1,MONTH(CPI[[#This Row],[DATE]]+190),1),FEDFUNDS[DATE],0))</f>
        <v>#N/A</v>
      </c>
      <c r="G224" s="2" t="e">
        <f>INDEX(FEDFUNDS[FEDFUNDS],MATCH(DATE(YEAR(CPI[[#This Row],[DATE]]+370)+1,MONTH(CPI[[#This Row],[DATE]]+370),1),FEDFUNDS[DATE],0))</f>
        <v>#N/A</v>
      </c>
    </row>
    <row r="225" spans="1:7" hidden="1" x14ac:dyDescent="0.3">
      <c r="A225" s="1">
        <v>11536</v>
      </c>
      <c r="B225">
        <v>15.1</v>
      </c>
      <c r="C225" s="2" t="e">
        <f>INDEX(FEDFUNDS[FEDFUNDS],MATCH(DATE(YEAR(CPI[[#This Row],[DATE]]),MONTH(CPI[[#This Row],[DATE]]),1),FEDFUNDS[DATE],0))</f>
        <v>#N/A</v>
      </c>
      <c r="D225" s="2" t="e">
        <f>INDEX(FEDFUNDS[FEDFUNDS],MATCH(DATE(YEAR(CPI[[#This Row],[DATE]]+190),MONTH(CPI[[#This Row],[DATE]]+190),1),FEDFUNDS[DATE],0))</f>
        <v>#N/A</v>
      </c>
      <c r="E225" s="2" t="e">
        <f>INDEX(FEDFUNDS[FEDFUNDS],MATCH(DATE(YEAR(CPI[[#This Row],[DATE]]+370),MONTH(CPI[[#This Row],[DATE]]+370),1),FEDFUNDS[DATE],0))</f>
        <v>#N/A</v>
      </c>
      <c r="F225" s="2" t="e">
        <f>INDEX(FEDFUNDS[FEDFUNDS],MATCH(DATE(YEAR(CPI[[#This Row],[DATE]]+190)+1,MONTH(CPI[[#This Row],[DATE]]+190),1),FEDFUNDS[DATE],0))</f>
        <v>#N/A</v>
      </c>
      <c r="G225" s="2" t="e">
        <f>INDEX(FEDFUNDS[FEDFUNDS],MATCH(DATE(YEAR(CPI[[#This Row],[DATE]]+370)+1,MONTH(CPI[[#This Row],[DATE]]+370),1),FEDFUNDS[DATE],0))</f>
        <v>#N/A</v>
      </c>
    </row>
    <row r="226" spans="1:7" hidden="1" x14ac:dyDescent="0.3">
      <c r="A226" s="1">
        <v>11567</v>
      </c>
      <c r="B226">
        <v>15</v>
      </c>
      <c r="C226" s="2" t="e">
        <f>INDEX(FEDFUNDS[FEDFUNDS],MATCH(DATE(YEAR(CPI[[#This Row],[DATE]]),MONTH(CPI[[#This Row],[DATE]]),1),FEDFUNDS[DATE],0))</f>
        <v>#N/A</v>
      </c>
      <c r="D226" s="2" t="e">
        <f>INDEX(FEDFUNDS[FEDFUNDS],MATCH(DATE(YEAR(CPI[[#This Row],[DATE]]+190),MONTH(CPI[[#This Row],[DATE]]+190),1),FEDFUNDS[DATE],0))</f>
        <v>#N/A</v>
      </c>
      <c r="E226" s="2" t="e">
        <f>INDEX(FEDFUNDS[FEDFUNDS],MATCH(DATE(YEAR(CPI[[#This Row],[DATE]]+370),MONTH(CPI[[#This Row],[DATE]]+370),1),FEDFUNDS[DATE],0))</f>
        <v>#N/A</v>
      </c>
      <c r="F226" s="2" t="e">
        <f>INDEX(FEDFUNDS[FEDFUNDS],MATCH(DATE(YEAR(CPI[[#This Row],[DATE]]+190)+1,MONTH(CPI[[#This Row],[DATE]]+190),1),FEDFUNDS[DATE],0))</f>
        <v>#N/A</v>
      </c>
      <c r="G226" s="2" t="e">
        <f>INDEX(FEDFUNDS[FEDFUNDS],MATCH(DATE(YEAR(CPI[[#This Row],[DATE]]+370)+1,MONTH(CPI[[#This Row],[DATE]]+370),1),FEDFUNDS[DATE],0))</f>
        <v>#N/A</v>
      </c>
    </row>
    <row r="227" spans="1:7" hidden="1" x14ac:dyDescent="0.3">
      <c r="A227" s="1">
        <v>11597</v>
      </c>
      <c r="B227">
        <v>14.9</v>
      </c>
      <c r="C227" s="2" t="e">
        <f>INDEX(FEDFUNDS[FEDFUNDS],MATCH(DATE(YEAR(CPI[[#This Row],[DATE]]),MONTH(CPI[[#This Row],[DATE]]),1),FEDFUNDS[DATE],0))</f>
        <v>#N/A</v>
      </c>
      <c r="D227" s="2" t="e">
        <f>INDEX(FEDFUNDS[FEDFUNDS],MATCH(DATE(YEAR(CPI[[#This Row],[DATE]]+190),MONTH(CPI[[#This Row],[DATE]]+190),1),FEDFUNDS[DATE],0))</f>
        <v>#N/A</v>
      </c>
      <c r="E227" s="2" t="e">
        <f>INDEX(FEDFUNDS[FEDFUNDS],MATCH(DATE(YEAR(CPI[[#This Row],[DATE]]+370),MONTH(CPI[[#This Row],[DATE]]+370),1),FEDFUNDS[DATE],0))</f>
        <v>#N/A</v>
      </c>
      <c r="F227" s="2" t="e">
        <f>INDEX(FEDFUNDS[FEDFUNDS],MATCH(DATE(YEAR(CPI[[#This Row],[DATE]]+190)+1,MONTH(CPI[[#This Row],[DATE]]+190),1),FEDFUNDS[DATE],0))</f>
        <v>#N/A</v>
      </c>
      <c r="G227" s="2" t="e">
        <f>INDEX(FEDFUNDS[FEDFUNDS],MATCH(DATE(YEAR(CPI[[#This Row],[DATE]]+370)+1,MONTH(CPI[[#This Row],[DATE]]+370),1),FEDFUNDS[DATE],0))</f>
        <v>#N/A</v>
      </c>
    </row>
    <row r="228" spans="1:7" hidden="1" x14ac:dyDescent="0.3">
      <c r="A228" s="1">
        <v>11628</v>
      </c>
      <c r="B228">
        <v>14.7</v>
      </c>
      <c r="C228" s="2" t="e">
        <f>INDEX(FEDFUNDS[FEDFUNDS],MATCH(DATE(YEAR(CPI[[#This Row],[DATE]]),MONTH(CPI[[#This Row],[DATE]]),1),FEDFUNDS[DATE],0))</f>
        <v>#N/A</v>
      </c>
      <c r="D228" s="2" t="e">
        <f>INDEX(FEDFUNDS[FEDFUNDS],MATCH(DATE(YEAR(CPI[[#This Row],[DATE]]+190),MONTH(CPI[[#This Row],[DATE]]+190),1),FEDFUNDS[DATE],0))</f>
        <v>#N/A</v>
      </c>
      <c r="E228" s="2" t="e">
        <f>INDEX(FEDFUNDS[FEDFUNDS],MATCH(DATE(YEAR(CPI[[#This Row],[DATE]]+370),MONTH(CPI[[#This Row],[DATE]]+370),1),FEDFUNDS[DATE],0))</f>
        <v>#N/A</v>
      </c>
      <c r="F228" s="2" t="e">
        <f>INDEX(FEDFUNDS[FEDFUNDS],MATCH(DATE(YEAR(CPI[[#This Row],[DATE]]+190)+1,MONTH(CPI[[#This Row],[DATE]]+190),1),FEDFUNDS[DATE],0))</f>
        <v>#N/A</v>
      </c>
      <c r="G228" s="2" t="e">
        <f>INDEX(FEDFUNDS[FEDFUNDS],MATCH(DATE(YEAR(CPI[[#This Row],[DATE]]+370)+1,MONTH(CPI[[#This Row],[DATE]]+370),1),FEDFUNDS[DATE],0))</f>
        <v>#N/A</v>
      </c>
    </row>
    <row r="229" spans="1:7" hidden="1" x14ac:dyDescent="0.3">
      <c r="A229" s="1">
        <v>11658</v>
      </c>
      <c r="B229">
        <v>14.6</v>
      </c>
      <c r="C229" s="2" t="e">
        <f>INDEX(FEDFUNDS[FEDFUNDS],MATCH(DATE(YEAR(CPI[[#This Row],[DATE]]),MONTH(CPI[[#This Row],[DATE]]),1),FEDFUNDS[DATE],0))</f>
        <v>#N/A</v>
      </c>
      <c r="D229" s="2" t="e">
        <f>INDEX(FEDFUNDS[FEDFUNDS],MATCH(DATE(YEAR(CPI[[#This Row],[DATE]]+190),MONTH(CPI[[#This Row],[DATE]]+190),1),FEDFUNDS[DATE],0))</f>
        <v>#N/A</v>
      </c>
      <c r="E229" s="2" t="e">
        <f>INDEX(FEDFUNDS[FEDFUNDS],MATCH(DATE(YEAR(CPI[[#This Row],[DATE]]+370),MONTH(CPI[[#This Row],[DATE]]+370),1),FEDFUNDS[DATE],0))</f>
        <v>#N/A</v>
      </c>
      <c r="F229" s="2" t="e">
        <f>INDEX(FEDFUNDS[FEDFUNDS],MATCH(DATE(YEAR(CPI[[#This Row],[DATE]]+190)+1,MONTH(CPI[[#This Row],[DATE]]+190),1),FEDFUNDS[DATE],0))</f>
        <v>#N/A</v>
      </c>
      <c r="G229" s="2" t="e">
        <f>INDEX(FEDFUNDS[FEDFUNDS],MATCH(DATE(YEAR(CPI[[#This Row],[DATE]]+370)+1,MONTH(CPI[[#This Row],[DATE]]+370),1),FEDFUNDS[DATE],0))</f>
        <v>#N/A</v>
      </c>
    </row>
    <row r="230" spans="1:7" hidden="1" x14ac:dyDescent="0.3">
      <c r="A230" s="1">
        <v>11689</v>
      </c>
      <c r="B230">
        <v>14.3</v>
      </c>
      <c r="C230" s="2" t="e">
        <f>INDEX(FEDFUNDS[FEDFUNDS],MATCH(DATE(YEAR(CPI[[#This Row],[DATE]]),MONTH(CPI[[#This Row],[DATE]]),1),FEDFUNDS[DATE],0))</f>
        <v>#N/A</v>
      </c>
      <c r="D230" s="2" t="e">
        <f>INDEX(FEDFUNDS[FEDFUNDS],MATCH(DATE(YEAR(CPI[[#This Row],[DATE]]+190),MONTH(CPI[[#This Row],[DATE]]+190),1),FEDFUNDS[DATE],0))</f>
        <v>#N/A</v>
      </c>
      <c r="E230" s="2" t="e">
        <f>INDEX(FEDFUNDS[FEDFUNDS],MATCH(DATE(YEAR(CPI[[#This Row],[DATE]]+370),MONTH(CPI[[#This Row],[DATE]]+370),1),FEDFUNDS[DATE],0))</f>
        <v>#N/A</v>
      </c>
      <c r="F230" s="2" t="e">
        <f>INDEX(FEDFUNDS[FEDFUNDS],MATCH(DATE(YEAR(CPI[[#This Row],[DATE]]+190)+1,MONTH(CPI[[#This Row],[DATE]]+190),1),FEDFUNDS[DATE],0))</f>
        <v>#N/A</v>
      </c>
      <c r="G230" s="2" t="e">
        <f>INDEX(FEDFUNDS[FEDFUNDS],MATCH(DATE(YEAR(CPI[[#This Row],[DATE]]+370)+1,MONTH(CPI[[#This Row],[DATE]]+370),1),FEDFUNDS[DATE],0))</f>
        <v>#N/A</v>
      </c>
    </row>
    <row r="231" spans="1:7" hidden="1" x14ac:dyDescent="0.3">
      <c r="A231" s="1">
        <v>11720</v>
      </c>
      <c r="B231">
        <v>14.1</v>
      </c>
      <c r="C231" s="2" t="e">
        <f>INDEX(FEDFUNDS[FEDFUNDS],MATCH(DATE(YEAR(CPI[[#This Row],[DATE]]),MONTH(CPI[[#This Row],[DATE]]),1),FEDFUNDS[DATE],0))</f>
        <v>#N/A</v>
      </c>
      <c r="D231" s="2" t="e">
        <f>INDEX(FEDFUNDS[FEDFUNDS],MATCH(DATE(YEAR(CPI[[#This Row],[DATE]]+190),MONTH(CPI[[#This Row],[DATE]]+190),1),FEDFUNDS[DATE],0))</f>
        <v>#N/A</v>
      </c>
      <c r="E231" s="2" t="e">
        <f>INDEX(FEDFUNDS[FEDFUNDS],MATCH(DATE(YEAR(CPI[[#This Row],[DATE]]+370),MONTH(CPI[[#This Row],[DATE]]+370),1),FEDFUNDS[DATE],0))</f>
        <v>#N/A</v>
      </c>
      <c r="F231" s="2" t="e">
        <f>INDEX(FEDFUNDS[FEDFUNDS],MATCH(DATE(YEAR(CPI[[#This Row],[DATE]]+190)+1,MONTH(CPI[[#This Row],[DATE]]+190),1),FEDFUNDS[DATE],0))</f>
        <v>#N/A</v>
      </c>
      <c r="G231" s="2" t="e">
        <f>INDEX(FEDFUNDS[FEDFUNDS],MATCH(DATE(YEAR(CPI[[#This Row],[DATE]]+370)+1,MONTH(CPI[[#This Row],[DATE]]+370),1),FEDFUNDS[DATE],0))</f>
        <v>#N/A</v>
      </c>
    </row>
    <row r="232" spans="1:7" hidden="1" x14ac:dyDescent="0.3">
      <c r="A232" s="1">
        <v>11749</v>
      </c>
      <c r="B232">
        <v>14</v>
      </c>
      <c r="C232" s="2" t="e">
        <f>INDEX(FEDFUNDS[FEDFUNDS],MATCH(DATE(YEAR(CPI[[#This Row],[DATE]]),MONTH(CPI[[#This Row],[DATE]]),1),FEDFUNDS[DATE],0))</f>
        <v>#N/A</v>
      </c>
      <c r="D232" s="2" t="e">
        <f>INDEX(FEDFUNDS[FEDFUNDS],MATCH(DATE(YEAR(CPI[[#This Row],[DATE]]+190),MONTH(CPI[[#This Row],[DATE]]+190),1),FEDFUNDS[DATE],0))</f>
        <v>#N/A</v>
      </c>
      <c r="E232" s="2" t="e">
        <f>INDEX(FEDFUNDS[FEDFUNDS],MATCH(DATE(YEAR(CPI[[#This Row],[DATE]]+370),MONTH(CPI[[#This Row],[DATE]]+370),1),FEDFUNDS[DATE],0))</f>
        <v>#N/A</v>
      </c>
      <c r="F232" s="2" t="e">
        <f>INDEX(FEDFUNDS[FEDFUNDS],MATCH(DATE(YEAR(CPI[[#This Row],[DATE]]+190)+1,MONTH(CPI[[#This Row],[DATE]]+190),1),FEDFUNDS[DATE],0))</f>
        <v>#N/A</v>
      </c>
      <c r="G232" s="2" t="e">
        <f>INDEX(FEDFUNDS[FEDFUNDS],MATCH(DATE(YEAR(CPI[[#This Row],[DATE]]+370)+1,MONTH(CPI[[#This Row],[DATE]]+370),1),FEDFUNDS[DATE],0))</f>
        <v>#N/A</v>
      </c>
    </row>
    <row r="233" spans="1:7" hidden="1" x14ac:dyDescent="0.3">
      <c r="A233" s="1">
        <v>11780</v>
      </c>
      <c r="B233">
        <v>13.9</v>
      </c>
      <c r="C233" s="2" t="e">
        <f>INDEX(FEDFUNDS[FEDFUNDS],MATCH(DATE(YEAR(CPI[[#This Row],[DATE]]),MONTH(CPI[[#This Row],[DATE]]),1),FEDFUNDS[DATE],0))</f>
        <v>#N/A</v>
      </c>
      <c r="D233" s="2" t="e">
        <f>INDEX(FEDFUNDS[FEDFUNDS],MATCH(DATE(YEAR(CPI[[#This Row],[DATE]]+190),MONTH(CPI[[#This Row],[DATE]]+190),1),FEDFUNDS[DATE],0))</f>
        <v>#N/A</v>
      </c>
      <c r="E233" s="2" t="e">
        <f>INDEX(FEDFUNDS[FEDFUNDS],MATCH(DATE(YEAR(CPI[[#This Row],[DATE]]+370),MONTH(CPI[[#This Row],[DATE]]+370),1),FEDFUNDS[DATE],0))</f>
        <v>#N/A</v>
      </c>
      <c r="F233" s="2" t="e">
        <f>INDEX(FEDFUNDS[FEDFUNDS],MATCH(DATE(YEAR(CPI[[#This Row],[DATE]]+190)+1,MONTH(CPI[[#This Row],[DATE]]+190),1),FEDFUNDS[DATE],0))</f>
        <v>#N/A</v>
      </c>
      <c r="G233" s="2" t="e">
        <f>INDEX(FEDFUNDS[FEDFUNDS],MATCH(DATE(YEAR(CPI[[#This Row],[DATE]]+370)+1,MONTH(CPI[[#This Row],[DATE]]+370),1),FEDFUNDS[DATE],0))</f>
        <v>#N/A</v>
      </c>
    </row>
    <row r="234" spans="1:7" hidden="1" x14ac:dyDescent="0.3">
      <c r="A234" s="1">
        <v>11810</v>
      </c>
      <c r="B234">
        <v>13.7</v>
      </c>
      <c r="C234" s="2" t="e">
        <f>INDEX(FEDFUNDS[FEDFUNDS],MATCH(DATE(YEAR(CPI[[#This Row],[DATE]]),MONTH(CPI[[#This Row],[DATE]]),1),FEDFUNDS[DATE],0))</f>
        <v>#N/A</v>
      </c>
      <c r="D234" s="2" t="e">
        <f>INDEX(FEDFUNDS[FEDFUNDS],MATCH(DATE(YEAR(CPI[[#This Row],[DATE]]+190),MONTH(CPI[[#This Row],[DATE]]+190),1),FEDFUNDS[DATE],0))</f>
        <v>#N/A</v>
      </c>
      <c r="E234" s="2" t="e">
        <f>INDEX(FEDFUNDS[FEDFUNDS],MATCH(DATE(YEAR(CPI[[#This Row],[DATE]]+370),MONTH(CPI[[#This Row],[DATE]]+370),1),FEDFUNDS[DATE],0))</f>
        <v>#N/A</v>
      </c>
      <c r="F234" s="2" t="e">
        <f>INDEX(FEDFUNDS[FEDFUNDS],MATCH(DATE(YEAR(CPI[[#This Row],[DATE]]+190)+1,MONTH(CPI[[#This Row],[DATE]]+190),1),FEDFUNDS[DATE],0))</f>
        <v>#N/A</v>
      </c>
      <c r="G234" s="2" t="e">
        <f>INDEX(FEDFUNDS[FEDFUNDS],MATCH(DATE(YEAR(CPI[[#This Row],[DATE]]+370)+1,MONTH(CPI[[#This Row],[DATE]]+370),1),FEDFUNDS[DATE],0))</f>
        <v>#N/A</v>
      </c>
    </row>
    <row r="235" spans="1:7" hidden="1" x14ac:dyDescent="0.3">
      <c r="A235" s="1">
        <v>11841</v>
      </c>
      <c r="B235">
        <v>13.6</v>
      </c>
      <c r="C235" s="2" t="e">
        <f>INDEX(FEDFUNDS[FEDFUNDS],MATCH(DATE(YEAR(CPI[[#This Row],[DATE]]),MONTH(CPI[[#This Row],[DATE]]),1),FEDFUNDS[DATE],0))</f>
        <v>#N/A</v>
      </c>
      <c r="D235" s="2" t="e">
        <f>INDEX(FEDFUNDS[FEDFUNDS],MATCH(DATE(YEAR(CPI[[#This Row],[DATE]]+190),MONTH(CPI[[#This Row],[DATE]]+190),1),FEDFUNDS[DATE],0))</f>
        <v>#N/A</v>
      </c>
      <c r="E235" s="2" t="e">
        <f>INDEX(FEDFUNDS[FEDFUNDS],MATCH(DATE(YEAR(CPI[[#This Row],[DATE]]+370),MONTH(CPI[[#This Row],[DATE]]+370),1),FEDFUNDS[DATE],0))</f>
        <v>#N/A</v>
      </c>
      <c r="F235" s="2" t="e">
        <f>INDEX(FEDFUNDS[FEDFUNDS],MATCH(DATE(YEAR(CPI[[#This Row],[DATE]]+190)+1,MONTH(CPI[[#This Row],[DATE]]+190),1),FEDFUNDS[DATE],0))</f>
        <v>#N/A</v>
      </c>
      <c r="G235" s="2" t="e">
        <f>INDEX(FEDFUNDS[FEDFUNDS],MATCH(DATE(YEAR(CPI[[#This Row],[DATE]]+370)+1,MONTH(CPI[[#This Row],[DATE]]+370),1),FEDFUNDS[DATE],0))</f>
        <v>#N/A</v>
      </c>
    </row>
    <row r="236" spans="1:7" hidden="1" x14ac:dyDescent="0.3">
      <c r="A236" s="1">
        <v>11871</v>
      </c>
      <c r="B236">
        <v>13.6</v>
      </c>
      <c r="C236" s="2" t="e">
        <f>INDEX(FEDFUNDS[FEDFUNDS],MATCH(DATE(YEAR(CPI[[#This Row],[DATE]]),MONTH(CPI[[#This Row],[DATE]]),1),FEDFUNDS[DATE],0))</f>
        <v>#N/A</v>
      </c>
      <c r="D236" s="2" t="e">
        <f>INDEX(FEDFUNDS[FEDFUNDS],MATCH(DATE(YEAR(CPI[[#This Row],[DATE]]+190),MONTH(CPI[[#This Row],[DATE]]+190),1),FEDFUNDS[DATE],0))</f>
        <v>#N/A</v>
      </c>
      <c r="E236" s="2" t="e">
        <f>INDEX(FEDFUNDS[FEDFUNDS],MATCH(DATE(YEAR(CPI[[#This Row],[DATE]]+370),MONTH(CPI[[#This Row],[DATE]]+370),1),FEDFUNDS[DATE],0))</f>
        <v>#N/A</v>
      </c>
      <c r="F236" s="2" t="e">
        <f>INDEX(FEDFUNDS[FEDFUNDS],MATCH(DATE(YEAR(CPI[[#This Row],[DATE]]+190)+1,MONTH(CPI[[#This Row],[DATE]]+190),1),FEDFUNDS[DATE],0))</f>
        <v>#N/A</v>
      </c>
      <c r="G236" s="2" t="e">
        <f>INDEX(FEDFUNDS[FEDFUNDS],MATCH(DATE(YEAR(CPI[[#This Row],[DATE]]+370)+1,MONTH(CPI[[#This Row],[DATE]]+370),1),FEDFUNDS[DATE],0))</f>
        <v>#N/A</v>
      </c>
    </row>
    <row r="237" spans="1:7" hidden="1" x14ac:dyDescent="0.3">
      <c r="A237" s="1">
        <v>11902</v>
      </c>
      <c r="B237">
        <v>13.5</v>
      </c>
      <c r="C237" s="2" t="e">
        <f>INDEX(FEDFUNDS[FEDFUNDS],MATCH(DATE(YEAR(CPI[[#This Row],[DATE]]),MONTH(CPI[[#This Row],[DATE]]),1),FEDFUNDS[DATE],0))</f>
        <v>#N/A</v>
      </c>
      <c r="D237" s="2" t="e">
        <f>INDEX(FEDFUNDS[FEDFUNDS],MATCH(DATE(YEAR(CPI[[#This Row],[DATE]]+190),MONTH(CPI[[#This Row],[DATE]]+190),1),FEDFUNDS[DATE],0))</f>
        <v>#N/A</v>
      </c>
      <c r="E237" s="2" t="e">
        <f>INDEX(FEDFUNDS[FEDFUNDS],MATCH(DATE(YEAR(CPI[[#This Row],[DATE]]+370),MONTH(CPI[[#This Row],[DATE]]+370),1),FEDFUNDS[DATE],0))</f>
        <v>#N/A</v>
      </c>
      <c r="F237" s="2" t="e">
        <f>INDEX(FEDFUNDS[FEDFUNDS],MATCH(DATE(YEAR(CPI[[#This Row],[DATE]]+190)+1,MONTH(CPI[[#This Row],[DATE]]+190),1),FEDFUNDS[DATE],0))</f>
        <v>#N/A</v>
      </c>
      <c r="G237" s="2" t="e">
        <f>INDEX(FEDFUNDS[FEDFUNDS],MATCH(DATE(YEAR(CPI[[#This Row],[DATE]]+370)+1,MONTH(CPI[[#This Row],[DATE]]+370),1),FEDFUNDS[DATE],0))</f>
        <v>#N/A</v>
      </c>
    </row>
    <row r="238" spans="1:7" hidden="1" x14ac:dyDescent="0.3">
      <c r="A238" s="1">
        <v>11933</v>
      </c>
      <c r="B238">
        <v>13.4</v>
      </c>
      <c r="C238" s="2" t="e">
        <f>INDEX(FEDFUNDS[FEDFUNDS],MATCH(DATE(YEAR(CPI[[#This Row],[DATE]]),MONTH(CPI[[#This Row],[DATE]]),1),FEDFUNDS[DATE],0))</f>
        <v>#N/A</v>
      </c>
      <c r="D238" s="2" t="e">
        <f>INDEX(FEDFUNDS[FEDFUNDS],MATCH(DATE(YEAR(CPI[[#This Row],[DATE]]+190),MONTH(CPI[[#This Row],[DATE]]+190),1),FEDFUNDS[DATE],0))</f>
        <v>#N/A</v>
      </c>
      <c r="E238" s="2" t="e">
        <f>INDEX(FEDFUNDS[FEDFUNDS],MATCH(DATE(YEAR(CPI[[#This Row],[DATE]]+370),MONTH(CPI[[#This Row],[DATE]]+370),1),FEDFUNDS[DATE],0))</f>
        <v>#N/A</v>
      </c>
      <c r="F238" s="2" t="e">
        <f>INDEX(FEDFUNDS[FEDFUNDS],MATCH(DATE(YEAR(CPI[[#This Row],[DATE]]+190)+1,MONTH(CPI[[#This Row],[DATE]]+190),1),FEDFUNDS[DATE],0))</f>
        <v>#N/A</v>
      </c>
      <c r="G238" s="2" t="e">
        <f>INDEX(FEDFUNDS[FEDFUNDS],MATCH(DATE(YEAR(CPI[[#This Row],[DATE]]+370)+1,MONTH(CPI[[#This Row],[DATE]]+370),1),FEDFUNDS[DATE],0))</f>
        <v>#N/A</v>
      </c>
    </row>
    <row r="239" spans="1:7" hidden="1" x14ac:dyDescent="0.3">
      <c r="A239" s="1">
        <v>11963</v>
      </c>
      <c r="B239">
        <v>13.3</v>
      </c>
      <c r="C239" s="2" t="e">
        <f>INDEX(FEDFUNDS[FEDFUNDS],MATCH(DATE(YEAR(CPI[[#This Row],[DATE]]),MONTH(CPI[[#This Row],[DATE]]),1),FEDFUNDS[DATE],0))</f>
        <v>#N/A</v>
      </c>
      <c r="D239" s="2" t="e">
        <f>INDEX(FEDFUNDS[FEDFUNDS],MATCH(DATE(YEAR(CPI[[#This Row],[DATE]]+190),MONTH(CPI[[#This Row],[DATE]]+190),1),FEDFUNDS[DATE],0))</f>
        <v>#N/A</v>
      </c>
      <c r="E239" s="2" t="e">
        <f>INDEX(FEDFUNDS[FEDFUNDS],MATCH(DATE(YEAR(CPI[[#This Row],[DATE]]+370),MONTH(CPI[[#This Row],[DATE]]+370),1),FEDFUNDS[DATE],0))</f>
        <v>#N/A</v>
      </c>
      <c r="F239" s="2" t="e">
        <f>INDEX(FEDFUNDS[FEDFUNDS],MATCH(DATE(YEAR(CPI[[#This Row],[DATE]]+190)+1,MONTH(CPI[[#This Row],[DATE]]+190),1),FEDFUNDS[DATE],0))</f>
        <v>#N/A</v>
      </c>
      <c r="G239" s="2" t="e">
        <f>INDEX(FEDFUNDS[FEDFUNDS],MATCH(DATE(YEAR(CPI[[#This Row],[DATE]]+370)+1,MONTH(CPI[[#This Row],[DATE]]+370),1),FEDFUNDS[DATE],0))</f>
        <v>#N/A</v>
      </c>
    </row>
    <row r="240" spans="1:7" hidden="1" x14ac:dyDescent="0.3">
      <c r="A240" s="1">
        <v>11994</v>
      </c>
      <c r="B240">
        <v>13.2</v>
      </c>
      <c r="C240" s="2" t="e">
        <f>INDEX(FEDFUNDS[FEDFUNDS],MATCH(DATE(YEAR(CPI[[#This Row],[DATE]]),MONTH(CPI[[#This Row],[DATE]]),1),FEDFUNDS[DATE],0))</f>
        <v>#N/A</v>
      </c>
      <c r="D240" s="2" t="e">
        <f>INDEX(FEDFUNDS[FEDFUNDS],MATCH(DATE(YEAR(CPI[[#This Row],[DATE]]+190),MONTH(CPI[[#This Row],[DATE]]+190),1),FEDFUNDS[DATE],0))</f>
        <v>#N/A</v>
      </c>
      <c r="E240" s="2" t="e">
        <f>INDEX(FEDFUNDS[FEDFUNDS],MATCH(DATE(YEAR(CPI[[#This Row],[DATE]]+370),MONTH(CPI[[#This Row],[DATE]]+370),1),FEDFUNDS[DATE],0))</f>
        <v>#N/A</v>
      </c>
      <c r="F240" s="2" t="e">
        <f>INDEX(FEDFUNDS[FEDFUNDS],MATCH(DATE(YEAR(CPI[[#This Row],[DATE]]+190)+1,MONTH(CPI[[#This Row],[DATE]]+190),1),FEDFUNDS[DATE],0))</f>
        <v>#N/A</v>
      </c>
      <c r="G240" s="2" t="e">
        <f>INDEX(FEDFUNDS[FEDFUNDS],MATCH(DATE(YEAR(CPI[[#This Row],[DATE]]+370)+1,MONTH(CPI[[#This Row],[DATE]]+370),1),FEDFUNDS[DATE],0))</f>
        <v>#N/A</v>
      </c>
    </row>
    <row r="241" spans="1:7" hidden="1" x14ac:dyDescent="0.3">
      <c r="A241" s="1">
        <v>12024</v>
      </c>
      <c r="B241">
        <v>13.1</v>
      </c>
      <c r="C241" s="2" t="e">
        <f>INDEX(FEDFUNDS[FEDFUNDS],MATCH(DATE(YEAR(CPI[[#This Row],[DATE]]),MONTH(CPI[[#This Row],[DATE]]),1),FEDFUNDS[DATE],0))</f>
        <v>#N/A</v>
      </c>
      <c r="D241" s="2" t="e">
        <f>INDEX(FEDFUNDS[FEDFUNDS],MATCH(DATE(YEAR(CPI[[#This Row],[DATE]]+190),MONTH(CPI[[#This Row],[DATE]]+190),1),FEDFUNDS[DATE],0))</f>
        <v>#N/A</v>
      </c>
      <c r="E241" s="2" t="e">
        <f>INDEX(FEDFUNDS[FEDFUNDS],MATCH(DATE(YEAR(CPI[[#This Row],[DATE]]+370),MONTH(CPI[[#This Row],[DATE]]+370),1),FEDFUNDS[DATE],0))</f>
        <v>#N/A</v>
      </c>
      <c r="F241" s="2" t="e">
        <f>INDEX(FEDFUNDS[FEDFUNDS],MATCH(DATE(YEAR(CPI[[#This Row],[DATE]]+190)+1,MONTH(CPI[[#This Row],[DATE]]+190),1),FEDFUNDS[DATE],0))</f>
        <v>#N/A</v>
      </c>
      <c r="G241" s="2" t="e">
        <f>INDEX(FEDFUNDS[FEDFUNDS],MATCH(DATE(YEAR(CPI[[#This Row],[DATE]]+370)+1,MONTH(CPI[[#This Row],[DATE]]+370),1),FEDFUNDS[DATE],0))</f>
        <v>#N/A</v>
      </c>
    </row>
    <row r="242" spans="1:7" hidden="1" x14ac:dyDescent="0.3">
      <c r="A242" s="1">
        <v>12055</v>
      </c>
      <c r="B242">
        <v>12.9</v>
      </c>
      <c r="C242" s="2" t="e">
        <f>INDEX(FEDFUNDS[FEDFUNDS],MATCH(DATE(YEAR(CPI[[#This Row],[DATE]]),MONTH(CPI[[#This Row],[DATE]]),1),FEDFUNDS[DATE],0))</f>
        <v>#N/A</v>
      </c>
      <c r="D242" s="2" t="e">
        <f>INDEX(FEDFUNDS[FEDFUNDS],MATCH(DATE(YEAR(CPI[[#This Row],[DATE]]+190),MONTH(CPI[[#This Row],[DATE]]+190),1),FEDFUNDS[DATE],0))</f>
        <v>#N/A</v>
      </c>
      <c r="E242" s="2" t="e">
        <f>INDEX(FEDFUNDS[FEDFUNDS],MATCH(DATE(YEAR(CPI[[#This Row],[DATE]]+370),MONTH(CPI[[#This Row],[DATE]]+370),1),FEDFUNDS[DATE],0))</f>
        <v>#N/A</v>
      </c>
      <c r="F242" s="2" t="e">
        <f>INDEX(FEDFUNDS[FEDFUNDS],MATCH(DATE(YEAR(CPI[[#This Row],[DATE]]+190)+1,MONTH(CPI[[#This Row],[DATE]]+190),1),FEDFUNDS[DATE],0))</f>
        <v>#N/A</v>
      </c>
      <c r="G242" s="2" t="e">
        <f>INDEX(FEDFUNDS[FEDFUNDS],MATCH(DATE(YEAR(CPI[[#This Row],[DATE]]+370)+1,MONTH(CPI[[#This Row],[DATE]]+370),1),FEDFUNDS[DATE],0))</f>
        <v>#N/A</v>
      </c>
    </row>
    <row r="243" spans="1:7" hidden="1" x14ac:dyDescent="0.3">
      <c r="A243" s="1">
        <v>12086</v>
      </c>
      <c r="B243">
        <v>12.7</v>
      </c>
      <c r="C243" s="2" t="e">
        <f>INDEX(FEDFUNDS[FEDFUNDS],MATCH(DATE(YEAR(CPI[[#This Row],[DATE]]),MONTH(CPI[[#This Row],[DATE]]),1),FEDFUNDS[DATE],0))</f>
        <v>#N/A</v>
      </c>
      <c r="D243" s="2" t="e">
        <f>INDEX(FEDFUNDS[FEDFUNDS],MATCH(DATE(YEAR(CPI[[#This Row],[DATE]]+190),MONTH(CPI[[#This Row],[DATE]]+190),1),FEDFUNDS[DATE],0))</f>
        <v>#N/A</v>
      </c>
      <c r="E243" s="2" t="e">
        <f>INDEX(FEDFUNDS[FEDFUNDS],MATCH(DATE(YEAR(CPI[[#This Row],[DATE]]+370),MONTH(CPI[[#This Row],[DATE]]+370),1),FEDFUNDS[DATE],0))</f>
        <v>#N/A</v>
      </c>
      <c r="F243" s="2" t="e">
        <f>INDEX(FEDFUNDS[FEDFUNDS],MATCH(DATE(YEAR(CPI[[#This Row],[DATE]]+190)+1,MONTH(CPI[[#This Row],[DATE]]+190),1),FEDFUNDS[DATE],0))</f>
        <v>#N/A</v>
      </c>
      <c r="G243" s="2" t="e">
        <f>INDEX(FEDFUNDS[FEDFUNDS],MATCH(DATE(YEAR(CPI[[#This Row],[DATE]]+370)+1,MONTH(CPI[[#This Row],[DATE]]+370),1),FEDFUNDS[DATE],0))</f>
        <v>#N/A</v>
      </c>
    </row>
    <row r="244" spans="1:7" hidden="1" x14ac:dyDescent="0.3">
      <c r="A244" s="1">
        <v>12114</v>
      </c>
      <c r="B244">
        <v>12.6</v>
      </c>
      <c r="C244" s="2" t="e">
        <f>INDEX(FEDFUNDS[FEDFUNDS],MATCH(DATE(YEAR(CPI[[#This Row],[DATE]]),MONTH(CPI[[#This Row],[DATE]]),1),FEDFUNDS[DATE],0))</f>
        <v>#N/A</v>
      </c>
      <c r="D244" s="2" t="e">
        <f>INDEX(FEDFUNDS[FEDFUNDS],MATCH(DATE(YEAR(CPI[[#This Row],[DATE]]+190),MONTH(CPI[[#This Row],[DATE]]+190),1),FEDFUNDS[DATE],0))</f>
        <v>#N/A</v>
      </c>
      <c r="E244" s="2" t="e">
        <f>INDEX(FEDFUNDS[FEDFUNDS],MATCH(DATE(YEAR(CPI[[#This Row],[DATE]]+370),MONTH(CPI[[#This Row],[DATE]]+370),1),FEDFUNDS[DATE],0))</f>
        <v>#N/A</v>
      </c>
      <c r="F244" s="2" t="e">
        <f>INDEX(FEDFUNDS[FEDFUNDS],MATCH(DATE(YEAR(CPI[[#This Row],[DATE]]+190)+1,MONTH(CPI[[#This Row],[DATE]]+190),1),FEDFUNDS[DATE],0))</f>
        <v>#N/A</v>
      </c>
      <c r="G244" s="2" t="e">
        <f>INDEX(FEDFUNDS[FEDFUNDS],MATCH(DATE(YEAR(CPI[[#This Row],[DATE]]+370)+1,MONTH(CPI[[#This Row],[DATE]]+370),1),FEDFUNDS[DATE],0))</f>
        <v>#N/A</v>
      </c>
    </row>
    <row r="245" spans="1:7" hidden="1" x14ac:dyDescent="0.3">
      <c r="A245" s="1">
        <v>12145</v>
      </c>
      <c r="B245">
        <v>12.6</v>
      </c>
      <c r="C245" s="2" t="e">
        <f>INDEX(FEDFUNDS[FEDFUNDS],MATCH(DATE(YEAR(CPI[[#This Row],[DATE]]),MONTH(CPI[[#This Row],[DATE]]),1),FEDFUNDS[DATE],0))</f>
        <v>#N/A</v>
      </c>
      <c r="D245" s="2" t="e">
        <f>INDEX(FEDFUNDS[FEDFUNDS],MATCH(DATE(YEAR(CPI[[#This Row],[DATE]]+190),MONTH(CPI[[#This Row],[DATE]]+190),1),FEDFUNDS[DATE],0))</f>
        <v>#N/A</v>
      </c>
      <c r="E245" s="2" t="e">
        <f>INDEX(FEDFUNDS[FEDFUNDS],MATCH(DATE(YEAR(CPI[[#This Row],[DATE]]+370),MONTH(CPI[[#This Row],[DATE]]+370),1),FEDFUNDS[DATE],0))</f>
        <v>#N/A</v>
      </c>
      <c r="F245" s="2" t="e">
        <f>INDEX(FEDFUNDS[FEDFUNDS],MATCH(DATE(YEAR(CPI[[#This Row],[DATE]]+190)+1,MONTH(CPI[[#This Row],[DATE]]+190),1),FEDFUNDS[DATE],0))</f>
        <v>#N/A</v>
      </c>
      <c r="G245" s="2" t="e">
        <f>INDEX(FEDFUNDS[FEDFUNDS],MATCH(DATE(YEAR(CPI[[#This Row],[DATE]]+370)+1,MONTH(CPI[[#This Row],[DATE]]+370),1),FEDFUNDS[DATE],0))</f>
        <v>#N/A</v>
      </c>
    </row>
    <row r="246" spans="1:7" hidden="1" x14ac:dyDescent="0.3">
      <c r="A246" s="1">
        <v>12175</v>
      </c>
      <c r="B246">
        <v>12.6</v>
      </c>
      <c r="C246" s="2" t="e">
        <f>INDEX(FEDFUNDS[FEDFUNDS],MATCH(DATE(YEAR(CPI[[#This Row],[DATE]]),MONTH(CPI[[#This Row],[DATE]]),1),FEDFUNDS[DATE],0))</f>
        <v>#N/A</v>
      </c>
      <c r="D246" s="2" t="e">
        <f>INDEX(FEDFUNDS[FEDFUNDS],MATCH(DATE(YEAR(CPI[[#This Row],[DATE]]+190),MONTH(CPI[[#This Row],[DATE]]+190),1),FEDFUNDS[DATE],0))</f>
        <v>#N/A</v>
      </c>
      <c r="E246" s="2" t="e">
        <f>INDEX(FEDFUNDS[FEDFUNDS],MATCH(DATE(YEAR(CPI[[#This Row],[DATE]]+370),MONTH(CPI[[#This Row],[DATE]]+370),1),FEDFUNDS[DATE],0))</f>
        <v>#N/A</v>
      </c>
      <c r="F246" s="2" t="e">
        <f>INDEX(FEDFUNDS[FEDFUNDS],MATCH(DATE(YEAR(CPI[[#This Row],[DATE]]+190)+1,MONTH(CPI[[#This Row],[DATE]]+190),1),FEDFUNDS[DATE],0))</f>
        <v>#N/A</v>
      </c>
      <c r="G246" s="2" t="e">
        <f>INDEX(FEDFUNDS[FEDFUNDS],MATCH(DATE(YEAR(CPI[[#This Row],[DATE]]+370)+1,MONTH(CPI[[#This Row],[DATE]]+370),1),FEDFUNDS[DATE],0))</f>
        <v>#N/A</v>
      </c>
    </row>
    <row r="247" spans="1:7" hidden="1" x14ac:dyDescent="0.3">
      <c r="A247" s="1">
        <v>12206</v>
      </c>
      <c r="B247">
        <v>12.7</v>
      </c>
      <c r="C247" s="2" t="e">
        <f>INDEX(FEDFUNDS[FEDFUNDS],MATCH(DATE(YEAR(CPI[[#This Row],[DATE]]),MONTH(CPI[[#This Row],[DATE]]),1),FEDFUNDS[DATE],0))</f>
        <v>#N/A</v>
      </c>
      <c r="D247" s="2" t="e">
        <f>INDEX(FEDFUNDS[FEDFUNDS],MATCH(DATE(YEAR(CPI[[#This Row],[DATE]]+190),MONTH(CPI[[#This Row],[DATE]]+190),1),FEDFUNDS[DATE],0))</f>
        <v>#N/A</v>
      </c>
      <c r="E247" s="2" t="e">
        <f>INDEX(FEDFUNDS[FEDFUNDS],MATCH(DATE(YEAR(CPI[[#This Row],[DATE]]+370),MONTH(CPI[[#This Row],[DATE]]+370),1),FEDFUNDS[DATE],0))</f>
        <v>#N/A</v>
      </c>
      <c r="F247" s="2" t="e">
        <f>INDEX(FEDFUNDS[FEDFUNDS],MATCH(DATE(YEAR(CPI[[#This Row],[DATE]]+190)+1,MONTH(CPI[[#This Row],[DATE]]+190),1),FEDFUNDS[DATE],0))</f>
        <v>#N/A</v>
      </c>
      <c r="G247" s="2" t="e">
        <f>INDEX(FEDFUNDS[FEDFUNDS],MATCH(DATE(YEAR(CPI[[#This Row],[DATE]]+370)+1,MONTH(CPI[[#This Row],[DATE]]+370),1),FEDFUNDS[DATE],0))</f>
        <v>#N/A</v>
      </c>
    </row>
    <row r="248" spans="1:7" hidden="1" x14ac:dyDescent="0.3">
      <c r="A248" s="1">
        <v>12236</v>
      </c>
      <c r="B248">
        <v>13.1</v>
      </c>
      <c r="C248" s="2" t="e">
        <f>INDEX(FEDFUNDS[FEDFUNDS],MATCH(DATE(YEAR(CPI[[#This Row],[DATE]]),MONTH(CPI[[#This Row],[DATE]]),1),FEDFUNDS[DATE],0))</f>
        <v>#N/A</v>
      </c>
      <c r="D248" s="2" t="e">
        <f>INDEX(FEDFUNDS[FEDFUNDS],MATCH(DATE(YEAR(CPI[[#This Row],[DATE]]+190),MONTH(CPI[[#This Row],[DATE]]+190),1),FEDFUNDS[DATE],0))</f>
        <v>#N/A</v>
      </c>
      <c r="E248" s="2" t="e">
        <f>INDEX(FEDFUNDS[FEDFUNDS],MATCH(DATE(YEAR(CPI[[#This Row],[DATE]]+370),MONTH(CPI[[#This Row],[DATE]]+370),1),FEDFUNDS[DATE],0))</f>
        <v>#N/A</v>
      </c>
      <c r="F248" s="2" t="e">
        <f>INDEX(FEDFUNDS[FEDFUNDS],MATCH(DATE(YEAR(CPI[[#This Row],[DATE]]+190)+1,MONTH(CPI[[#This Row],[DATE]]+190),1),FEDFUNDS[DATE],0))</f>
        <v>#N/A</v>
      </c>
      <c r="G248" s="2" t="e">
        <f>INDEX(FEDFUNDS[FEDFUNDS],MATCH(DATE(YEAR(CPI[[#This Row],[DATE]]+370)+1,MONTH(CPI[[#This Row],[DATE]]+370),1),FEDFUNDS[DATE],0))</f>
        <v>#N/A</v>
      </c>
    </row>
    <row r="249" spans="1:7" hidden="1" x14ac:dyDescent="0.3">
      <c r="A249" s="1">
        <v>12267</v>
      </c>
      <c r="B249">
        <v>13.2</v>
      </c>
      <c r="C249" s="2" t="e">
        <f>INDEX(FEDFUNDS[FEDFUNDS],MATCH(DATE(YEAR(CPI[[#This Row],[DATE]]),MONTH(CPI[[#This Row],[DATE]]),1),FEDFUNDS[DATE],0))</f>
        <v>#N/A</v>
      </c>
      <c r="D249" s="2" t="e">
        <f>INDEX(FEDFUNDS[FEDFUNDS],MATCH(DATE(YEAR(CPI[[#This Row],[DATE]]+190),MONTH(CPI[[#This Row],[DATE]]+190),1),FEDFUNDS[DATE],0))</f>
        <v>#N/A</v>
      </c>
      <c r="E249" s="2" t="e">
        <f>INDEX(FEDFUNDS[FEDFUNDS],MATCH(DATE(YEAR(CPI[[#This Row],[DATE]]+370),MONTH(CPI[[#This Row],[DATE]]+370),1),FEDFUNDS[DATE],0))</f>
        <v>#N/A</v>
      </c>
      <c r="F249" s="2" t="e">
        <f>INDEX(FEDFUNDS[FEDFUNDS],MATCH(DATE(YEAR(CPI[[#This Row],[DATE]]+190)+1,MONTH(CPI[[#This Row],[DATE]]+190),1),FEDFUNDS[DATE],0))</f>
        <v>#N/A</v>
      </c>
      <c r="G249" s="2" t="e">
        <f>INDEX(FEDFUNDS[FEDFUNDS],MATCH(DATE(YEAR(CPI[[#This Row],[DATE]]+370)+1,MONTH(CPI[[#This Row],[DATE]]+370),1),FEDFUNDS[DATE],0))</f>
        <v>#N/A</v>
      </c>
    </row>
    <row r="250" spans="1:7" hidden="1" x14ac:dyDescent="0.3">
      <c r="A250" s="1">
        <v>12298</v>
      </c>
      <c r="B250">
        <v>13.2</v>
      </c>
      <c r="C250" s="2" t="e">
        <f>INDEX(FEDFUNDS[FEDFUNDS],MATCH(DATE(YEAR(CPI[[#This Row],[DATE]]),MONTH(CPI[[#This Row],[DATE]]),1),FEDFUNDS[DATE],0))</f>
        <v>#N/A</v>
      </c>
      <c r="D250" s="2" t="e">
        <f>INDEX(FEDFUNDS[FEDFUNDS],MATCH(DATE(YEAR(CPI[[#This Row],[DATE]]+190),MONTH(CPI[[#This Row],[DATE]]+190),1),FEDFUNDS[DATE],0))</f>
        <v>#N/A</v>
      </c>
      <c r="E250" s="2" t="e">
        <f>INDEX(FEDFUNDS[FEDFUNDS],MATCH(DATE(YEAR(CPI[[#This Row],[DATE]]+370),MONTH(CPI[[#This Row],[DATE]]+370),1),FEDFUNDS[DATE],0))</f>
        <v>#N/A</v>
      </c>
      <c r="F250" s="2" t="e">
        <f>INDEX(FEDFUNDS[FEDFUNDS],MATCH(DATE(YEAR(CPI[[#This Row],[DATE]]+190)+1,MONTH(CPI[[#This Row],[DATE]]+190),1),FEDFUNDS[DATE],0))</f>
        <v>#N/A</v>
      </c>
      <c r="G250" s="2" t="e">
        <f>INDEX(FEDFUNDS[FEDFUNDS],MATCH(DATE(YEAR(CPI[[#This Row],[DATE]]+370)+1,MONTH(CPI[[#This Row],[DATE]]+370),1),FEDFUNDS[DATE],0))</f>
        <v>#N/A</v>
      </c>
    </row>
    <row r="251" spans="1:7" hidden="1" x14ac:dyDescent="0.3">
      <c r="A251" s="1">
        <v>12328</v>
      </c>
      <c r="B251">
        <v>13.2</v>
      </c>
      <c r="C251" s="2" t="e">
        <f>INDEX(FEDFUNDS[FEDFUNDS],MATCH(DATE(YEAR(CPI[[#This Row],[DATE]]),MONTH(CPI[[#This Row],[DATE]]),1),FEDFUNDS[DATE],0))</f>
        <v>#N/A</v>
      </c>
      <c r="D251" s="2" t="e">
        <f>INDEX(FEDFUNDS[FEDFUNDS],MATCH(DATE(YEAR(CPI[[#This Row],[DATE]]+190),MONTH(CPI[[#This Row],[DATE]]+190),1),FEDFUNDS[DATE],0))</f>
        <v>#N/A</v>
      </c>
      <c r="E251" s="2" t="e">
        <f>INDEX(FEDFUNDS[FEDFUNDS],MATCH(DATE(YEAR(CPI[[#This Row],[DATE]]+370),MONTH(CPI[[#This Row],[DATE]]+370),1),FEDFUNDS[DATE],0))</f>
        <v>#N/A</v>
      </c>
      <c r="F251" s="2" t="e">
        <f>INDEX(FEDFUNDS[FEDFUNDS],MATCH(DATE(YEAR(CPI[[#This Row],[DATE]]+190)+1,MONTH(CPI[[#This Row],[DATE]]+190),1),FEDFUNDS[DATE],0))</f>
        <v>#N/A</v>
      </c>
      <c r="G251" s="2" t="e">
        <f>INDEX(FEDFUNDS[FEDFUNDS],MATCH(DATE(YEAR(CPI[[#This Row],[DATE]]+370)+1,MONTH(CPI[[#This Row],[DATE]]+370),1),FEDFUNDS[DATE],0))</f>
        <v>#N/A</v>
      </c>
    </row>
    <row r="252" spans="1:7" hidden="1" x14ac:dyDescent="0.3">
      <c r="A252" s="1">
        <v>12359</v>
      </c>
      <c r="B252">
        <v>13.2</v>
      </c>
      <c r="C252" s="2" t="e">
        <f>INDEX(FEDFUNDS[FEDFUNDS],MATCH(DATE(YEAR(CPI[[#This Row],[DATE]]),MONTH(CPI[[#This Row],[DATE]]),1),FEDFUNDS[DATE],0))</f>
        <v>#N/A</v>
      </c>
      <c r="D252" s="2" t="e">
        <f>INDEX(FEDFUNDS[FEDFUNDS],MATCH(DATE(YEAR(CPI[[#This Row],[DATE]]+190),MONTH(CPI[[#This Row],[DATE]]+190),1),FEDFUNDS[DATE],0))</f>
        <v>#N/A</v>
      </c>
      <c r="E252" s="2" t="e">
        <f>INDEX(FEDFUNDS[FEDFUNDS],MATCH(DATE(YEAR(CPI[[#This Row],[DATE]]+370),MONTH(CPI[[#This Row],[DATE]]+370),1),FEDFUNDS[DATE],0))</f>
        <v>#N/A</v>
      </c>
      <c r="F252" s="2" t="e">
        <f>INDEX(FEDFUNDS[FEDFUNDS],MATCH(DATE(YEAR(CPI[[#This Row],[DATE]]+190)+1,MONTH(CPI[[#This Row],[DATE]]+190),1),FEDFUNDS[DATE],0))</f>
        <v>#N/A</v>
      </c>
      <c r="G252" s="2" t="e">
        <f>INDEX(FEDFUNDS[FEDFUNDS],MATCH(DATE(YEAR(CPI[[#This Row],[DATE]]+370)+1,MONTH(CPI[[#This Row],[DATE]]+370),1),FEDFUNDS[DATE],0))</f>
        <v>#N/A</v>
      </c>
    </row>
    <row r="253" spans="1:7" hidden="1" x14ac:dyDescent="0.3">
      <c r="A253" s="1">
        <v>12389</v>
      </c>
      <c r="B253">
        <v>13.2</v>
      </c>
      <c r="C253" s="2" t="e">
        <f>INDEX(FEDFUNDS[FEDFUNDS],MATCH(DATE(YEAR(CPI[[#This Row],[DATE]]),MONTH(CPI[[#This Row],[DATE]]),1),FEDFUNDS[DATE],0))</f>
        <v>#N/A</v>
      </c>
      <c r="D253" s="2" t="e">
        <f>INDEX(FEDFUNDS[FEDFUNDS],MATCH(DATE(YEAR(CPI[[#This Row],[DATE]]+190),MONTH(CPI[[#This Row],[DATE]]+190),1),FEDFUNDS[DATE],0))</f>
        <v>#N/A</v>
      </c>
      <c r="E253" s="2" t="e">
        <f>INDEX(FEDFUNDS[FEDFUNDS],MATCH(DATE(YEAR(CPI[[#This Row],[DATE]]+370),MONTH(CPI[[#This Row],[DATE]]+370),1),FEDFUNDS[DATE],0))</f>
        <v>#N/A</v>
      </c>
      <c r="F253" s="2" t="e">
        <f>INDEX(FEDFUNDS[FEDFUNDS],MATCH(DATE(YEAR(CPI[[#This Row],[DATE]]+190)+1,MONTH(CPI[[#This Row],[DATE]]+190),1),FEDFUNDS[DATE],0))</f>
        <v>#N/A</v>
      </c>
      <c r="G253" s="2" t="e">
        <f>INDEX(FEDFUNDS[FEDFUNDS],MATCH(DATE(YEAR(CPI[[#This Row],[DATE]]+370)+1,MONTH(CPI[[#This Row],[DATE]]+370),1),FEDFUNDS[DATE],0))</f>
        <v>#N/A</v>
      </c>
    </row>
    <row r="254" spans="1:7" hidden="1" x14ac:dyDescent="0.3">
      <c r="A254" s="1">
        <v>12420</v>
      </c>
      <c r="B254">
        <v>13.2</v>
      </c>
      <c r="C254" s="2" t="e">
        <f>INDEX(FEDFUNDS[FEDFUNDS],MATCH(DATE(YEAR(CPI[[#This Row],[DATE]]),MONTH(CPI[[#This Row],[DATE]]),1),FEDFUNDS[DATE],0))</f>
        <v>#N/A</v>
      </c>
      <c r="D254" s="2" t="e">
        <f>INDEX(FEDFUNDS[FEDFUNDS],MATCH(DATE(YEAR(CPI[[#This Row],[DATE]]+190),MONTH(CPI[[#This Row],[DATE]]+190),1),FEDFUNDS[DATE],0))</f>
        <v>#N/A</v>
      </c>
      <c r="E254" s="2" t="e">
        <f>INDEX(FEDFUNDS[FEDFUNDS],MATCH(DATE(YEAR(CPI[[#This Row],[DATE]]+370),MONTH(CPI[[#This Row],[DATE]]+370),1),FEDFUNDS[DATE],0))</f>
        <v>#N/A</v>
      </c>
      <c r="F254" s="2" t="e">
        <f>INDEX(FEDFUNDS[FEDFUNDS],MATCH(DATE(YEAR(CPI[[#This Row],[DATE]]+190)+1,MONTH(CPI[[#This Row],[DATE]]+190),1),FEDFUNDS[DATE],0))</f>
        <v>#N/A</v>
      </c>
      <c r="G254" s="2" t="e">
        <f>INDEX(FEDFUNDS[FEDFUNDS],MATCH(DATE(YEAR(CPI[[#This Row],[DATE]]+370)+1,MONTH(CPI[[#This Row],[DATE]]+370),1),FEDFUNDS[DATE],0))</f>
        <v>#N/A</v>
      </c>
    </row>
    <row r="255" spans="1:7" hidden="1" x14ac:dyDescent="0.3">
      <c r="A255" s="1">
        <v>12451</v>
      </c>
      <c r="B255">
        <v>13.3</v>
      </c>
      <c r="C255" s="2" t="e">
        <f>INDEX(FEDFUNDS[FEDFUNDS],MATCH(DATE(YEAR(CPI[[#This Row],[DATE]]),MONTH(CPI[[#This Row],[DATE]]),1),FEDFUNDS[DATE],0))</f>
        <v>#N/A</v>
      </c>
      <c r="D255" s="2" t="e">
        <f>INDEX(FEDFUNDS[FEDFUNDS],MATCH(DATE(YEAR(CPI[[#This Row],[DATE]]+190),MONTH(CPI[[#This Row],[DATE]]+190),1),FEDFUNDS[DATE],0))</f>
        <v>#N/A</v>
      </c>
      <c r="E255" s="2" t="e">
        <f>INDEX(FEDFUNDS[FEDFUNDS],MATCH(DATE(YEAR(CPI[[#This Row],[DATE]]+370),MONTH(CPI[[#This Row],[DATE]]+370),1),FEDFUNDS[DATE],0))</f>
        <v>#N/A</v>
      </c>
      <c r="F255" s="2" t="e">
        <f>INDEX(FEDFUNDS[FEDFUNDS],MATCH(DATE(YEAR(CPI[[#This Row],[DATE]]+190)+1,MONTH(CPI[[#This Row],[DATE]]+190),1),FEDFUNDS[DATE],0))</f>
        <v>#N/A</v>
      </c>
      <c r="G255" s="2" t="e">
        <f>INDEX(FEDFUNDS[FEDFUNDS],MATCH(DATE(YEAR(CPI[[#This Row],[DATE]]+370)+1,MONTH(CPI[[#This Row],[DATE]]+370),1),FEDFUNDS[DATE],0))</f>
        <v>#N/A</v>
      </c>
    </row>
    <row r="256" spans="1:7" hidden="1" x14ac:dyDescent="0.3">
      <c r="A256" s="1">
        <v>12479</v>
      </c>
      <c r="B256">
        <v>13.3</v>
      </c>
      <c r="C256" s="2" t="e">
        <f>INDEX(FEDFUNDS[FEDFUNDS],MATCH(DATE(YEAR(CPI[[#This Row],[DATE]]),MONTH(CPI[[#This Row],[DATE]]),1),FEDFUNDS[DATE],0))</f>
        <v>#N/A</v>
      </c>
      <c r="D256" s="2" t="e">
        <f>INDEX(FEDFUNDS[FEDFUNDS],MATCH(DATE(YEAR(CPI[[#This Row],[DATE]]+190),MONTH(CPI[[#This Row],[DATE]]+190),1),FEDFUNDS[DATE],0))</f>
        <v>#N/A</v>
      </c>
      <c r="E256" s="2" t="e">
        <f>INDEX(FEDFUNDS[FEDFUNDS],MATCH(DATE(YEAR(CPI[[#This Row],[DATE]]+370),MONTH(CPI[[#This Row],[DATE]]+370),1),FEDFUNDS[DATE],0))</f>
        <v>#N/A</v>
      </c>
      <c r="F256" s="2" t="e">
        <f>INDEX(FEDFUNDS[FEDFUNDS],MATCH(DATE(YEAR(CPI[[#This Row],[DATE]]+190)+1,MONTH(CPI[[#This Row],[DATE]]+190),1),FEDFUNDS[DATE],0))</f>
        <v>#N/A</v>
      </c>
      <c r="G256" s="2" t="e">
        <f>INDEX(FEDFUNDS[FEDFUNDS],MATCH(DATE(YEAR(CPI[[#This Row],[DATE]]+370)+1,MONTH(CPI[[#This Row],[DATE]]+370),1),FEDFUNDS[DATE],0))</f>
        <v>#N/A</v>
      </c>
    </row>
    <row r="257" spans="1:7" hidden="1" x14ac:dyDescent="0.3">
      <c r="A257" s="1">
        <v>12510</v>
      </c>
      <c r="B257">
        <v>13.3</v>
      </c>
      <c r="C257" s="2" t="e">
        <f>INDEX(FEDFUNDS[FEDFUNDS],MATCH(DATE(YEAR(CPI[[#This Row],[DATE]]),MONTH(CPI[[#This Row],[DATE]]),1),FEDFUNDS[DATE],0))</f>
        <v>#N/A</v>
      </c>
      <c r="D257" s="2" t="e">
        <f>INDEX(FEDFUNDS[FEDFUNDS],MATCH(DATE(YEAR(CPI[[#This Row],[DATE]]+190),MONTH(CPI[[#This Row],[DATE]]+190),1),FEDFUNDS[DATE],0))</f>
        <v>#N/A</v>
      </c>
      <c r="E257" s="2" t="e">
        <f>INDEX(FEDFUNDS[FEDFUNDS],MATCH(DATE(YEAR(CPI[[#This Row],[DATE]]+370),MONTH(CPI[[#This Row],[DATE]]+370),1),FEDFUNDS[DATE],0))</f>
        <v>#N/A</v>
      </c>
      <c r="F257" s="2" t="e">
        <f>INDEX(FEDFUNDS[FEDFUNDS],MATCH(DATE(YEAR(CPI[[#This Row],[DATE]]+190)+1,MONTH(CPI[[#This Row],[DATE]]+190),1),FEDFUNDS[DATE],0))</f>
        <v>#N/A</v>
      </c>
      <c r="G257" s="2" t="e">
        <f>INDEX(FEDFUNDS[FEDFUNDS],MATCH(DATE(YEAR(CPI[[#This Row],[DATE]]+370)+1,MONTH(CPI[[#This Row],[DATE]]+370),1),FEDFUNDS[DATE],0))</f>
        <v>#N/A</v>
      </c>
    </row>
    <row r="258" spans="1:7" hidden="1" x14ac:dyDescent="0.3">
      <c r="A258" s="1">
        <v>12540</v>
      </c>
      <c r="B258">
        <v>13.3</v>
      </c>
      <c r="C258" s="2" t="e">
        <f>INDEX(FEDFUNDS[FEDFUNDS],MATCH(DATE(YEAR(CPI[[#This Row],[DATE]]),MONTH(CPI[[#This Row],[DATE]]),1),FEDFUNDS[DATE],0))</f>
        <v>#N/A</v>
      </c>
      <c r="D258" s="2" t="e">
        <f>INDEX(FEDFUNDS[FEDFUNDS],MATCH(DATE(YEAR(CPI[[#This Row],[DATE]]+190),MONTH(CPI[[#This Row],[DATE]]+190),1),FEDFUNDS[DATE],0))</f>
        <v>#N/A</v>
      </c>
      <c r="E258" s="2" t="e">
        <f>INDEX(FEDFUNDS[FEDFUNDS],MATCH(DATE(YEAR(CPI[[#This Row],[DATE]]+370),MONTH(CPI[[#This Row],[DATE]]+370),1),FEDFUNDS[DATE],0))</f>
        <v>#N/A</v>
      </c>
      <c r="F258" s="2" t="e">
        <f>INDEX(FEDFUNDS[FEDFUNDS],MATCH(DATE(YEAR(CPI[[#This Row],[DATE]]+190)+1,MONTH(CPI[[#This Row],[DATE]]+190),1),FEDFUNDS[DATE],0))</f>
        <v>#N/A</v>
      </c>
      <c r="G258" s="2" t="e">
        <f>INDEX(FEDFUNDS[FEDFUNDS],MATCH(DATE(YEAR(CPI[[#This Row],[DATE]]+370)+1,MONTH(CPI[[#This Row],[DATE]]+370),1),FEDFUNDS[DATE],0))</f>
        <v>#N/A</v>
      </c>
    </row>
    <row r="259" spans="1:7" hidden="1" x14ac:dyDescent="0.3">
      <c r="A259" s="1">
        <v>12571</v>
      </c>
      <c r="B259">
        <v>13.4</v>
      </c>
      <c r="C259" s="2" t="e">
        <f>INDEX(FEDFUNDS[FEDFUNDS],MATCH(DATE(YEAR(CPI[[#This Row],[DATE]]),MONTH(CPI[[#This Row],[DATE]]),1),FEDFUNDS[DATE],0))</f>
        <v>#N/A</v>
      </c>
      <c r="D259" s="2" t="e">
        <f>INDEX(FEDFUNDS[FEDFUNDS],MATCH(DATE(YEAR(CPI[[#This Row],[DATE]]+190),MONTH(CPI[[#This Row],[DATE]]+190),1),FEDFUNDS[DATE],0))</f>
        <v>#N/A</v>
      </c>
      <c r="E259" s="2" t="e">
        <f>INDEX(FEDFUNDS[FEDFUNDS],MATCH(DATE(YEAR(CPI[[#This Row],[DATE]]+370),MONTH(CPI[[#This Row],[DATE]]+370),1),FEDFUNDS[DATE],0))</f>
        <v>#N/A</v>
      </c>
      <c r="F259" s="2" t="e">
        <f>INDEX(FEDFUNDS[FEDFUNDS],MATCH(DATE(YEAR(CPI[[#This Row],[DATE]]+190)+1,MONTH(CPI[[#This Row],[DATE]]+190),1),FEDFUNDS[DATE],0))</f>
        <v>#N/A</v>
      </c>
      <c r="G259" s="2" t="e">
        <f>INDEX(FEDFUNDS[FEDFUNDS],MATCH(DATE(YEAR(CPI[[#This Row],[DATE]]+370)+1,MONTH(CPI[[#This Row],[DATE]]+370),1),FEDFUNDS[DATE],0))</f>
        <v>#N/A</v>
      </c>
    </row>
    <row r="260" spans="1:7" hidden="1" x14ac:dyDescent="0.3">
      <c r="A260" s="1">
        <v>12601</v>
      </c>
      <c r="B260">
        <v>13.4</v>
      </c>
      <c r="C260" s="2" t="e">
        <f>INDEX(FEDFUNDS[FEDFUNDS],MATCH(DATE(YEAR(CPI[[#This Row],[DATE]]),MONTH(CPI[[#This Row],[DATE]]),1),FEDFUNDS[DATE],0))</f>
        <v>#N/A</v>
      </c>
      <c r="D260" s="2" t="e">
        <f>INDEX(FEDFUNDS[FEDFUNDS],MATCH(DATE(YEAR(CPI[[#This Row],[DATE]]+190),MONTH(CPI[[#This Row],[DATE]]+190),1),FEDFUNDS[DATE],0))</f>
        <v>#N/A</v>
      </c>
      <c r="E260" s="2" t="e">
        <f>INDEX(FEDFUNDS[FEDFUNDS],MATCH(DATE(YEAR(CPI[[#This Row],[DATE]]+370),MONTH(CPI[[#This Row],[DATE]]+370),1),FEDFUNDS[DATE],0))</f>
        <v>#N/A</v>
      </c>
      <c r="F260" s="2" t="e">
        <f>INDEX(FEDFUNDS[FEDFUNDS],MATCH(DATE(YEAR(CPI[[#This Row],[DATE]]+190)+1,MONTH(CPI[[#This Row],[DATE]]+190),1),FEDFUNDS[DATE],0))</f>
        <v>#N/A</v>
      </c>
      <c r="G260" s="2" t="e">
        <f>INDEX(FEDFUNDS[FEDFUNDS],MATCH(DATE(YEAR(CPI[[#This Row],[DATE]]+370)+1,MONTH(CPI[[#This Row],[DATE]]+370),1),FEDFUNDS[DATE],0))</f>
        <v>#N/A</v>
      </c>
    </row>
    <row r="261" spans="1:7" hidden="1" x14ac:dyDescent="0.3">
      <c r="A261" s="1">
        <v>12632</v>
      </c>
      <c r="B261">
        <v>13.4</v>
      </c>
      <c r="C261" s="2" t="e">
        <f>INDEX(FEDFUNDS[FEDFUNDS],MATCH(DATE(YEAR(CPI[[#This Row],[DATE]]),MONTH(CPI[[#This Row],[DATE]]),1),FEDFUNDS[DATE],0))</f>
        <v>#N/A</v>
      </c>
      <c r="D261" s="2" t="e">
        <f>INDEX(FEDFUNDS[FEDFUNDS],MATCH(DATE(YEAR(CPI[[#This Row],[DATE]]+190),MONTH(CPI[[#This Row],[DATE]]+190),1),FEDFUNDS[DATE],0))</f>
        <v>#N/A</v>
      </c>
      <c r="E261" s="2" t="e">
        <f>INDEX(FEDFUNDS[FEDFUNDS],MATCH(DATE(YEAR(CPI[[#This Row],[DATE]]+370),MONTH(CPI[[#This Row],[DATE]]+370),1),FEDFUNDS[DATE],0))</f>
        <v>#N/A</v>
      </c>
      <c r="F261" s="2" t="e">
        <f>INDEX(FEDFUNDS[FEDFUNDS],MATCH(DATE(YEAR(CPI[[#This Row],[DATE]]+190)+1,MONTH(CPI[[#This Row],[DATE]]+190),1),FEDFUNDS[DATE],0))</f>
        <v>#N/A</v>
      </c>
      <c r="G261" s="2" t="e">
        <f>INDEX(FEDFUNDS[FEDFUNDS],MATCH(DATE(YEAR(CPI[[#This Row],[DATE]]+370)+1,MONTH(CPI[[#This Row],[DATE]]+370),1),FEDFUNDS[DATE],0))</f>
        <v>#N/A</v>
      </c>
    </row>
    <row r="262" spans="1:7" hidden="1" x14ac:dyDescent="0.3">
      <c r="A262" s="1">
        <v>12663</v>
      </c>
      <c r="B262">
        <v>13.6</v>
      </c>
      <c r="C262" s="2" t="e">
        <f>INDEX(FEDFUNDS[FEDFUNDS],MATCH(DATE(YEAR(CPI[[#This Row],[DATE]]),MONTH(CPI[[#This Row],[DATE]]),1),FEDFUNDS[DATE],0))</f>
        <v>#N/A</v>
      </c>
      <c r="D262" s="2" t="e">
        <f>INDEX(FEDFUNDS[FEDFUNDS],MATCH(DATE(YEAR(CPI[[#This Row],[DATE]]+190),MONTH(CPI[[#This Row],[DATE]]+190),1),FEDFUNDS[DATE],0))</f>
        <v>#N/A</v>
      </c>
      <c r="E262" s="2" t="e">
        <f>INDEX(FEDFUNDS[FEDFUNDS],MATCH(DATE(YEAR(CPI[[#This Row],[DATE]]+370),MONTH(CPI[[#This Row],[DATE]]+370),1),FEDFUNDS[DATE],0))</f>
        <v>#N/A</v>
      </c>
      <c r="F262" s="2" t="e">
        <f>INDEX(FEDFUNDS[FEDFUNDS],MATCH(DATE(YEAR(CPI[[#This Row],[DATE]]+190)+1,MONTH(CPI[[#This Row],[DATE]]+190),1),FEDFUNDS[DATE],0))</f>
        <v>#N/A</v>
      </c>
      <c r="G262" s="2" t="e">
        <f>INDEX(FEDFUNDS[FEDFUNDS],MATCH(DATE(YEAR(CPI[[#This Row],[DATE]]+370)+1,MONTH(CPI[[#This Row],[DATE]]+370),1),FEDFUNDS[DATE],0))</f>
        <v>#N/A</v>
      </c>
    </row>
    <row r="263" spans="1:7" hidden="1" x14ac:dyDescent="0.3">
      <c r="A263" s="1">
        <v>12693</v>
      </c>
      <c r="B263">
        <v>13.5</v>
      </c>
      <c r="C263" s="2" t="e">
        <f>INDEX(FEDFUNDS[FEDFUNDS],MATCH(DATE(YEAR(CPI[[#This Row],[DATE]]),MONTH(CPI[[#This Row],[DATE]]),1),FEDFUNDS[DATE],0))</f>
        <v>#N/A</v>
      </c>
      <c r="D263" s="2" t="e">
        <f>INDEX(FEDFUNDS[FEDFUNDS],MATCH(DATE(YEAR(CPI[[#This Row],[DATE]]+190),MONTH(CPI[[#This Row],[DATE]]+190),1),FEDFUNDS[DATE],0))</f>
        <v>#N/A</v>
      </c>
      <c r="E263" s="2" t="e">
        <f>INDEX(FEDFUNDS[FEDFUNDS],MATCH(DATE(YEAR(CPI[[#This Row],[DATE]]+370),MONTH(CPI[[#This Row],[DATE]]+370),1),FEDFUNDS[DATE],0))</f>
        <v>#N/A</v>
      </c>
      <c r="F263" s="2" t="e">
        <f>INDEX(FEDFUNDS[FEDFUNDS],MATCH(DATE(YEAR(CPI[[#This Row],[DATE]]+190)+1,MONTH(CPI[[#This Row],[DATE]]+190),1),FEDFUNDS[DATE],0))</f>
        <v>#N/A</v>
      </c>
      <c r="G263" s="2" t="e">
        <f>INDEX(FEDFUNDS[FEDFUNDS],MATCH(DATE(YEAR(CPI[[#This Row],[DATE]]+370)+1,MONTH(CPI[[#This Row],[DATE]]+370),1),FEDFUNDS[DATE],0))</f>
        <v>#N/A</v>
      </c>
    </row>
    <row r="264" spans="1:7" hidden="1" x14ac:dyDescent="0.3">
      <c r="A264" s="1">
        <v>12724</v>
      </c>
      <c r="B264">
        <v>13.5</v>
      </c>
      <c r="C264" s="2" t="e">
        <f>INDEX(FEDFUNDS[FEDFUNDS],MATCH(DATE(YEAR(CPI[[#This Row],[DATE]]),MONTH(CPI[[#This Row],[DATE]]),1),FEDFUNDS[DATE],0))</f>
        <v>#N/A</v>
      </c>
      <c r="D264" s="2" t="e">
        <f>INDEX(FEDFUNDS[FEDFUNDS],MATCH(DATE(YEAR(CPI[[#This Row],[DATE]]+190),MONTH(CPI[[#This Row],[DATE]]+190),1),FEDFUNDS[DATE],0))</f>
        <v>#N/A</v>
      </c>
      <c r="E264" s="2" t="e">
        <f>INDEX(FEDFUNDS[FEDFUNDS],MATCH(DATE(YEAR(CPI[[#This Row],[DATE]]+370),MONTH(CPI[[#This Row],[DATE]]+370),1),FEDFUNDS[DATE],0))</f>
        <v>#N/A</v>
      </c>
      <c r="F264" s="2" t="e">
        <f>INDEX(FEDFUNDS[FEDFUNDS],MATCH(DATE(YEAR(CPI[[#This Row],[DATE]]+190)+1,MONTH(CPI[[#This Row],[DATE]]+190),1),FEDFUNDS[DATE],0))</f>
        <v>#N/A</v>
      </c>
      <c r="G264" s="2" t="e">
        <f>INDEX(FEDFUNDS[FEDFUNDS],MATCH(DATE(YEAR(CPI[[#This Row],[DATE]]+370)+1,MONTH(CPI[[#This Row],[DATE]]+370),1),FEDFUNDS[DATE],0))</f>
        <v>#N/A</v>
      </c>
    </row>
    <row r="265" spans="1:7" hidden="1" x14ac:dyDescent="0.3">
      <c r="A265" s="1">
        <v>12754</v>
      </c>
      <c r="B265">
        <v>13.4</v>
      </c>
      <c r="C265" s="2" t="e">
        <f>INDEX(FEDFUNDS[FEDFUNDS],MATCH(DATE(YEAR(CPI[[#This Row],[DATE]]),MONTH(CPI[[#This Row],[DATE]]),1),FEDFUNDS[DATE],0))</f>
        <v>#N/A</v>
      </c>
      <c r="D265" s="2" t="e">
        <f>INDEX(FEDFUNDS[FEDFUNDS],MATCH(DATE(YEAR(CPI[[#This Row],[DATE]]+190),MONTH(CPI[[#This Row],[DATE]]+190),1),FEDFUNDS[DATE],0))</f>
        <v>#N/A</v>
      </c>
      <c r="E265" s="2" t="e">
        <f>INDEX(FEDFUNDS[FEDFUNDS],MATCH(DATE(YEAR(CPI[[#This Row],[DATE]]+370),MONTH(CPI[[#This Row],[DATE]]+370),1),FEDFUNDS[DATE],0))</f>
        <v>#N/A</v>
      </c>
      <c r="F265" s="2" t="e">
        <f>INDEX(FEDFUNDS[FEDFUNDS],MATCH(DATE(YEAR(CPI[[#This Row],[DATE]]+190)+1,MONTH(CPI[[#This Row],[DATE]]+190),1),FEDFUNDS[DATE],0))</f>
        <v>#N/A</v>
      </c>
      <c r="G265" s="2" t="e">
        <f>INDEX(FEDFUNDS[FEDFUNDS],MATCH(DATE(YEAR(CPI[[#This Row],[DATE]]+370)+1,MONTH(CPI[[#This Row],[DATE]]+370),1),FEDFUNDS[DATE],0))</f>
        <v>#N/A</v>
      </c>
    </row>
    <row r="266" spans="1:7" hidden="1" x14ac:dyDescent="0.3">
      <c r="A266" s="1">
        <v>12785</v>
      </c>
      <c r="B266">
        <v>13.6</v>
      </c>
      <c r="C266" s="2" t="e">
        <f>INDEX(FEDFUNDS[FEDFUNDS],MATCH(DATE(YEAR(CPI[[#This Row],[DATE]]),MONTH(CPI[[#This Row],[DATE]]),1),FEDFUNDS[DATE],0))</f>
        <v>#N/A</v>
      </c>
      <c r="D266" s="2" t="e">
        <f>INDEX(FEDFUNDS[FEDFUNDS],MATCH(DATE(YEAR(CPI[[#This Row],[DATE]]+190),MONTH(CPI[[#This Row],[DATE]]+190),1),FEDFUNDS[DATE],0))</f>
        <v>#N/A</v>
      </c>
      <c r="E266" s="2" t="e">
        <f>INDEX(FEDFUNDS[FEDFUNDS],MATCH(DATE(YEAR(CPI[[#This Row],[DATE]]+370),MONTH(CPI[[#This Row],[DATE]]+370),1),FEDFUNDS[DATE],0))</f>
        <v>#N/A</v>
      </c>
      <c r="F266" s="2" t="e">
        <f>INDEX(FEDFUNDS[FEDFUNDS],MATCH(DATE(YEAR(CPI[[#This Row],[DATE]]+190)+1,MONTH(CPI[[#This Row],[DATE]]+190),1),FEDFUNDS[DATE],0))</f>
        <v>#N/A</v>
      </c>
      <c r="G266" s="2" t="e">
        <f>INDEX(FEDFUNDS[FEDFUNDS],MATCH(DATE(YEAR(CPI[[#This Row],[DATE]]+370)+1,MONTH(CPI[[#This Row],[DATE]]+370),1),FEDFUNDS[DATE],0))</f>
        <v>#N/A</v>
      </c>
    </row>
    <row r="267" spans="1:7" hidden="1" x14ac:dyDescent="0.3">
      <c r="A267" s="1">
        <v>12816</v>
      </c>
      <c r="B267">
        <v>13.7</v>
      </c>
      <c r="C267" s="2" t="e">
        <f>INDEX(FEDFUNDS[FEDFUNDS],MATCH(DATE(YEAR(CPI[[#This Row],[DATE]]),MONTH(CPI[[#This Row],[DATE]]),1),FEDFUNDS[DATE],0))</f>
        <v>#N/A</v>
      </c>
      <c r="D267" s="2" t="e">
        <f>INDEX(FEDFUNDS[FEDFUNDS],MATCH(DATE(YEAR(CPI[[#This Row],[DATE]]+190),MONTH(CPI[[#This Row],[DATE]]+190),1),FEDFUNDS[DATE],0))</f>
        <v>#N/A</v>
      </c>
      <c r="E267" s="2" t="e">
        <f>INDEX(FEDFUNDS[FEDFUNDS],MATCH(DATE(YEAR(CPI[[#This Row],[DATE]]+370),MONTH(CPI[[#This Row],[DATE]]+370),1),FEDFUNDS[DATE],0))</f>
        <v>#N/A</v>
      </c>
      <c r="F267" s="2" t="e">
        <f>INDEX(FEDFUNDS[FEDFUNDS],MATCH(DATE(YEAR(CPI[[#This Row],[DATE]]+190)+1,MONTH(CPI[[#This Row],[DATE]]+190),1),FEDFUNDS[DATE],0))</f>
        <v>#N/A</v>
      </c>
      <c r="G267" s="2" t="e">
        <f>INDEX(FEDFUNDS[FEDFUNDS],MATCH(DATE(YEAR(CPI[[#This Row],[DATE]]+370)+1,MONTH(CPI[[#This Row],[DATE]]+370),1),FEDFUNDS[DATE],0))</f>
        <v>#N/A</v>
      </c>
    </row>
    <row r="268" spans="1:7" hidden="1" x14ac:dyDescent="0.3">
      <c r="A268" s="1">
        <v>12844</v>
      </c>
      <c r="B268">
        <v>13.7</v>
      </c>
      <c r="C268" s="2" t="e">
        <f>INDEX(FEDFUNDS[FEDFUNDS],MATCH(DATE(YEAR(CPI[[#This Row],[DATE]]),MONTH(CPI[[#This Row],[DATE]]),1),FEDFUNDS[DATE],0))</f>
        <v>#N/A</v>
      </c>
      <c r="D268" s="2" t="e">
        <f>INDEX(FEDFUNDS[FEDFUNDS],MATCH(DATE(YEAR(CPI[[#This Row],[DATE]]+190),MONTH(CPI[[#This Row],[DATE]]+190),1),FEDFUNDS[DATE],0))</f>
        <v>#N/A</v>
      </c>
      <c r="E268" s="2" t="e">
        <f>INDEX(FEDFUNDS[FEDFUNDS],MATCH(DATE(YEAR(CPI[[#This Row],[DATE]]+370),MONTH(CPI[[#This Row],[DATE]]+370),1),FEDFUNDS[DATE],0))</f>
        <v>#N/A</v>
      </c>
      <c r="F268" s="2" t="e">
        <f>INDEX(FEDFUNDS[FEDFUNDS],MATCH(DATE(YEAR(CPI[[#This Row],[DATE]]+190)+1,MONTH(CPI[[#This Row],[DATE]]+190),1),FEDFUNDS[DATE],0))</f>
        <v>#N/A</v>
      </c>
      <c r="G268" s="2" t="e">
        <f>INDEX(FEDFUNDS[FEDFUNDS],MATCH(DATE(YEAR(CPI[[#This Row],[DATE]]+370)+1,MONTH(CPI[[#This Row],[DATE]]+370),1),FEDFUNDS[DATE],0))</f>
        <v>#N/A</v>
      </c>
    </row>
    <row r="269" spans="1:7" hidden="1" x14ac:dyDescent="0.3">
      <c r="A269" s="1">
        <v>12875</v>
      </c>
      <c r="B269">
        <v>13.8</v>
      </c>
      <c r="C269" s="2" t="e">
        <f>INDEX(FEDFUNDS[FEDFUNDS],MATCH(DATE(YEAR(CPI[[#This Row],[DATE]]),MONTH(CPI[[#This Row],[DATE]]),1),FEDFUNDS[DATE],0))</f>
        <v>#N/A</v>
      </c>
      <c r="D269" s="2" t="e">
        <f>INDEX(FEDFUNDS[FEDFUNDS],MATCH(DATE(YEAR(CPI[[#This Row],[DATE]]+190),MONTH(CPI[[#This Row],[DATE]]+190),1),FEDFUNDS[DATE],0))</f>
        <v>#N/A</v>
      </c>
      <c r="E269" s="2" t="e">
        <f>INDEX(FEDFUNDS[FEDFUNDS],MATCH(DATE(YEAR(CPI[[#This Row],[DATE]]+370),MONTH(CPI[[#This Row],[DATE]]+370),1),FEDFUNDS[DATE],0))</f>
        <v>#N/A</v>
      </c>
      <c r="F269" s="2" t="e">
        <f>INDEX(FEDFUNDS[FEDFUNDS],MATCH(DATE(YEAR(CPI[[#This Row],[DATE]]+190)+1,MONTH(CPI[[#This Row],[DATE]]+190),1),FEDFUNDS[DATE],0))</f>
        <v>#N/A</v>
      </c>
      <c r="G269" s="2" t="e">
        <f>INDEX(FEDFUNDS[FEDFUNDS],MATCH(DATE(YEAR(CPI[[#This Row],[DATE]]+370)+1,MONTH(CPI[[#This Row],[DATE]]+370),1),FEDFUNDS[DATE],0))</f>
        <v>#N/A</v>
      </c>
    </row>
    <row r="270" spans="1:7" hidden="1" x14ac:dyDescent="0.3">
      <c r="A270" s="1">
        <v>12905</v>
      </c>
      <c r="B270">
        <v>13.8</v>
      </c>
      <c r="C270" s="2" t="e">
        <f>INDEX(FEDFUNDS[FEDFUNDS],MATCH(DATE(YEAR(CPI[[#This Row],[DATE]]),MONTH(CPI[[#This Row],[DATE]]),1),FEDFUNDS[DATE],0))</f>
        <v>#N/A</v>
      </c>
      <c r="D270" s="2" t="e">
        <f>INDEX(FEDFUNDS[FEDFUNDS],MATCH(DATE(YEAR(CPI[[#This Row],[DATE]]+190),MONTH(CPI[[#This Row],[DATE]]+190),1),FEDFUNDS[DATE],0))</f>
        <v>#N/A</v>
      </c>
      <c r="E270" s="2" t="e">
        <f>INDEX(FEDFUNDS[FEDFUNDS],MATCH(DATE(YEAR(CPI[[#This Row],[DATE]]+370),MONTH(CPI[[#This Row],[DATE]]+370),1),FEDFUNDS[DATE],0))</f>
        <v>#N/A</v>
      </c>
      <c r="F270" s="2" t="e">
        <f>INDEX(FEDFUNDS[FEDFUNDS],MATCH(DATE(YEAR(CPI[[#This Row],[DATE]]+190)+1,MONTH(CPI[[#This Row],[DATE]]+190),1),FEDFUNDS[DATE],0))</f>
        <v>#N/A</v>
      </c>
      <c r="G270" s="2" t="e">
        <f>INDEX(FEDFUNDS[FEDFUNDS],MATCH(DATE(YEAR(CPI[[#This Row],[DATE]]+370)+1,MONTH(CPI[[#This Row],[DATE]]+370),1),FEDFUNDS[DATE],0))</f>
        <v>#N/A</v>
      </c>
    </row>
    <row r="271" spans="1:7" hidden="1" x14ac:dyDescent="0.3">
      <c r="A271" s="1">
        <v>12936</v>
      </c>
      <c r="B271">
        <v>13.7</v>
      </c>
      <c r="C271" s="2" t="e">
        <f>INDEX(FEDFUNDS[FEDFUNDS],MATCH(DATE(YEAR(CPI[[#This Row],[DATE]]),MONTH(CPI[[#This Row],[DATE]]),1),FEDFUNDS[DATE],0))</f>
        <v>#N/A</v>
      </c>
      <c r="D271" s="2" t="e">
        <f>INDEX(FEDFUNDS[FEDFUNDS],MATCH(DATE(YEAR(CPI[[#This Row],[DATE]]+190),MONTH(CPI[[#This Row],[DATE]]+190),1),FEDFUNDS[DATE],0))</f>
        <v>#N/A</v>
      </c>
      <c r="E271" s="2" t="e">
        <f>INDEX(FEDFUNDS[FEDFUNDS],MATCH(DATE(YEAR(CPI[[#This Row],[DATE]]+370),MONTH(CPI[[#This Row],[DATE]]+370),1),FEDFUNDS[DATE],0))</f>
        <v>#N/A</v>
      </c>
      <c r="F271" s="2" t="e">
        <f>INDEX(FEDFUNDS[FEDFUNDS],MATCH(DATE(YEAR(CPI[[#This Row],[DATE]]+190)+1,MONTH(CPI[[#This Row],[DATE]]+190),1),FEDFUNDS[DATE],0))</f>
        <v>#N/A</v>
      </c>
      <c r="G271" s="2" t="e">
        <f>INDEX(FEDFUNDS[FEDFUNDS],MATCH(DATE(YEAR(CPI[[#This Row],[DATE]]+370)+1,MONTH(CPI[[#This Row],[DATE]]+370),1),FEDFUNDS[DATE],0))</f>
        <v>#N/A</v>
      </c>
    </row>
    <row r="272" spans="1:7" hidden="1" x14ac:dyDescent="0.3">
      <c r="A272" s="1">
        <v>12966</v>
      </c>
      <c r="B272">
        <v>13.7</v>
      </c>
      <c r="C272" s="2" t="e">
        <f>INDEX(FEDFUNDS[FEDFUNDS],MATCH(DATE(YEAR(CPI[[#This Row],[DATE]]),MONTH(CPI[[#This Row],[DATE]]),1),FEDFUNDS[DATE],0))</f>
        <v>#N/A</v>
      </c>
      <c r="D272" s="2" t="e">
        <f>INDEX(FEDFUNDS[FEDFUNDS],MATCH(DATE(YEAR(CPI[[#This Row],[DATE]]+190),MONTH(CPI[[#This Row],[DATE]]+190),1),FEDFUNDS[DATE],0))</f>
        <v>#N/A</v>
      </c>
      <c r="E272" s="2" t="e">
        <f>INDEX(FEDFUNDS[FEDFUNDS],MATCH(DATE(YEAR(CPI[[#This Row],[DATE]]+370),MONTH(CPI[[#This Row],[DATE]]+370),1),FEDFUNDS[DATE],0))</f>
        <v>#N/A</v>
      </c>
      <c r="F272" s="2" t="e">
        <f>INDEX(FEDFUNDS[FEDFUNDS],MATCH(DATE(YEAR(CPI[[#This Row],[DATE]]+190)+1,MONTH(CPI[[#This Row],[DATE]]+190),1),FEDFUNDS[DATE],0))</f>
        <v>#N/A</v>
      </c>
      <c r="G272" s="2" t="e">
        <f>INDEX(FEDFUNDS[FEDFUNDS],MATCH(DATE(YEAR(CPI[[#This Row],[DATE]]+370)+1,MONTH(CPI[[#This Row],[DATE]]+370),1),FEDFUNDS[DATE],0))</f>
        <v>#N/A</v>
      </c>
    </row>
    <row r="273" spans="1:7" hidden="1" x14ac:dyDescent="0.3">
      <c r="A273" s="1">
        <v>12997</v>
      </c>
      <c r="B273">
        <v>13.7</v>
      </c>
      <c r="C273" s="2" t="e">
        <f>INDEX(FEDFUNDS[FEDFUNDS],MATCH(DATE(YEAR(CPI[[#This Row],[DATE]]),MONTH(CPI[[#This Row],[DATE]]),1),FEDFUNDS[DATE],0))</f>
        <v>#N/A</v>
      </c>
      <c r="D273" s="2" t="e">
        <f>INDEX(FEDFUNDS[FEDFUNDS],MATCH(DATE(YEAR(CPI[[#This Row],[DATE]]+190),MONTH(CPI[[#This Row],[DATE]]+190),1),FEDFUNDS[DATE],0))</f>
        <v>#N/A</v>
      </c>
      <c r="E273" s="2" t="e">
        <f>INDEX(FEDFUNDS[FEDFUNDS],MATCH(DATE(YEAR(CPI[[#This Row],[DATE]]+370),MONTH(CPI[[#This Row],[DATE]]+370),1),FEDFUNDS[DATE],0))</f>
        <v>#N/A</v>
      </c>
      <c r="F273" s="2" t="e">
        <f>INDEX(FEDFUNDS[FEDFUNDS],MATCH(DATE(YEAR(CPI[[#This Row],[DATE]]+190)+1,MONTH(CPI[[#This Row],[DATE]]+190),1),FEDFUNDS[DATE],0))</f>
        <v>#N/A</v>
      </c>
      <c r="G273" s="2" t="e">
        <f>INDEX(FEDFUNDS[FEDFUNDS],MATCH(DATE(YEAR(CPI[[#This Row],[DATE]]+370)+1,MONTH(CPI[[#This Row],[DATE]]+370),1),FEDFUNDS[DATE],0))</f>
        <v>#N/A</v>
      </c>
    </row>
    <row r="274" spans="1:7" hidden="1" x14ac:dyDescent="0.3">
      <c r="A274" s="1">
        <v>13028</v>
      </c>
      <c r="B274">
        <v>13.7</v>
      </c>
      <c r="C274" s="2" t="e">
        <f>INDEX(FEDFUNDS[FEDFUNDS],MATCH(DATE(YEAR(CPI[[#This Row],[DATE]]),MONTH(CPI[[#This Row],[DATE]]),1),FEDFUNDS[DATE],0))</f>
        <v>#N/A</v>
      </c>
      <c r="D274" s="2" t="e">
        <f>INDEX(FEDFUNDS[FEDFUNDS],MATCH(DATE(YEAR(CPI[[#This Row],[DATE]]+190),MONTH(CPI[[#This Row],[DATE]]+190),1),FEDFUNDS[DATE],0))</f>
        <v>#N/A</v>
      </c>
      <c r="E274" s="2" t="e">
        <f>INDEX(FEDFUNDS[FEDFUNDS],MATCH(DATE(YEAR(CPI[[#This Row],[DATE]]+370),MONTH(CPI[[#This Row],[DATE]]+370),1),FEDFUNDS[DATE],0))</f>
        <v>#N/A</v>
      </c>
      <c r="F274" s="2" t="e">
        <f>INDEX(FEDFUNDS[FEDFUNDS],MATCH(DATE(YEAR(CPI[[#This Row],[DATE]]+190)+1,MONTH(CPI[[#This Row],[DATE]]+190),1),FEDFUNDS[DATE],0))</f>
        <v>#N/A</v>
      </c>
      <c r="G274" s="2" t="e">
        <f>INDEX(FEDFUNDS[FEDFUNDS],MATCH(DATE(YEAR(CPI[[#This Row],[DATE]]+370)+1,MONTH(CPI[[#This Row],[DATE]]+370),1),FEDFUNDS[DATE],0))</f>
        <v>#N/A</v>
      </c>
    </row>
    <row r="275" spans="1:7" hidden="1" x14ac:dyDescent="0.3">
      <c r="A275" s="1">
        <v>13058</v>
      </c>
      <c r="B275">
        <v>13.7</v>
      </c>
      <c r="C275" s="2" t="e">
        <f>INDEX(FEDFUNDS[FEDFUNDS],MATCH(DATE(YEAR(CPI[[#This Row],[DATE]]),MONTH(CPI[[#This Row],[DATE]]),1),FEDFUNDS[DATE],0))</f>
        <v>#N/A</v>
      </c>
      <c r="D275" s="2" t="e">
        <f>INDEX(FEDFUNDS[FEDFUNDS],MATCH(DATE(YEAR(CPI[[#This Row],[DATE]]+190),MONTH(CPI[[#This Row],[DATE]]+190),1),FEDFUNDS[DATE],0))</f>
        <v>#N/A</v>
      </c>
      <c r="E275" s="2" t="e">
        <f>INDEX(FEDFUNDS[FEDFUNDS],MATCH(DATE(YEAR(CPI[[#This Row],[DATE]]+370),MONTH(CPI[[#This Row],[DATE]]+370),1),FEDFUNDS[DATE],0))</f>
        <v>#N/A</v>
      </c>
      <c r="F275" s="2" t="e">
        <f>INDEX(FEDFUNDS[FEDFUNDS],MATCH(DATE(YEAR(CPI[[#This Row],[DATE]]+190)+1,MONTH(CPI[[#This Row],[DATE]]+190),1),FEDFUNDS[DATE],0))</f>
        <v>#N/A</v>
      </c>
      <c r="G275" s="2" t="e">
        <f>INDEX(FEDFUNDS[FEDFUNDS],MATCH(DATE(YEAR(CPI[[#This Row],[DATE]]+370)+1,MONTH(CPI[[#This Row],[DATE]]+370),1),FEDFUNDS[DATE],0))</f>
        <v>#N/A</v>
      </c>
    </row>
    <row r="276" spans="1:7" hidden="1" x14ac:dyDescent="0.3">
      <c r="A276" s="1">
        <v>13089</v>
      </c>
      <c r="B276">
        <v>13.8</v>
      </c>
      <c r="C276" s="2" t="e">
        <f>INDEX(FEDFUNDS[FEDFUNDS],MATCH(DATE(YEAR(CPI[[#This Row],[DATE]]),MONTH(CPI[[#This Row],[DATE]]),1),FEDFUNDS[DATE],0))</f>
        <v>#N/A</v>
      </c>
      <c r="D276" s="2" t="e">
        <f>INDEX(FEDFUNDS[FEDFUNDS],MATCH(DATE(YEAR(CPI[[#This Row],[DATE]]+190),MONTH(CPI[[#This Row],[DATE]]+190),1),FEDFUNDS[DATE],0))</f>
        <v>#N/A</v>
      </c>
      <c r="E276" s="2" t="e">
        <f>INDEX(FEDFUNDS[FEDFUNDS],MATCH(DATE(YEAR(CPI[[#This Row],[DATE]]+370),MONTH(CPI[[#This Row],[DATE]]+370),1),FEDFUNDS[DATE],0))</f>
        <v>#N/A</v>
      </c>
      <c r="F276" s="2" t="e">
        <f>INDEX(FEDFUNDS[FEDFUNDS],MATCH(DATE(YEAR(CPI[[#This Row],[DATE]]+190)+1,MONTH(CPI[[#This Row],[DATE]]+190),1),FEDFUNDS[DATE],0))</f>
        <v>#N/A</v>
      </c>
      <c r="G276" s="2" t="e">
        <f>INDEX(FEDFUNDS[FEDFUNDS],MATCH(DATE(YEAR(CPI[[#This Row],[DATE]]+370)+1,MONTH(CPI[[#This Row],[DATE]]+370),1),FEDFUNDS[DATE],0))</f>
        <v>#N/A</v>
      </c>
    </row>
    <row r="277" spans="1:7" hidden="1" x14ac:dyDescent="0.3">
      <c r="A277" s="1">
        <v>13119</v>
      </c>
      <c r="B277">
        <v>13.8</v>
      </c>
      <c r="C277" s="2" t="e">
        <f>INDEX(FEDFUNDS[FEDFUNDS],MATCH(DATE(YEAR(CPI[[#This Row],[DATE]]),MONTH(CPI[[#This Row],[DATE]]),1),FEDFUNDS[DATE],0))</f>
        <v>#N/A</v>
      </c>
      <c r="D277" s="2" t="e">
        <f>INDEX(FEDFUNDS[FEDFUNDS],MATCH(DATE(YEAR(CPI[[#This Row],[DATE]]+190),MONTH(CPI[[#This Row],[DATE]]+190),1),FEDFUNDS[DATE],0))</f>
        <v>#N/A</v>
      </c>
      <c r="E277" s="2" t="e">
        <f>INDEX(FEDFUNDS[FEDFUNDS],MATCH(DATE(YEAR(CPI[[#This Row],[DATE]]+370),MONTH(CPI[[#This Row],[DATE]]+370),1),FEDFUNDS[DATE],0))</f>
        <v>#N/A</v>
      </c>
      <c r="F277" s="2" t="e">
        <f>INDEX(FEDFUNDS[FEDFUNDS],MATCH(DATE(YEAR(CPI[[#This Row],[DATE]]+190)+1,MONTH(CPI[[#This Row],[DATE]]+190),1),FEDFUNDS[DATE],0))</f>
        <v>#N/A</v>
      </c>
      <c r="G277" s="2" t="e">
        <f>INDEX(FEDFUNDS[FEDFUNDS],MATCH(DATE(YEAR(CPI[[#This Row],[DATE]]+370)+1,MONTH(CPI[[#This Row],[DATE]]+370),1),FEDFUNDS[DATE],0))</f>
        <v>#N/A</v>
      </c>
    </row>
    <row r="278" spans="1:7" hidden="1" x14ac:dyDescent="0.3">
      <c r="A278" s="1">
        <v>13150</v>
      </c>
      <c r="B278">
        <v>13.8</v>
      </c>
      <c r="C278" s="2" t="e">
        <f>INDEX(FEDFUNDS[FEDFUNDS],MATCH(DATE(YEAR(CPI[[#This Row],[DATE]]),MONTH(CPI[[#This Row],[DATE]]),1),FEDFUNDS[DATE],0))</f>
        <v>#N/A</v>
      </c>
      <c r="D278" s="2" t="e">
        <f>INDEX(FEDFUNDS[FEDFUNDS],MATCH(DATE(YEAR(CPI[[#This Row],[DATE]]+190),MONTH(CPI[[#This Row],[DATE]]+190),1),FEDFUNDS[DATE],0))</f>
        <v>#N/A</v>
      </c>
      <c r="E278" s="2" t="e">
        <f>INDEX(FEDFUNDS[FEDFUNDS],MATCH(DATE(YEAR(CPI[[#This Row],[DATE]]+370),MONTH(CPI[[#This Row],[DATE]]+370),1),FEDFUNDS[DATE],0))</f>
        <v>#N/A</v>
      </c>
      <c r="F278" s="2" t="e">
        <f>INDEX(FEDFUNDS[FEDFUNDS],MATCH(DATE(YEAR(CPI[[#This Row],[DATE]]+190)+1,MONTH(CPI[[#This Row],[DATE]]+190),1),FEDFUNDS[DATE],0))</f>
        <v>#N/A</v>
      </c>
      <c r="G278" s="2" t="e">
        <f>INDEX(FEDFUNDS[FEDFUNDS],MATCH(DATE(YEAR(CPI[[#This Row],[DATE]]+370)+1,MONTH(CPI[[#This Row],[DATE]]+370),1),FEDFUNDS[DATE],0))</f>
        <v>#N/A</v>
      </c>
    </row>
    <row r="279" spans="1:7" hidden="1" x14ac:dyDescent="0.3">
      <c r="A279" s="1">
        <v>13181</v>
      </c>
      <c r="B279">
        <v>13.8</v>
      </c>
      <c r="C279" s="2" t="e">
        <f>INDEX(FEDFUNDS[FEDFUNDS],MATCH(DATE(YEAR(CPI[[#This Row],[DATE]]),MONTH(CPI[[#This Row],[DATE]]),1),FEDFUNDS[DATE],0))</f>
        <v>#N/A</v>
      </c>
      <c r="D279" s="2" t="e">
        <f>INDEX(FEDFUNDS[FEDFUNDS],MATCH(DATE(YEAR(CPI[[#This Row],[DATE]]+190),MONTH(CPI[[#This Row],[DATE]]+190),1),FEDFUNDS[DATE],0))</f>
        <v>#N/A</v>
      </c>
      <c r="E279" s="2" t="e">
        <f>INDEX(FEDFUNDS[FEDFUNDS],MATCH(DATE(YEAR(CPI[[#This Row],[DATE]]+370),MONTH(CPI[[#This Row],[DATE]]+370),1),FEDFUNDS[DATE],0))</f>
        <v>#N/A</v>
      </c>
      <c r="F279" s="2" t="e">
        <f>INDEX(FEDFUNDS[FEDFUNDS],MATCH(DATE(YEAR(CPI[[#This Row],[DATE]]+190)+1,MONTH(CPI[[#This Row],[DATE]]+190),1),FEDFUNDS[DATE],0))</f>
        <v>#N/A</v>
      </c>
      <c r="G279" s="2" t="e">
        <f>INDEX(FEDFUNDS[FEDFUNDS],MATCH(DATE(YEAR(CPI[[#This Row],[DATE]]+370)+1,MONTH(CPI[[#This Row],[DATE]]+370),1),FEDFUNDS[DATE],0))</f>
        <v>#N/A</v>
      </c>
    </row>
    <row r="280" spans="1:7" hidden="1" x14ac:dyDescent="0.3">
      <c r="A280" s="1">
        <v>13210</v>
      </c>
      <c r="B280">
        <v>13.7</v>
      </c>
      <c r="C280" s="2" t="e">
        <f>INDEX(FEDFUNDS[FEDFUNDS],MATCH(DATE(YEAR(CPI[[#This Row],[DATE]]),MONTH(CPI[[#This Row],[DATE]]),1),FEDFUNDS[DATE],0))</f>
        <v>#N/A</v>
      </c>
      <c r="D280" s="2" t="e">
        <f>INDEX(FEDFUNDS[FEDFUNDS],MATCH(DATE(YEAR(CPI[[#This Row],[DATE]]+190),MONTH(CPI[[#This Row],[DATE]]+190),1),FEDFUNDS[DATE],0))</f>
        <v>#N/A</v>
      </c>
      <c r="E280" s="2" t="e">
        <f>INDEX(FEDFUNDS[FEDFUNDS],MATCH(DATE(YEAR(CPI[[#This Row],[DATE]]+370),MONTH(CPI[[#This Row],[DATE]]+370),1),FEDFUNDS[DATE],0))</f>
        <v>#N/A</v>
      </c>
      <c r="F280" s="2" t="e">
        <f>INDEX(FEDFUNDS[FEDFUNDS],MATCH(DATE(YEAR(CPI[[#This Row],[DATE]]+190)+1,MONTH(CPI[[#This Row],[DATE]]+190),1),FEDFUNDS[DATE],0))</f>
        <v>#N/A</v>
      </c>
      <c r="G280" s="2" t="e">
        <f>INDEX(FEDFUNDS[FEDFUNDS],MATCH(DATE(YEAR(CPI[[#This Row],[DATE]]+370)+1,MONTH(CPI[[#This Row],[DATE]]+370),1),FEDFUNDS[DATE],0))</f>
        <v>#N/A</v>
      </c>
    </row>
    <row r="281" spans="1:7" hidden="1" x14ac:dyDescent="0.3">
      <c r="A281" s="1">
        <v>13241</v>
      </c>
      <c r="B281">
        <v>13.7</v>
      </c>
      <c r="C281" s="2" t="e">
        <f>INDEX(FEDFUNDS[FEDFUNDS],MATCH(DATE(YEAR(CPI[[#This Row],[DATE]]),MONTH(CPI[[#This Row],[DATE]]),1),FEDFUNDS[DATE],0))</f>
        <v>#N/A</v>
      </c>
      <c r="D281" s="2" t="e">
        <f>INDEX(FEDFUNDS[FEDFUNDS],MATCH(DATE(YEAR(CPI[[#This Row],[DATE]]+190),MONTH(CPI[[#This Row],[DATE]]+190),1),FEDFUNDS[DATE],0))</f>
        <v>#N/A</v>
      </c>
      <c r="E281" s="2" t="e">
        <f>INDEX(FEDFUNDS[FEDFUNDS],MATCH(DATE(YEAR(CPI[[#This Row],[DATE]]+370),MONTH(CPI[[#This Row],[DATE]]+370),1),FEDFUNDS[DATE],0))</f>
        <v>#N/A</v>
      </c>
      <c r="F281" s="2" t="e">
        <f>INDEX(FEDFUNDS[FEDFUNDS],MATCH(DATE(YEAR(CPI[[#This Row],[DATE]]+190)+1,MONTH(CPI[[#This Row],[DATE]]+190),1),FEDFUNDS[DATE],0))</f>
        <v>#N/A</v>
      </c>
      <c r="G281" s="2" t="e">
        <f>INDEX(FEDFUNDS[FEDFUNDS],MATCH(DATE(YEAR(CPI[[#This Row],[DATE]]+370)+1,MONTH(CPI[[#This Row],[DATE]]+370),1),FEDFUNDS[DATE],0))</f>
        <v>#N/A</v>
      </c>
    </row>
    <row r="282" spans="1:7" hidden="1" x14ac:dyDescent="0.3">
      <c r="A282" s="1">
        <v>13271</v>
      </c>
      <c r="B282">
        <v>13.7</v>
      </c>
      <c r="C282" s="2" t="e">
        <f>INDEX(FEDFUNDS[FEDFUNDS],MATCH(DATE(YEAR(CPI[[#This Row],[DATE]]),MONTH(CPI[[#This Row],[DATE]]),1),FEDFUNDS[DATE],0))</f>
        <v>#N/A</v>
      </c>
      <c r="D282" s="2" t="e">
        <f>INDEX(FEDFUNDS[FEDFUNDS],MATCH(DATE(YEAR(CPI[[#This Row],[DATE]]+190),MONTH(CPI[[#This Row],[DATE]]+190),1),FEDFUNDS[DATE],0))</f>
        <v>#N/A</v>
      </c>
      <c r="E282" s="2" t="e">
        <f>INDEX(FEDFUNDS[FEDFUNDS],MATCH(DATE(YEAR(CPI[[#This Row],[DATE]]+370),MONTH(CPI[[#This Row],[DATE]]+370),1),FEDFUNDS[DATE],0))</f>
        <v>#N/A</v>
      </c>
      <c r="F282" s="2" t="e">
        <f>INDEX(FEDFUNDS[FEDFUNDS],MATCH(DATE(YEAR(CPI[[#This Row],[DATE]]+190)+1,MONTH(CPI[[#This Row],[DATE]]+190),1),FEDFUNDS[DATE],0))</f>
        <v>#N/A</v>
      </c>
      <c r="G282" s="2" t="e">
        <f>INDEX(FEDFUNDS[FEDFUNDS],MATCH(DATE(YEAR(CPI[[#This Row],[DATE]]+370)+1,MONTH(CPI[[#This Row],[DATE]]+370),1),FEDFUNDS[DATE],0))</f>
        <v>#N/A</v>
      </c>
    </row>
    <row r="283" spans="1:7" hidden="1" x14ac:dyDescent="0.3">
      <c r="A283" s="1">
        <v>13302</v>
      </c>
      <c r="B283">
        <v>13.8</v>
      </c>
      <c r="C283" s="2" t="e">
        <f>INDEX(FEDFUNDS[FEDFUNDS],MATCH(DATE(YEAR(CPI[[#This Row],[DATE]]),MONTH(CPI[[#This Row],[DATE]]),1),FEDFUNDS[DATE],0))</f>
        <v>#N/A</v>
      </c>
      <c r="D283" s="2" t="e">
        <f>INDEX(FEDFUNDS[FEDFUNDS],MATCH(DATE(YEAR(CPI[[#This Row],[DATE]]+190),MONTH(CPI[[#This Row],[DATE]]+190),1),FEDFUNDS[DATE],0))</f>
        <v>#N/A</v>
      </c>
      <c r="E283" s="2" t="e">
        <f>INDEX(FEDFUNDS[FEDFUNDS],MATCH(DATE(YEAR(CPI[[#This Row],[DATE]]+370),MONTH(CPI[[#This Row],[DATE]]+370),1),FEDFUNDS[DATE],0))</f>
        <v>#N/A</v>
      </c>
      <c r="F283" s="2" t="e">
        <f>INDEX(FEDFUNDS[FEDFUNDS],MATCH(DATE(YEAR(CPI[[#This Row],[DATE]]+190)+1,MONTH(CPI[[#This Row],[DATE]]+190),1),FEDFUNDS[DATE],0))</f>
        <v>#N/A</v>
      </c>
      <c r="G283" s="2" t="e">
        <f>INDEX(FEDFUNDS[FEDFUNDS],MATCH(DATE(YEAR(CPI[[#This Row],[DATE]]+370)+1,MONTH(CPI[[#This Row],[DATE]]+370),1),FEDFUNDS[DATE],0))</f>
        <v>#N/A</v>
      </c>
    </row>
    <row r="284" spans="1:7" hidden="1" x14ac:dyDescent="0.3">
      <c r="A284" s="1">
        <v>13332</v>
      </c>
      <c r="B284">
        <v>13.9</v>
      </c>
      <c r="C284" s="2" t="e">
        <f>INDEX(FEDFUNDS[FEDFUNDS],MATCH(DATE(YEAR(CPI[[#This Row],[DATE]]),MONTH(CPI[[#This Row],[DATE]]),1),FEDFUNDS[DATE],0))</f>
        <v>#N/A</v>
      </c>
      <c r="D284" s="2" t="e">
        <f>INDEX(FEDFUNDS[FEDFUNDS],MATCH(DATE(YEAR(CPI[[#This Row],[DATE]]+190),MONTH(CPI[[#This Row],[DATE]]+190),1),FEDFUNDS[DATE],0))</f>
        <v>#N/A</v>
      </c>
      <c r="E284" s="2" t="e">
        <f>INDEX(FEDFUNDS[FEDFUNDS],MATCH(DATE(YEAR(CPI[[#This Row],[DATE]]+370),MONTH(CPI[[#This Row],[DATE]]+370),1),FEDFUNDS[DATE],0))</f>
        <v>#N/A</v>
      </c>
      <c r="F284" s="2" t="e">
        <f>INDEX(FEDFUNDS[FEDFUNDS],MATCH(DATE(YEAR(CPI[[#This Row],[DATE]]+190)+1,MONTH(CPI[[#This Row],[DATE]]+190),1),FEDFUNDS[DATE],0))</f>
        <v>#N/A</v>
      </c>
      <c r="G284" s="2" t="e">
        <f>INDEX(FEDFUNDS[FEDFUNDS],MATCH(DATE(YEAR(CPI[[#This Row],[DATE]]+370)+1,MONTH(CPI[[#This Row],[DATE]]+370),1),FEDFUNDS[DATE],0))</f>
        <v>#N/A</v>
      </c>
    </row>
    <row r="285" spans="1:7" hidden="1" x14ac:dyDescent="0.3">
      <c r="A285" s="1">
        <v>13363</v>
      </c>
      <c r="B285">
        <v>14</v>
      </c>
      <c r="C285" s="2" t="e">
        <f>INDEX(FEDFUNDS[FEDFUNDS],MATCH(DATE(YEAR(CPI[[#This Row],[DATE]]),MONTH(CPI[[#This Row],[DATE]]),1),FEDFUNDS[DATE],0))</f>
        <v>#N/A</v>
      </c>
      <c r="D285" s="2" t="e">
        <f>INDEX(FEDFUNDS[FEDFUNDS],MATCH(DATE(YEAR(CPI[[#This Row],[DATE]]+190),MONTH(CPI[[#This Row],[DATE]]+190),1),FEDFUNDS[DATE],0))</f>
        <v>#N/A</v>
      </c>
      <c r="E285" s="2" t="e">
        <f>INDEX(FEDFUNDS[FEDFUNDS],MATCH(DATE(YEAR(CPI[[#This Row],[DATE]]+370),MONTH(CPI[[#This Row],[DATE]]+370),1),FEDFUNDS[DATE],0))</f>
        <v>#N/A</v>
      </c>
      <c r="F285" s="2" t="e">
        <f>INDEX(FEDFUNDS[FEDFUNDS],MATCH(DATE(YEAR(CPI[[#This Row],[DATE]]+190)+1,MONTH(CPI[[#This Row],[DATE]]+190),1),FEDFUNDS[DATE],0))</f>
        <v>#N/A</v>
      </c>
      <c r="G285" s="2" t="e">
        <f>INDEX(FEDFUNDS[FEDFUNDS],MATCH(DATE(YEAR(CPI[[#This Row],[DATE]]+370)+1,MONTH(CPI[[#This Row],[DATE]]+370),1),FEDFUNDS[DATE],0))</f>
        <v>#N/A</v>
      </c>
    </row>
    <row r="286" spans="1:7" hidden="1" x14ac:dyDescent="0.3">
      <c r="A286" s="1">
        <v>13394</v>
      </c>
      <c r="B286">
        <v>14</v>
      </c>
      <c r="C286" s="2" t="e">
        <f>INDEX(FEDFUNDS[FEDFUNDS],MATCH(DATE(YEAR(CPI[[#This Row],[DATE]]),MONTH(CPI[[#This Row],[DATE]]),1),FEDFUNDS[DATE],0))</f>
        <v>#N/A</v>
      </c>
      <c r="D286" s="2" t="e">
        <f>INDEX(FEDFUNDS[FEDFUNDS],MATCH(DATE(YEAR(CPI[[#This Row],[DATE]]+190),MONTH(CPI[[#This Row],[DATE]]+190),1),FEDFUNDS[DATE],0))</f>
        <v>#N/A</v>
      </c>
      <c r="E286" s="2" t="e">
        <f>INDEX(FEDFUNDS[FEDFUNDS],MATCH(DATE(YEAR(CPI[[#This Row],[DATE]]+370),MONTH(CPI[[#This Row],[DATE]]+370),1),FEDFUNDS[DATE],0))</f>
        <v>#N/A</v>
      </c>
      <c r="F286" s="2" t="e">
        <f>INDEX(FEDFUNDS[FEDFUNDS],MATCH(DATE(YEAR(CPI[[#This Row],[DATE]]+190)+1,MONTH(CPI[[#This Row],[DATE]]+190),1),FEDFUNDS[DATE],0))</f>
        <v>#N/A</v>
      </c>
      <c r="G286" s="2" t="e">
        <f>INDEX(FEDFUNDS[FEDFUNDS],MATCH(DATE(YEAR(CPI[[#This Row],[DATE]]+370)+1,MONTH(CPI[[#This Row],[DATE]]+370),1),FEDFUNDS[DATE],0))</f>
        <v>#N/A</v>
      </c>
    </row>
    <row r="287" spans="1:7" hidden="1" x14ac:dyDescent="0.3">
      <c r="A287" s="1">
        <v>13424</v>
      </c>
      <c r="B287">
        <v>14</v>
      </c>
      <c r="C287" s="2" t="e">
        <f>INDEX(FEDFUNDS[FEDFUNDS],MATCH(DATE(YEAR(CPI[[#This Row],[DATE]]),MONTH(CPI[[#This Row],[DATE]]),1),FEDFUNDS[DATE],0))</f>
        <v>#N/A</v>
      </c>
      <c r="D287" s="2" t="e">
        <f>INDEX(FEDFUNDS[FEDFUNDS],MATCH(DATE(YEAR(CPI[[#This Row],[DATE]]+190),MONTH(CPI[[#This Row],[DATE]]+190),1),FEDFUNDS[DATE],0))</f>
        <v>#N/A</v>
      </c>
      <c r="E287" s="2" t="e">
        <f>INDEX(FEDFUNDS[FEDFUNDS],MATCH(DATE(YEAR(CPI[[#This Row],[DATE]]+370),MONTH(CPI[[#This Row],[DATE]]+370),1),FEDFUNDS[DATE],0))</f>
        <v>#N/A</v>
      </c>
      <c r="F287" s="2" t="e">
        <f>INDEX(FEDFUNDS[FEDFUNDS],MATCH(DATE(YEAR(CPI[[#This Row],[DATE]]+190)+1,MONTH(CPI[[#This Row],[DATE]]+190),1),FEDFUNDS[DATE],0))</f>
        <v>#N/A</v>
      </c>
      <c r="G287" s="2" t="e">
        <f>INDEX(FEDFUNDS[FEDFUNDS],MATCH(DATE(YEAR(CPI[[#This Row],[DATE]]+370)+1,MONTH(CPI[[#This Row],[DATE]]+370),1),FEDFUNDS[DATE],0))</f>
        <v>#N/A</v>
      </c>
    </row>
    <row r="288" spans="1:7" hidden="1" x14ac:dyDescent="0.3">
      <c r="A288" s="1">
        <v>13455</v>
      </c>
      <c r="B288">
        <v>14</v>
      </c>
      <c r="C288" s="2" t="e">
        <f>INDEX(FEDFUNDS[FEDFUNDS],MATCH(DATE(YEAR(CPI[[#This Row],[DATE]]),MONTH(CPI[[#This Row],[DATE]]),1),FEDFUNDS[DATE],0))</f>
        <v>#N/A</v>
      </c>
      <c r="D288" s="2" t="e">
        <f>INDEX(FEDFUNDS[FEDFUNDS],MATCH(DATE(YEAR(CPI[[#This Row],[DATE]]+190),MONTH(CPI[[#This Row],[DATE]]+190),1),FEDFUNDS[DATE],0))</f>
        <v>#N/A</v>
      </c>
      <c r="E288" s="2" t="e">
        <f>INDEX(FEDFUNDS[FEDFUNDS],MATCH(DATE(YEAR(CPI[[#This Row],[DATE]]+370),MONTH(CPI[[#This Row],[DATE]]+370),1),FEDFUNDS[DATE],0))</f>
        <v>#N/A</v>
      </c>
      <c r="F288" s="2" t="e">
        <f>INDEX(FEDFUNDS[FEDFUNDS],MATCH(DATE(YEAR(CPI[[#This Row],[DATE]]+190)+1,MONTH(CPI[[#This Row],[DATE]]+190),1),FEDFUNDS[DATE],0))</f>
        <v>#N/A</v>
      </c>
      <c r="G288" s="2" t="e">
        <f>INDEX(FEDFUNDS[FEDFUNDS],MATCH(DATE(YEAR(CPI[[#This Row],[DATE]]+370)+1,MONTH(CPI[[#This Row],[DATE]]+370),1),FEDFUNDS[DATE],0))</f>
        <v>#N/A</v>
      </c>
    </row>
    <row r="289" spans="1:7" hidden="1" x14ac:dyDescent="0.3">
      <c r="A289" s="1">
        <v>13485</v>
      </c>
      <c r="B289">
        <v>14</v>
      </c>
      <c r="C289" s="2" t="e">
        <f>INDEX(FEDFUNDS[FEDFUNDS],MATCH(DATE(YEAR(CPI[[#This Row],[DATE]]),MONTH(CPI[[#This Row],[DATE]]),1),FEDFUNDS[DATE],0))</f>
        <v>#N/A</v>
      </c>
      <c r="D289" s="2" t="e">
        <f>INDEX(FEDFUNDS[FEDFUNDS],MATCH(DATE(YEAR(CPI[[#This Row],[DATE]]+190),MONTH(CPI[[#This Row],[DATE]]+190),1),FEDFUNDS[DATE],0))</f>
        <v>#N/A</v>
      </c>
      <c r="E289" s="2" t="e">
        <f>INDEX(FEDFUNDS[FEDFUNDS],MATCH(DATE(YEAR(CPI[[#This Row],[DATE]]+370),MONTH(CPI[[#This Row],[DATE]]+370),1),FEDFUNDS[DATE],0))</f>
        <v>#N/A</v>
      </c>
      <c r="F289" s="2" t="e">
        <f>INDEX(FEDFUNDS[FEDFUNDS],MATCH(DATE(YEAR(CPI[[#This Row],[DATE]]+190)+1,MONTH(CPI[[#This Row],[DATE]]+190),1),FEDFUNDS[DATE],0))</f>
        <v>#N/A</v>
      </c>
      <c r="G289" s="2" t="e">
        <f>INDEX(FEDFUNDS[FEDFUNDS],MATCH(DATE(YEAR(CPI[[#This Row],[DATE]]+370)+1,MONTH(CPI[[#This Row],[DATE]]+370),1),FEDFUNDS[DATE],0))</f>
        <v>#N/A</v>
      </c>
    </row>
    <row r="290" spans="1:7" hidden="1" x14ac:dyDescent="0.3">
      <c r="A290" s="1">
        <v>13516</v>
      </c>
      <c r="B290">
        <v>14.1</v>
      </c>
      <c r="C290" s="2" t="e">
        <f>INDEX(FEDFUNDS[FEDFUNDS],MATCH(DATE(YEAR(CPI[[#This Row],[DATE]]),MONTH(CPI[[#This Row],[DATE]]),1),FEDFUNDS[DATE],0))</f>
        <v>#N/A</v>
      </c>
      <c r="D290" s="2" t="e">
        <f>INDEX(FEDFUNDS[FEDFUNDS],MATCH(DATE(YEAR(CPI[[#This Row],[DATE]]+190),MONTH(CPI[[#This Row],[DATE]]+190),1),FEDFUNDS[DATE],0))</f>
        <v>#N/A</v>
      </c>
      <c r="E290" s="2" t="e">
        <f>INDEX(FEDFUNDS[FEDFUNDS],MATCH(DATE(YEAR(CPI[[#This Row],[DATE]]+370),MONTH(CPI[[#This Row],[DATE]]+370),1),FEDFUNDS[DATE],0))</f>
        <v>#N/A</v>
      </c>
      <c r="F290" s="2" t="e">
        <f>INDEX(FEDFUNDS[FEDFUNDS],MATCH(DATE(YEAR(CPI[[#This Row],[DATE]]+190)+1,MONTH(CPI[[#This Row],[DATE]]+190),1),FEDFUNDS[DATE],0))</f>
        <v>#N/A</v>
      </c>
      <c r="G290" s="2" t="e">
        <f>INDEX(FEDFUNDS[FEDFUNDS],MATCH(DATE(YEAR(CPI[[#This Row],[DATE]]+370)+1,MONTH(CPI[[#This Row],[DATE]]+370),1),FEDFUNDS[DATE],0))</f>
        <v>#N/A</v>
      </c>
    </row>
    <row r="291" spans="1:7" hidden="1" x14ac:dyDescent="0.3">
      <c r="A291" s="1">
        <v>13547</v>
      </c>
      <c r="B291">
        <v>14.1</v>
      </c>
      <c r="C291" s="2" t="e">
        <f>INDEX(FEDFUNDS[FEDFUNDS],MATCH(DATE(YEAR(CPI[[#This Row],[DATE]]),MONTH(CPI[[#This Row],[DATE]]),1),FEDFUNDS[DATE],0))</f>
        <v>#N/A</v>
      </c>
      <c r="D291" s="2" t="e">
        <f>INDEX(FEDFUNDS[FEDFUNDS],MATCH(DATE(YEAR(CPI[[#This Row],[DATE]]+190),MONTH(CPI[[#This Row],[DATE]]+190),1),FEDFUNDS[DATE],0))</f>
        <v>#N/A</v>
      </c>
      <c r="E291" s="2" t="e">
        <f>INDEX(FEDFUNDS[FEDFUNDS],MATCH(DATE(YEAR(CPI[[#This Row],[DATE]]+370),MONTH(CPI[[#This Row],[DATE]]+370),1),FEDFUNDS[DATE],0))</f>
        <v>#N/A</v>
      </c>
      <c r="F291" s="2" t="e">
        <f>INDEX(FEDFUNDS[FEDFUNDS],MATCH(DATE(YEAR(CPI[[#This Row],[DATE]]+190)+1,MONTH(CPI[[#This Row],[DATE]]+190),1),FEDFUNDS[DATE],0))</f>
        <v>#N/A</v>
      </c>
      <c r="G291" s="2" t="e">
        <f>INDEX(FEDFUNDS[FEDFUNDS],MATCH(DATE(YEAR(CPI[[#This Row],[DATE]]+370)+1,MONTH(CPI[[#This Row],[DATE]]+370),1),FEDFUNDS[DATE],0))</f>
        <v>#N/A</v>
      </c>
    </row>
    <row r="292" spans="1:7" hidden="1" x14ac:dyDescent="0.3">
      <c r="A292" s="1">
        <v>13575</v>
      </c>
      <c r="B292">
        <v>14.2</v>
      </c>
      <c r="C292" s="2" t="e">
        <f>INDEX(FEDFUNDS[FEDFUNDS],MATCH(DATE(YEAR(CPI[[#This Row],[DATE]]),MONTH(CPI[[#This Row],[DATE]]),1),FEDFUNDS[DATE],0))</f>
        <v>#N/A</v>
      </c>
      <c r="D292" s="2" t="e">
        <f>INDEX(FEDFUNDS[FEDFUNDS],MATCH(DATE(YEAR(CPI[[#This Row],[DATE]]+190),MONTH(CPI[[#This Row],[DATE]]+190),1),FEDFUNDS[DATE],0))</f>
        <v>#N/A</v>
      </c>
      <c r="E292" s="2" t="e">
        <f>INDEX(FEDFUNDS[FEDFUNDS],MATCH(DATE(YEAR(CPI[[#This Row],[DATE]]+370),MONTH(CPI[[#This Row],[DATE]]+370),1),FEDFUNDS[DATE],0))</f>
        <v>#N/A</v>
      </c>
      <c r="F292" s="2" t="e">
        <f>INDEX(FEDFUNDS[FEDFUNDS],MATCH(DATE(YEAR(CPI[[#This Row],[DATE]]+190)+1,MONTH(CPI[[#This Row],[DATE]]+190),1),FEDFUNDS[DATE],0))</f>
        <v>#N/A</v>
      </c>
      <c r="G292" s="2" t="e">
        <f>INDEX(FEDFUNDS[FEDFUNDS],MATCH(DATE(YEAR(CPI[[#This Row],[DATE]]+370)+1,MONTH(CPI[[#This Row],[DATE]]+370),1),FEDFUNDS[DATE],0))</f>
        <v>#N/A</v>
      </c>
    </row>
    <row r="293" spans="1:7" hidden="1" x14ac:dyDescent="0.3">
      <c r="A293" s="1">
        <v>13606</v>
      </c>
      <c r="B293">
        <v>14.3</v>
      </c>
      <c r="C293" s="2" t="e">
        <f>INDEX(FEDFUNDS[FEDFUNDS],MATCH(DATE(YEAR(CPI[[#This Row],[DATE]]),MONTH(CPI[[#This Row],[DATE]]),1),FEDFUNDS[DATE],0))</f>
        <v>#N/A</v>
      </c>
      <c r="D293" s="2" t="e">
        <f>INDEX(FEDFUNDS[FEDFUNDS],MATCH(DATE(YEAR(CPI[[#This Row],[DATE]]+190),MONTH(CPI[[#This Row],[DATE]]+190),1),FEDFUNDS[DATE],0))</f>
        <v>#N/A</v>
      </c>
      <c r="E293" s="2" t="e">
        <f>INDEX(FEDFUNDS[FEDFUNDS],MATCH(DATE(YEAR(CPI[[#This Row],[DATE]]+370),MONTH(CPI[[#This Row],[DATE]]+370),1),FEDFUNDS[DATE],0))</f>
        <v>#N/A</v>
      </c>
      <c r="F293" s="2" t="e">
        <f>INDEX(FEDFUNDS[FEDFUNDS],MATCH(DATE(YEAR(CPI[[#This Row],[DATE]]+190)+1,MONTH(CPI[[#This Row],[DATE]]+190),1),FEDFUNDS[DATE],0))</f>
        <v>#N/A</v>
      </c>
      <c r="G293" s="2" t="e">
        <f>INDEX(FEDFUNDS[FEDFUNDS],MATCH(DATE(YEAR(CPI[[#This Row],[DATE]]+370)+1,MONTH(CPI[[#This Row],[DATE]]+370),1),FEDFUNDS[DATE],0))</f>
        <v>#N/A</v>
      </c>
    </row>
    <row r="294" spans="1:7" hidden="1" x14ac:dyDescent="0.3">
      <c r="A294" s="1">
        <v>13636</v>
      </c>
      <c r="B294">
        <v>14.4</v>
      </c>
      <c r="C294" s="2" t="e">
        <f>INDEX(FEDFUNDS[FEDFUNDS],MATCH(DATE(YEAR(CPI[[#This Row],[DATE]]),MONTH(CPI[[#This Row],[DATE]]),1),FEDFUNDS[DATE],0))</f>
        <v>#N/A</v>
      </c>
      <c r="D294" s="2" t="e">
        <f>INDEX(FEDFUNDS[FEDFUNDS],MATCH(DATE(YEAR(CPI[[#This Row],[DATE]]+190),MONTH(CPI[[#This Row],[DATE]]+190),1),FEDFUNDS[DATE],0))</f>
        <v>#N/A</v>
      </c>
      <c r="E294" s="2" t="e">
        <f>INDEX(FEDFUNDS[FEDFUNDS],MATCH(DATE(YEAR(CPI[[#This Row],[DATE]]+370),MONTH(CPI[[#This Row],[DATE]]+370),1),FEDFUNDS[DATE],0))</f>
        <v>#N/A</v>
      </c>
      <c r="F294" s="2" t="e">
        <f>INDEX(FEDFUNDS[FEDFUNDS],MATCH(DATE(YEAR(CPI[[#This Row],[DATE]]+190)+1,MONTH(CPI[[#This Row],[DATE]]+190),1),FEDFUNDS[DATE],0))</f>
        <v>#N/A</v>
      </c>
      <c r="G294" s="2" t="e">
        <f>INDEX(FEDFUNDS[FEDFUNDS],MATCH(DATE(YEAR(CPI[[#This Row],[DATE]]+370)+1,MONTH(CPI[[#This Row],[DATE]]+370),1),FEDFUNDS[DATE],0))</f>
        <v>#N/A</v>
      </c>
    </row>
    <row r="295" spans="1:7" hidden="1" x14ac:dyDescent="0.3">
      <c r="A295" s="1">
        <v>13667</v>
      </c>
      <c r="B295">
        <v>14.4</v>
      </c>
      <c r="C295" s="2" t="e">
        <f>INDEX(FEDFUNDS[FEDFUNDS],MATCH(DATE(YEAR(CPI[[#This Row],[DATE]]),MONTH(CPI[[#This Row],[DATE]]),1),FEDFUNDS[DATE],0))</f>
        <v>#N/A</v>
      </c>
      <c r="D295" s="2" t="e">
        <f>INDEX(FEDFUNDS[FEDFUNDS],MATCH(DATE(YEAR(CPI[[#This Row],[DATE]]+190),MONTH(CPI[[#This Row],[DATE]]+190),1),FEDFUNDS[DATE],0))</f>
        <v>#N/A</v>
      </c>
      <c r="E295" s="2" t="e">
        <f>INDEX(FEDFUNDS[FEDFUNDS],MATCH(DATE(YEAR(CPI[[#This Row],[DATE]]+370),MONTH(CPI[[#This Row],[DATE]]+370),1),FEDFUNDS[DATE],0))</f>
        <v>#N/A</v>
      </c>
      <c r="F295" s="2" t="e">
        <f>INDEX(FEDFUNDS[FEDFUNDS],MATCH(DATE(YEAR(CPI[[#This Row],[DATE]]+190)+1,MONTH(CPI[[#This Row],[DATE]]+190),1),FEDFUNDS[DATE],0))</f>
        <v>#N/A</v>
      </c>
      <c r="G295" s="2" t="e">
        <f>INDEX(FEDFUNDS[FEDFUNDS],MATCH(DATE(YEAR(CPI[[#This Row],[DATE]]+370)+1,MONTH(CPI[[#This Row],[DATE]]+370),1),FEDFUNDS[DATE],0))</f>
        <v>#N/A</v>
      </c>
    </row>
    <row r="296" spans="1:7" hidden="1" x14ac:dyDescent="0.3">
      <c r="A296" s="1">
        <v>13697</v>
      </c>
      <c r="B296">
        <v>14.5</v>
      </c>
      <c r="C296" s="2" t="e">
        <f>INDEX(FEDFUNDS[FEDFUNDS],MATCH(DATE(YEAR(CPI[[#This Row],[DATE]]),MONTH(CPI[[#This Row],[DATE]]),1),FEDFUNDS[DATE],0))</f>
        <v>#N/A</v>
      </c>
      <c r="D296" s="2" t="e">
        <f>INDEX(FEDFUNDS[FEDFUNDS],MATCH(DATE(YEAR(CPI[[#This Row],[DATE]]+190),MONTH(CPI[[#This Row],[DATE]]+190),1),FEDFUNDS[DATE],0))</f>
        <v>#N/A</v>
      </c>
      <c r="E296" s="2" t="e">
        <f>INDEX(FEDFUNDS[FEDFUNDS],MATCH(DATE(YEAR(CPI[[#This Row],[DATE]]+370),MONTH(CPI[[#This Row],[DATE]]+370),1),FEDFUNDS[DATE],0))</f>
        <v>#N/A</v>
      </c>
      <c r="F296" s="2" t="e">
        <f>INDEX(FEDFUNDS[FEDFUNDS],MATCH(DATE(YEAR(CPI[[#This Row],[DATE]]+190)+1,MONTH(CPI[[#This Row],[DATE]]+190),1),FEDFUNDS[DATE],0))</f>
        <v>#N/A</v>
      </c>
      <c r="G296" s="2" t="e">
        <f>INDEX(FEDFUNDS[FEDFUNDS],MATCH(DATE(YEAR(CPI[[#This Row],[DATE]]+370)+1,MONTH(CPI[[#This Row],[DATE]]+370),1),FEDFUNDS[DATE],0))</f>
        <v>#N/A</v>
      </c>
    </row>
    <row r="297" spans="1:7" hidden="1" x14ac:dyDescent="0.3">
      <c r="A297" s="1">
        <v>13728</v>
      </c>
      <c r="B297">
        <v>14.5</v>
      </c>
      <c r="C297" s="2" t="e">
        <f>INDEX(FEDFUNDS[FEDFUNDS],MATCH(DATE(YEAR(CPI[[#This Row],[DATE]]),MONTH(CPI[[#This Row],[DATE]]),1),FEDFUNDS[DATE],0))</f>
        <v>#N/A</v>
      </c>
      <c r="D297" s="2" t="e">
        <f>INDEX(FEDFUNDS[FEDFUNDS],MATCH(DATE(YEAR(CPI[[#This Row],[DATE]]+190),MONTH(CPI[[#This Row],[DATE]]+190),1),FEDFUNDS[DATE],0))</f>
        <v>#N/A</v>
      </c>
      <c r="E297" s="2" t="e">
        <f>INDEX(FEDFUNDS[FEDFUNDS],MATCH(DATE(YEAR(CPI[[#This Row],[DATE]]+370),MONTH(CPI[[#This Row],[DATE]]+370),1),FEDFUNDS[DATE],0))</f>
        <v>#N/A</v>
      </c>
      <c r="F297" s="2" t="e">
        <f>INDEX(FEDFUNDS[FEDFUNDS],MATCH(DATE(YEAR(CPI[[#This Row],[DATE]]+190)+1,MONTH(CPI[[#This Row],[DATE]]+190),1),FEDFUNDS[DATE],0))</f>
        <v>#N/A</v>
      </c>
      <c r="G297" s="2" t="e">
        <f>INDEX(FEDFUNDS[FEDFUNDS],MATCH(DATE(YEAR(CPI[[#This Row],[DATE]]+370)+1,MONTH(CPI[[#This Row],[DATE]]+370),1),FEDFUNDS[DATE],0))</f>
        <v>#N/A</v>
      </c>
    </row>
    <row r="298" spans="1:7" hidden="1" x14ac:dyDescent="0.3">
      <c r="A298" s="1">
        <v>13759</v>
      </c>
      <c r="B298">
        <v>14.6</v>
      </c>
      <c r="C298" s="2" t="e">
        <f>INDEX(FEDFUNDS[FEDFUNDS],MATCH(DATE(YEAR(CPI[[#This Row],[DATE]]),MONTH(CPI[[#This Row],[DATE]]),1),FEDFUNDS[DATE],0))</f>
        <v>#N/A</v>
      </c>
      <c r="D298" s="2" t="e">
        <f>INDEX(FEDFUNDS[FEDFUNDS],MATCH(DATE(YEAR(CPI[[#This Row],[DATE]]+190),MONTH(CPI[[#This Row],[DATE]]+190),1),FEDFUNDS[DATE],0))</f>
        <v>#N/A</v>
      </c>
      <c r="E298" s="2" t="e">
        <f>INDEX(FEDFUNDS[FEDFUNDS],MATCH(DATE(YEAR(CPI[[#This Row],[DATE]]+370),MONTH(CPI[[#This Row],[DATE]]+370),1),FEDFUNDS[DATE],0))</f>
        <v>#N/A</v>
      </c>
      <c r="F298" s="2" t="e">
        <f>INDEX(FEDFUNDS[FEDFUNDS],MATCH(DATE(YEAR(CPI[[#This Row],[DATE]]+190)+1,MONTH(CPI[[#This Row],[DATE]]+190),1),FEDFUNDS[DATE],0))</f>
        <v>#N/A</v>
      </c>
      <c r="G298" s="2" t="e">
        <f>INDEX(FEDFUNDS[FEDFUNDS],MATCH(DATE(YEAR(CPI[[#This Row],[DATE]]+370)+1,MONTH(CPI[[#This Row],[DATE]]+370),1),FEDFUNDS[DATE],0))</f>
        <v>#N/A</v>
      </c>
    </row>
    <row r="299" spans="1:7" hidden="1" x14ac:dyDescent="0.3">
      <c r="A299" s="1">
        <v>13789</v>
      </c>
      <c r="B299">
        <v>14.6</v>
      </c>
      <c r="C299" s="2" t="e">
        <f>INDEX(FEDFUNDS[FEDFUNDS],MATCH(DATE(YEAR(CPI[[#This Row],[DATE]]),MONTH(CPI[[#This Row],[DATE]]),1),FEDFUNDS[DATE],0))</f>
        <v>#N/A</v>
      </c>
      <c r="D299" s="2" t="e">
        <f>INDEX(FEDFUNDS[FEDFUNDS],MATCH(DATE(YEAR(CPI[[#This Row],[DATE]]+190),MONTH(CPI[[#This Row],[DATE]]+190),1),FEDFUNDS[DATE],0))</f>
        <v>#N/A</v>
      </c>
      <c r="E299" s="2" t="e">
        <f>INDEX(FEDFUNDS[FEDFUNDS],MATCH(DATE(YEAR(CPI[[#This Row],[DATE]]+370),MONTH(CPI[[#This Row],[DATE]]+370),1),FEDFUNDS[DATE],0))</f>
        <v>#N/A</v>
      </c>
      <c r="F299" s="2" t="e">
        <f>INDEX(FEDFUNDS[FEDFUNDS],MATCH(DATE(YEAR(CPI[[#This Row],[DATE]]+190)+1,MONTH(CPI[[#This Row],[DATE]]+190),1),FEDFUNDS[DATE],0))</f>
        <v>#N/A</v>
      </c>
      <c r="G299" s="2" t="e">
        <f>INDEX(FEDFUNDS[FEDFUNDS],MATCH(DATE(YEAR(CPI[[#This Row],[DATE]]+370)+1,MONTH(CPI[[#This Row],[DATE]]+370),1),FEDFUNDS[DATE],0))</f>
        <v>#N/A</v>
      </c>
    </row>
    <row r="300" spans="1:7" hidden="1" x14ac:dyDescent="0.3">
      <c r="A300" s="1">
        <v>13820</v>
      </c>
      <c r="B300">
        <v>14.5</v>
      </c>
      <c r="C300" s="2" t="e">
        <f>INDEX(FEDFUNDS[FEDFUNDS],MATCH(DATE(YEAR(CPI[[#This Row],[DATE]]),MONTH(CPI[[#This Row],[DATE]]),1),FEDFUNDS[DATE],0))</f>
        <v>#N/A</v>
      </c>
      <c r="D300" s="2" t="e">
        <f>INDEX(FEDFUNDS[FEDFUNDS],MATCH(DATE(YEAR(CPI[[#This Row],[DATE]]+190),MONTH(CPI[[#This Row],[DATE]]+190),1),FEDFUNDS[DATE],0))</f>
        <v>#N/A</v>
      </c>
      <c r="E300" s="2" t="e">
        <f>INDEX(FEDFUNDS[FEDFUNDS],MATCH(DATE(YEAR(CPI[[#This Row],[DATE]]+370),MONTH(CPI[[#This Row],[DATE]]+370),1),FEDFUNDS[DATE],0))</f>
        <v>#N/A</v>
      </c>
      <c r="F300" s="2" t="e">
        <f>INDEX(FEDFUNDS[FEDFUNDS],MATCH(DATE(YEAR(CPI[[#This Row],[DATE]]+190)+1,MONTH(CPI[[#This Row],[DATE]]+190),1),FEDFUNDS[DATE],0))</f>
        <v>#N/A</v>
      </c>
      <c r="G300" s="2" t="e">
        <f>INDEX(FEDFUNDS[FEDFUNDS],MATCH(DATE(YEAR(CPI[[#This Row],[DATE]]+370)+1,MONTH(CPI[[#This Row],[DATE]]+370),1),FEDFUNDS[DATE],0))</f>
        <v>#N/A</v>
      </c>
    </row>
    <row r="301" spans="1:7" hidden="1" x14ac:dyDescent="0.3">
      <c r="A301" s="1">
        <v>13850</v>
      </c>
      <c r="B301">
        <v>14.4</v>
      </c>
      <c r="C301" s="2" t="e">
        <f>INDEX(FEDFUNDS[FEDFUNDS],MATCH(DATE(YEAR(CPI[[#This Row],[DATE]]),MONTH(CPI[[#This Row],[DATE]]),1),FEDFUNDS[DATE],0))</f>
        <v>#N/A</v>
      </c>
      <c r="D301" s="2" t="e">
        <f>INDEX(FEDFUNDS[FEDFUNDS],MATCH(DATE(YEAR(CPI[[#This Row],[DATE]]+190),MONTH(CPI[[#This Row],[DATE]]+190),1),FEDFUNDS[DATE],0))</f>
        <v>#N/A</v>
      </c>
      <c r="E301" s="2" t="e">
        <f>INDEX(FEDFUNDS[FEDFUNDS],MATCH(DATE(YEAR(CPI[[#This Row],[DATE]]+370),MONTH(CPI[[#This Row],[DATE]]+370),1),FEDFUNDS[DATE],0))</f>
        <v>#N/A</v>
      </c>
      <c r="F301" s="2" t="e">
        <f>INDEX(FEDFUNDS[FEDFUNDS],MATCH(DATE(YEAR(CPI[[#This Row],[DATE]]+190)+1,MONTH(CPI[[#This Row],[DATE]]+190),1),FEDFUNDS[DATE],0))</f>
        <v>#N/A</v>
      </c>
      <c r="G301" s="2" t="e">
        <f>INDEX(FEDFUNDS[FEDFUNDS],MATCH(DATE(YEAR(CPI[[#This Row],[DATE]]+370)+1,MONTH(CPI[[#This Row],[DATE]]+370),1),FEDFUNDS[DATE],0))</f>
        <v>#N/A</v>
      </c>
    </row>
    <row r="302" spans="1:7" hidden="1" x14ac:dyDescent="0.3">
      <c r="A302" s="1">
        <v>13881</v>
      </c>
      <c r="B302">
        <v>14.2</v>
      </c>
      <c r="C302" s="2" t="e">
        <f>INDEX(FEDFUNDS[FEDFUNDS],MATCH(DATE(YEAR(CPI[[#This Row],[DATE]]),MONTH(CPI[[#This Row],[DATE]]),1),FEDFUNDS[DATE],0))</f>
        <v>#N/A</v>
      </c>
      <c r="D302" s="2" t="e">
        <f>INDEX(FEDFUNDS[FEDFUNDS],MATCH(DATE(YEAR(CPI[[#This Row],[DATE]]+190),MONTH(CPI[[#This Row],[DATE]]+190),1),FEDFUNDS[DATE],0))</f>
        <v>#N/A</v>
      </c>
      <c r="E302" s="2" t="e">
        <f>INDEX(FEDFUNDS[FEDFUNDS],MATCH(DATE(YEAR(CPI[[#This Row],[DATE]]+370),MONTH(CPI[[#This Row],[DATE]]+370),1),FEDFUNDS[DATE],0))</f>
        <v>#N/A</v>
      </c>
      <c r="F302" s="2" t="e">
        <f>INDEX(FEDFUNDS[FEDFUNDS],MATCH(DATE(YEAR(CPI[[#This Row],[DATE]]+190)+1,MONTH(CPI[[#This Row],[DATE]]+190),1),FEDFUNDS[DATE],0))</f>
        <v>#N/A</v>
      </c>
      <c r="G302" s="2" t="e">
        <f>INDEX(FEDFUNDS[FEDFUNDS],MATCH(DATE(YEAR(CPI[[#This Row],[DATE]]+370)+1,MONTH(CPI[[#This Row],[DATE]]+370),1),FEDFUNDS[DATE],0))</f>
        <v>#N/A</v>
      </c>
    </row>
    <row r="303" spans="1:7" hidden="1" x14ac:dyDescent="0.3">
      <c r="A303" s="1">
        <v>13912</v>
      </c>
      <c r="B303">
        <v>14.1</v>
      </c>
      <c r="C303" s="2" t="e">
        <f>INDEX(FEDFUNDS[FEDFUNDS],MATCH(DATE(YEAR(CPI[[#This Row],[DATE]]),MONTH(CPI[[#This Row],[DATE]]),1),FEDFUNDS[DATE],0))</f>
        <v>#N/A</v>
      </c>
      <c r="D303" s="2" t="e">
        <f>INDEX(FEDFUNDS[FEDFUNDS],MATCH(DATE(YEAR(CPI[[#This Row],[DATE]]+190),MONTH(CPI[[#This Row],[DATE]]+190),1),FEDFUNDS[DATE],0))</f>
        <v>#N/A</v>
      </c>
      <c r="E303" s="2" t="e">
        <f>INDEX(FEDFUNDS[FEDFUNDS],MATCH(DATE(YEAR(CPI[[#This Row],[DATE]]+370),MONTH(CPI[[#This Row],[DATE]]+370),1),FEDFUNDS[DATE],0))</f>
        <v>#N/A</v>
      </c>
      <c r="F303" s="2" t="e">
        <f>INDEX(FEDFUNDS[FEDFUNDS],MATCH(DATE(YEAR(CPI[[#This Row],[DATE]]+190)+1,MONTH(CPI[[#This Row],[DATE]]+190),1),FEDFUNDS[DATE],0))</f>
        <v>#N/A</v>
      </c>
      <c r="G303" s="2" t="e">
        <f>INDEX(FEDFUNDS[FEDFUNDS],MATCH(DATE(YEAR(CPI[[#This Row],[DATE]]+370)+1,MONTH(CPI[[#This Row],[DATE]]+370),1),FEDFUNDS[DATE],0))</f>
        <v>#N/A</v>
      </c>
    </row>
    <row r="304" spans="1:7" hidden="1" x14ac:dyDescent="0.3">
      <c r="A304" s="1">
        <v>13940</v>
      </c>
      <c r="B304">
        <v>14.1</v>
      </c>
      <c r="C304" s="2" t="e">
        <f>INDEX(FEDFUNDS[FEDFUNDS],MATCH(DATE(YEAR(CPI[[#This Row],[DATE]]),MONTH(CPI[[#This Row],[DATE]]),1),FEDFUNDS[DATE],0))</f>
        <v>#N/A</v>
      </c>
      <c r="D304" s="2" t="e">
        <f>INDEX(FEDFUNDS[FEDFUNDS],MATCH(DATE(YEAR(CPI[[#This Row],[DATE]]+190),MONTH(CPI[[#This Row],[DATE]]+190),1),FEDFUNDS[DATE],0))</f>
        <v>#N/A</v>
      </c>
      <c r="E304" s="2" t="e">
        <f>INDEX(FEDFUNDS[FEDFUNDS],MATCH(DATE(YEAR(CPI[[#This Row],[DATE]]+370),MONTH(CPI[[#This Row],[DATE]]+370),1),FEDFUNDS[DATE],0))</f>
        <v>#N/A</v>
      </c>
      <c r="F304" s="2" t="e">
        <f>INDEX(FEDFUNDS[FEDFUNDS],MATCH(DATE(YEAR(CPI[[#This Row],[DATE]]+190)+1,MONTH(CPI[[#This Row],[DATE]]+190),1),FEDFUNDS[DATE],0))</f>
        <v>#N/A</v>
      </c>
      <c r="G304" s="2" t="e">
        <f>INDEX(FEDFUNDS[FEDFUNDS],MATCH(DATE(YEAR(CPI[[#This Row],[DATE]]+370)+1,MONTH(CPI[[#This Row],[DATE]]+370),1),FEDFUNDS[DATE],0))</f>
        <v>#N/A</v>
      </c>
    </row>
    <row r="305" spans="1:7" hidden="1" x14ac:dyDescent="0.3">
      <c r="A305" s="1">
        <v>13971</v>
      </c>
      <c r="B305">
        <v>14.2</v>
      </c>
      <c r="C305" s="2" t="e">
        <f>INDEX(FEDFUNDS[FEDFUNDS],MATCH(DATE(YEAR(CPI[[#This Row],[DATE]]),MONTH(CPI[[#This Row],[DATE]]),1),FEDFUNDS[DATE],0))</f>
        <v>#N/A</v>
      </c>
      <c r="D305" s="2" t="e">
        <f>INDEX(FEDFUNDS[FEDFUNDS],MATCH(DATE(YEAR(CPI[[#This Row],[DATE]]+190),MONTH(CPI[[#This Row],[DATE]]+190),1),FEDFUNDS[DATE],0))</f>
        <v>#N/A</v>
      </c>
      <c r="E305" s="2" t="e">
        <f>INDEX(FEDFUNDS[FEDFUNDS],MATCH(DATE(YEAR(CPI[[#This Row],[DATE]]+370),MONTH(CPI[[#This Row],[DATE]]+370),1),FEDFUNDS[DATE],0))</f>
        <v>#N/A</v>
      </c>
      <c r="F305" s="2" t="e">
        <f>INDEX(FEDFUNDS[FEDFUNDS],MATCH(DATE(YEAR(CPI[[#This Row],[DATE]]+190)+1,MONTH(CPI[[#This Row],[DATE]]+190),1),FEDFUNDS[DATE],0))</f>
        <v>#N/A</v>
      </c>
      <c r="G305" s="2" t="e">
        <f>INDEX(FEDFUNDS[FEDFUNDS],MATCH(DATE(YEAR(CPI[[#This Row],[DATE]]+370)+1,MONTH(CPI[[#This Row],[DATE]]+370),1),FEDFUNDS[DATE],0))</f>
        <v>#N/A</v>
      </c>
    </row>
    <row r="306" spans="1:7" hidden="1" x14ac:dyDescent="0.3">
      <c r="A306" s="1">
        <v>14001</v>
      </c>
      <c r="B306">
        <v>14.1</v>
      </c>
      <c r="C306" s="2" t="e">
        <f>INDEX(FEDFUNDS[FEDFUNDS],MATCH(DATE(YEAR(CPI[[#This Row],[DATE]]),MONTH(CPI[[#This Row],[DATE]]),1),FEDFUNDS[DATE],0))</f>
        <v>#N/A</v>
      </c>
      <c r="D306" s="2" t="e">
        <f>INDEX(FEDFUNDS[FEDFUNDS],MATCH(DATE(YEAR(CPI[[#This Row],[DATE]]+190),MONTH(CPI[[#This Row],[DATE]]+190),1),FEDFUNDS[DATE],0))</f>
        <v>#N/A</v>
      </c>
      <c r="E306" s="2" t="e">
        <f>INDEX(FEDFUNDS[FEDFUNDS],MATCH(DATE(YEAR(CPI[[#This Row],[DATE]]+370),MONTH(CPI[[#This Row],[DATE]]+370),1),FEDFUNDS[DATE],0))</f>
        <v>#N/A</v>
      </c>
      <c r="F306" s="2" t="e">
        <f>INDEX(FEDFUNDS[FEDFUNDS],MATCH(DATE(YEAR(CPI[[#This Row],[DATE]]+190)+1,MONTH(CPI[[#This Row],[DATE]]+190),1),FEDFUNDS[DATE],0))</f>
        <v>#N/A</v>
      </c>
      <c r="G306" s="2" t="e">
        <f>INDEX(FEDFUNDS[FEDFUNDS],MATCH(DATE(YEAR(CPI[[#This Row],[DATE]]+370)+1,MONTH(CPI[[#This Row],[DATE]]+370),1),FEDFUNDS[DATE],0))</f>
        <v>#N/A</v>
      </c>
    </row>
    <row r="307" spans="1:7" hidden="1" x14ac:dyDescent="0.3">
      <c r="A307" s="1">
        <v>14032</v>
      </c>
      <c r="B307">
        <v>14.1</v>
      </c>
      <c r="C307" s="2" t="e">
        <f>INDEX(FEDFUNDS[FEDFUNDS],MATCH(DATE(YEAR(CPI[[#This Row],[DATE]]),MONTH(CPI[[#This Row],[DATE]]),1),FEDFUNDS[DATE],0))</f>
        <v>#N/A</v>
      </c>
      <c r="D307" s="2" t="e">
        <f>INDEX(FEDFUNDS[FEDFUNDS],MATCH(DATE(YEAR(CPI[[#This Row],[DATE]]+190),MONTH(CPI[[#This Row],[DATE]]+190),1),FEDFUNDS[DATE],0))</f>
        <v>#N/A</v>
      </c>
      <c r="E307" s="2" t="e">
        <f>INDEX(FEDFUNDS[FEDFUNDS],MATCH(DATE(YEAR(CPI[[#This Row],[DATE]]+370),MONTH(CPI[[#This Row],[DATE]]+370),1),FEDFUNDS[DATE],0))</f>
        <v>#N/A</v>
      </c>
      <c r="F307" s="2" t="e">
        <f>INDEX(FEDFUNDS[FEDFUNDS],MATCH(DATE(YEAR(CPI[[#This Row],[DATE]]+190)+1,MONTH(CPI[[#This Row],[DATE]]+190),1),FEDFUNDS[DATE],0))</f>
        <v>#N/A</v>
      </c>
      <c r="G307" s="2" t="e">
        <f>INDEX(FEDFUNDS[FEDFUNDS],MATCH(DATE(YEAR(CPI[[#This Row],[DATE]]+370)+1,MONTH(CPI[[#This Row],[DATE]]+370),1),FEDFUNDS[DATE],0))</f>
        <v>#N/A</v>
      </c>
    </row>
    <row r="308" spans="1:7" hidden="1" x14ac:dyDescent="0.3">
      <c r="A308" s="1">
        <v>14062</v>
      </c>
      <c r="B308">
        <v>14.1</v>
      </c>
      <c r="C308" s="2" t="e">
        <f>INDEX(FEDFUNDS[FEDFUNDS],MATCH(DATE(YEAR(CPI[[#This Row],[DATE]]),MONTH(CPI[[#This Row],[DATE]]),1),FEDFUNDS[DATE],0))</f>
        <v>#N/A</v>
      </c>
      <c r="D308" s="2" t="e">
        <f>INDEX(FEDFUNDS[FEDFUNDS],MATCH(DATE(YEAR(CPI[[#This Row],[DATE]]+190),MONTH(CPI[[#This Row],[DATE]]+190),1),FEDFUNDS[DATE],0))</f>
        <v>#N/A</v>
      </c>
      <c r="E308" s="2" t="e">
        <f>INDEX(FEDFUNDS[FEDFUNDS],MATCH(DATE(YEAR(CPI[[#This Row],[DATE]]+370),MONTH(CPI[[#This Row],[DATE]]+370),1),FEDFUNDS[DATE],0))</f>
        <v>#N/A</v>
      </c>
      <c r="F308" s="2" t="e">
        <f>INDEX(FEDFUNDS[FEDFUNDS],MATCH(DATE(YEAR(CPI[[#This Row],[DATE]]+190)+1,MONTH(CPI[[#This Row],[DATE]]+190),1),FEDFUNDS[DATE],0))</f>
        <v>#N/A</v>
      </c>
      <c r="G308" s="2" t="e">
        <f>INDEX(FEDFUNDS[FEDFUNDS],MATCH(DATE(YEAR(CPI[[#This Row],[DATE]]+370)+1,MONTH(CPI[[#This Row],[DATE]]+370),1),FEDFUNDS[DATE],0))</f>
        <v>#N/A</v>
      </c>
    </row>
    <row r="309" spans="1:7" hidden="1" x14ac:dyDescent="0.3">
      <c r="A309" s="1">
        <v>14093</v>
      </c>
      <c r="B309">
        <v>14.1</v>
      </c>
      <c r="C309" s="2" t="e">
        <f>INDEX(FEDFUNDS[FEDFUNDS],MATCH(DATE(YEAR(CPI[[#This Row],[DATE]]),MONTH(CPI[[#This Row],[DATE]]),1),FEDFUNDS[DATE],0))</f>
        <v>#N/A</v>
      </c>
      <c r="D309" s="2" t="e">
        <f>INDEX(FEDFUNDS[FEDFUNDS],MATCH(DATE(YEAR(CPI[[#This Row],[DATE]]+190),MONTH(CPI[[#This Row],[DATE]]+190),1),FEDFUNDS[DATE],0))</f>
        <v>#N/A</v>
      </c>
      <c r="E309" s="2" t="e">
        <f>INDEX(FEDFUNDS[FEDFUNDS],MATCH(DATE(YEAR(CPI[[#This Row],[DATE]]+370),MONTH(CPI[[#This Row],[DATE]]+370),1),FEDFUNDS[DATE],0))</f>
        <v>#N/A</v>
      </c>
      <c r="F309" s="2" t="e">
        <f>INDEX(FEDFUNDS[FEDFUNDS],MATCH(DATE(YEAR(CPI[[#This Row],[DATE]]+190)+1,MONTH(CPI[[#This Row],[DATE]]+190),1),FEDFUNDS[DATE],0))</f>
        <v>#N/A</v>
      </c>
      <c r="G309" s="2" t="e">
        <f>INDEX(FEDFUNDS[FEDFUNDS],MATCH(DATE(YEAR(CPI[[#This Row],[DATE]]+370)+1,MONTH(CPI[[#This Row],[DATE]]+370),1),FEDFUNDS[DATE],0))</f>
        <v>#N/A</v>
      </c>
    </row>
    <row r="310" spans="1:7" hidden="1" x14ac:dyDescent="0.3">
      <c r="A310" s="1">
        <v>14124</v>
      </c>
      <c r="B310">
        <v>14.1</v>
      </c>
      <c r="C310" s="2" t="e">
        <f>INDEX(FEDFUNDS[FEDFUNDS],MATCH(DATE(YEAR(CPI[[#This Row],[DATE]]),MONTH(CPI[[#This Row],[DATE]]),1),FEDFUNDS[DATE],0))</f>
        <v>#N/A</v>
      </c>
      <c r="D310" s="2" t="e">
        <f>INDEX(FEDFUNDS[FEDFUNDS],MATCH(DATE(YEAR(CPI[[#This Row],[DATE]]+190),MONTH(CPI[[#This Row],[DATE]]+190),1),FEDFUNDS[DATE],0))</f>
        <v>#N/A</v>
      </c>
      <c r="E310" s="2" t="e">
        <f>INDEX(FEDFUNDS[FEDFUNDS],MATCH(DATE(YEAR(CPI[[#This Row],[DATE]]+370),MONTH(CPI[[#This Row],[DATE]]+370),1),FEDFUNDS[DATE],0))</f>
        <v>#N/A</v>
      </c>
      <c r="F310" s="2" t="e">
        <f>INDEX(FEDFUNDS[FEDFUNDS],MATCH(DATE(YEAR(CPI[[#This Row],[DATE]]+190)+1,MONTH(CPI[[#This Row],[DATE]]+190),1),FEDFUNDS[DATE],0))</f>
        <v>#N/A</v>
      </c>
      <c r="G310" s="2" t="e">
        <f>INDEX(FEDFUNDS[FEDFUNDS],MATCH(DATE(YEAR(CPI[[#This Row],[DATE]]+370)+1,MONTH(CPI[[#This Row],[DATE]]+370),1),FEDFUNDS[DATE],0))</f>
        <v>#N/A</v>
      </c>
    </row>
    <row r="311" spans="1:7" hidden="1" x14ac:dyDescent="0.3">
      <c r="A311" s="1">
        <v>14154</v>
      </c>
      <c r="B311">
        <v>14</v>
      </c>
      <c r="C311" s="2" t="e">
        <f>INDEX(FEDFUNDS[FEDFUNDS],MATCH(DATE(YEAR(CPI[[#This Row],[DATE]]),MONTH(CPI[[#This Row],[DATE]]),1),FEDFUNDS[DATE],0))</f>
        <v>#N/A</v>
      </c>
      <c r="D311" s="2" t="e">
        <f>INDEX(FEDFUNDS[FEDFUNDS],MATCH(DATE(YEAR(CPI[[#This Row],[DATE]]+190),MONTH(CPI[[#This Row],[DATE]]+190),1),FEDFUNDS[DATE],0))</f>
        <v>#N/A</v>
      </c>
      <c r="E311" s="2" t="e">
        <f>INDEX(FEDFUNDS[FEDFUNDS],MATCH(DATE(YEAR(CPI[[#This Row],[DATE]]+370),MONTH(CPI[[#This Row],[DATE]]+370),1),FEDFUNDS[DATE],0))</f>
        <v>#N/A</v>
      </c>
      <c r="F311" s="2" t="e">
        <f>INDEX(FEDFUNDS[FEDFUNDS],MATCH(DATE(YEAR(CPI[[#This Row],[DATE]]+190)+1,MONTH(CPI[[#This Row],[DATE]]+190),1),FEDFUNDS[DATE],0))</f>
        <v>#N/A</v>
      </c>
      <c r="G311" s="2" t="e">
        <f>INDEX(FEDFUNDS[FEDFUNDS],MATCH(DATE(YEAR(CPI[[#This Row],[DATE]]+370)+1,MONTH(CPI[[#This Row],[DATE]]+370),1),FEDFUNDS[DATE],0))</f>
        <v>#N/A</v>
      </c>
    </row>
    <row r="312" spans="1:7" hidden="1" x14ac:dyDescent="0.3">
      <c r="A312" s="1">
        <v>14185</v>
      </c>
      <c r="B312">
        <v>14</v>
      </c>
      <c r="C312" s="2" t="e">
        <f>INDEX(FEDFUNDS[FEDFUNDS],MATCH(DATE(YEAR(CPI[[#This Row],[DATE]]),MONTH(CPI[[#This Row],[DATE]]),1),FEDFUNDS[DATE],0))</f>
        <v>#N/A</v>
      </c>
      <c r="D312" s="2" t="e">
        <f>INDEX(FEDFUNDS[FEDFUNDS],MATCH(DATE(YEAR(CPI[[#This Row],[DATE]]+190),MONTH(CPI[[#This Row],[DATE]]+190),1),FEDFUNDS[DATE],0))</f>
        <v>#N/A</v>
      </c>
      <c r="E312" s="2" t="e">
        <f>INDEX(FEDFUNDS[FEDFUNDS],MATCH(DATE(YEAR(CPI[[#This Row],[DATE]]+370),MONTH(CPI[[#This Row],[DATE]]+370),1),FEDFUNDS[DATE],0))</f>
        <v>#N/A</v>
      </c>
      <c r="F312" s="2" t="e">
        <f>INDEX(FEDFUNDS[FEDFUNDS],MATCH(DATE(YEAR(CPI[[#This Row],[DATE]]+190)+1,MONTH(CPI[[#This Row],[DATE]]+190),1),FEDFUNDS[DATE],0))</f>
        <v>#N/A</v>
      </c>
      <c r="G312" s="2" t="e">
        <f>INDEX(FEDFUNDS[FEDFUNDS],MATCH(DATE(YEAR(CPI[[#This Row],[DATE]]+370)+1,MONTH(CPI[[#This Row],[DATE]]+370),1),FEDFUNDS[DATE],0))</f>
        <v>#N/A</v>
      </c>
    </row>
    <row r="313" spans="1:7" hidden="1" x14ac:dyDescent="0.3">
      <c r="A313" s="1">
        <v>14215</v>
      </c>
      <c r="B313">
        <v>14</v>
      </c>
      <c r="C313" s="2" t="e">
        <f>INDEX(FEDFUNDS[FEDFUNDS],MATCH(DATE(YEAR(CPI[[#This Row],[DATE]]),MONTH(CPI[[#This Row],[DATE]]),1),FEDFUNDS[DATE],0))</f>
        <v>#N/A</v>
      </c>
      <c r="D313" s="2" t="e">
        <f>INDEX(FEDFUNDS[FEDFUNDS],MATCH(DATE(YEAR(CPI[[#This Row],[DATE]]+190),MONTH(CPI[[#This Row],[DATE]]+190),1),FEDFUNDS[DATE],0))</f>
        <v>#N/A</v>
      </c>
      <c r="E313" s="2" t="e">
        <f>INDEX(FEDFUNDS[FEDFUNDS],MATCH(DATE(YEAR(CPI[[#This Row],[DATE]]+370),MONTH(CPI[[#This Row],[DATE]]+370),1),FEDFUNDS[DATE],0))</f>
        <v>#N/A</v>
      </c>
      <c r="F313" s="2" t="e">
        <f>INDEX(FEDFUNDS[FEDFUNDS],MATCH(DATE(YEAR(CPI[[#This Row],[DATE]]+190)+1,MONTH(CPI[[#This Row],[DATE]]+190),1),FEDFUNDS[DATE],0))</f>
        <v>#N/A</v>
      </c>
      <c r="G313" s="2" t="e">
        <f>INDEX(FEDFUNDS[FEDFUNDS],MATCH(DATE(YEAR(CPI[[#This Row],[DATE]]+370)+1,MONTH(CPI[[#This Row],[DATE]]+370),1),FEDFUNDS[DATE],0))</f>
        <v>#N/A</v>
      </c>
    </row>
    <row r="314" spans="1:7" hidden="1" x14ac:dyDescent="0.3">
      <c r="A314" s="1">
        <v>14246</v>
      </c>
      <c r="B314">
        <v>14</v>
      </c>
      <c r="C314" s="2" t="e">
        <f>INDEX(FEDFUNDS[FEDFUNDS],MATCH(DATE(YEAR(CPI[[#This Row],[DATE]]),MONTH(CPI[[#This Row],[DATE]]),1),FEDFUNDS[DATE],0))</f>
        <v>#N/A</v>
      </c>
      <c r="D314" s="2" t="e">
        <f>INDEX(FEDFUNDS[FEDFUNDS],MATCH(DATE(YEAR(CPI[[#This Row],[DATE]]+190),MONTH(CPI[[#This Row],[DATE]]+190),1),FEDFUNDS[DATE],0))</f>
        <v>#N/A</v>
      </c>
      <c r="E314" s="2" t="e">
        <f>INDEX(FEDFUNDS[FEDFUNDS],MATCH(DATE(YEAR(CPI[[#This Row],[DATE]]+370),MONTH(CPI[[#This Row],[DATE]]+370),1),FEDFUNDS[DATE],0))</f>
        <v>#N/A</v>
      </c>
      <c r="F314" s="2" t="e">
        <f>INDEX(FEDFUNDS[FEDFUNDS],MATCH(DATE(YEAR(CPI[[#This Row],[DATE]]+190)+1,MONTH(CPI[[#This Row],[DATE]]+190),1),FEDFUNDS[DATE],0))</f>
        <v>#N/A</v>
      </c>
      <c r="G314" s="2" t="e">
        <f>INDEX(FEDFUNDS[FEDFUNDS],MATCH(DATE(YEAR(CPI[[#This Row],[DATE]]+370)+1,MONTH(CPI[[#This Row],[DATE]]+370),1),FEDFUNDS[DATE],0))</f>
        <v>#N/A</v>
      </c>
    </row>
    <row r="315" spans="1:7" hidden="1" x14ac:dyDescent="0.3">
      <c r="A315" s="1">
        <v>14277</v>
      </c>
      <c r="B315">
        <v>13.9</v>
      </c>
      <c r="C315" s="2" t="e">
        <f>INDEX(FEDFUNDS[FEDFUNDS],MATCH(DATE(YEAR(CPI[[#This Row],[DATE]]),MONTH(CPI[[#This Row],[DATE]]),1),FEDFUNDS[DATE],0))</f>
        <v>#N/A</v>
      </c>
      <c r="D315" s="2" t="e">
        <f>INDEX(FEDFUNDS[FEDFUNDS],MATCH(DATE(YEAR(CPI[[#This Row],[DATE]]+190),MONTH(CPI[[#This Row],[DATE]]+190),1),FEDFUNDS[DATE],0))</f>
        <v>#N/A</v>
      </c>
      <c r="E315" s="2" t="e">
        <f>INDEX(FEDFUNDS[FEDFUNDS],MATCH(DATE(YEAR(CPI[[#This Row],[DATE]]+370),MONTH(CPI[[#This Row],[DATE]]+370),1),FEDFUNDS[DATE],0))</f>
        <v>#N/A</v>
      </c>
      <c r="F315" s="2" t="e">
        <f>INDEX(FEDFUNDS[FEDFUNDS],MATCH(DATE(YEAR(CPI[[#This Row],[DATE]]+190)+1,MONTH(CPI[[#This Row],[DATE]]+190),1),FEDFUNDS[DATE],0))</f>
        <v>#N/A</v>
      </c>
      <c r="G315" s="2" t="e">
        <f>INDEX(FEDFUNDS[FEDFUNDS],MATCH(DATE(YEAR(CPI[[#This Row],[DATE]]+370)+1,MONTH(CPI[[#This Row],[DATE]]+370),1),FEDFUNDS[DATE],0))</f>
        <v>#N/A</v>
      </c>
    </row>
    <row r="316" spans="1:7" hidden="1" x14ac:dyDescent="0.3">
      <c r="A316" s="1">
        <v>14305</v>
      </c>
      <c r="B316">
        <v>13.9</v>
      </c>
      <c r="C316" s="2" t="e">
        <f>INDEX(FEDFUNDS[FEDFUNDS],MATCH(DATE(YEAR(CPI[[#This Row],[DATE]]),MONTH(CPI[[#This Row],[DATE]]),1),FEDFUNDS[DATE],0))</f>
        <v>#N/A</v>
      </c>
      <c r="D316" s="2" t="e">
        <f>INDEX(FEDFUNDS[FEDFUNDS],MATCH(DATE(YEAR(CPI[[#This Row],[DATE]]+190),MONTH(CPI[[#This Row],[DATE]]+190),1),FEDFUNDS[DATE],0))</f>
        <v>#N/A</v>
      </c>
      <c r="E316" s="2" t="e">
        <f>INDEX(FEDFUNDS[FEDFUNDS],MATCH(DATE(YEAR(CPI[[#This Row],[DATE]]+370),MONTH(CPI[[#This Row],[DATE]]+370),1),FEDFUNDS[DATE],0))</f>
        <v>#N/A</v>
      </c>
      <c r="F316" s="2" t="e">
        <f>INDEX(FEDFUNDS[FEDFUNDS],MATCH(DATE(YEAR(CPI[[#This Row],[DATE]]+190)+1,MONTH(CPI[[#This Row],[DATE]]+190),1),FEDFUNDS[DATE],0))</f>
        <v>#N/A</v>
      </c>
      <c r="G316" s="2" t="e">
        <f>INDEX(FEDFUNDS[FEDFUNDS],MATCH(DATE(YEAR(CPI[[#This Row],[DATE]]+370)+1,MONTH(CPI[[#This Row],[DATE]]+370),1),FEDFUNDS[DATE],0))</f>
        <v>#N/A</v>
      </c>
    </row>
    <row r="317" spans="1:7" hidden="1" x14ac:dyDescent="0.3">
      <c r="A317" s="1">
        <v>14336</v>
      </c>
      <c r="B317">
        <v>13.8</v>
      </c>
      <c r="C317" s="2" t="e">
        <f>INDEX(FEDFUNDS[FEDFUNDS],MATCH(DATE(YEAR(CPI[[#This Row],[DATE]]),MONTH(CPI[[#This Row],[DATE]]),1),FEDFUNDS[DATE],0))</f>
        <v>#N/A</v>
      </c>
      <c r="D317" s="2" t="e">
        <f>INDEX(FEDFUNDS[FEDFUNDS],MATCH(DATE(YEAR(CPI[[#This Row],[DATE]]+190),MONTH(CPI[[#This Row],[DATE]]+190),1),FEDFUNDS[DATE],0))</f>
        <v>#N/A</v>
      </c>
      <c r="E317" s="2" t="e">
        <f>INDEX(FEDFUNDS[FEDFUNDS],MATCH(DATE(YEAR(CPI[[#This Row],[DATE]]+370),MONTH(CPI[[#This Row],[DATE]]+370),1),FEDFUNDS[DATE],0))</f>
        <v>#N/A</v>
      </c>
      <c r="F317" s="2" t="e">
        <f>INDEX(FEDFUNDS[FEDFUNDS],MATCH(DATE(YEAR(CPI[[#This Row],[DATE]]+190)+1,MONTH(CPI[[#This Row],[DATE]]+190),1),FEDFUNDS[DATE],0))</f>
        <v>#N/A</v>
      </c>
      <c r="G317" s="2" t="e">
        <f>INDEX(FEDFUNDS[FEDFUNDS],MATCH(DATE(YEAR(CPI[[#This Row],[DATE]]+370)+1,MONTH(CPI[[#This Row],[DATE]]+370),1),FEDFUNDS[DATE],0))</f>
        <v>#N/A</v>
      </c>
    </row>
    <row r="318" spans="1:7" hidden="1" x14ac:dyDescent="0.3">
      <c r="A318" s="1">
        <v>14366</v>
      </c>
      <c r="B318">
        <v>13.8</v>
      </c>
      <c r="C318" s="2" t="e">
        <f>INDEX(FEDFUNDS[FEDFUNDS],MATCH(DATE(YEAR(CPI[[#This Row],[DATE]]),MONTH(CPI[[#This Row],[DATE]]),1),FEDFUNDS[DATE],0))</f>
        <v>#N/A</v>
      </c>
      <c r="D318" s="2" t="e">
        <f>INDEX(FEDFUNDS[FEDFUNDS],MATCH(DATE(YEAR(CPI[[#This Row],[DATE]]+190),MONTH(CPI[[#This Row],[DATE]]+190),1),FEDFUNDS[DATE],0))</f>
        <v>#N/A</v>
      </c>
      <c r="E318" s="2" t="e">
        <f>INDEX(FEDFUNDS[FEDFUNDS],MATCH(DATE(YEAR(CPI[[#This Row],[DATE]]+370),MONTH(CPI[[#This Row],[DATE]]+370),1),FEDFUNDS[DATE],0))</f>
        <v>#N/A</v>
      </c>
      <c r="F318" s="2" t="e">
        <f>INDEX(FEDFUNDS[FEDFUNDS],MATCH(DATE(YEAR(CPI[[#This Row],[DATE]]+190)+1,MONTH(CPI[[#This Row],[DATE]]+190),1),FEDFUNDS[DATE],0))</f>
        <v>#N/A</v>
      </c>
      <c r="G318" s="2" t="e">
        <f>INDEX(FEDFUNDS[FEDFUNDS],MATCH(DATE(YEAR(CPI[[#This Row],[DATE]]+370)+1,MONTH(CPI[[#This Row],[DATE]]+370),1),FEDFUNDS[DATE],0))</f>
        <v>#N/A</v>
      </c>
    </row>
    <row r="319" spans="1:7" hidden="1" x14ac:dyDescent="0.3">
      <c r="A319" s="1">
        <v>14397</v>
      </c>
      <c r="B319">
        <v>13.8</v>
      </c>
      <c r="C319" s="2" t="e">
        <f>INDEX(FEDFUNDS[FEDFUNDS],MATCH(DATE(YEAR(CPI[[#This Row],[DATE]]),MONTH(CPI[[#This Row],[DATE]]),1),FEDFUNDS[DATE],0))</f>
        <v>#N/A</v>
      </c>
      <c r="D319" s="2" t="e">
        <f>INDEX(FEDFUNDS[FEDFUNDS],MATCH(DATE(YEAR(CPI[[#This Row],[DATE]]+190),MONTH(CPI[[#This Row],[DATE]]+190),1),FEDFUNDS[DATE],0))</f>
        <v>#N/A</v>
      </c>
      <c r="E319" s="2" t="e">
        <f>INDEX(FEDFUNDS[FEDFUNDS],MATCH(DATE(YEAR(CPI[[#This Row],[DATE]]+370),MONTH(CPI[[#This Row],[DATE]]+370),1),FEDFUNDS[DATE],0))</f>
        <v>#N/A</v>
      </c>
      <c r="F319" s="2" t="e">
        <f>INDEX(FEDFUNDS[FEDFUNDS],MATCH(DATE(YEAR(CPI[[#This Row],[DATE]]+190)+1,MONTH(CPI[[#This Row],[DATE]]+190),1),FEDFUNDS[DATE],0))</f>
        <v>#N/A</v>
      </c>
      <c r="G319" s="2" t="e">
        <f>INDEX(FEDFUNDS[FEDFUNDS],MATCH(DATE(YEAR(CPI[[#This Row],[DATE]]+370)+1,MONTH(CPI[[#This Row],[DATE]]+370),1),FEDFUNDS[DATE],0))</f>
        <v>#N/A</v>
      </c>
    </row>
    <row r="320" spans="1:7" hidden="1" x14ac:dyDescent="0.3">
      <c r="A320" s="1">
        <v>14427</v>
      </c>
      <c r="B320">
        <v>13.8</v>
      </c>
      <c r="C320" s="2" t="e">
        <f>INDEX(FEDFUNDS[FEDFUNDS],MATCH(DATE(YEAR(CPI[[#This Row],[DATE]]),MONTH(CPI[[#This Row],[DATE]]),1),FEDFUNDS[DATE],0))</f>
        <v>#N/A</v>
      </c>
      <c r="D320" s="2" t="e">
        <f>INDEX(FEDFUNDS[FEDFUNDS],MATCH(DATE(YEAR(CPI[[#This Row],[DATE]]+190),MONTH(CPI[[#This Row],[DATE]]+190),1),FEDFUNDS[DATE],0))</f>
        <v>#N/A</v>
      </c>
      <c r="E320" s="2" t="e">
        <f>INDEX(FEDFUNDS[FEDFUNDS],MATCH(DATE(YEAR(CPI[[#This Row],[DATE]]+370),MONTH(CPI[[#This Row],[DATE]]+370),1),FEDFUNDS[DATE],0))</f>
        <v>#N/A</v>
      </c>
      <c r="F320" s="2" t="e">
        <f>INDEX(FEDFUNDS[FEDFUNDS],MATCH(DATE(YEAR(CPI[[#This Row],[DATE]]+190)+1,MONTH(CPI[[#This Row],[DATE]]+190),1),FEDFUNDS[DATE],0))</f>
        <v>#N/A</v>
      </c>
      <c r="G320" s="2" t="e">
        <f>INDEX(FEDFUNDS[FEDFUNDS],MATCH(DATE(YEAR(CPI[[#This Row],[DATE]]+370)+1,MONTH(CPI[[#This Row],[DATE]]+370),1),FEDFUNDS[DATE],0))</f>
        <v>#N/A</v>
      </c>
    </row>
    <row r="321" spans="1:7" hidden="1" x14ac:dyDescent="0.3">
      <c r="A321" s="1">
        <v>14458</v>
      </c>
      <c r="B321">
        <v>13.8</v>
      </c>
      <c r="C321" s="2" t="e">
        <f>INDEX(FEDFUNDS[FEDFUNDS],MATCH(DATE(YEAR(CPI[[#This Row],[DATE]]),MONTH(CPI[[#This Row],[DATE]]),1),FEDFUNDS[DATE],0))</f>
        <v>#N/A</v>
      </c>
      <c r="D321" s="2" t="e">
        <f>INDEX(FEDFUNDS[FEDFUNDS],MATCH(DATE(YEAR(CPI[[#This Row],[DATE]]+190),MONTH(CPI[[#This Row],[DATE]]+190),1),FEDFUNDS[DATE],0))</f>
        <v>#N/A</v>
      </c>
      <c r="E321" s="2" t="e">
        <f>INDEX(FEDFUNDS[FEDFUNDS],MATCH(DATE(YEAR(CPI[[#This Row],[DATE]]+370),MONTH(CPI[[#This Row],[DATE]]+370),1),FEDFUNDS[DATE],0))</f>
        <v>#N/A</v>
      </c>
      <c r="F321" s="2" t="e">
        <f>INDEX(FEDFUNDS[FEDFUNDS],MATCH(DATE(YEAR(CPI[[#This Row],[DATE]]+190)+1,MONTH(CPI[[#This Row],[DATE]]+190),1),FEDFUNDS[DATE],0))</f>
        <v>#N/A</v>
      </c>
      <c r="G321" s="2" t="e">
        <f>INDEX(FEDFUNDS[FEDFUNDS],MATCH(DATE(YEAR(CPI[[#This Row],[DATE]]+370)+1,MONTH(CPI[[#This Row],[DATE]]+370),1),FEDFUNDS[DATE],0))</f>
        <v>#N/A</v>
      </c>
    </row>
    <row r="322" spans="1:7" hidden="1" x14ac:dyDescent="0.3">
      <c r="A322" s="1">
        <v>14489</v>
      </c>
      <c r="B322">
        <v>14.1</v>
      </c>
      <c r="C322" s="2" t="e">
        <f>INDEX(FEDFUNDS[FEDFUNDS],MATCH(DATE(YEAR(CPI[[#This Row],[DATE]]),MONTH(CPI[[#This Row],[DATE]]),1),FEDFUNDS[DATE],0))</f>
        <v>#N/A</v>
      </c>
      <c r="D322" s="2" t="e">
        <f>INDEX(FEDFUNDS[FEDFUNDS],MATCH(DATE(YEAR(CPI[[#This Row],[DATE]]+190),MONTH(CPI[[#This Row],[DATE]]+190),1),FEDFUNDS[DATE],0))</f>
        <v>#N/A</v>
      </c>
      <c r="E322" s="2" t="e">
        <f>INDEX(FEDFUNDS[FEDFUNDS],MATCH(DATE(YEAR(CPI[[#This Row],[DATE]]+370),MONTH(CPI[[#This Row],[DATE]]+370),1),FEDFUNDS[DATE],0))</f>
        <v>#N/A</v>
      </c>
      <c r="F322" s="2" t="e">
        <f>INDEX(FEDFUNDS[FEDFUNDS],MATCH(DATE(YEAR(CPI[[#This Row],[DATE]]+190)+1,MONTH(CPI[[#This Row],[DATE]]+190),1),FEDFUNDS[DATE],0))</f>
        <v>#N/A</v>
      </c>
      <c r="G322" s="2" t="e">
        <f>INDEX(FEDFUNDS[FEDFUNDS],MATCH(DATE(YEAR(CPI[[#This Row],[DATE]]+370)+1,MONTH(CPI[[#This Row],[DATE]]+370),1),FEDFUNDS[DATE],0))</f>
        <v>#N/A</v>
      </c>
    </row>
    <row r="323" spans="1:7" hidden="1" x14ac:dyDescent="0.3">
      <c r="A323" s="1">
        <v>14519</v>
      </c>
      <c r="B323">
        <v>14</v>
      </c>
      <c r="C323" s="2" t="e">
        <f>INDEX(FEDFUNDS[FEDFUNDS],MATCH(DATE(YEAR(CPI[[#This Row],[DATE]]),MONTH(CPI[[#This Row],[DATE]]),1),FEDFUNDS[DATE],0))</f>
        <v>#N/A</v>
      </c>
      <c r="D323" s="2" t="e">
        <f>INDEX(FEDFUNDS[FEDFUNDS],MATCH(DATE(YEAR(CPI[[#This Row],[DATE]]+190),MONTH(CPI[[#This Row],[DATE]]+190),1),FEDFUNDS[DATE],0))</f>
        <v>#N/A</v>
      </c>
      <c r="E323" s="2" t="e">
        <f>INDEX(FEDFUNDS[FEDFUNDS],MATCH(DATE(YEAR(CPI[[#This Row],[DATE]]+370),MONTH(CPI[[#This Row],[DATE]]+370),1),FEDFUNDS[DATE],0))</f>
        <v>#N/A</v>
      </c>
      <c r="F323" s="2" t="e">
        <f>INDEX(FEDFUNDS[FEDFUNDS],MATCH(DATE(YEAR(CPI[[#This Row],[DATE]]+190)+1,MONTH(CPI[[#This Row],[DATE]]+190),1),FEDFUNDS[DATE],0))</f>
        <v>#N/A</v>
      </c>
      <c r="G323" s="2" t="e">
        <f>INDEX(FEDFUNDS[FEDFUNDS],MATCH(DATE(YEAR(CPI[[#This Row],[DATE]]+370)+1,MONTH(CPI[[#This Row],[DATE]]+370),1),FEDFUNDS[DATE],0))</f>
        <v>#N/A</v>
      </c>
    </row>
    <row r="324" spans="1:7" hidden="1" x14ac:dyDescent="0.3">
      <c r="A324" s="1">
        <v>14550</v>
      </c>
      <c r="B324">
        <v>14</v>
      </c>
      <c r="C324" s="2" t="e">
        <f>INDEX(FEDFUNDS[FEDFUNDS],MATCH(DATE(YEAR(CPI[[#This Row],[DATE]]),MONTH(CPI[[#This Row],[DATE]]),1),FEDFUNDS[DATE],0))</f>
        <v>#N/A</v>
      </c>
      <c r="D324" s="2" t="e">
        <f>INDEX(FEDFUNDS[FEDFUNDS],MATCH(DATE(YEAR(CPI[[#This Row],[DATE]]+190),MONTH(CPI[[#This Row],[DATE]]+190),1),FEDFUNDS[DATE],0))</f>
        <v>#N/A</v>
      </c>
      <c r="E324" s="2" t="e">
        <f>INDEX(FEDFUNDS[FEDFUNDS],MATCH(DATE(YEAR(CPI[[#This Row],[DATE]]+370),MONTH(CPI[[#This Row],[DATE]]+370),1),FEDFUNDS[DATE],0))</f>
        <v>#N/A</v>
      </c>
      <c r="F324" s="2" t="e">
        <f>INDEX(FEDFUNDS[FEDFUNDS],MATCH(DATE(YEAR(CPI[[#This Row],[DATE]]+190)+1,MONTH(CPI[[#This Row],[DATE]]+190),1),FEDFUNDS[DATE],0))</f>
        <v>#N/A</v>
      </c>
      <c r="G324" s="2" t="e">
        <f>INDEX(FEDFUNDS[FEDFUNDS],MATCH(DATE(YEAR(CPI[[#This Row],[DATE]]+370)+1,MONTH(CPI[[#This Row],[DATE]]+370),1),FEDFUNDS[DATE],0))</f>
        <v>#N/A</v>
      </c>
    </row>
    <row r="325" spans="1:7" hidden="1" x14ac:dyDescent="0.3">
      <c r="A325" s="1">
        <v>14580</v>
      </c>
      <c r="B325">
        <v>14</v>
      </c>
      <c r="C325" s="2" t="e">
        <f>INDEX(FEDFUNDS[FEDFUNDS],MATCH(DATE(YEAR(CPI[[#This Row],[DATE]]),MONTH(CPI[[#This Row],[DATE]]),1),FEDFUNDS[DATE],0))</f>
        <v>#N/A</v>
      </c>
      <c r="D325" s="2" t="e">
        <f>INDEX(FEDFUNDS[FEDFUNDS],MATCH(DATE(YEAR(CPI[[#This Row],[DATE]]+190),MONTH(CPI[[#This Row],[DATE]]+190),1),FEDFUNDS[DATE],0))</f>
        <v>#N/A</v>
      </c>
      <c r="E325" s="2" t="e">
        <f>INDEX(FEDFUNDS[FEDFUNDS],MATCH(DATE(YEAR(CPI[[#This Row],[DATE]]+370),MONTH(CPI[[#This Row],[DATE]]+370),1),FEDFUNDS[DATE],0))</f>
        <v>#N/A</v>
      </c>
      <c r="F325" s="2" t="e">
        <f>INDEX(FEDFUNDS[FEDFUNDS],MATCH(DATE(YEAR(CPI[[#This Row],[DATE]]+190)+1,MONTH(CPI[[#This Row],[DATE]]+190),1),FEDFUNDS[DATE],0))</f>
        <v>#N/A</v>
      </c>
      <c r="G325" s="2" t="e">
        <f>INDEX(FEDFUNDS[FEDFUNDS],MATCH(DATE(YEAR(CPI[[#This Row],[DATE]]+370)+1,MONTH(CPI[[#This Row],[DATE]]+370),1),FEDFUNDS[DATE],0))</f>
        <v>#N/A</v>
      </c>
    </row>
    <row r="326" spans="1:7" hidden="1" x14ac:dyDescent="0.3">
      <c r="A326" s="1">
        <v>14611</v>
      </c>
      <c r="B326">
        <v>13.9</v>
      </c>
      <c r="C326" s="2" t="e">
        <f>INDEX(FEDFUNDS[FEDFUNDS],MATCH(DATE(YEAR(CPI[[#This Row],[DATE]]),MONTH(CPI[[#This Row],[DATE]]),1),FEDFUNDS[DATE],0))</f>
        <v>#N/A</v>
      </c>
      <c r="D326" s="2" t="e">
        <f>INDEX(FEDFUNDS[FEDFUNDS],MATCH(DATE(YEAR(CPI[[#This Row],[DATE]]+190),MONTH(CPI[[#This Row],[DATE]]+190),1),FEDFUNDS[DATE],0))</f>
        <v>#N/A</v>
      </c>
      <c r="E326" s="2" t="e">
        <f>INDEX(FEDFUNDS[FEDFUNDS],MATCH(DATE(YEAR(CPI[[#This Row],[DATE]]+370),MONTH(CPI[[#This Row],[DATE]]+370),1),FEDFUNDS[DATE],0))</f>
        <v>#N/A</v>
      </c>
      <c r="F326" s="2" t="e">
        <f>INDEX(FEDFUNDS[FEDFUNDS],MATCH(DATE(YEAR(CPI[[#This Row],[DATE]]+190)+1,MONTH(CPI[[#This Row],[DATE]]+190),1),FEDFUNDS[DATE],0))</f>
        <v>#N/A</v>
      </c>
      <c r="G326" s="2" t="e">
        <f>INDEX(FEDFUNDS[FEDFUNDS],MATCH(DATE(YEAR(CPI[[#This Row],[DATE]]+370)+1,MONTH(CPI[[#This Row],[DATE]]+370),1),FEDFUNDS[DATE],0))</f>
        <v>#N/A</v>
      </c>
    </row>
    <row r="327" spans="1:7" hidden="1" x14ac:dyDescent="0.3">
      <c r="A327" s="1">
        <v>14642</v>
      </c>
      <c r="B327">
        <v>14</v>
      </c>
      <c r="C327" s="2" t="e">
        <f>INDEX(FEDFUNDS[FEDFUNDS],MATCH(DATE(YEAR(CPI[[#This Row],[DATE]]),MONTH(CPI[[#This Row],[DATE]]),1),FEDFUNDS[DATE],0))</f>
        <v>#N/A</v>
      </c>
      <c r="D327" s="2" t="e">
        <f>INDEX(FEDFUNDS[FEDFUNDS],MATCH(DATE(YEAR(CPI[[#This Row],[DATE]]+190),MONTH(CPI[[#This Row],[DATE]]+190),1),FEDFUNDS[DATE],0))</f>
        <v>#N/A</v>
      </c>
      <c r="E327" s="2" t="e">
        <f>INDEX(FEDFUNDS[FEDFUNDS],MATCH(DATE(YEAR(CPI[[#This Row],[DATE]]+370),MONTH(CPI[[#This Row],[DATE]]+370),1),FEDFUNDS[DATE],0))</f>
        <v>#N/A</v>
      </c>
      <c r="F327" s="2" t="e">
        <f>INDEX(FEDFUNDS[FEDFUNDS],MATCH(DATE(YEAR(CPI[[#This Row],[DATE]]+190)+1,MONTH(CPI[[#This Row],[DATE]]+190),1),FEDFUNDS[DATE],0))</f>
        <v>#N/A</v>
      </c>
      <c r="G327" s="2" t="e">
        <f>INDEX(FEDFUNDS[FEDFUNDS],MATCH(DATE(YEAR(CPI[[#This Row],[DATE]]+370)+1,MONTH(CPI[[#This Row],[DATE]]+370),1),FEDFUNDS[DATE],0))</f>
        <v>#N/A</v>
      </c>
    </row>
    <row r="328" spans="1:7" hidden="1" x14ac:dyDescent="0.3">
      <c r="A328" s="1">
        <v>14671</v>
      </c>
      <c r="B328">
        <v>14</v>
      </c>
      <c r="C328" s="2" t="e">
        <f>INDEX(FEDFUNDS[FEDFUNDS],MATCH(DATE(YEAR(CPI[[#This Row],[DATE]]),MONTH(CPI[[#This Row],[DATE]]),1),FEDFUNDS[DATE],0))</f>
        <v>#N/A</v>
      </c>
      <c r="D328" s="2" t="e">
        <f>INDEX(FEDFUNDS[FEDFUNDS],MATCH(DATE(YEAR(CPI[[#This Row],[DATE]]+190),MONTH(CPI[[#This Row],[DATE]]+190),1),FEDFUNDS[DATE],0))</f>
        <v>#N/A</v>
      </c>
      <c r="E328" s="2" t="e">
        <f>INDEX(FEDFUNDS[FEDFUNDS],MATCH(DATE(YEAR(CPI[[#This Row],[DATE]]+370),MONTH(CPI[[#This Row],[DATE]]+370),1),FEDFUNDS[DATE],0))</f>
        <v>#N/A</v>
      </c>
      <c r="F328" s="2" t="e">
        <f>INDEX(FEDFUNDS[FEDFUNDS],MATCH(DATE(YEAR(CPI[[#This Row],[DATE]]+190)+1,MONTH(CPI[[#This Row],[DATE]]+190),1),FEDFUNDS[DATE],0))</f>
        <v>#N/A</v>
      </c>
      <c r="G328" s="2" t="e">
        <f>INDEX(FEDFUNDS[FEDFUNDS],MATCH(DATE(YEAR(CPI[[#This Row],[DATE]]+370)+1,MONTH(CPI[[#This Row],[DATE]]+370),1),FEDFUNDS[DATE],0))</f>
        <v>#N/A</v>
      </c>
    </row>
    <row r="329" spans="1:7" hidden="1" x14ac:dyDescent="0.3">
      <c r="A329" s="1">
        <v>14702</v>
      </c>
      <c r="B329">
        <v>14</v>
      </c>
      <c r="C329" s="2" t="e">
        <f>INDEX(FEDFUNDS[FEDFUNDS],MATCH(DATE(YEAR(CPI[[#This Row],[DATE]]),MONTH(CPI[[#This Row],[DATE]]),1),FEDFUNDS[DATE],0))</f>
        <v>#N/A</v>
      </c>
      <c r="D329" s="2" t="e">
        <f>INDEX(FEDFUNDS[FEDFUNDS],MATCH(DATE(YEAR(CPI[[#This Row],[DATE]]+190),MONTH(CPI[[#This Row],[DATE]]+190),1),FEDFUNDS[DATE],0))</f>
        <v>#N/A</v>
      </c>
      <c r="E329" s="2" t="e">
        <f>INDEX(FEDFUNDS[FEDFUNDS],MATCH(DATE(YEAR(CPI[[#This Row],[DATE]]+370),MONTH(CPI[[#This Row],[DATE]]+370),1),FEDFUNDS[DATE],0))</f>
        <v>#N/A</v>
      </c>
      <c r="F329" s="2" t="e">
        <f>INDEX(FEDFUNDS[FEDFUNDS],MATCH(DATE(YEAR(CPI[[#This Row],[DATE]]+190)+1,MONTH(CPI[[#This Row],[DATE]]+190),1),FEDFUNDS[DATE],0))</f>
        <v>#N/A</v>
      </c>
      <c r="G329" s="2" t="e">
        <f>INDEX(FEDFUNDS[FEDFUNDS],MATCH(DATE(YEAR(CPI[[#This Row],[DATE]]+370)+1,MONTH(CPI[[#This Row],[DATE]]+370),1),FEDFUNDS[DATE],0))</f>
        <v>#N/A</v>
      </c>
    </row>
    <row r="330" spans="1:7" hidden="1" x14ac:dyDescent="0.3">
      <c r="A330" s="1">
        <v>14732</v>
      </c>
      <c r="B330">
        <v>14</v>
      </c>
      <c r="C330" s="2" t="e">
        <f>INDEX(FEDFUNDS[FEDFUNDS],MATCH(DATE(YEAR(CPI[[#This Row],[DATE]]),MONTH(CPI[[#This Row],[DATE]]),1),FEDFUNDS[DATE],0))</f>
        <v>#N/A</v>
      </c>
      <c r="D330" s="2" t="e">
        <f>INDEX(FEDFUNDS[FEDFUNDS],MATCH(DATE(YEAR(CPI[[#This Row],[DATE]]+190),MONTH(CPI[[#This Row],[DATE]]+190),1),FEDFUNDS[DATE],0))</f>
        <v>#N/A</v>
      </c>
      <c r="E330" s="2" t="e">
        <f>INDEX(FEDFUNDS[FEDFUNDS],MATCH(DATE(YEAR(CPI[[#This Row],[DATE]]+370),MONTH(CPI[[#This Row],[DATE]]+370),1),FEDFUNDS[DATE],0))</f>
        <v>#N/A</v>
      </c>
      <c r="F330" s="2" t="e">
        <f>INDEX(FEDFUNDS[FEDFUNDS],MATCH(DATE(YEAR(CPI[[#This Row],[DATE]]+190)+1,MONTH(CPI[[#This Row],[DATE]]+190),1),FEDFUNDS[DATE],0))</f>
        <v>#N/A</v>
      </c>
      <c r="G330" s="2" t="e">
        <f>INDEX(FEDFUNDS[FEDFUNDS],MATCH(DATE(YEAR(CPI[[#This Row],[DATE]]+370)+1,MONTH(CPI[[#This Row],[DATE]]+370),1),FEDFUNDS[DATE],0))</f>
        <v>#N/A</v>
      </c>
    </row>
    <row r="331" spans="1:7" hidden="1" x14ac:dyDescent="0.3">
      <c r="A331" s="1">
        <v>14763</v>
      </c>
      <c r="B331">
        <v>14.1</v>
      </c>
      <c r="C331" s="2" t="e">
        <f>INDEX(FEDFUNDS[FEDFUNDS],MATCH(DATE(YEAR(CPI[[#This Row],[DATE]]),MONTH(CPI[[#This Row],[DATE]]),1),FEDFUNDS[DATE],0))</f>
        <v>#N/A</v>
      </c>
      <c r="D331" s="2" t="e">
        <f>INDEX(FEDFUNDS[FEDFUNDS],MATCH(DATE(YEAR(CPI[[#This Row],[DATE]]+190),MONTH(CPI[[#This Row],[DATE]]+190),1),FEDFUNDS[DATE],0))</f>
        <v>#N/A</v>
      </c>
      <c r="E331" s="2" t="e">
        <f>INDEX(FEDFUNDS[FEDFUNDS],MATCH(DATE(YEAR(CPI[[#This Row],[DATE]]+370),MONTH(CPI[[#This Row],[DATE]]+370),1),FEDFUNDS[DATE],0))</f>
        <v>#N/A</v>
      </c>
      <c r="F331" s="2" t="e">
        <f>INDEX(FEDFUNDS[FEDFUNDS],MATCH(DATE(YEAR(CPI[[#This Row],[DATE]]+190)+1,MONTH(CPI[[#This Row],[DATE]]+190),1),FEDFUNDS[DATE],0))</f>
        <v>#N/A</v>
      </c>
      <c r="G331" s="2" t="e">
        <f>INDEX(FEDFUNDS[FEDFUNDS],MATCH(DATE(YEAR(CPI[[#This Row],[DATE]]+370)+1,MONTH(CPI[[#This Row],[DATE]]+370),1),FEDFUNDS[DATE],0))</f>
        <v>#N/A</v>
      </c>
    </row>
    <row r="332" spans="1:7" hidden="1" x14ac:dyDescent="0.3">
      <c r="A332" s="1">
        <v>14793</v>
      </c>
      <c r="B332">
        <v>14</v>
      </c>
      <c r="C332" s="2" t="e">
        <f>INDEX(FEDFUNDS[FEDFUNDS],MATCH(DATE(YEAR(CPI[[#This Row],[DATE]]),MONTH(CPI[[#This Row],[DATE]]),1),FEDFUNDS[DATE],0))</f>
        <v>#N/A</v>
      </c>
      <c r="D332" s="2" t="e">
        <f>INDEX(FEDFUNDS[FEDFUNDS],MATCH(DATE(YEAR(CPI[[#This Row],[DATE]]+190),MONTH(CPI[[#This Row],[DATE]]+190),1),FEDFUNDS[DATE],0))</f>
        <v>#N/A</v>
      </c>
      <c r="E332" s="2" t="e">
        <f>INDEX(FEDFUNDS[FEDFUNDS],MATCH(DATE(YEAR(CPI[[#This Row],[DATE]]+370),MONTH(CPI[[#This Row],[DATE]]+370),1),FEDFUNDS[DATE],0))</f>
        <v>#N/A</v>
      </c>
      <c r="F332" s="2" t="e">
        <f>INDEX(FEDFUNDS[FEDFUNDS],MATCH(DATE(YEAR(CPI[[#This Row],[DATE]]+190)+1,MONTH(CPI[[#This Row],[DATE]]+190),1),FEDFUNDS[DATE],0))</f>
        <v>#N/A</v>
      </c>
      <c r="G332" s="2" t="e">
        <f>INDEX(FEDFUNDS[FEDFUNDS],MATCH(DATE(YEAR(CPI[[#This Row],[DATE]]+370)+1,MONTH(CPI[[#This Row],[DATE]]+370),1),FEDFUNDS[DATE],0))</f>
        <v>#N/A</v>
      </c>
    </row>
    <row r="333" spans="1:7" hidden="1" x14ac:dyDescent="0.3">
      <c r="A333" s="1">
        <v>14824</v>
      </c>
      <c r="B333">
        <v>14</v>
      </c>
      <c r="C333" s="2" t="e">
        <f>INDEX(FEDFUNDS[FEDFUNDS],MATCH(DATE(YEAR(CPI[[#This Row],[DATE]]),MONTH(CPI[[#This Row],[DATE]]),1),FEDFUNDS[DATE],0))</f>
        <v>#N/A</v>
      </c>
      <c r="D333" s="2" t="e">
        <f>INDEX(FEDFUNDS[FEDFUNDS],MATCH(DATE(YEAR(CPI[[#This Row],[DATE]]+190),MONTH(CPI[[#This Row],[DATE]]+190),1),FEDFUNDS[DATE],0))</f>
        <v>#N/A</v>
      </c>
      <c r="E333" s="2" t="e">
        <f>INDEX(FEDFUNDS[FEDFUNDS],MATCH(DATE(YEAR(CPI[[#This Row],[DATE]]+370),MONTH(CPI[[#This Row],[DATE]]+370),1),FEDFUNDS[DATE],0))</f>
        <v>#N/A</v>
      </c>
      <c r="F333" s="2" t="e">
        <f>INDEX(FEDFUNDS[FEDFUNDS],MATCH(DATE(YEAR(CPI[[#This Row],[DATE]]+190)+1,MONTH(CPI[[#This Row],[DATE]]+190),1),FEDFUNDS[DATE],0))</f>
        <v>#N/A</v>
      </c>
      <c r="G333" s="2" t="e">
        <f>INDEX(FEDFUNDS[FEDFUNDS],MATCH(DATE(YEAR(CPI[[#This Row],[DATE]]+370)+1,MONTH(CPI[[#This Row],[DATE]]+370),1),FEDFUNDS[DATE],0))</f>
        <v>#N/A</v>
      </c>
    </row>
    <row r="334" spans="1:7" hidden="1" x14ac:dyDescent="0.3">
      <c r="A334" s="1">
        <v>14855</v>
      </c>
      <c r="B334">
        <v>14</v>
      </c>
      <c r="C334" s="2" t="e">
        <f>INDEX(FEDFUNDS[FEDFUNDS],MATCH(DATE(YEAR(CPI[[#This Row],[DATE]]),MONTH(CPI[[#This Row],[DATE]]),1),FEDFUNDS[DATE],0))</f>
        <v>#N/A</v>
      </c>
      <c r="D334" s="2" t="e">
        <f>INDEX(FEDFUNDS[FEDFUNDS],MATCH(DATE(YEAR(CPI[[#This Row],[DATE]]+190),MONTH(CPI[[#This Row],[DATE]]+190),1),FEDFUNDS[DATE],0))</f>
        <v>#N/A</v>
      </c>
      <c r="E334" s="2" t="e">
        <f>INDEX(FEDFUNDS[FEDFUNDS],MATCH(DATE(YEAR(CPI[[#This Row],[DATE]]+370),MONTH(CPI[[#This Row],[DATE]]+370),1),FEDFUNDS[DATE],0))</f>
        <v>#N/A</v>
      </c>
      <c r="F334" s="2" t="e">
        <f>INDEX(FEDFUNDS[FEDFUNDS],MATCH(DATE(YEAR(CPI[[#This Row],[DATE]]+190)+1,MONTH(CPI[[#This Row],[DATE]]+190),1),FEDFUNDS[DATE],0))</f>
        <v>#N/A</v>
      </c>
      <c r="G334" s="2" t="e">
        <f>INDEX(FEDFUNDS[FEDFUNDS],MATCH(DATE(YEAR(CPI[[#This Row],[DATE]]+370)+1,MONTH(CPI[[#This Row],[DATE]]+370),1),FEDFUNDS[DATE],0))</f>
        <v>#N/A</v>
      </c>
    </row>
    <row r="335" spans="1:7" hidden="1" x14ac:dyDescent="0.3">
      <c r="A335" s="1">
        <v>14885</v>
      </c>
      <c r="B335">
        <v>14</v>
      </c>
      <c r="C335" s="2" t="e">
        <f>INDEX(FEDFUNDS[FEDFUNDS],MATCH(DATE(YEAR(CPI[[#This Row],[DATE]]),MONTH(CPI[[#This Row],[DATE]]),1),FEDFUNDS[DATE],0))</f>
        <v>#N/A</v>
      </c>
      <c r="D335" s="2" t="e">
        <f>INDEX(FEDFUNDS[FEDFUNDS],MATCH(DATE(YEAR(CPI[[#This Row],[DATE]]+190),MONTH(CPI[[#This Row],[DATE]]+190),1),FEDFUNDS[DATE],0))</f>
        <v>#N/A</v>
      </c>
      <c r="E335" s="2" t="e">
        <f>INDEX(FEDFUNDS[FEDFUNDS],MATCH(DATE(YEAR(CPI[[#This Row],[DATE]]+370),MONTH(CPI[[#This Row],[DATE]]+370),1),FEDFUNDS[DATE],0))</f>
        <v>#N/A</v>
      </c>
      <c r="F335" s="2" t="e">
        <f>INDEX(FEDFUNDS[FEDFUNDS],MATCH(DATE(YEAR(CPI[[#This Row],[DATE]]+190)+1,MONTH(CPI[[#This Row],[DATE]]+190),1),FEDFUNDS[DATE],0))</f>
        <v>#N/A</v>
      </c>
      <c r="G335" s="2" t="e">
        <f>INDEX(FEDFUNDS[FEDFUNDS],MATCH(DATE(YEAR(CPI[[#This Row],[DATE]]+370)+1,MONTH(CPI[[#This Row],[DATE]]+370),1),FEDFUNDS[DATE],0))</f>
        <v>#N/A</v>
      </c>
    </row>
    <row r="336" spans="1:7" hidden="1" x14ac:dyDescent="0.3">
      <c r="A336" s="1">
        <v>14916</v>
      </c>
      <c r="B336">
        <v>14</v>
      </c>
      <c r="C336" s="2" t="e">
        <f>INDEX(FEDFUNDS[FEDFUNDS],MATCH(DATE(YEAR(CPI[[#This Row],[DATE]]),MONTH(CPI[[#This Row],[DATE]]),1),FEDFUNDS[DATE],0))</f>
        <v>#N/A</v>
      </c>
      <c r="D336" s="2" t="e">
        <f>INDEX(FEDFUNDS[FEDFUNDS],MATCH(DATE(YEAR(CPI[[#This Row],[DATE]]+190),MONTH(CPI[[#This Row],[DATE]]+190),1),FEDFUNDS[DATE],0))</f>
        <v>#N/A</v>
      </c>
      <c r="E336" s="2" t="e">
        <f>INDEX(FEDFUNDS[FEDFUNDS],MATCH(DATE(YEAR(CPI[[#This Row],[DATE]]+370),MONTH(CPI[[#This Row],[DATE]]+370),1),FEDFUNDS[DATE],0))</f>
        <v>#N/A</v>
      </c>
      <c r="F336" s="2" t="e">
        <f>INDEX(FEDFUNDS[FEDFUNDS],MATCH(DATE(YEAR(CPI[[#This Row],[DATE]]+190)+1,MONTH(CPI[[#This Row],[DATE]]+190),1),FEDFUNDS[DATE],0))</f>
        <v>#N/A</v>
      </c>
      <c r="G336" s="2" t="e">
        <f>INDEX(FEDFUNDS[FEDFUNDS],MATCH(DATE(YEAR(CPI[[#This Row],[DATE]]+370)+1,MONTH(CPI[[#This Row],[DATE]]+370),1),FEDFUNDS[DATE],0))</f>
        <v>#N/A</v>
      </c>
    </row>
    <row r="337" spans="1:7" hidden="1" x14ac:dyDescent="0.3">
      <c r="A337" s="1">
        <v>14946</v>
      </c>
      <c r="B337">
        <v>14.1</v>
      </c>
      <c r="C337" s="2" t="e">
        <f>INDEX(FEDFUNDS[FEDFUNDS],MATCH(DATE(YEAR(CPI[[#This Row],[DATE]]),MONTH(CPI[[#This Row],[DATE]]),1),FEDFUNDS[DATE],0))</f>
        <v>#N/A</v>
      </c>
      <c r="D337" s="2" t="e">
        <f>INDEX(FEDFUNDS[FEDFUNDS],MATCH(DATE(YEAR(CPI[[#This Row],[DATE]]+190),MONTH(CPI[[#This Row],[DATE]]+190),1),FEDFUNDS[DATE],0))</f>
        <v>#N/A</v>
      </c>
      <c r="E337" s="2" t="e">
        <f>INDEX(FEDFUNDS[FEDFUNDS],MATCH(DATE(YEAR(CPI[[#This Row],[DATE]]+370),MONTH(CPI[[#This Row],[DATE]]+370),1),FEDFUNDS[DATE],0))</f>
        <v>#N/A</v>
      </c>
      <c r="F337" s="2" t="e">
        <f>INDEX(FEDFUNDS[FEDFUNDS],MATCH(DATE(YEAR(CPI[[#This Row],[DATE]]+190)+1,MONTH(CPI[[#This Row],[DATE]]+190),1),FEDFUNDS[DATE],0))</f>
        <v>#N/A</v>
      </c>
      <c r="G337" s="2" t="e">
        <f>INDEX(FEDFUNDS[FEDFUNDS],MATCH(DATE(YEAR(CPI[[#This Row],[DATE]]+370)+1,MONTH(CPI[[#This Row],[DATE]]+370),1),FEDFUNDS[DATE],0))</f>
        <v>#N/A</v>
      </c>
    </row>
    <row r="338" spans="1:7" hidden="1" x14ac:dyDescent="0.3">
      <c r="A338" s="1">
        <v>14977</v>
      </c>
      <c r="B338">
        <v>14.1</v>
      </c>
      <c r="C338" s="2" t="e">
        <f>INDEX(FEDFUNDS[FEDFUNDS],MATCH(DATE(YEAR(CPI[[#This Row],[DATE]]),MONTH(CPI[[#This Row],[DATE]]),1),FEDFUNDS[DATE],0))</f>
        <v>#N/A</v>
      </c>
      <c r="D338" s="2" t="e">
        <f>INDEX(FEDFUNDS[FEDFUNDS],MATCH(DATE(YEAR(CPI[[#This Row],[DATE]]+190),MONTH(CPI[[#This Row],[DATE]]+190),1),FEDFUNDS[DATE],0))</f>
        <v>#N/A</v>
      </c>
      <c r="E338" s="2" t="e">
        <f>INDEX(FEDFUNDS[FEDFUNDS],MATCH(DATE(YEAR(CPI[[#This Row],[DATE]]+370),MONTH(CPI[[#This Row],[DATE]]+370),1),FEDFUNDS[DATE],0))</f>
        <v>#N/A</v>
      </c>
      <c r="F338" s="2" t="e">
        <f>INDEX(FEDFUNDS[FEDFUNDS],MATCH(DATE(YEAR(CPI[[#This Row],[DATE]]+190)+1,MONTH(CPI[[#This Row],[DATE]]+190),1),FEDFUNDS[DATE],0))</f>
        <v>#N/A</v>
      </c>
      <c r="G338" s="2" t="e">
        <f>INDEX(FEDFUNDS[FEDFUNDS],MATCH(DATE(YEAR(CPI[[#This Row],[DATE]]+370)+1,MONTH(CPI[[#This Row],[DATE]]+370),1),FEDFUNDS[DATE],0))</f>
        <v>#N/A</v>
      </c>
    </row>
    <row r="339" spans="1:7" hidden="1" x14ac:dyDescent="0.3">
      <c r="A339" s="1">
        <v>15008</v>
      </c>
      <c r="B339">
        <v>14.1</v>
      </c>
      <c r="C339" s="2" t="e">
        <f>INDEX(FEDFUNDS[FEDFUNDS],MATCH(DATE(YEAR(CPI[[#This Row],[DATE]]),MONTH(CPI[[#This Row],[DATE]]),1),FEDFUNDS[DATE],0))</f>
        <v>#N/A</v>
      </c>
      <c r="D339" s="2" t="e">
        <f>INDEX(FEDFUNDS[FEDFUNDS],MATCH(DATE(YEAR(CPI[[#This Row],[DATE]]+190),MONTH(CPI[[#This Row],[DATE]]+190),1),FEDFUNDS[DATE],0))</f>
        <v>#N/A</v>
      </c>
      <c r="E339" s="2" t="e">
        <f>INDEX(FEDFUNDS[FEDFUNDS],MATCH(DATE(YEAR(CPI[[#This Row],[DATE]]+370),MONTH(CPI[[#This Row],[DATE]]+370),1),FEDFUNDS[DATE],0))</f>
        <v>#N/A</v>
      </c>
      <c r="F339" s="2" t="e">
        <f>INDEX(FEDFUNDS[FEDFUNDS],MATCH(DATE(YEAR(CPI[[#This Row],[DATE]]+190)+1,MONTH(CPI[[#This Row],[DATE]]+190),1),FEDFUNDS[DATE],0))</f>
        <v>#N/A</v>
      </c>
      <c r="G339" s="2" t="e">
        <f>INDEX(FEDFUNDS[FEDFUNDS],MATCH(DATE(YEAR(CPI[[#This Row],[DATE]]+370)+1,MONTH(CPI[[#This Row],[DATE]]+370),1),FEDFUNDS[DATE],0))</f>
        <v>#N/A</v>
      </c>
    </row>
    <row r="340" spans="1:7" hidden="1" x14ac:dyDescent="0.3">
      <c r="A340" s="1">
        <v>15036</v>
      </c>
      <c r="B340">
        <v>14.2</v>
      </c>
      <c r="C340" s="2" t="e">
        <f>INDEX(FEDFUNDS[FEDFUNDS],MATCH(DATE(YEAR(CPI[[#This Row],[DATE]]),MONTH(CPI[[#This Row],[DATE]]),1),FEDFUNDS[DATE],0))</f>
        <v>#N/A</v>
      </c>
      <c r="D340" s="2" t="e">
        <f>INDEX(FEDFUNDS[FEDFUNDS],MATCH(DATE(YEAR(CPI[[#This Row],[DATE]]+190),MONTH(CPI[[#This Row],[DATE]]+190),1),FEDFUNDS[DATE],0))</f>
        <v>#N/A</v>
      </c>
      <c r="E340" s="2" t="e">
        <f>INDEX(FEDFUNDS[FEDFUNDS],MATCH(DATE(YEAR(CPI[[#This Row],[DATE]]+370),MONTH(CPI[[#This Row],[DATE]]+370),1),FEDFUNDS[DATE],0))</f>
        <v>#N/A</v>
      </c>
      <c r="F340" s="2" t="e">
        <f>INDEX(FEDFUNDS[FEDFUNDS],MATCH(DATE(YEAR(CPI[[#This Row],[DATE]]+190)+1,MONTH(CPI[[#This Row],[DATE]]+190),1),FEDFUNDS[DATE],0))</f>
        <v>#N/A</v>
      </c>
      <c r="G340" s="2" t="e">
        <f>INDEX(FEDFUNDS[FEDFUNDS],MATCH(DATE(YEAR(CPI[[#This Row],[DATE]]+370)+1,MONTH(CPI[[#This Row],[DATE]]+370),1),FEDFUNDS[DATE],0))</f>
        <v>#N/A</v>
      </c>
    </row>
    <row r="341" spans="1:7" hidden="1" x14ac:dyDescent="0.3">
      <c r="A341" s="1">
        <v>15067</v>
      </c>
      <c r="B341">
        <v>14.3</v>
      </c>
      <c r="C341" s="2" t="e">
        <f>INDEX(FEDFUNDS[FEDFUNDS],MATCH(DATE(YEAR(CPI[[#This Row],[DATE]]),MONTH(CPI[[#This Row],[DATE]]),1),FEDFUNDS[DATE],0))</f>
        <v>#N/A</v>
      </c>
      <c r="D341" s="2" t="e">
        <f>INDEX(FEDFUNDS[FEDFUNDS],MATCH(DATE(YEAR(CPI[[#This Row],[DATE]]+190),MONTH(CPI[[#This Row],[DATE]]+190),1),FEDFUNDS[DATE],0))</f>
        <v>#N/A</v>
      </c>
      <c r="E341" s="2" t="e">
        <f>INDEX(FEDFUNDS[FEDFUNDS],MATCH(DATE(YEAR(CPI[[#This Row],[DATE]]+370),MONTH(CPI[[#This Row],[DATE]]+370),1),FEDFUNDS[DATE],0))</f>
        <v>#N/A</v>
      </c>
      <c r="F341" s="2" t="e">
        <f>INDEX(FEDFUNDS[FEDFUNDS],MATCH(DATE(YEAR(CPI[[#This Row],[DATE]]+190)+1,MONTH(CPI[[#This Row],[DATE]]+190),1),FEDFUNDS[DATE],0))</f>
        <v>#N/A</v>
      </c>
      <c r="G341" s="2" t="e">
        <f>INDEX(FEDFUNDS[FEDFUNDS],MATCH(DATE(YEAR(CPI[[#This Row],[DATE]]+370)+1,MONTH(CPI[[#This Row],[DATE]]+370),1),FEDFUNDS[DATE],0))</f>
        <v>#N/A</v>
      </c>
    </row>
    <row r="342" spans="1:7" hidden="1" x14ac:dyDescent="0.3">
      <c r="A342" s="1">
        <v>15097</v>
      </c>
      <c r="B342">
        <v>14.4</v>
      </c>
      <c r="C342" s="2" t="e">
        <f>INDEX(FEDFUNDS[FEDFUNDS],MATCH(DATE(YEAR(CPI[[#This Row],[DATE]]),MONTH(CPI[[#This Row],[DATE]]),1),FEDFUNDS[DATE],0))</f>
        <v>#N/A</v>
      </c>
      <c r="D342" s="2" t="e">
        <f>INDEX(FEDFUNDS[FEDFUNDS],MATCH(DATE(YEAR(CPI[[#This Row],[DATE]]+190),MONTH(CPI[[#This Row],[DATE]]+190),1),FEDFUNDS[DATE],0))</f>
        <v>#N/A</v>
      </c>
      <c r="E342" s="2" t="e">
        <f>INDEX(FEDFUNDS[FEDFUNDS],MATCH(DATE(YEAR(CPI[[#This Row],[DATE]]+370),MONTH(CPI[[#This Row],[DATE]]+370),1),FEDFUNDS[DATE],0))</f>
        <v>#N/A</v>
      </c>
      <c r="F342" s="2" t="e">
        <f>INDEX(FEDFUNDS[FEDFUNDS],MATCH(DATE(YEAR(CPI[[#This Row],[DATE]]+190)+1,MONTH(CPI[[#This Row],[DATE]]+190),1),FEDFUNDS[DATE],0))</f>
        <v>#N/A</v>
      </c>
      <c r="G342" s="2" t="e">
        <f>INDEX(FEDFUNDS[FEDFUNDS],MATCH(DATE(YEAR(CPI[[#This Row],[DATE]]+370)+1,MONTH(CPI[[#This Row],[DATE]]+370),1),FEDFUNDS[DATE],0))</f>
        <v>#N/A</v>
      </c>
    </row>
    <row r="343" spans="1:7" hidden="1" x14ac:dyDescent="0.3">
      <c r="A343" s="1">
        <v>15128</v>
      </c>
      <c r="B343">
        <v>14.7</v>
      </c>
      <c r="C343" s="2" t="e">
        <f>INDEX(FEDFUNDS[FEDFUNDS],MATCH(DATE(YEAR(CPI[[#This Row],[DATE]]),MONTH(CPI[[#This Row],[DATE]]),1),FEDFUNDS[DATE],0))</f>
        <v>#N/A</v>
      </c>
      <c r="D343" s="2" t="e">
        <f>INDEX(FEDFUNDS[FEDFUNDS],MATCH(DATE(YEAR(CPI[[#This Row],[DATE]]+190),MONTH(CPI[[#This Row],[DATE]]+190),1),FEDFUNDS[DATE],0))</f>
        <v>#N/A</v>
      </c>
      <c r="E343" s="2" t="e">
        <f>INDEX(FEDFUNDS[FEDFUNDS],MATCH(DATE(YEAR(CPI[[#This Row],[DATE]]+370),MONTH(CPI[[#This Row],[DATE]]+370),1),FEDFUNDS[DATE],0))</f>
        <v>#N/A</v>
      </c>
      <c r="F343" s="2" t="e">
        <f>INDEX(FEDFUNDS[FEDFUNDS],MATCH(DATE(YEAR(CPI[[#This Row],[DATE]]+190)+1,MONTH(CPI[[#This Row],[DATE]]+190),1),FEDFUNDS[DATE],0))</f>
        <v>#N/A</v>
      </c>
      <c r="G343" s="2" t="e">
        <f>INDEX(FEDFUNDS[FEDFUNDS],MATCH(DATE(YEAR(CPI[[#This Row],[DATE]]+370)+1,MONTH(CPI[[#This Row],[DATE]]+370),1),FEDFUNDS[DATE],0))</f>
        <v>#N/A</v>
      </c>
    </row>
    <row r="344" spans="1:7" hidden="1" x14ac:dyDescent="0.3">
      <c r="A344" s="1">
        <v>15158</v>
      </c>
      <c r="B344">
        <v>14.7</v>
      </c>
      <c r="C344" s="2" t="e">
        <f>INDEX(FEDFUNDS[FEDFUNDS],MATCH(DATE(YEAR(CPI[[#This Row],[DATE]]),MONTH(CPI[[#This Row],[DATE]]),1),FEDFUNDS[DATE],0))</f>
        <v>#N/A</v>
      </c>
      <c r="D344" s="2" t="e">
        <f>INDEX(FEDFUNDS[FEDFUNDS],MATCH(DATE(YEAR(CPI[[#This Row],[DATE]]+190),MONTH(CPI[[#This Row],[DATE]]+190),1),FEDFUNDS[DATE],0))</f>
        <v>#N/A</v>
      </c>
      <c r="E344" s="2" t="e">
        <f>INDEX(FEDFUNDS[FEDFUNDS],MATCH(DATE(YEAR(CPI[[#This Row],[DATE]]+370),MONTH(CPI[[#This Row],[DATE]]+370),1),FEDFUNDS[DATE],0))</f>
        <v>#N/A</v>
      </c>
      <c r="F344" s="2" t="e">
        <f>INDEX(FEDFUNDS[FEDFUNDS],MATCH(DATE(YEAR(CPI[[#This Row],[DATE]]+190)+1,MONTH(CPI[[#This Row],[DATE]]+190),1),FEDFUNDS[DATE],0))</f>
        <v>#N/A</v>
      </c>
      <c r="G344" s="2" t="e">
        <f>INDEX(FEDFUNDS[FEDFUNDS],MATCH(DATE(YEAR(CPI[[#This Row],[DATE]]+370)+1,MONTH(CPI[[#This Row],[DATE]]+370),1),FEDFUNDS[DATE],0))</f>
        <v>#N/A</v>
      </c>
    </row>
    <row r="345" spans="1:7" hidden="1" x14ac:dyDescent="0.3">
      <c r="A345" s="1">
        <v>15189</v>
      </c>
      <c r="B345">
        <v>14.9</v>
      </c>
      <c r="C345" s="2" t="e">
        <f>INDEX(FEDFUNDS[FEDFUNDS],MATCH(DATE(YEAR(CPI[[#This Row],[DATE]]),MONTH(CPI[[#This Row],[DATE]]),1),FEDFUNDS[DATE],0))</f>
        <v>#N/A</v>
      </c>
      <c r="D345" s="2" t="e">
        <f>INDEX(FEDFUNDS[FEDFUNDS],MATCH(DATE(YEAR(CPI[[#This Row],[DATE]]+190),MONTH(CPI[[#This Row],[DATE]]+190),1),FEDFUNDS[DATE],0))</f>
        <v>#N/A</v>
      </c>
      <c r="E345" s="2" t="e">
        <f>INDEX(FEDFUNDS[FEDFUNDS],MATCH(DATE(YEAR(CPI[[#This Row],[DATE]]+370),MONTH(CPI[[#This Row],[DATE]]+370),1),FEDFUNDS[DATE],0))</f>
        <v>#N/A</v>
      </c>
      <c r="F345" s="2" t="e">
        <f>INDEX(FEDFUNDS[FEDFUNDS],MATCH(DATE(YEAR(CPI[[#This Row],[DATE]]+190)+1,MONTH(CPI[[#This Row],[DATE]]+190),1),FEDFUNDS[DATE],0))</f>
        <v>#N/A</v>
      </c>
      <c r="G345" s="2" t="e">
        <f>INDEX(FEDFUNDS[FEDFUNDS],MATCH(DATE(YEAR(CPI[[#This Row],[DATE]]+370)+1,MONTH(CPI[[#This Row],[DATE]]+370),1),FEDFUNDS[DATE],0))</f>
        <v>#N/A</v>
      </c>
    </row>
    <row r="346" spans="1:7" hidden="1" x14ac:dyDescent="0.3">
      <c r="A346" s="1">
        <v>15220</v>
      </c>
      <c r="B346">
        <v>15.1</v>
      </c>
      <c r="C346" s="2" t="e">
        <f>INDEX(FEDFUNDS[FEDFUNDS],MATCH(DATE(YEAR(CPI[[#This Row],[DATE]]),MONTH(CPI[[#This Row],[DATE]]),1),FEDFUNDS[DATE],0))</f>
        <v>#N/A</v>
      </c>
      <c r="D346" s="2" t="e">
        <f>INDEX(FEDFUNDS[FEDFUNDS],MATCH(DATE(YEAR(CPI[[#This Row],[DATE]]+190),MONTH(CPI[[#This Row],[DATE]]+190),1),FEDFUNDS[DATE],0))</f>
        <v>#N/A</v>
      </c>
      <c r="E346" s="2" t="e">
        <f>INDEX(FEDFUNDS[FEDFUNDS],MATCH(DATE(YEAR(CPI[[#This Row],[DATE]]+370),MONTH(CPI[[#This Row],[DATE]]+370),1),FEDFUNDS[DATE],0))</f>
        <v>#N/A</v>
      </c>
      <c r="F346" s="2" t="e">
        <f>INDEX(FEDFUNDS[FEDFUNDS],MATCH(DATE(YEAR(CPI[[#This Row],[DATE]]+190)+1,MONTH(CPI[[#This Row],[DATE]]+190),1),FEDFUNDS[DATE],0))</f>
        <v>#N/A</v>
      </c>
      <c r="G346" s="2" t="e">
        <f>INDEX(FEDFUNDS[FEDFUNDS],MATCH(DATE(YEAR(CPI[[#This Row],[DATE]]+370)+1,MONTH(CPI[[#This Row],[DATE]]+370),1),FEDFUNDS[DATE],0))</f>
        <v>#N/A</v>
      </c>
    </row>
    <row r="347" spans="1:7" hidden="1" x14ac:dyDescent="0.3">
      <c r="A347" s="1">
        <v>15250</v>
      </c>
      <c r="B347">
        <v>15.3</v>
      </c>
      <c r="C347" s="2" t="e">
        <f>INDEX(FEDFUNDS[FEDFUNDS],MATCH(DATE(YEAR(CPI[[#This Row],[DATE]]),MONTH(CPI[[#This Row],[DATE]]),1),FEDFUNDS[DATE],0))</f>
        <v>#N/A</v>
      </c>
      <c r="D347" s="2" t="e">
        <f>INDEX(FEDFUNDS[FEDFUNDS],MATCH(DATE(YEAR(CPI[[#This Row],[DATE]]+190),MONTH(CPI[[#This Row],[DATE]]+190),1),FEDFUNDS[DATE],0))</f>
        <v>#N/A</v>
      </c>
      <c r="E347" s="2" t="e">
        <f>INDEX(FEDFUNDS[FEDFUNDS],MATCH(DATE(YEAR(CPI[[#This Row],[DATE]]+370),MONTH(CPI[[#This Row],[DATE]]+370),1),FEDFUNDS[DATE],0))</f>
        <v>#N/A</v>
      </c>
      <c r="F347" s="2" t="e">
        <f>INDEX(FEDFUNDS[FEDFUNDS],MATCH(DATE(YEAR(CPI[[#This Row],[DATE]]+190)+1,MONTH(CPI[[#This Row],[DATE]]+190),1),FEDFUNDS[DATE],0))</f>
        <v>#N/A</v>
      </c>
      <c r="G347" s="2" t="e">
        <f>INDEX(FEDFUNDS[FEDFUNDS],MATCH(DATE(YEAR(CPI[[#This Row],[DATE]]+370)+1,MONTH(CPI[[#This Row],[DATE]]+370),1),FEDFUNDS[DATE],0))</f>
        <v>#N/A</v>
      </c>
    </row>
    <row r="348" spans="1:7" hidden="1" x14ac:dyDescent="0.3">
      <c r="A348" s="1">
        <v>15281</v>
      </c>
      <c r="B348">
        <v>15.4</v>
      </c>
      <c r="C348" s="2" t="e">
        <f>INDEX(FEDFUNDS[FEDFUNDS],MATCH(DATE(YEAR(CPI[[#This Row],[DATE]]),MONTH(CPI[[#This Row],[DATE]]),1),FEDFUNDS[DATE],0))</f>
        <v>#N/A</v>
      </c>
      <c r="D348" s="2" t="e">
        <f>INDEX(FEDFUNDS[FEDFUNDS],MATCH(DATE(YEAR(CPI[[#This Row],[DATE]]+190),MONTH(CPI[[#This Row],[DATE]]+190),1),FEDFUNDS[DATE],0))</f>
        <v>#N/A</v>
      </c>
      <c r="E348" s="2" t="e">
        <f>INDEX(FEDFUNDS[FEDFUNDS],MATCH(DATE(YEAR(CPI[[#This Row],[DATE]]+370),MONTH(CPI[[#This Row],[DATE]]+370),1),FEDFUNDS[DATE],0))</f>
        <v>#N/A</v>
      </c>
      <c r="F348" s="2" t="e">
        <f>INDEX(FEDFUNDS[FEDFUNDS],MATCH(DATE(YEAR(CPI[[#This Row],[DATE]]+190)+1,MONTH(CPI[[#This Row],[DATE]]+190),1),FEDFUNDS[DATE],0))</f>
        <v>#N/A</v>
      </c>
      <c r="G348" s="2" t="e">
        <f>INDEX(FEDFUNDS[FEDFUNDS],MATCH(DATE(YEAR(CPI[[#This Row],[DATE]]+370)+1,MONTH(CPI[[#This Row],[DATE]]+370),1),FEDFUNDS[DATE],0))</f>
        <v>#N/A</v>
      </c>
    </row>
    <row r="349" spans="1:7" hidden="1" x14ac:dyDescent="0.3">
      <c r="A349" s="1">
        <v>15311</v>
      </c>
      <c r="B349">
        <v>15.5</v>
      </c>
      <c r="C349" s="2" t="e">
        <f>INDEX(FEDFUNDS[FEDFUNDS],MATCH(DATE(YEAR(CPI[[#This Row],[DATE]]),MONTH(CPI[[#This Row],[DATE]]),1),FEDFUNDS[DATE],0))</f>
        <v>#N/A</v>
      </c>
      <c r="D349" s="2" t="e">
        <f>INDEX(FEDFUNDS[FEDFUNDS],MATCH(DATE(YEAR(CPI[[#This Row],[DATE]]+190),MONTH(CPI[[#This Row],[DATE]]+190),1),FEDFUNDS[DATE],0))</f>
        <v>#N/A</v>
      </c>
      <c r="E349" s="2" t="e">
        <f>INDEX(FEDFUNDS[FEDFUNDS],MATCH(DATE(YEAR(CPI[[#This Row],[DATE]]+370),MONTH(CPI[[#This Row],[DATE]]+370),1),FEDFUNDS[DATE],0))</f>
        <v>#N/A</v>
      </c>
      <c r="F349" s="2" t="e">
        <f>INDEX(FEDFUNDS[FEDFUNDS],MATCH(DATE(YEAR(CPI[[#This Row],[DATE]]+190)+1,MONTH(CPI[[#This Row],[DATE]]+190),1),FEDFUNDS[DATE],0))</f>
        <v>#N/A</v>
      </c>
      <c r="G349" s="2" t="e">
        <f>INDEX(FEDFUNDS[FEDFUNDS],MATCH(DATE(YEAR(CPI[[#This Row],[DATE]]+370)+1,MONTH(CPI[[#This Row],[DATE]]+370),1),FEDFUNDS[DATE],0))</f>
        <v>#N/A</v>
      </c>
    </row>
    <row r="350" spans="1:7" hidden="1" x14ac:dyDescent="0.3">
      <c r="A350" s="1">
        <v>15342</v>
      </c>
      <c r="B350">
        <v>15.7</v>
      </c>
      <c r="C350" s="2" t="e">
        <f>INDEX(FEDFUNDS[FEDFUNDS],MATCH(DATE(YEAR(CPI[[#This Row],[DATE]]),MONTH(CPI[[#This Row],[DATE]]),1),FEDFUNDS[DATE],0))</f>
        <v>#N/A</v>
      </c>
      <c r="D350" s="2" t="e">
        <f>INDEX(FEDFUNDS[FEDFUNDS],MATCH(DATE(YEAR(CPI[[#This Row],[DATE]]+190),MONTH(CPI[[#This Row],[DATE]]+190),1),FEDFUNDS[DATE],0))</f>
        <v>#N/A</v>
      </c>
      <c r="E350" s="2" t="e">
        <f>INDEX(FEDFUNDS[FEDFUNDS],MATCH(DATE(YEAR(CPI[[#This Row],[DATE]]+370),MONTH(CPI[[#This Row],[DATE]]+370),1),FEDFUNDS[DATE],0))</f>
        <v>#N/A</v>
      </c>
      <c r="F350" s="2" t="e">
        <f>INDEX(FEDFUNDS[FEDFUNDS],MATCH(DATE(YEAR(CPI[[#This Row],[DATE]]+190)+1,MONTH(CPI[[#This Row],[DATE]]+190),1),FEDFUNDS[DATE],0))</f>
        <v>#N/A</v>
      </c>
      <c r="G350" s="2" t="e">
        <f>INDEX(FEDFUNDS[FEDFUNDS],MATCH(DATE(YEAR(CPI[[#This Row],[DATE]]+370)+1,MONTH(CPI[[#This Row],[DATE]]+370),1),FEDFUNDS[DATE],0))</f>
        <v>#N/A</v>
      </c>
    </row>
    <row r="351" spans="1:7" hidden="1" x14ac:dyDescent="0.3">
      <c r="A351" s="1">
        <v>15373</v>
      </c>
      <c r="B351">
        <v>15.8</v>
      </c>
      <c r="C351" s="2" t="e">
        <f>INDEX(FEDFUNDS[FEDFUNDS],MATCH(DATE(YEAR(CPI[[#This Row],[DATE]]),MONTH(CPI[[#This Row],[DATE]]),1),FEDFUNDS[DATE],0))</f>
        <v>#N/A</v>
      </c>
      <c r="D351" s="2" t="e">
        <f>INDEX(FEDFUNDS[FEDFUNDS],MATCH(DATE(YEAR(CPI[[#This Row],[DATE]]+190),MONTH(CPI[[#This Row],[DATE]]+190),1),FEDFUNDS[DATE],0))</f>
        <v>#N/A</v>
      </c>
      <c r="E351" s="2" t="e">
        <f>INDEX(FEDFUNDS[FEDFUNDS],MATCH(DATE(YEAR(CPI[[#This Row],[DATE]]+370),MONTH(CPI[[#This Row],[DATE]]+370),1),FEDFUNDS[DATE],0))</f>
        <v>#N/A</v>
      </c>
      <c r="F351" s="2" t="e">
        <f>INDEX(FEDFUNDS[FEDFUNDS],MATCH(DATE(YEAR(CPI[[#This Row],[DATE]]+190)+1,MONTH(CPI[[#This Row],[DATE]]+190),1),FEDFUNDS[DATE],0))</f>
        <v>#N/A</v>
      </c>
      <c r="G351" s="2" t="e">
        <f>INDEX(FEDFUNDS[FEDFUNDS],MATCH(DATE(YEAR(CPI[[#This Row],[DATE]]+370)+1,MONTH(CPI[[#This Row],[DATE]]+370),1),FEDFUNDS[DATE],0))</f>
        <v>#N/A</v>
      </c>
    </row>
    <row r="352" spans="1:7" hidden="1" x14ac:dyDescent="0.3">
      <c r="A352" s="1">
        <v>15401</v>
      </c>
      <c r="B352">
        <v>16</v>
      </c>
      <c r="C352" s="2" t="e">
        <f>INDEX(FEDFUNDS[FEDFUNDS],MATCH(DATE(YEAR(CPI[[#This Row],[DATE]]),MONTH(CPI[[#This Row],[DATE]]),1),FEDFUNDS[DATE],0))</f>
        <v>#N/A</v>
      </c>
      <c r="D352" s="2" t="e">
        <f>INDEX(FEDFUNDS[FEDFUNDS],MATCH(DATE(YEAR(CPI[[#This Row],[DATE]]+190),MONTH(CPI[[#This Row],[DATE]]+190),1),FEDFUNDS[DATE],0))</f>
        <v>#N/A</v>
      </c>
      <c r="E352" s="2" t="e">
        <f>INDEX(FEDFUNDS[FEDFUNDS],MATCH(DATE(YEAR(CPI[[#This Row],[DATE]]+370),MONTH(CPI[[#This Row],[DATE]]+370),1),FEDFUNDS[DATE],0))</f>
        <v>#N/A</v>
      </c>
      <c r="F352" s="2" t="e">
        <f>INDEX(FEDFUNDS[FEDFUNDS],MATCH(DATE(YEAR(CPI[[#This Row],[DATE]]+190)+1,MONTH(CPI[[#This Row],[DATE]]+190),1),FEDFUNDS[DATE],0))</f>
        <v>#N/A</v>
      </c>
      <c r="G352" s="2" t="e">
        <f>INDEX(FEDFUNDS[FEDFUNDS],MATCH(DATE(YEAR(CPI[[#This Row],[DATE]]+370)+1,MONTH(CPI[[#This Row],[DATE]]+370),1),FEDFUNDS[DATE],0))</f>
        <v>#N/A</v>
      </c>
    </row>
    <row r="353" spans="1:7" hidden="1" x14ac:dyDescent="0.3">
      <c r="A353" s="1">
        <v>15432</v>
      </c>
      <c r="B353">
        <v>16.100000000000001</v>
      </c>
      <c r="C353" s="2" t="e">
        <f>INDEX(FEDFUNDS[FEDFUNDS],MATCH(DATE(YEAR(CPI[[#This Row],[DATE]]),MONTH(CPI[[#This Row],[DATE]]),1),FEDFUNDS[DATE],0))</f>
        <v>#N/A</v>
      </c>
      <c r="D353" s="2" t="e">
        <f>INDEX(FEDFUNDS[FEDFUNDS],MATCH(DATE(YEAR(CPI[[#This Row],[DATE]]+190),MONTH(CPI[[#This Row],[DATE]]+190),1),FEDFUNDS[DATE],0))</f>
        <v>#N/A</v>
      </c>
      <c r="E353" s="2" t="e">
        <f>INDEX(FEDFUNDS[FEDFUNDS],MATCH(DATE(YEAR(CPI[[#This Row],[DATE]]+370),MONTH(CPI[[#This Row],[DATE]]+370),1),FEDFUNDS[DATE],0))</f>
        <v>#N/A</v>
      </c>
      <c r="F353" s="2" t="e">
        <f>INDEX(FEDFUNDS[FEDFUNDS],MATCH(DATE(YEAR(CPI[[#This Row],[DATE]]+190)+1,MONTH(CPI[[#This Row],[DATE]]+190),1),FEDFUNDS[DATE],0))</f>
        <v>#N/A</v>
      </c>
      <c r="G353" s="2" t="e">
        <f>INDEX(FEDFUNDS[FEDFUNDS],MATCH(DATE(YEAR(CPI[[#This Row],[DATE]]+370)+1,MONTH(CPI[[#This Row],[DATE]]+370),1),FEDFUNDS[DATE],0))</f>
        <v>#N/A</v>
      </c>
    </row>
    <row r="354" spans="1:7" hidden="1" x14ac:dyDescent="0.3">
      <c r="A354" s="1">
        <v>15462</v>
      </c>
      <c r="B354">
        <v>16.3</v>
      </c>
      <c r="C354" s="2" t="e">
        <f>INDEX(FEDFUNDS[FEDFUNDS],MATCH(DATE(YEAR(CPI[[#This Row],[DATE]]),MONTH(CPI[[#This Row],[DATE]]),1),FEDFUNDS[DATE],0))</f>
        <v>#N/A</v>
      </c>
      <c r="D354" s="2" t="e">
        <f>INDEX(FEDFUNDS[FEDFUNDS],MATCH(DATE(YEAR(CPI[[#This Row],[DATE]]+190),MONTH(CPI[[#This Row],[DATE]]+190),1),FEDFUNDS[DATE],0))</f>
        <v>#N/A</v>
      </c>
      <c r="E354" s="2" t="e">
        <f>INDEX(FEDFUNDS[FEDFUNDS],MATCH(DATE(YEAR(CPI[[#This Row],[DATE]]+370),MONTH(CPI[[#This Row],[DATE]]+370),1),FEDFUNDS[DATE],0))</f>
        <v>#N/A</v>
      </c>
      <c r="F354" s="2" t="e">
        <f>INDEX(FEDFUNDS[FEDFUNDS],MATCH(DATE(YEAR(CPI[[#This Row],[DATE]]+190)+1,MONTH(CPI[[#This Row],[DATE]]+190),1),FEDFUNDS[DATE],0))</f>
        <v>#N/A</v>
      </c>
      <c r="G354" s="2" t="e">
        <f>INDEX(FEDFUNDS[FEDFUNDS],MATCH(DATE(YEAR(CPI[[#This Row],[DATE]]+370)+1,MONTH(CPI[[#This Row],[DATE]]+370),1),FEDFUNDS[DATE],0))</f>
        <v>#N/A</v>
      </c>
    </row>
    <row r="355" spans="1:7" hidden="1" x14ac:dyDescent="0.3">
      <c r="A355" s="1">
        <v>15493</v>
      </c>
      <c r="B355">
        <v>16.3</v>
      </c>
      <c r="C355" s="2" t="e">
        <f>INDEX(FEDFUNDS[FEDFUNDS],MATCH(DATE(YEAR(CPI[[#This Row],[DATE]]),MONTH(CPI[[#This Row],[DATE]]),1),FEDFUNDS[DATE],0))</f>
        <v>#N/A</v>
      </c>
      <c r="D355" s="2" t="e">
        <f>INDEX(FEDFUNDS[FEDFUNDS],MATCH(DATE(YEAR(CPI[[#This Row],[DATE]]+190),MONTH(CPI[[#This Row],[DATE]]+190),1),FEDFUNDS[DATE],0))</f>
        <v>#N/A</v>
      </c>
      <c r="E355" s="2" t="e">
        <f>INDEX(FEDFUNDS[FEDFUNDS],MATCH(DATE(YEAR(CPI[[#This Row],[DATE]]+370),MONTH(CPI[[#This Row],[DATE]]+370),1),FEDFUNDS[DATE],0))</f>
        <v>#N/A</v>
      </c>
      <c r="F355" s="2" t="e">
        <f>INDEX(FEDFUNDS[FEDFUNDS],MATCH(DATE(YEAR(CPI[[#This Row],[DATE]]+190)+1,MONTH(CPI[[#This Row],[DATE]]+190),1),FEDFUNDS[DATE],0))</f>
        <v>#N/A</v>
      </c>
      <c r="G355" s="2" t="e">
        <f>INDEX(FEDFUNDS[FEDFUNDS],MATCH(DATE(YEAR(CPI[[#This Row],[DATE]]+370)+1,MONTH(CPI[[#This Row],[DATE]]+370),1),FEDFUNDS[DATE],0))</f>
        <v>#N/A</v>
      </c>
    </row>
    <row r="356" spans="1:7" hidden="1" x14ac:dyDescent="0.3">
      <c r="A356" s="1">
        <v>15523</v>
      </c>
      <c r="B356">
        <v>16.399999999999999</v>
      </c>
      <c r="C356" s="2" t="e">
        <f>INDEX(FEDFUNDS[FEDFUNDS],MATCH(DATE(YEAR(CPI[[#This Row],[DATE]]),MONTH(CPI[[#This Row],[DATE]]),1),FEDFUNDS[DATE],0))</f>
        <v>#N/A</v>
      </c>
      <c r="D356" s="2" t="e">
        <f>INDEX(FEDFUNDS[FEDFUNDS],MATCH(DATE(YEAR(CPI[[#This Row],[DATE]]+190),MONTH(CPI[[#This Row],[DATE]]+190),1),FEDFUNDS[DATE],0))</f>
        <v>#N/A</v>
      </c>
      <c r="E356" s="2" t="e">
        <f>INDEX(FEDFUNDS[FEDFUNDS],MATCH(DATE(YEAR(CPI[[#This Row],[DATE]]+370),MONTH(CPI[[#This Row],[DATE]]+370),1),FEDFUNDS[DATE],0))</f>
        <v>#N/A</v>
      </c>
      <c r="F356" s="2" t="e">
        <f>INDEX(FEDFUNDS[FEDFUNDS],MATCH(DATE(YEAR(CPI[[#This Row],[DATE]]+190)+1,MONTH(CPI[[#This Row],[DATE]]+190),1),FEDFUNDS[DATE],0))</f>
        <v>#N/A</v>
      </c>
      <c r="G356" s="2" t="e">
        <f>INDEX(FEDFUNDS[FEDFUNDS],MATCH(DATE(YEAR(CPI[[#This Row],[DATE]]+370)+1,MONTH(CPI[[#This Row],[DATE]]+370),1),FEDFUNDS[DATE],0))</f>
        <v>#N/A</v>
      </c>
    </row>
    <row r="357" spans="1:7" hidden="1" x14ac:dyDescent="0.3">
      <c r="A357" s="1">
        <v>15554</v>
      </c>
      <c r="B357">
        <v>16.5</v>
      </c>
      <c r="C357" s="2" t="e">
        <f>INDEX(FEDFUNDS[FEDFUNDS],MATCH(DATE(YEAR(CPI[[#This Row],[DATE]]),MONTH(CPI[[#This Row],[DATE]]),1),FEDFUNDS[DATE],0))</f>
        <v>#N/A</v>
      </c>
      <c r="D357" s="2" t="e">
        <f>INDEX(FEDFUNDS[FEDFUNDS],MATCH(DATE(YEAR(CPI[[#This Row],[DATE]]+190),MONTH(CPI[[#This Row],[DATE]]+190),1),FEDFUNDS[DATE],0))</f>
        <v>#N/A</v>
      </c>
      <c r="E357" s="2" t="e">
        <f>INDEX(FEDFUNDS[FEDFUNDS],MATCH(DATE(YEAR(CPI[[#This Row],[DATE]]+370),MONTH(CPI[[#This Row],[DATE]]+370),1),FEDFUNDS[DATE],0))</f>
        <v>#N/A</v>
      </c>
      <c r="F357" s="2" t="e">
        <f>INDEX(FEDFUNDS[FEDFUNDS],MATCH(DATE(YEAR(CPI[[#This Row],[DATE]]+190)+1,MONTH(CPI[[#This Row],[DATE]]+190),1),FEDFUNDS[DATE],0))</f>
        <v>#N/A</v>
      </c>
      <c r="G357" s="2" t="e">
        <f>INDEX(FEDFUNDS[FEDFUNDS],MATCH(DATE(YEAR(CPI[[#This Row],[DATE]]+370)+1,MONTH(CPI[[#This Row],[DATE]]+370),1),FEDFUNDS[DATE],0))</f>
        <v>#N/A</v>
      </c>
    </row>
    <row r="358" spans="1:7" hidden="1" x14ac:dyDescent="0.3">
      <c r="A358" s="1">
        <v>15585</v>
      </c>
      <c r="B358">
        <v>16.5</v>
      </c>
      <c r="C358" s="2" t="e">
        <f>INDEX(FEDFUNDS[FEDFUNDS],MATCH(DATE(YEAR(CPI[[#This Row],[DATE]]),MONTH(CPI[[#This Row],[DATE]]),1),FEDFUNDS[DATE],0))</f>
        <v>#N/A</v>
      </c>
      <c r="D358" s="2" t="e">
        <f>INDEX(FEDFUNDS[FEDFUNDS],MATCH(DATE(YEAR(CPI[[#This Row],[DATE]]+190),MONTH(CPI[[#This Row],[DATE]]+190),1),FEDFUNDS[DATE],0))</f>
        <v>#N/A</v>
      </c>
      <c r="E358" s="2" t="e">
        <f>INDEX(FEDFUNDS[FEDFUNDS],MATCH(DATE(YEAR(CPI[[#This Row],[DATE]]+370),MONTH(CPI[[#This Row],[DATE]]+370),1),FEDFUNDS[DATE],0))</f>
        <v>#N/A</v>
      </c>
      <c r="F358" s="2" t="e">
        <f>INDEX(FEDFUNDS[FEDFUNDS],MATCH(DATE(YEAR(CPI[[#This Row],[DATE]]+190)+1,MONTH(CPI[[#This Row],[DATE]]+190),1),FEDFUNDS[DATE],0))</f>
        <v>#N/A</v>
      </c>
      <c r="G358" s="2" t="e">
        <f>INDEX(FEDFUNDS[FEDFUNDS],MATCH(DATE(YEAR(CPI[[#This Row],[DATE]]+370)+1,MONTH(CPI[[#This Row],[DATE]]+370),1),FEDFUNDS[DATE],0))</f>
        <v>#N/A</v>
      </c>
    </row>
    <row r="359" spans="1:7" hidden="1" x14ac:dyDescent="0.3">
      <c r="A359" s="1">
        <v>15615</v>
      </c>
      <c r="B359">
        <v>16.7</v>
      </c>
      <c r="C359" s="2" t="e">
        <f>INDEX(FEDFUNDS[FEDFUNDS],MATCH(DATE(YEAR(CPI[[#This Row],[DATE]]),MONTH(CPI[[#This Row],[DATE]]),1),FEDFUNDS[DATE],0))</f>
        <v>#N/A</v>
      </c>
      <c r="D359" s="2" t="e">
        <f>INDEX(FEDFUNDS[FEDFUNDS],MATCH(DATE(YEAR(CPI[[#This Row],[DATE]]+190),MONTH(CPI[[#This Row],[DATE]]+190),1),FEDFUNDS[DATE],0))</f>
        <v>#N/A</v>
      </c>
      <c r="E359" s="2" t="e">
        <f>INDEX(FEDFUNDS[FEDFUNDS],MATCH(DATE(YEAR(CPI[[#This Row],[DATE]]+370),MONTH(CPI[[#This Row],[DATE]]+370),1),FEDFUNDS[DATE],0))</f>
        <v>#N/A</v>
      </c>
      <c r="F359" s="2" t="e">
        <f>INDEX(FEDFUNDS[FEDFUNDS],MATCH(DATE(YEAR(CPI[[#This Row],[DATE]]+190)+1,MONTH(CPI[[#This Row],[DATE]]+190),1),FEDFUNDS[DATE],0))</f>
        <v>#N/A</v>
      </c>
      <c r="G359" s="2" t="e">
        <f>INDEX(FEDFUNDS[FEDFUNDS],MATCH(DATE(YEAR(CPI[[#This Row],[DATE]]+370)+1,MONTH(CPI[[#This Row],[DATE]]+370),1),FEDFUNDS[DATE],0))</f>
        <v>#N/A</v>
      </c>
    </row>
    <row r="360" spans="1:7" hidden="1" x14ac:dyDescent="0.3">
      <c r="A360" s="1">
        <v>15646</v>
      </c>
      <c r="B360">
        <v>16.8</v>
      </c>
      <c r="C360" s="2" t="e">
        <f>INDEX(FEDFUNDS[FEDFUNDS],MATCH(DATE(YEAR(CPI[[#This Row],[DATE]]),MONTH(CPI[[#This Row],[DATE]]),1),FEDFUNDS[DATE],0))</f>
        <v>#N/A</v>
      </c>
      <c r="D360" s="2" t="e">
        <f>INDEX(FEDFUNDS[FEDFUNDS],MATCH(DATE(YEAR(CPI[[#This Row],[DATE]]+190),MONTH(CPI[[#This Row],[DATE]]+190),1),FEDFUNDS[DATE],0))</f>
        <v>#N/A</v>
      </c>
      <c r="E360" s="2" t="e">
        <f>INDEX(FEDFUNDS[FEDFUNDS],MATCH(DATE(YEAR(CPI[[#This Row],[DATE]]+370),MONTH(CPI[[#This Row],[DATE]]+370),1),FEDFUNDS[DATE],0))</f>
        <v>#N/A</v>
      </c>
      <c r="F360" s="2" t="e">
        <f>INDEX(FEDFUNDS[FEDFUNDS],MATCH(DATE(YEAR(CPI[[#This Row],[DATE]]+190)+1,MONTH(CPI[[#This Row],[DATE]]+190),1),FEDFUNDS[DATE],0))</f>
        <v>#N/A</v>
      </c>
      <c r="G360" s="2" t="e">
        <f>INDEX(FEDFUNDS[FEDFUNDS],MATCH(DATE(YEAR(CPI[[#This Row],[DATE]]+370)+1,MONTH(CPI[[#This Row],[DATE]]+370),1),FEDFUNDS[DATE],0))</f>
        <v>#N/A</v>
      </c>
    </row>
    <row r="361" spans="1:7" hidden="1" x14ac:dyDescent="0.3">
      <c r="A361" s="1">
        <v>15676</v>
      </c>
      <c r="B361">
        <v>16.899999999999999</v>
      </c>
      <c r="C361" s="2" t="e">
        <f>INDEX(FEDFUNDS[FEDFUNDS],MATCH(DATE(YEAR(CPI[[#This Row],[DATE]]),MONTH(CPI[[#This Row],[DATE]]),1),FEDFUNDS[DATE],0))</f>
        <v>#N/A</v>
      </c>
      <c r="D361" s="2" t="e">
        <f>INDEX(FEDFUNDS[FEDFUNDS],MATCH(DATE(YEAR(CPI[[#This Row],[DATE]]+190),MONTH(CPI[[#This Row],[DATE]]+190),1),FEDFUNDS[DATE],0))</f>
        <v>#N/A</v>
      </c>
      <c r="E361" s="2" t="e">
        <f>INDEX(FEDFUNDS[FEDFUNDS],MATCH(DATE(YEAR(CPI[[#This Row],[DATE]]+370),MONTH(CPI[[#This Row],[DATE]]+370),1),FEDFUNDS[DATE],0))</f>
        <v>#N/A</v>
      </c>
      <c r="F361" s="2" t="e">
        <f>INDEX(FEDFUNDS[FEDFUNDS],MATCH(DATE(YEAR(CPI[[#This Row],[DATE]]+190)+1,MONTH(CPI[[#This Row],[DATE]]+190),1),FEDFUNDS[DATE],0))</f>
        <v>#N/A</v>
      </c>
      <c r="G361" s="2" t="e">
        <f>INDEX(FEDFUNDS[FEDFUNDS],MATCH(DATE(YEAR(CPI[[#This Row],[DATE]]+370)+1,MONTH(CPI[[#This Row],[DATE]]+370),1),FEDFUNDS[DATE],0))</f>
        <v>#N/A</v>
      </c>
    </row>
    <row r="362" spans="1:7" hidden="1" x14ac:dyDescent="0.3">
      <c r="A362" s="1">
        <v>15707</v>
      </c>
      <c r="B362">
        <v>16.899999999999999</v>
      </c>
      <c r="C362" s="2" t="e">
        <f>INDEX(FEDFUNDS[FEDFUNDS],MATCH(DATE(YEAR(CPI[[#This Row],[DATE]]),MONTH(CPI[[#This Row],[DATE]]),1),FEDFUNDS[DATE],0))</f>
        <v>#N/A</v>
      </c>
      <c r="D362" s="2" t="e">
        <f>INDEX(FEDFUNDS[FEDFUNDS],MATCH(DATE(YEAR(CPI[[#This Row],[DATE]]+190),MONTH(CPI[[#This Row],[DATE]]+190),1),FEDFUNDS[DATE],0))</f>
        <v>#N/A</v>
      </c>
      <c r="E362" s="2" t="e">
        <f>INDEX(FEDFUNDS[FEDFUNDS],MATCH(DATE(YEAR(CPI[[#This Row],[DATE]]+370),MONTH(CPI[[#This Row],[DATE]]+370),1),FEDFUNDS[DATE],0))</f>
        <v>#N/A</v>
      </c>
      <c r="F362" s="2" t="e">
        <f>INDEX(FEDFUNDS[FEDFUNDS],MATCH(DATE(YEAR(CPI[[#This Row],[DATE]]+190)+1,MONTH(CPI[[#This Row],[DATE]]+190),1),FEDFUNDS[DATE],0))</f>
        <v>#N/A</v>
      </c>
      <c r="G362" s="2" t="e">
        <f>INDEX(FEDFUNDS[FEDFUNDS],MATCH(DATE(YEAR(CPI[[#This Row],[DATE]]+370)+1,MONTH(CPI[[#This Row],[DATE]]+370),1),FEDFUNDS[DATE],0))</f>
        <v>#N/A</v>
      </c>
    </row>
    <row r="363" spans="1:7" hidden="1" x14ac:dyDescent="0.3">
      <c r="A363" s="1">
        <v>15738</v>
      </c>
      <c r="B363">
        <v>16.899999999999999</v>
      </c>
      <c r="C363" s="2" t="e">
        <f>INDEX(FEDFUNDS[FEDFUNDS],MATCH(DATE(YEAR(CPI[[#This Row],[DATE]]),MONTH(CPI[[#This Row],[DATE]]),1),FEDFUNDS[DATE],0))</f>
        <v>#N/A</v>
      </c>
      <c r="D363" s="2" t="e">
        <f>INDEX(FEDFUNDS[FEDFUNDS],MATCH(DATE(YEAR(CPI[[#This Row],[DATE]]+190),MONTH(CPI[[#This Row],[DATE]]+190),1),FEDFUNDS[DATE],0))</f>
        <v>#N/A</v>
      </c>
      <c r="E363" s="2" t="e">
        <f>INDEX(FEDFUNDS[FEDFUNDS],MATCH(DATE(YEAR(CPI[[#This Row],[DATE]]+370),MONTH(CPI[[#This Row],[DATE]]+370),1),FEDFUNDS[DATE],0))</f>
        <v>#N/A</v>
      </c>
      <c r="F363" s="2" t="e">
        <f>INDEX(FEDFUNDS[FEDFUNDS],MATCH(DATE(YEAR(CPI[[#This Row],[DATE]]+190)+1,MONTH(CPI[[#This Row],[DATE]]+190),1),FEDFUNDS[DATE],0))</f>
        <v>#N/A</v>
      </c>
      <c r="G363" s="2" t="e">
        <f>INDEX(FEDFUNDS[FEDFUNDS],MATCH(DATE(YEAR(CPI[[#This Row],[DATE]]+370)+1,MONTH(CPI[[#This Row],[DATE]]+370),1),FEDFUNDS[DATE],0))</f>
        <v>#N/A</v>
      </c>
    </row>
    <row r="364" spans="1:7" hidden="1" x14ac:dyDescent="0.3">
      <c r="A364" s="1">
        <v>15766</v>
      </c>
      <c r="B364">
        <v>17.2</v>
      </c>
      <c r="C364" s="2" t="e">
        <f>INDEX(FEDFUNDS[FEDFUNDS],MATCH(DATE(YEAR(CPI[[#This Row],[DATE]]),MONTH(CPI[[#This Row],[DATE]]),1),FEDFUNDS[DATE],0))</f>
        <v>#N/A</v>
      </c>
      <c r="D364" s="2" t="e">
        <f>INDEX(FEDFUNDS[FEDFUNDS],MATCH(DATE(YEAR(CPI[[#This Row],[DATE]]+190),MONTH(CPI[[#This Row],[DATE]]+190),1),FEDFUNDS[DATE],0))</f>
        <v>#N/A</v>
      </c>
      <c r="E364" s="2" t="e">
        <f>INDEX(FEDFUNDS[FEDFUNDS],MATCH(DATE(YEAR(CPI[[#This Row],[DATE]]+370),MONTH(CPI[[#This Row],[DATE]]+370),1),FEDFUNDS[DATE],0))</f>
        <v>#N/A</v>
      </c>
      <c r="F364" s="2" t="e">
        <f>INDEX(FEDFUNDS[FEDFUNDS],MATCH(DATE(YEAR(CPI[[#This Row],[DATE]]+190)+1,MONTH(CPI[[#This Row],[DATE]]+190),1),FEDFUNDS[DATE],0))</f>
        <v>#N/A</v>
      </c>
      <c r="G364" s="2" t="e">
        <f>INDEX(FEDFUNDS[FEDFUNDS],MATCH(DATE(YEAR(CPI[[#This Row],[DATE]]+370)+1,MONTH(CPI[[#This Row],[DATE]]+370),1),FEDFUNDS[DATE],0))</f>
        <v>#N/A</v>
      </c>
    </row>
    <row r="365" spans="1:7" hidden="1" x14ac:dyDescent="0.3">
      <c r="A365" s="1">
        <v>15797</v>
      </c>
      <c r="B365">
        <v>17.399999999999999</v>
      </c>
      <c r="C365" s="2" t="e">
        <f>INDEX(FEDFUNDS[FEDFUNDS],MATCH(DATE(YEAR(CPI[[#This Row],[DATE]]),MONTH(CPI[[#This Row],[DATE]]),1),FEDFUNDS[DATE],0))</f>
        <v>#N/A</v>
      </c>
      <c r="D365" s="2" t="e">
        <f>INDEX(FEDFUNDS[FEDFUNDS],MATCH(DATE(YEAR(CPI[[#This Row],[DATE]]+190),MONTH(CPI[[#This Row],[DATE]]+190),1),FEDFUNDS[DATE],0))</f>
        <v>#N/A</v>
      </c>
      <c r="E365" s="2" t="e">
        <f>INDEX(FEDFUNDS[FEDFUNDS],MATCH(DATE(YEAR(CPI[[#This Row],[DATE]]+370),MONTH(CPI[[#This Row],[DATE]]+370),1),FEDFUNDS[DATE],0))</f>
        <v>#N/A</v>
      </c>
      <c r="F365" s="2" t="e">
        <f>INDEX(FEDFUNDS[FEDFUNDS],MATCH(DATE(YEAR(CPI[[#This Row],[DATE]]+190)+1,MONTH(CPI[[#This Row],[DATE]]+190),1),FEDFUNDS[DATE],0))</f>
        <v>#N/A</v>
      </c>
      <c r="G365" s="2" t="e">
        <f>INDEX(FEDFUNDS[FEDFUNDS],MATCH(DATE(YEAR(CPI[[#This Row],[DATE]]+370)+1,MONTH(CPI[[#This Row],[DATE]]+370),1),FEDFUNDS[DATE],0))</f>
        <v>#N/A</v>
      </c>
    </row>
    <row r="366" spans="1:7" hidden="1" x14ac:dyDescent="0.3">
      <c r="A366" s="1">
        <v>15827</v>
      </c>
      <c r="B366">
        <v>17.5</v>
      </c>
      <c r="C366" s="2" t="e">
        <f>INDEX(FEDFUNDS[FEDFUNDS],MATCH(DATE(YEAR(CPI[[#This Row],[DATE]]),MONTH(CPI[[#This Row],[DATE]]),1),FEDFUNDS[DATE],0))</f>
        <v>#N/A</v>
      </c>
      <c r="D366" s="2" t="e">
        <f>INDEX(FEDFUNDS[FEDFUNDS],MATCH(DATE(YEAR(CPI[[#This Row],[DATE]]+190),MONTH(CPI[[#This Row],[DATE]]+190),1),FEDFUNDS[DATE],0))</f>
        <v>#N/A</v>
      </c>
      <c r="E366" s="2" t="e">
        <f>INDEX(FEDFUNDS[FEDFUNDS],MATCH(DATE(YEAR(CPI[[#This Row],[DATE]]+370),MONTH(CPI[[#This Row],[DATE]]+370),1),FEDFUNDS[DATE],0))</f>
        <v>#N/A</v>
      </c>
      <c r="F366" s="2" t="e">
        <f>INDEX(FEDFUNDS[FEDFUNDS],MATCH(DATE(YEAR(CPI[[#This Row],[DATE]]+190)+1,MONTH(CPI[[#This Row],[DATE]]+190),1),FEDFUNDS[DATE],0))</f>
        <v>#N/A</v>
      </c>
      <c r="G366" s="2" t="e">
        <f>INDEX(FEDFUNDS[FEDFUNDS],MATCH(DATE(YEAR(CPI[[#This Row],[DATE]]+370)+1,MONTH(CPI[[#This Row],[DATE]]+370),1),FEDFUNDS[DATE],0))</f>
        <v>#N/A</v>
      </c>
    </row>
    <row r="367" spans="1:7" hidden="1" x14ac:dyDescent="0.3">
      <c r="A367" s="1">
        <v>15858</v>
      </c>
      <c r="B367">
        <v>17.5</v>
      </c>
      <c r="C367" s="2" t="e">
        <f>INDEX(FEDFUNDS[FEDFUNDS],MATCH(DATE(YEAR(CPI[[#This Row],[DATE]]),MONTH(CPI[[#This Row],[DATE]]),1),FEDFUNDS[DATE],0))</f>
        <v>#N/A</v>
      </c>
      <c r="D367" s="2" t="e">
        <f>INDEX(FEDFUNDS[FEDFUNDS],MATCH(DATE(YEAR(CPI[[#This Row],[DATE]]+190),MONTH(CPI[[#This Row],[DATE]]+190),1),FEDFUNDS[DATE],0))</f>
        <v>#N/A</v>
      </c>
      <c r="E367" s="2" t="e">
        <f>INDEX(FEDFUNDS[FEDFUNDS],MATCH(DATE(YEAR(CPI[[#This Row],[DATE]]+370),MONTH(CPI[[#This Row],[DATE]]+370),1),FEDFUNDS[DATE],0))</f>
        <v>#N/A</v>
      </c>
      <c r="F367" s="2" t="e">
        <f>INDEX(FEDFUNDS[FEDFUNDS],MATCH(DATE(YEAR(CPI[[#This Row],[DATE]]+190)+1,MONTH(CPI[[#This Row],[DATE]]+190),1),FEDFUNDS[DATE],0))</f>
        <v>#N/A</v>
      </c>
      <c r="G367" s="2" t="e">
        <f>INDEX(FEDFUNDS[FEDFUNDS],MATCH(DATE(YEAR(CPI[[#This Row],[DATE]]+370)+1,MONTH(CPI[[#This Row],[DATE]]+370),1),FEDFUNDS[DATE],0))</f>
        <v>#N/A</v>
      </c>
    </row>
    <row r="368" spans="1:7" hidden="1" x14ac:dyDescent="0.3">
      <c r="A368" s="1">
        <v>15888</v>
      </c>
      <c r="B368">
        <v>17.399999999999999</v>
      </c>
      <c r="C368" s="2" t="e">
        <f>INDEX(FEDFUNDS[FEDFUNDS],MATCH(DATE(YEAR(CPI[[#This Row],[DATE]]),MONTH(CPI[[#This Row],[DATE]]),1),FEDFUNDS[DATE],0))</f>
        <v>#N/A</v>
      </c>
      <c r="D368" s="2" t="e">
        <f>INDEX(FEDFUNDS[FEDFUNDS],MATCH(DATE(YEAR(CPI[[#This Row],[DATE]]+190),MONTH(CPI[[#This Row],[DATE]]+190),1),FEDFUNDS[DATE],0))</f>
        <v>#N/A</v>
      </c>
      <c r="E368" s="2" t="e">
        <f>INDEX(FEDFUNDS[FEDFUNDS],MATCH(DATE(YEAR(CPI[[#This Row],[DATE]]+370),MONTH(CPI[[#This Row],[DATE]]+370),1),FEDFUNDS[DATE],0))</f>
        <v>#N/A</v>
      </c>
      <c r="F368" s="2" t="e">
        <f>INDEX(FEDFUNDS[FEDFUNDS],MATCH(DATE(YEAR(CPI[[#This Row],[DATE]]+190)+1,MONTH(CPI[[#This Row],[DATE]]+190),1),FEDFUNDS[DATE],0))</f>
        <v>#N/A</v>
      </c>
      <c r="G368" s="2" t="e">
        <f>INDEX(FEDFUNDS[FEDFUNDS],MATCH(DATE(YEAR(CPI[[#This Row],[DATE]]+370)+1,MONTH(CPI[[#This Row],[DATE]]+370),1),FEDFUNDS[DATE],0))</f>
        <v>#N/A</v>
      </c>
    </row>
    <row r="369" spans="1:7" hidden="1" x14ac:dyDescent="0.3">
      <c r="A369" s="1">
        <v>15919</v>
      </c>
      <c r="B369">
        <v>17.3</v>
      </c>
      <c r="C369" s="2" t="e">
        <f>INDEX(FEDFUNDS[FEDFUNDS],MATCH(DATE(YEAR(CPI[[#This Row],[DATE]]),MONTH(CPI[[#This Row],[DATE]]),1),FEDFUNDS[DATE],0))</f>
        <v>#N/A</v>
      </c>
      <c r="D369" s="2" t="e">
        <f>INDEX(FEDFUNDS[FEDFUNDS],MATCH(DATE(YEAR(CPI[[#This Row],[DATE]]+190),MONTH(CPI[[#This Row],[DATE]]+190),1),FEDFUNDS[DATE],0))</f>
        <v>#N/A</v>
      </c>
      <c r="E369" s="2" t="e">
        <f>INDEX(FEDFUNDS[FEDFUNDS],MATCH(DATE(YEAR(CPI[[#This Row],[DATE]]+370),MONTH(CPI[[#This Row],[DATE]]+370),1),FEDFUNDS[DATE],0))</f>
        <v>#N/A</v>
      </c>
      <c r="F369" s="2" t="e">
        <f>INDEX(FEDFUNDS[FEDFUNDS],MATCH(DATE(YEAR(CPI[[#This Row],[DATE]]+190)+1,MONTH(CPI[[#This Row],[DATE]]+190),1),FEDFUNDS[DATE],0))</f>
        <v>#N/A</v>
      </c>
      <c r="G369" s="2" t="e">
        <f>INDEX(FEDFUNDS[FEDFUNDS],MATCH(DATE(YEAR(CPI[[#This Row],[DATE]]+370)+1,MONTH(CPI[[#This Row],[DATE]]+370),1),FEDFUNDS[DATE],0))</f>
        <v>#N/A</v>
      </c>
    </row>
    <row r="370" spans="1:7" hidden="1" x14ac:dyDescent="0.3">
      <c r="A370" s="1">
        <v>15950</v>
      </c>
      <c r="B370">
        <v>17.399999999999999</v>
      </c>
      <c r="C370" s="2" t="e">
        <f>INDEX(FEDFUNDS[FEDFUNDS],MATCH(DATE(YEAR(CPI[[#This Row],[DATE]]),MONTH(CPI[[#This Row],[DATE]]),1),FEDFUNDS[DATE],0))</f>
        <v>#N/A</v>
      </c>
      <c r="D370" s="2" t="e">
        <f>INDEX(FEDFUNDS[FEDFUNDS],MATCH(DATE(YEAR(CPI[[#This Row],[DATE]]+190),MONTH(CPI[[#This Row],[DATE]]+190),1),FEDFUNDS[DATE],0))</f>
        <v>#N/A</v>
      </c>
      <c r="E370" s="2" t="e">
        <f>INDEX(FEDFUNDS[FEDFUNDS],MATCH(DATE(YEAR(CPI[[#This Row],[DATE]]+370),MONTH(CPI[[#This Row],[DATE]]+370),1),FEDFUNDS[DATE],0))</f>
        <v>#N/A</v>
      </c>
      <c r="F370" s="2" t="e">
        <f>INDEX(FEDFUNDS[FEDFUNDS],MATCH(DATE(YEAR(CPI[[#This Row],[DATE]]+190)+1,MONTH(CPI[[#This Row],[DATE]]+190),1),FEDFUNDS[DATE],0))</f>
        <v>#N/A</v>
      </c>
      <c r="G370" s="2" t="e">
        <f>INDEX(FEDFUNDS[FEDFUNDS],MATCH(DATE(YEAR(CPI[[#This Row],[DATE]]+370)+1,MONTH(CPI[[#This Row],[DATE]]+370),1),FEDFUNDS[DATE],0))</f>
        <v>#N/A</v>
      </c>
    </row>
    <row r="371" spans="1:7" hidden="1" x14ac:dyDescent="0.3">
      <c r="A371" s="1">
        <v>15980</v>
      </c>
      <c r="B371">
        <v>17.399999999999999</v>
      </c>
      <c r="C371" s="2" t="e">
        <f>INDEX(FEDFUNDS[FEDFUNDS],MATCH(DATE(YEAR(CPI[[#This Row],[DATE]]),MONTH(CPI[[#This Row],[DATE]]),1),FEDFUNDS[DATE],0))</f>
        <v>#N/A</v>
      </c>
      <c r="D371" s="2" t="e">
        <f>INDEX(FEDFUNDS[FEDFUNDS],MATCH(DATE(YEAR(CPI[[#This Row],[DATE]]+190),MONTH(CPI[[#This Row],[DATE]]+190),1),FEDFUNDS[DATE],0))</f>
        <v>#N/A</v>
      </c>
      <c r="E371" s="2" t="e">
        <f>INDEX(FEDFUNDS[FEDFUNDS],MATCH(DATE(YEAR(CPI[[#This Row],[DATE]]+370),MONTH(CPI[[#This Row],[DATE]]+370),1),FEDFUNDS[DATE],0))</f>
        <v>#N/A</v>
      </c>
      <c r="F371" s="2" t="e">
        <f>INDEX(FEDFUNDS[FEDFUNDS],MATCH(DATE(YEAR(CPI[[#This Row],[DATE]]+190)+1,MONTH(CPI[[#This Row],[DATE]]+190),1),FEDFUNDS[DATE],0))</f>
        <v>#N/A</v>
      </c>
      <c r="G371" s="2" t="e">
        <f>INDEX(FEDFUNDS[FEDFUNDS],MATCH(DATE(YEAR(CPI[[#This Row],[DATE]]+370)+1,MONTH(CPI[[#This Row],[DATE]]+370),1),FEDFUNDS[DATE],0))</f>
        <v>#N/A</v>
      </c>
    </row>
    <row r="372" spans="1:7" hidden="1" x14ac:dyDescent="0.3">
      <c r="A372" s="1">
        <v>16011</v>
      </c>
      <c r="B372">
        <v>17.399999999999999</v>
      </c>
      <c r="C372" s="2" t="e">
        <f>INDEX(FEDFUNDS[FEDFUNDS],MATCH(DATE(YEAR(CPI[[#This Row],[DATE]]),MONTH(CPI[[#This Row],[DATE]]),1),FEDFUNDS[DATE],0))</f>
        <v>#N/A</v>
      </c>
      <c r="D372" s="2" t="e">
        <f>INDEX(FEDFUNDS[FEDFUNDS],MATCH(DATE(YEAR(CPI[[#This Row],[DATE]]+190),MONTH(CPI[[#This Row],[DATE]]+190),1),FEDFUNDS[DATE],0))</f>
        <v>#N/A</v>
      </c>
      <c r="E372" s="2" t="e">
        <f>INDEX(FEDFUNDS[FEDFUNDS],MATCH(DATE(YEAR(CPI[[#This Row],[DATE]]+370),MONTH(CPI[[#This Row],[DATE]]+370),1),FEDFUNDS[DATE],0))</f>
        <v>#N/A</v>
      </c>
      <c r="F372" s="2" t="e">
        <f>INDEX(FEDFUNDS[FEDFUNDS],MATCH(DATE(YEAR(CPI[[#This Row],[DATE]]+190)+1,MONTH(CPI[[#This Row],[DATE]]+190),1),FEDFUNDS[DATE],0))</f>
        <v>#N/A</v>
      </c>
      <c r="G372" s="2" t="e">
        <f>INDEX(FEDFUNDS[FEDFUNDS],MATCH(DATE(YEAR(CPI[[#This Row],[DATE]]+370)+1,MONTH(CPI[[#This Row],[DATE]]+370),1),FEDFUNDS[DATE],0))</f>
        <v>#N/A</v>
      </c>
    </row>
    <row r="373" spans="1:7" hidden="1" x14ac:dyDescent="0.3">
      <c r="A373" s="1">
        <v>16041</v>
      </c>
      <c r="B373">
        <v>17.399999999999999</v>
      </c>
      <c r="C373" s="2" t="e">
        <f>INDEX(FEDFUNDS[FEDFUNDS],MATCH(DATE(YEAR(CPI[[#This Row],[DATE]]),MONTH(CPI[[#This Row],[DATE]]),1),FEDFUNDS[DATE],0))</f>
        <v>#N/A</v>
      </c>
      <c r="D373" s="2" t="e">
        <f>INDEX(FEDFUNDS[FEDFUNDS],MATCH(DATE(YEAR(CPI[[#This Row],[DATE]]+190),MONTH(CPI[[#This Row],[DATE]]+190),1),FEDFUNDS[DATE],0))</f>
        <v>#N/A</v>
      </c>
      <c r="E373" s="2" t="e">
        <f>INDEX(FEDFUNDS[FEDFUNDS],MATCH(DATE(YEAR(CPI[[#This Row],[DATE]]+370),MONTH(CPI[[#This Row],[DATE]]+370),1),FEDFUNDS[DATE],0))</f>
        <v>#N/A</v>
      </c>
      <c r="F373" s="2" t="e">
        <f>INDEX(FEDFUNDS[FEDFUNDS],MATCH(DATE(YEAR(CPI[[#This Row],[DATE]]+190)+1,MONTH(CPI[[#This Row],[DATE]]+190),1),FEDFUNDS[DATE],0))</f>
        <v>#N/A</v>
      </c>
      <c r="G373" s="2" t="e">
        <f>INDEX(FEDFUNDS[FEDFUNDS],MATCH(DATE(YEAR(CPI[[#This Row],[DATE]]+370)+1,MONTH(CPI[[#This Row],[DATE]]+370),1),FEDFUNDS[DATE],0))</f>
        <v>#N/A</v>
      </c>
    </row>
    <row r="374" spans="1:7" hidden="1" x14ac:dyDescent="0.3">
      <c r="A374" s="1">
        <v>16072</v>
      </c>
      <c r="B374">
        <v>17.399999999999999</v>
      </c>
      <c r="C374" s="2" t="e">
        <f>INDEX(FEDFUNDS[FEDFUNDS],MATCH(DATE(YEAR(CPI[[#This Row],[DATE]]),MONTH(CPI[[#This Row],[DATE]]),1),FEDFUNDS[DATE],0))</f>
        <v>#N/A</v>
      </c>
      <c r="D374" s="2" t="e">
        <f>INDEX(FEDFUNDS[FEDFUNDS],MATCH(DATE(YEAR(CPI[[#This Row],[DATE]]+190),MONTH(CPI[[#This Row],[DATE]]+190),1),FEDFUNDS[DATE],0))</f>
        <v>#N/A</v>
      </c>
      <c r="E374" s="2" t="e">
        <f>INDEX(FEDFUNDS[FEDFUNDS],MATCH(DATE(YEAR(CPI[[#This Row],[DATE]]+370),MONTH(CPI[[#This Row],[DATE]]+370),1),FEDFUNDS[DATE],0))</f>
        <v>#N/A</v>
      </c>
      <c r="F374" s="2" t="e">
        <f>INDEX(FEDFUNDS[FEDFUNDS],MATCH(DATE(YEAR(CPI[[#This Row],[DATE]]+190)+1,MONTH(CPI[[#This Row],[DATE]]+190),1),FEDFUNDS[DATE],0))</f>
        <v>#N/A</v>
      </c>
      <c r="G374" s="2" t="e">
        <f>INDEX(FEDFUNDS[FEDFUNDS],MATCH(DATE(YEAR(CPI[[#This Row],[DATE]]+370)+1,MONTH(CPI[[#This Row],[DATE]]+370),1),FEDFUNDS[DATE],0))</f>
        <v>#N/A</v>
      </c>
    </row>
    <row r="375" spans="1:7" hidden="1" x14ac:dyDescent="0.3">
      <c r="A375" s="1">
        <v>16103</v>
      </c>
      <c r="B375">
        <v>17.399999999999999</v>
      </c>
      <c r="C375" s="2" t="e">
        <f>INDEX(FEDFUNDS[FEDFUNDS],MATCH(DATE(YEAR(CPI[[#This Row],[DATE]]),MONTH(CPI[[#This Row],[DATE]]),1),FEDFUNDS[DATE],0))</f>
        <v>#N/A</v>
      </c>
      <c r="D375" s="2" t="e">
        <f>INDEX(FEDFUNDS[FEDFUNDS],MATCH(DATE(YEAR(CPI[[#This Row],[DATE]]+190),MONTH(CPI[[#This Row],[DATE]]+190),1),FEDFUNDS[DATE],0))</f>
        <v>#N/A</v>
      </c>
      <c r="E375" s="2" t="e">
        <f>INDEX(FEDFUNDS[FEDFUNDS],MATCH(DATE(YEAR(CPI[[#This Row],[DATE]]+370),MONTH(CPI[[#This Row],[DATE]]+370),1),FEDFUNDS[DATE],0))</f>
        <v>#N/A</v>
      </c>
      <c r="F375" s="2" t="e">
        <f>INDEX(FEDFUNDS[FEDFUNDS],MATCH(DATE(YEAR(CPI[[#This Row],[DATE]]+190)+1,MONTH(CPI[[#This Row],[DATE]]+190),1),FEDFUNDS[DATE],0))</f>
        <v>#N/A</v>
      </c>
      <c r="G375" s="2" t="e">
        <f>INDEX(FEDFUNDS[FEDFUNDS],MATCH(DATE(YEAR(CPI[[#This Row],[DATE]]+370)+1,MONTH(CPI[[#This Row],[DATE]]+370),1),FEDFUNDS[DATE],0))</f>
        <v>#N/A</v>
      </c>
    </row>
    <row r="376" spans="1:7" hidden="1" x14ac:dyDescent="0.3">
      <c r="A376" s="1">
        <v>16132</v>
      </c>
      <c r="B376">
        <v>17.399999999999999</v>
      </c>
      <c r="C376" s="2" t="e">
        <f>INDEX(FEDFUNDS[FEDFUNDS],MATCH(DATE(YEAR(CPI[[#This Row],[DATE]]),MONTH(CPI[[#This Row],[DATE]]),1),FEDFUNDS[DATE],0))</f>
        <v>#N/A</v>
      </c>
      <c r="D376" s="2" t="e">
        <f>INDEX(FEDFUNDS[FEDFUNDS],MATCH(DATE(YEAR(CPI[[#This Row],[DATE]]+190),MONTH(CPI[[#This Row],[DATE]]+190),1),FEDFUNDS[DATE],0))</f>
        <v>#N/A</v>
      </c>
      <c r="E376" s="2" t="e">
        <f>INDEX(FEDFUNDS[FEDFUNDS],MATCH(DATE(YEAR(CPI[[#This Row],[DATE]]+370),MONTH(CPI[[#This Row],[DATE]]+370),1),FEDFUNDS[DATE],0))</f>
        <v>#N/A</v>
      </c>
      <c r="F376" s="2" t="e">
        <f>INDEX(FEDFUNDS[FEDFUNDS],MATCH(DATE(YEAR(CPI[[#This Row],[DATE]]+190)+1,MONTH(CPI[[#This Row],[DATE]]+190),1),FEDFUNDS[DATE],0))</f>
        <v>#N/A</v>
      </c>
      <c r="G376" s="2" t="e">
        <f>INDEX(FEDFUNDS[FEDFUNDS],MATCH(DATE(YEAR(CPI[[#This Row],[DATE]]+370)+1,MONTH(CPI[[#This Row],[DATE]]+370),1),FEDFUNDS[DATE],0))</f>
        <v>#N/A</v>
      </c>
    </row>
    <row r="377" spans="1:7" hidden="1" x14ac:dyDescent="0.3">
      <c r="A377" s="1">
        <v>16163</v>
      </c>
      <c r="B377">
        <v>17.5</v>
      </c>
      <c r="C377" s="2" t="e">
        <f>INDEX(FEDFUNDS[FEDFUNDS],MATCH(DATE(YEAR(CPI[[#This Row],[DATE]]),MONTH(CPI[[#This Row],[DATE]]),1),FEDFUNDS[DATE],0))</f>
        <v>#N/A</v>
      </c>
      <c r="D377" s="2" t="e">
        <f>INDEX(FEDFUNDS[FEDFUNDS],MATCH(DATE(YEAR(CPI[[#This Row],[DATE]]+190),MONTH(CPI[[#This Row],[DATE]]+190),1),FEDFUNDS[DATE],0))</f>
        <v>#N/A</v>
      </c>
      <c r="E377" s="2" t="e">
        <f>INDEX(FEDFUNDS[FEDFUNDS],MATCH(DATE(YEAR(CPI[[#This Row],[DATE]]+370),MONTH(CPI[[#This Row],[DATE]]+370),1),FEDFUNDS[DATE],0))</f>
        <v>#N/A</v>
      </c>
      <c r="F377" s="2" t="e">
        <f>INDEX(FEDFUNDS[FEDFUNDS],MATCH(DATE(YEAR(CPI[[#This Row],[DATE]]+190)+1,MONTH(CPI[[#This Row],[DATE]]+190),1),FEDFUNDS[DATE],0))</f>
        <v>#N/A</v>
      </c>
      <c r="G377" s="2" t="e">
        <f>INDEX(FEDFUNDS[FEDFUNDS],MATCH(DATE(YEAR(CPI[[#This Row],[DATE]]+370)+1,MONTH(CPI[[#This Row],[DATE]]+370),1),FEDFUNDS[DATE],0))</f>
        <v>#N/A</v>
      </c>
    </row>
    <row r="378" spans="1:7" hidden="1" x14ac:dyDescent="0.3">
      <c r="A378" s="1">
        <v>16193</v>
      </c>
      <c r="B378">
        <v>17.5</v>
      </c>
      <c r="C378" s="2" t="e">
        <f>INDEX(FEDFUNDS[FEDFUNDS],MATCH(DATE(YEAR(CPI[[#This Row],[DATE]]),MONTH(CPI[[#This Row],[DATE]]),1),FEDFUNDS[DATE],0))</f>
        <v>#N/A</v>
      </c>
      <c r="D378" s="2" t="e">
        <f>INDEX(FEDFUNDS[FEDFUNDS],MATCH(DATE(YEAR(CPI[[#This Row],[DATE]]+190),MONTH(CPI[[#This Row],[DATE]]+190),1),FEDFUNDS[DATE],0))</f>
        <v>#N/A</v>
      </c>
      <c r="E378" s="2" t="e">
        <f>INDEX(FEDFUNDS[FEDFUNDS],MATCH(DATE(YEAR(CPI[[#This Row],[DATE]]+370),MONTH(CPI[[#This Row],[DATE]]+370),1),FEDFUNDS[DATE],0))</f>
        <v>#N/A</v>
      </c>
      <c r="F378" s="2" t="e">
        <f>INDEX(FEDFUNDS[FEDFUNDS],MATCH(DATE(YEAR(CPI[[#This Row],[DATE]]+190)+1,MONTH(CPI[[#This Row],[DATE]]+190),1),FEDFUNDS[DATE],0))</f>
        <v>#N/A</v>
      </c>
      <c r="G378" s="2" t="e">
        <f>INDEX(FEDFUNDS[FEDFUNDS],MATCH(DATE(YEAR(CPI[[#This Row],[DATE]]+370)+1,MONTH(CPI[[#This Row],[DATE]]+370),1),FEDFUNDS[DATE],0))</f>
        <v>#N/A</v>
      </c>
    </row>
    <row r="379" spans="1:7" hidden="1" x14ac:dyDescent="0.3">
      <c r="A379" s="1">
        <v>16224</v>
      </c>
      <c r="B379">
        <v>17.600000000000001</v>
      </c>
      <c r="C379" s="2" t="e">
        <f>INDEX(FEDFUNDS[FEDFUNDS],MATCH(DATE(YEAR(CPI[[#This Row],[DATE]]),MONTH(CPI[[#This Row],[DATE]]),1),FEDFUNDS[DATE],0))</f>
        <v>#N/A</v>
      </c>
      <c r="D379" s="2" t="e">
        <f>INDEX(FEDFUNDS[FEDFUNDS],MATCH(DATE(YEAR(CPI[[#This Row],[DATE]]+190),MONTH(CPI[[#This Row],[DATE]]+190),1),FEDFUNDS[DATE],0))</f>
        <v>#N/A</v>
      </c>
      <c r="E379" s="2" t="e">
        <f>INDEX(FEDFUNDS[FEDFUNDS],MATCH(DATE(YEAR(CPI[[#This Row],[DATE]]+370),MONTH(CPI[[#This Row],[DATE]]+370),1),FEDFUNDS[DATE],0))</f>
        <v>#N/A</v>
      </c>
      <c r="F379" s="2" t="e">
        <f>INDEX(FEDFUNDS[FEDFUNDS],MATCH(DATE(YEAR(CPI[[#This Row],[DATE]]+190)+1,MONTH(CPI[[#This Row],[DATE]]+190),1),FEDFUNDS[DATE],0))</f>
        <v>#N/A</v>
      </c>
      <c r="G379" s="2" t="e">
        <f>INDEX(FEDFUNDS[FEDFUNDS],MATCH(DATE(YEAR(CPI[[#This Row],[DATE]]+370)+1,MONTH(CPI[[#This Row],[DATE]]+370),1),FEDFUNDS[DATE],0))</f>
        <v>#N/A</v>
      </c>
    </row>
    <row r="380" spans="1:7" hidden="1" x14ac:dyDescent="0.3">
      <c r="A380" s="1">
        <v>16254</v>
      </c>
      <c r="B380">
        <v>17.7</v>
      </c>
      <c r="C380" s="2" t="e">
        <f>INDEX(FEDFUNDS[FEDFUNDS],MATCH(DATE(YEAR(CPI[[#This Row],[DATE]]),MONTH(CPI[[#This Row],[DATE]]),1),FEDFUNDS[DATE],0))</f>
        <v>#N/A</v>
      </c>
      <c r="D380" s="2" t="e">
        <f>INDEX(FEDFUNDS[FEDFUNDS],MATCH(DATE(YEAR(CPI[[#This Row],[DATE]]+190),MONTH(CPI[[#This Row],[DATE]]+190),1),FEDFUNDS[DATE],0))</f>
        <v>#N/A</v>
      </c>
      <c r="E380" s="2" t="e">
        <f>INDEX(FEDFUNDS[FEDFUNDS],MATCH(DATE(YEAR(CPI[[#This Row],[DATE]]+370),MONTH(CPI[[#This Row],[DATE]]+370),1),FEDFUNDS[DATE],0))</f>
        <v>#N/A</v>
      </c>
      <c r="F380" s="2" t="e">
        <f>INDEX(FEDFUNDS[FEDFUNDS],MATCH(DATE(YEAR(CPI[[#This Row],[DATE]]+190)+1,MONTH(CPI[[#This Row],[DATE]]+190),1),FEDFUNDS[DATE],0))</f>
        <v>#N/A</v>
      </c>
      <c r="G380" s="2" t="e">
        <f>INDEX(FEDFUNDS[FEDFUNDS],MATCH(DATE(YEAR(CPI[[#This Row],[DATE]]+370)+1,MONTH(CPI[[#This Row],[DATE]]+370),1),FEDFUNDS[DATE],0))</f>
        <v>#N/A</v>
      </c>
    </row>
    <row r="381" spans="1:7" hidden="1" x14ac:dyDescent="0.3">
      <c r="A381" s="1">
        <v>16285</v>
      </c>
      <c r="B381">
        <v>17.7</v>
      </c>
      <c r="C381" s="2" t="e">
        <f>INDEX(FEDFUNDS[FEDFUNDS],MATCH(DATE(YEAR(CPI[[#This Row],[DATE]]),MONTH(CPI[[#This Row],[DATE]]),1),FEDFUNDS[DATE],0))</f>
        <v>#N/A</v>
      </c>
      <c r="D381" s="2" t="e">
        <f>INDEX(FEDFUNDS[FEDFUNDS],MATCH(DATE(YEAR(CPI[[#This Row],[DATE]]+190),MONTH(CPI[[#This Row],[DATE]]+190),1),FEDFUNDS[DATE],0))</f>
        <v>#N/A</v>
      </c>
      <c r="E381" s="2" t="e">
        <f>INDEX(FEDFUNDS[FEDFUNDS],MATCH(DATE(YEAR(CPI[[#This Row],[DATE]]+370),MONTH(CPI[[#This Row],[DATE]]+370),1),FEDFUNDS[DATE],0))</f>
        <v>#N/A</v>
      </c>
      <c r="F381" s="2" t="e">
        <f>INDEX(FEDFUNDS[FEDFUNDS],MATCH(DATE(YEAR(CPI[[#This Row],[DATE]]+190)+1,MONTH(CPI[[#This Row],[DATE]]+190),1),FEDFUNDS[DATE],0))</f>
        <v>#N/A</v>
      </c>
      <c r="G381" s="2" t="e">
        <f>INDEX(FEDFUNDS[FEDFUNDS],MATCH(DATE(YEAR(CPI[[#This Row],[DATE]]+370)+1,MONTH(CPI[[#This Row],[DATE]]+370),1),FEDFUNDS[DATE],0))</f>
        <v>#N/A</v>
      </c>
    </row>
    <row r="382" spans="1:7" hidden="1" x14ac:dyDescent="0.3">
      <c r="A382" s="1">
        <v>16316</v>
      </c>
      <c r="B382">
        <v>17.7</v>
      </c>
      <c r="C382" s="2" t="e">
        <f>INDEX(FEDFUNDS[FEDFUNDS],MATCH(DATE(YEAR(CPI[[#This Row],[DATE]]),MONTH(CPI[[#This Row],[DATE]]),1),FEDFUNDS[DATE],0))</f>
        <v>#N/A</v>
      </c>
      <c r="D382" s="2" t="e">
        <f>INDEX(FEDFUNDS[FEDFUNDS],MATCH(DATE(YEAR(CPI[[#This Row],[DATE]]+190),MONTH(CPI[[#This Row],[DATE]]+190),1),FEDFUNDS[DATE],0))</f>
        <v>#N/A</v>
      </c>
      <c r="E382" s="2" t="e">
        <f>INDEX(FEDFUNDS[FEDFUNDS],MATCH(DATE(YEAR(CPI[[#This Row],[DATE]]+370),MONTH(CPI[[#This Row],[DATE]]+370),1),FEDFUNDS[DATE],0))</f>
        <v>#N/A</v>
      </c>
      <c r="F382" s="2" t="e">
        <f>INDEX(FEDFUNDS[FEDFUNDS],MATCH(DATE(YEAR(CPI[[#This Row],[DATE]]+190)+1,MONTH(CPI[[#This Row],[DATE]]+190),1),FEDFUNDS[DATE],0))</f>
        <v>#N/A</v>
      </c>
      <c r="G382" s="2" t="e">
        <f>INDEX(FEDFUNDS[FEDFUNDS],MATCH(DATE(YEAR(CPI[[#This Row],[DATE]]+370)+1,MONTH(CPI[[#This Row],[DATE]]+370),1),FEDFUNDS[DATE],0))</f>
        <v>#N/A</v>
      </c>
    </row>
    <row r="383" spans="1:7" hidden="1" x14ac:dyDescent="0.3">
      <c r="A383" s="1">
        <v>16346</v>
      </c>
      <c r="B383">
        <v>17.7</v>
      </c>
      <c r="C383" s="2" t="e">
        <f>INDEX(FEDFUNDS[FEDFUNDS],MATCH(DATE(YEAR(CPI[[#This Row],[DATE]]),MONTH(CPI[[#This Row],[DATE]]),1),FEDFUNDS[DATE],0))</f>
        <v>#N/A</v>
      </c>
      <c r="D383" s="2" t="e">
        <f>INDEX(FEDFUNDS[FEDFUNDS],MATCH(DATE(YEAR(CPI[[#This Row],[DATE]]+190),MONTH(CPI[[#This Row],[DATE]]+190),1),FEDFUNDS[DATE],0))</f>
        <v>#N/A</v>
      </c>
      <c r="E383" s="2" t="e">
        <f>INDEX(FEDFUNDS[FEDFUNDS],MATCH(DATE(YEAR(CPI[[#This Row],[DATE]]+370),MONTH(CPI[[#This Row],[DATE]]+370),1),FEDFUNDS[DATE],0))</f>
        <v>#N/A</v>
      </c>
      <c r="F383" s="2" t="e">
        <f>INDEX(FEDFUNDS[FEDFUNDS],MATCH(DATE(YEAR(CPI[[#This Row],[DATE]]+190)+1,MONTH(CPI[[#This Row],[DATE]]+190),1),FEDFUNDS[DATE],0))</f>
        <v>#N/A</v>
      </c>
      <c r="G383" s="2" t="e">
        <f>INDEX(FEDFUNDS[FEDFUNDS],MATCH(DATE(YEAR(CPI[[#This Row],[DATE]]+370)+1,MONTH(CPI[[#This Row],[DATE]]+370),1),FEDFUNDS[DATE],0))</f>
        <v>#N/A</v>
      </c>
    </row>
    <row r="384" spans="1:7" hidden="1" x14ac:dyDescent="0.3">
      <c r="A384" s="1">
        <v>16377</v>
      </c>
      <c r="B384">
        <v>17.7</v>
      </c>
      <c r="C384" s="2" t="e">
        <f>INDEX(FEDFUNDS[FEDFUNDS],MATCH(DATE(YEAR(CPI[[#This Row],[DATE]]),MONTH(CPI[[#This Row],[DATE]]),1),FEDFUNDS[DATE],0))</f>
        <v>#N/A</v>
      </c>
      <c r="D384" s="2" t="e">
        <f>INDEX(FEDFUNDS[FEDFUNDS],MATCH(DATE(YEAR(CPI[[#This Row],[DATE]]+190),MONTH(CPI[[#This Row],[DATE]]+190),1),FEDFUNDS[DATE],0))</f>
        <v>#N/A</v>
      </c>
      <c r="E384" s="2" t="e">
        <f>INDEX(FEDFUNDS[FEDFUNDS],MATCH(DATE(YEAR(CPI[[#This Row],[DATE]]+370),MONTH(CPI[[#This Row],[DATE]]+370),1),FEDFUNDS[DATE],0))</f>
        <v>#N/A</v>
      </c>
      <c r="F384" s="2" t="e">
        <f>INDEX(FEDFUNDS[FEDFUNDS],MATCH(DATE(YEAR(CPI[[#This Row],[DATE]]+190)+1,MONTH(CPI[[#This Row],[DATE]]+190),1),FEDFUNDS[DATE],0))</f>
        <v>#N/A</v>
      </c>
      <c r="G384" s="2" t="e">
        <f>INDEX(FEDFUNDS[FEDFUNDS],MATCH(DATE(YEAR(CPI[[#This Row],[DATE]]+370)+1,MONTH(CPI[[#This Row],[DATE]]+370),1),FEDFUNDS[DATE],0))</f>
        <v>#N/A</v>
      </c>
    </row>
    <row r="385" spans="1:7" hidden="1" x14ac:dyDescent="0.3">
      <c r="A385" s="1">
        <v>16407</v>
      </c>
      <c r="B385">
        <v>17.8</v>
      </c>
      <c r="C385" s="2" t="e">
        <f>INDEX(FEDFUNDS[FEDFUNDS],MATCH(DATE(YEAR(CPI[[#This Row],[DATE]]),MONTH(CPI[[#This Row],[DATE]]),1),FEDFUNDS[DATE],0))</f>
        <v>#N/A</v>
      </c>
      <c r="D385" s="2" t="e">
        <f>INDEX(FEDFUNDS[FEDFUNDS],MATCH(DATE(YEAR(CPI[[#This Row],[DATE]]+190),MONTH(CPI[[#This Row],[DATE]]+190),1),FEDFUNDS[DATE],0))</f>
        <v>#N/A</v>
      </c>
      <c r="E385" s="2" t="e">
        <f>INDEX(FEDFUNDS[FEDFUNDS],MATCH(DATE(YEAR(CPI[[#This Row],[DATE]]+370),MONTH(CPI[[#This Row],[DATE]]+370),1),FEDFUNDS[DATE],0))</f>
        <v>#N/A</v>
      </c>
      <c r="F385" s="2" t="e">
        <f>INDEX(FEDFUNDS[FEDFUNDS],MATCH(DATE(YEAR(CPI[[#This Row],[DATE]]+190)+1,MONTH(CPI[[#This Row],[DATE]]+190),1),FEDFUNDS[DATE],0))</f>
        <v>#N/A</v>
      </c>
      <c r="G385" s="2" t="e">
        <f>INDEX(FEDFUNDS[FEDFUNDS],MATCH(DATE(YEAR(CPI[[#This Row],[DATE]]+370)+1,MONTH(CPI[[#This Row],[DATE]]+370),1),FEDFUNDS[DATE],0))</f>
        <v>#N/A</v>
      </c>
    </row>
    <row r="386" spans="1:7" hidden="1" x14ac:dyDescent="0.3">
      <c r="A386" s="1">
        <v>16438</v>
      </c>
      <c r="B386">
        <v>17.8</v>
      </c>
      <c r="C386" s="2" t="e">
        <f>INDEX(FEDFUNDS[FEDFUNDS],MATCH(DATE(YEAR(CPI[[#This Row],[DATE]]),MONTH(CPI[[#This Row],[DATE]]),1),FEDFUNDS[DATE],0))</f>
        <v>#N/A</v>
      </c>
      <c r="D386" s="2" t="e">
        <f>INDEX(FEDFUNDS[FEDFUNDS],MATCH(DATE(YEAR(CPI[[#This Row],[DATE]]+190),MONTH(CPI[[#This Row],[DATE]]+190),1),FEDFUNDS[DATE],0))</f>
        <v>#N/A</v>
      </c>
      <c r="E386" s="2" t="e">
        <f>INDEX(FEDFUNDS[FEDFUNDS],MATCH(DATE(YEAR(CPI[[#This Row],[DATE]]+370),MONTH(CPI[[#This Row],[DATE]]+370),1),FEDFUNDS[DATE],0))</f>
        <v>#N/A</v>
      </c>
      <c r="F386" s="2" t="e">
        <f>INDEX(FEDFUNDS[FEDFUNDS],MATCH(DATE(YEAR(CPI[[#This Row],[DATE]]+190)+1,MONTH(CPI[[#This Row],[DATE]]+190),1),FEDFUNDS[DATE],0))</f>
        <v>#N/A</v>
      </c>
      <c r="G386" s="2" t="e">
        <f>INDEX(FEDFUNDS[FEDFUNDS],MATCH(DATE(YEAR(CPI[[#This Row],[DATE]]+370)+1,MONTH(CPI[[#This Row],[DATE]]+370),1),FEDFUNDS[DATE],0))</f>
        <v>#N/A</v>
      </c>
    </row>
    <row r="387" spans="1:7" hidden="1" x14ac:dyDescent="0.3">
      <c r="A387" s="1">
        <v>16469</v>
      </c>
      <c r="B387">
        <v>17.8</v>
      </c>
      <c r="C387" s="2" t="e">
        <f>INDEX(FEDFUNDS[FEDFUNDS],MATCH(DATE(YEAR(CPI[[#This Row],[DATE]]),MONTH(CPI[[#This Row],[DATE]]),1),FEDFUNDS[DATE],0))</f>
        <v>#N/A</v>
      </c>
      <c r="D387" s="2" t="e">
        <f>INDEX(FEDFUNDS[FEDFUNDS],MATCH(DATE(YEAR(CPI[[#This Row],[DATE]]+190),MONTH(CPI[[#This Row],[DATE]]+190),1),FEDFUNDS[DATE],0))</f>
        <v>#N/A</v>
      </c>
      <c r="E387" s="2" t="e">
        <f>INDEX(FEDFUNDS[FEDFUNDS],MATCH(DATE(YEAR(CPI[[#This Row],[DATE]]+370),MONTH(CPI[[#This Row],[DATE]]+370),1),FEDFUNDS[DATE],0))</f>
        <v>#N/A</v>
      </c>
      <c r="F387" s="2" t="e">
        <f>INDEX(FEDFUNDS[FEDFUNDS],MATCH(DATE(YEAR(CPI[[#This Row],[DATE]]+190)+1,MONTH(CPI[[#This Row],[DATE]]+190),1),FEDFUNDS[DATE],0))</f>
        <v>#N/A</v>
      </c>
      <c r="G387" s="2" t="e">
        <f>INDEX(FEDFUNDS[FEDFUNDS],MATCH(DATE(YEAR(CPI[[#This Row],[DATE]]+370)+1,MONTH(CPI[[#This Row],[DATE]]+370),1),FEDFUNDS[DATE],0))</f>
        <v>#N/A</v>
      </c>
    </row>
    <row r="388" spans="1:7" hidden="1" x14ac:dyDescent="0.3">
      <c r="A388" s="1">
        <v>16497</v>
      </c>
      <c r="B388">
        <v>17.8</v>
      </c>
      <c r="C388" s="2" t="e">
        <f>INDEX(FEDFUNDS[FEDFUNDS],MATCH(DATE(YEAR(CPI[[#This Row],[DATE]]),MONTH(CPI[[#This Row],[DATE]]),1),FEDFUNDS[DATE],0))</f>
        <v>#N/A</v>
      </c>
      <c r="D388" s="2" t="e">
        <f>INDEX(FEDFUNDS[FEDFUNDS],MATCH(DATE(YEAR(CPI[[#This Row],[DATE]]+190),MONTH(CPI[[#This Row],[DATE]]+190),1),FEDFUNDS[DATE],0))</f>
        <v>#N/A</v>
      </c>
      <c r="E388" s="2" t="e">
        <f>INDEX(FEDFUNDS[FEDFUNDS],MATCH(DATE(YEAR(CPI[[#This Row],[DATE]]+370),MONTH(CPI[[#This Row],[DATE]]+370),1),FEDFUNDS[DATE],0))</f>
        <v>#N/A</v>
      </c>
      <c r="F388" s="2" t="e">
        <f>INDEX(FEDFUNDS[FEDFUNDS],MATCH(DATE(YEAR(CPI[[#This Row],[DATE]]+190)+1,MONTH(CPI[[#This Row],[DATE]]+190),1),FEDFUNDS[DATE],0))</f>
        <v>#N/A</v>
      </c>
      <c r="G388" s="2" t="e">
        <f>INDEX(FEDFUNDS[FEDFUNDS],MATCH(DATE(YEAR(CPI[[#This Row],[DATE]]+370)+1,MONTH(CPI[[#This Row],[DATE]]+370),1),FEDFUNDS[DATE],0))</f>
        <v>#N/A</v>
      </c>
    </row>
    <row r="389" spans="1:7" hidden="1" x14ac:dyDescent="0.3">
      <c r="A389" s="1">
        <v>16528</v>
      </c>
      <c r="B389">
        <v>17.8</v>
      </c>
      <c r="C389" s="2" t="e">
        <f>INDEX(FEDFUNDS[FEDFUNDS],MATCH(DATE(YEAR(CPI[[#This Row],[DATE]]),MONTH(CPI[[#This Row],[DATE]]),1),FEDFUNDS[DATE],0))</f>
        <v>#N/A</v>
      </c>
      <c r="D389" s="2" t="e">
        <f>INDEX(FEDFUNDS[FEDFUNDS],MATCH(DATE(YEAR(CPI[[#This Row],[DATE]]+190),MONTH(CPI[[#This Row],[DATE]]+190),1),FEDFUNDS[DATE],0))</f>
        <v>#N/A</v>
      </c>
      <c r="E389" s="2" t="e">
        <f>INDEX(FEDFUNDS[FEDFUNDS],MATCH(DATE(YEAR(CPI[[#This Row],[DATE]]+370),MONTH(CPI[[#This Row],[DATE]]+370),1),FEDFUNDS[DATE],0))</f>
        <v>#N/A</v>
      </c>
      <c r="F389" s="2" t="e">
        <f>INDEX(FEDFUNDS[FEDFUNDS],MATCH(DATE(YEAR(CPI[[#This Row],[DATE]]+190)+1,MONTH(CPI[[#This Row],[DATE]]+190),1),FEDFUNDS[DATE],0))</f>
        <v>#N/A</v>
      </c>
      <c r="G389" s="2" t="e">
        <f>INDEX(FEDFUNDS[FEDFUNDS],MATCH(DATE(YEAR(CPI[[#This Row],[DATE]]+370)+1,MONTH(CPI[[#This Row],[DATE]]+370),1),FEDFUNDS[DATE],0))</f>
        <v>#N/A</v>
      </c>
    </row>
    <row r="390" spans="1:7" hidden="1" x14ac:dyDescent="0.3">
      <c r="A390" s="1">
        <v>16558</v>
      </c>
      <c r="B390">
        <v>17.899999999999999</v>
      </c>
      <c r="C390" s="2" t="e">
        <f>INDEX(FEDFUNDS[FEDFUNDS],MATCH(DATE(YEAR(CPI[[#This Row],[DATE]]),MONTH(CPI[[#This Row],[DATE]]),1),FEDFUNDS[DATE],0))</f>
        <v>#N/A</v>
      </c>
      <c r="D390" s="2" t="e">
        <f>INDEX(FEDFUNDS[FEDFUNDS],MATCH(DATE(YEAR(CPI[[#This Row],[DATE]]+190),MONTH(CPI[[#This Row],[DATE]]+190),1),FEDFUNDS[DATE],0))</f>
        <v>#N/A</v>
      </c>
      <c r="E390" s="2" t="e">
        <f>INDEX(FEDFUNDS[FEDFUNDS],MATCH(DATE(YEAR(CPI[[#This Row],[DATE]]+370),MONTH(CPI[[#This Row],[DATE]]+370),1),FEDFUNDS[DATE],0))</f>
        <v>#N/A</v>
      </c>
      <c r="F390" s="2" t="e">
        <f>INDEX(FEDFUNDS[FEDFUNDS],MATCH(DATE(YEAR(CPI[[#This Row],[DATE]]+190)+1,MONTH(CPI[[#This Row],[DATE]]+190),1),FEDFUNDS[DATE],0))</f>
        <v>#N/A</v>
      </c>
      <c r="G390" s="2" t="e">
        <f>INDEX(FEDFUNDS[FEDFUNDS],MATCH(DATE(YEAR(CPI[[#This Row],[DATE]]+370)+1,MONTH(CPI[[#This Row],[DATE]]+370),1),FEDFUNDS[DATE],0))</f>
        <v>#N/A</v>
      </c>
    </row>
    <row r="391" spans="1:7" hidden="1" x14ac:dyDescent="0.3">
      <c r="A391" s="1">
        <v>16589</v>
      </c>
      <c r="B391">
        <v>18.100000000000001</v>
      </c>
      <c r="C391" s="2" t="e">
        <f>INDEX(FEDFUNDS[FEDFUNDS],MATCH(DATE(YEAR(CPI[[#This Row],[DATE]]),MONTH(CPI[[#This Row],[DATE]]),1),FEDFUNDS[DATE],0))</f>
        <v>#N/A</v>
      </c>
      <c r="D391" s="2" t="e">
        <f>INDEX(FEDFUNDS[FEDFUNDS],MATCH(DATE(YEAR(CPI[[#This Row],[DATE]]+190),MONTH(CPI[[#This Row],[DATE]]+190),1),FEDFUNDS[DATE],0))</f>
        <v>#N/A</v>
      </c>
      <c r="E391" s="2" t="e">
        <f>INDEX(FEDFUNDS[FEDFUNDS],MATCH(DATE(YEAR(CPI[[#This Row],[DATE]]+370),MONTH(CPI[[#This Row],[DATE]]+370),1),FEDFUNDS[DATE],0))</f>
        <v>#N/A</v>
      </c>
      <c r="F391" s="2" t="e">
        <f>INDEX(FEDFUNDS[FEDFUNDS],MATCH(DATE(YEAR(CPI[[#This Row],[DATE]]+190)+1,MONTH(CPI[[#This Row],[DATE]]+190),1),FEDFUNDS[DATE],0))</f>
        <v>#N/A</v>
      </c>
      <c r="G391" s="2" t="e">
        <f>INDEX(FEDFUNDS[FEDFUNDS],MATCH(DATE(YEAR(CPI[[#This Row],[DATE]]+370)+1,MONTH(CPI[[#This Row],[DATE]]+370),1),FEDFUNDS[DATE],0))</f>
        <v>#N/A</v>
      </c>
    </row>
    <row r="392" spans="1:7" hidden="1" x14ac:dyDescent="0.3">
      <c r="A392" s="1">
        <v>16619</v>
      </c>
      <c r="B392">
        <v>18.100000000000001</v>
      </c>
      <c r="C392" s="2" t="e">
        <f>INDEX(FEDFUNDS[FEDFUNDS],MATCH(DATE(YEAR(CPI[[#This Row],[DATE]]),MONTH(CPI[[#This Row],[DATE]]),1),FEDFUNDS[DATE],0))</f>
        <v>#N/A</v>
      </c>
      <c r="D392" s="2" t="e">
        <f>INDEX(FEDFUNDS[FEDFUNDS],MATCH(DATE(YEAR(CPI[[#This Row],[DATE]]+190),MONTH(CPI[[#This Row],[DATE]]+190),1),FEDFUNDS[DATE],0))</f>
        <v>#N/A</v>
      </c>
      <c r="E392" s="2" t="e">
        <f>INDEX(FEDFUNDS[FEDFUNDS],MATCH(DATE(YEAR(CPI[[#This Row],[DATE]]+370),MONTH(CPI[[#This Row],[DATE]]+370),1),FEDFUNDS[DATE],0))</f>
        <v>#N/A</v>
      </c>
      <c r="F392" s="2" t="e">
        <f>INDEX(FEDFUNDS[FEDFUNDS],MATCH(DATE(YEAR(CPI[[#This Row],[DATE]]+190)+1,MONTH(CPI[[#This Row],[DATE]]+190),1),FEDFUNDS[DATE],0))</f>
        <v>#N/A</v>
      </c>
      <c r="G392" s="2" t="e">
        <f>INDEX(FEDFUNDS[FEDFUNDS],MATCH(DATE(YEAR(CPI[[#This Row],[DATE]]+370)+1,MONTH(CPI[[#This Row],[DATE]]+370),1),FEDFUNDS[DATE],0))</f>
        <v>#N/A</v>
      </c>
    </row>
    <row r="393" spans="1:7" hidden="1" x14ac:dyDescent="0.3">
      <c r="A393" s="1">
        <v>16650</v>
      </c>
      <c r="B393">
        <v>18.100000000000001</v>
      </c>
      <c r="C393" s="2" t="e">
        <f>INDEX(FEDFUNDS[FEDFUNDS],MATCH(DATE(YEAR(CPI[[#This Row],[DATE]]),MONTH(CPI[[#This Row],[DATE]]),1),FEDFUNDS[DATE],0))</f>
        <v>#N/A</v>
      </c>
      <c r="D393" s="2" t="e">
        <f>INDEX(FEDFUNDS[FEDFUNDS],MATCH(DATE(YEAR(CPI[[#This Row],[DATE]]+190),MONTH(CPI[[#This Row],[DATE]]+190),1),FEDFUNDS[DATE],0))</f>
        <v>#N/A</v>
      </c>
      <c r="E393" s="2" t="e">
        <f>INDEX(FEDFUNDS[FEDFUNDS],MATCH(DATE(YEAR(CPI[[#This Row],[DATE]]+370),MONTH(CPI[[#This Row],[DATE]]+370),1),FEDFUNDS[DATE],0))</f>
        <v>#N/A</v>
      </c>
      <c r="F393" s="2" t="e">
        <f>INDEX(FEDFUNDS[FEDFUNDS],MATCH(DATE(YEAR(CPI[[#This Row],[DATE]]+190)+1,MONTH(CPI[[#This Row],[DATE]]+190),1),FEDFUNDS[DATE],0))</f>
        <v>#N/A</v>
      </c>
      <c r="G393" s="2" t="e">
        <f>INDEX(FEDFUNDS[FEDFUNDS],MATCH(DATE(YEAR(CPI[[#This Row],[DATE]]+370)+1,MONTH(CPI[[#This Row],[DATE]]+370),1),FEDFUNDS[DATE],0))</f>
        <v>#N/A</v>
      </c>
    </row>
    <row r="394" spans="1:7" hidden="1" x14ac:dyDescent="0.3">
      <c r="A394" s="1">
        <v>16681</v>
      </c>
      <c r="B394">
        <v>18.100000000000001</v>
      </c>
      <c r="C394" s="2" t="e">
        <f>INDEX(FEDFUNDS[FEDFUNDS],MATCH(DATE(YEAR(CPI[[#This Row],[DATE]]),MONTH(CPI[[#This Row],[DATE]]),1),FEDFUNDS[DATE],0))</f>
        <v>#N/A</v>
      </c>
      <c r="D394" s="2" t="e">
        <f>INDEX(FEDFUNDS[FEDFUNDS],MATCH(DATE(YEAR(CPI[[#This Row],[DATE]]+190),MONTH(CPI[[#This Row],[DATE]]+190),1),FEDFUNDS[DATE],0))</f>
        <v>#N/A</v>
      </c>
      <c r="E394" s="2" t="e">
        <f>INDEX(FEDFUNDS[FEDFUNDS],MATCH(DATE(YEAR(CPI[[#This Row],[DATE]]+370),MONTH(CPI[[#This Row],[DATE]]+370),1),FEDFUNDS[DATE],0))</f>
        <v>#N/A</v>
      </c>
      <c r="F394" s="2" t="e">
        <f>INDEX(FEDFUNDS[FEDFUNDS],MATCH(DATE(YEAR(CPI[[#This Row],[DATE]]+190)+1,MONTH(CPI[[#This Row],[DATE]]+190),1),FEDFUNDS[DATE],0))</f>
        <v>#N/A</v>
      </c>
      <c r="G394" s="2" t="e">
        <f>INDEX(FEDFUNDS[FEDFUNDS],MATCH(DATE(YEAR(CPI[[#This Row],[DATE]]+370)+1,MONTH(CPI[[#This Row],[DATE]]+370),1),FEDFUNDS[DATE],0))</f>
        <v>#N/A</v>
      </c>
    </row>
    <row r="395" spans="1:7" hidden="1" x14ac:dyDescent="0.3">
      <c r="A395" s="1">
        <v>16711</v>
      </c>
      <c r="B395">
        <v>18.100000000000001</v>
      </c>
      <c r="C395" s="2" t="e">
        <f>INDEX(FEDFUNDS[FEDFUNDS],MATCH(DATE(YEAR(CPI[[#This Row],[DATE]]),MONTH(CPI[[#This Row],[DATE]]),1),FEDFUNDS[DATE],0))</f>
        <v>#N/A</v>
      </c>
      <c r="D395" s="2" t="e">
        <f>INDEX(FEDFUNDS[FEDFUNDS],MATCH(DATE(YEAR(CPI[[#This Row],[DATE]]+190),MONTH(CPI[[#This Row],[DATE]]+190),1),FEDFUNDS[DATE],0))</f>
        <v>#N/A</v>
      </c>
      <c r="E395" s="2" t="e">
        <f>INDEX(FEDFUNDS[FEDFUNDS],MATCH(DATE(YEAR(CPI[[#This Row],[DATE]]+370),MONTH(CPI[[#This Row],[DATE]]+370),1),FEDFUNDS[DATE],0))</f>
        <v>#N/A</v>
      </c>
      <c r="F395" s="2" t="e">
        <f>INDEX(FEDFUNDS[FEDFUNDS],MATCH(DATE(YEAR(CPI[[#This Row],[DATE]]+190)+1,MONTH(CPI[[#This Row],[DATE]]+190),1),FEDFUNDS[DATE],0))</f>
        <v>#N/A</v>
      </c>
      <c r="G395" s="2" t="e">
        <f>INDEX(FEDFUNDS[FEDFUNDS],MATCH(DATE(YEAR(CPI[[#This Row],[DATE]]+370)+1,MONTH(CPI[[#This Row],[DATE]]+370),1),FEDFUNDS[DATE],0))</f>
        <v>#N/A</v>
      </c>
    </row>
    <row r="396" spans="1:7" hidden="1" x14ac:dyDescent="0.3">
      <c r="A396" s="1">
        <v>16742</v>
      </c>
      <c r="B396">
        <v>18.100000000000001</v>
      </c>
      <c r="C396" s="2" t="e">
        <f>INDEX(FEDFUNDS[FEDFUNDS],MATCH(DATE(YEAR(CPI[[#This Row],[DATE]]),MONTH(CPI[[#This Row],[DATE]]),1),FEDFUNDS[DATE],0))</f>
        <v>#N/A</v>
      </c>
      <c r="D396" s="2" t="e">
        <f>INDEX(FEDFUNDS[FEDFUNDS],MATCH(DATE(YEAR(CPI[[#This Row],[DATE]]+190),MONTH(CPI[[#This Row],[DATE]]+190),1),FEDFUNDS[DATE],0))</f>
        <v>#N/A</v>
      </c>
      <c r="E396" s="2" t="e">
        <f>INDEX(FEDFUNDS[FEDFUNDS],MATCH(DATE(YEAR(CPI[[#This Row],[DATE]]+370),MONTH(CPI[[#This Row],[DATE]]+370),1),FEDFUNDS[DATE],0))</f>
        <v>#N/A</v>
      </c>
      <c r="F396" s="2" t="e">
        <f>INDEX(FEDFUNDS[FEDFUNDS],MATCH(DATE(YEAR(CPI[[#This Row],[DATE]]+190)+1,MONTH(CPI[[#This Row],[DATE]]+190),1),FEDFUNDS[DATE],0))</f>
        <v>#N/A</v>
      </c>
      <c r="G396" s="2" t="e">
        <f>INDEX(FEDFUNDS[FEDFUNDS],MATCH(DATE(YEAR(CPI[[#This Row],[DATE]]+370)+1,MONTH(CPI[[#This Row],[DATE]]+370),1),FEDFUNDS[DATE],0))</f>
        <v>#N/A</v>
      </c>
    </row>
    <row r="397" spans="1:7" hidden="1" x14ac:dyDescent="0.3">
      <c r="A397" s="1">
        <v>16772</v>
      </c>
      <c r="B397">
        <v>18.2</v>
      </c>
      <c r="C397" s="2" t="e">
        <f>INDEX(FEDFUNDS[FEDFUNDS],MATCH(DATE(YEAR(CPI[[#This Row],[DATE]]),MONTH(CPI[[#This Row],[DATE]]),1),FEDFUNDS[DATE],0))</f>
        <v>#N/A</v>
      </c>
      <c r="D397" s="2" t="e">
        <f>INDEX(FEDFUNDS[FEDFUNDS],MATCH(DATE(YEAR(CPI[[#This Row],[DATE]]+190),MONTH(CPI[[#This Row],[DATE]]+190),1),FEDFUNDS[DATE],0))</f>
        <v>#N/A</v>
      </c>
      <c r="E397" s="2" t="e">
        <f>INDEX(FEDFUNDS[FEDFUNDS],MATCH(DATE(YEAR(CPI[[#This Row],[DATE]]+370),MONTH(CPI[[#This Row],[DATE]]+370),1),FEDFUNDS[DATE],0))</f>
        <v>#N/A</v>
      </c>
      <c r="F397" s="2" t="e">
        <f>INDEX(FEDFUNDS[FEDFUNDS],MATCH(DATE(YEAR(CPI[[#This Row],[DATE]]+190)+1,MONTH(CPI[[#This Row],[DATE]]+190),1),FEDFUNDS[DATE],0))</f>
        <v>#N/A</v>
      </c>
      <c r="G397" s="2" t="e">
        <f>INDEX(FEDFUNDS[FEDFUNDS],MATCH(DATE(YEAR(CPI[[#This Row],[DATE]]+370)+1,MONTH(CPI[[#This Row],[DATE]]+370),1),FEDFUNDS[DATE],0))</f>
        <v>#N/A</v>
      </c>
    </row>
    <row r="398" spans="1:7" hidden="1" x14ac:dyDescent="0.3">
      <c r="A398" s="1">
        <v>16803</v>
      </c>
      <c r="B398">
        <v>18.2</v>
      </c>
      <c r="C398" s="2" t="e">
        <f>INDEX(FEDFUNDS[FEDFUNDS],MATCH(DATE(YEAR(CPI[[#This Row],[DATE]]),MONTH(CPI[[#This Row],[DATE]]),1),FEDFUNDS[DATE],0))</f>
        <v>#N/A</v>
      </c>
      <c r="D398" s="2" t="e">
        <f>INDEX(FEDFUNDS[FEDFUNDS],MATCH(DATE(YEAR(CPI[[#This Row],[DATE]]+190),MONTH(CPI[[#This Row],[DATE]]+190),1),FEDFUNDS[DATE],0))</f>
        <v>#N/A</v>
      </c>
      <c r="E398" s="2" t="e">
        <f>INDEX(FEDFUNDS[FEDFUNDS],MATCH(DATE(YEAR(CPI[[#This Row],[DATE]]+370),MONTH(CPI[[#This Row],[DATE]]+370),1),FEDFUNDS[DATE],0))</f>
        <v>#N/A</v>
      </c>
      <c r="F398" s="2" t="e">
        <f>INDEX(FEDFUNDS[FEDFUNDS],MATCH(DATE(YEAR(CPI[[#This Row],[DATE]]+190)+1,MONTH(CPI[[#This Row],[DATE]]+190),1),FEDFUNDS[DATE],0))</f>
        <v>#N/A</v>
      </c>
      <c r="G398" s="2" t="e">
        <f>INDEX(FEDFUNDS[FEDFUNDS],MATCH(DATE(YEAR(CPI[[#This Row],[DATE]]+370)+1,MONTH(CPI[[#This Row],[DATE]]+370),1),FEDFUNDS[DATE],0))</f>
        <v>#N/A</v>
      </c>
    </row>
    <row r="399" spans="1:7" hidden="1" x14ac:dyDescent="0.3">
      <c r="A399" s="1">
        <v>16834</v>
      </c>
      <c r="B399">
        <v>18.100000000000001</v>
      </c>
      <c r="C399" s="2" t="e">
        <f>INDEX(FEDFUNDS[FEDFUNDS],MATCH(DATE(YEAR(CPI[[#This Row],[DATE]]),MONTH(CPI[[#This Row],[DATE]]),1),FEDFUNDS[DATE],0))</f>
        <v>#N/A</v>
      </c>
      <c r="D399" s="2" t="e">
        <f>INDEX(FEDFUNDS[FEDFUNDS],MATCH(DATE(YEAR(CPI[[#This Row],[DATE]]+190),MONTH(CPI[[#This Row],[DATE]]+190),1),FEDFUNDS[DATE],0))</f>
        <v>#N/A</v>
      </c>
      <c r="E399" s="2" t="e">
        <f>INDEX(FEDFUNDS[FEDFUNDS],MATCH(DATE(YEAR(CPI[[#This Row],[DATE]]+370),MONTH(CPI[[#This Row],[DATE]]+370),1),FEDFUNDS[DATE],0))</f>
        <v>#N/A</v>
      </c>
      <c r="F399" s="2" t="e">
        <f>INDEX(FEDFUNDS[FEDFUNDS],MATCH(DATE(YEAR(CPI[[#This Row],[DATE]]+190)+1,MONTH(CPI[[#This Row],[DATE]]+190),1),FEDFUNDS[DATE],0))</f>
        <v>#N/A</v>
      </c>
      <c r="G399" s="2" t="e">
        <f>INDEX(FEDFUNDS[FEDFUNDS],MATCH(DATE(YEAR(CPI[[#This Row],[DATE]]+370)+1,MONTH(CPI[[#This Row],[DATE]]+370),1),FEDFUNDS[DATE],0))</f>
        <v>#N/A</v>
      </c>
    </row>
    <row r="400" spans="1:7" hidden="1" x14ac:dyDescent="0.3">
      <c r="A400" s="1">
        <v>16862</v>
      </c>
      <c r="B400">
        <v>18.3</v>
      </c>
      <c r="C400" s="2" t="e">
        <f>INDEX(FEDFUNDS[FEDFUNDS],MATCH(DATE(YEAR(CPI[[#This Row],[DATE]]),MONTH(CPI[[#This Row],[DATE]]),1),FEDFUNDS[DATE],0))</f>
        <v>#N/A</v>
      </c>
      <c r="D400" s="2" t="e">
        <f>INDEX(FEDFUNDS[FEDFUNDS],MATCH(DATE(YEAR(CPI[[#This Row],[DATE]]+190),MONTH(CPI[[#This Row],[DATE]]+190),1),FEDFUNDS[DATE],0))</f>
        <v>#N/A</v>
      </c>
      <c r="E400" s="2" t="e">
        <f>INDEX(FEDFUNDS[FEDFUNDS],MATCH(DATE(YEAR(CPI[[#This Row],[DATE]]+370),MONTH(CPI[[#This Row],[DATE]]+370),1),FEDFUNDS[DATE],0))</f>
        <v>#N/A</v>
      </c>
      <c r="F400" s="2" t="e">
        <f>INDEX(FEDFUNDS[FEDFUNDS],MATCH(DATE(YEAR(CPI[[#This Row],[DATE]]+190)+1,MONTH(CPI[[#This Row],[DATE]]+190),1),FEDFUNDS[DATE],0))</f>
        <v>#N/A</v>
      </c>
      <c r="G400" s="2" t="e">
        <f>INDEX(FEDFUNDS[FEDFUNDS],MATCH(DATE(YEAR(CPI[[#This Row],[DATE]]+370)+1,MONTH(CPI[[#This Row],[DATE]]+370),1),FEDFUNDS[DATE],0))</f>
        <v>#N/A</v>
      </c>
    </row>
    <row r="401" spans="1:7" hidden="1" x14ac:dyDescent="0.3">
      <c r="A401" s="1">
        <v>16893</v>
      </c>
      <c r="B401">
        <v>18.399999999999999</v>
      </c>
      <c r="C401" s="2" t="e">
        <f>INDEX(FEDFUNDS[FEDFUNDS],MATCH(DATE(YEAR(CPI[[#This Row],[DATE]]),MONTH(CPI[[#This Row],[DATE]]),1),FEDFUNDS[DATE],0))</f>
        <v>#N/A</v>
      </c>
      <c r="D401" s="2" t="e">
        <f>INDEX(FEDFUNDS[FEDFUNDS],MATCH(DATE(YEAR(CPI[[#This Row],[DATE]]+190),MONTH(CPI[[#This Row],[DATE]]+190),1),FEDFUNDS[DATE],0))</f>
        <v>#N/A</v>
      </c>
      <c r="E401" s="2" t="e">
        <f>INDEX(FEDFUNDS[FEDFUNDS],MATCH(DATE(YEAR(CPI[[#This Row],[DATE]]+370),MONTH(CPI[[#This Row],[DATE]]+370),1),FEDFUNDS[DATE],0))</f>
        <v>#N/A</v>
      </c>
      <c r="F401" s="2" t="e">
        <f>INDEX(FEDFUNDS[FEDFUNDS],MATCH(DATE(YEAR(CPI[[#This Row],[DATE]]+190)+1,MONTH(CPI[[#This Row],[DATE]]+190),1),FEDFUNDS[DATE],0))</f>
        <v>#N/A</v>
      </c>
      <c r="G401" s="2" t="e">
        <f>INDEX(FEDFUNDS[FEDFUNDS],MATCH(DATE(YEAR(CPI[[#This Row],[DATE]]+370)+1,MONTH(CPI[[#This Row],[DATE]]+370),1),FEDFUNDS[DATE],0))</f>
        <v>#N/A</v>
      </c>
    </row>
    <row r="402" spans="1:7" hidden="1" x14ac:dyDescent="0.3">
      <c r="A402" s="1">
        <v>16923</v>
      </c>
      <c r="B402">
        <v>18.5</v>
      </c>
      <c r="C402" s="2" t="e">
        <f>INDEX(FEDFUNDS[FEDFUNDS],MATCH(DATE(YEAR(CPI[[#This Row],[DATE]]),MONTH(CPI[[#This Row],[DATE]]),1),FEDFUNDS[DATE],0))</f>
        <v>#N/A</v>
      </c>
      <c r="D402" s="2" t="e">
        <f>INDEX(FEDFUNDS[FEDFUNDS],MATCH(DATE(YEAR(CPI[[#This Row],[DATE]]+190),MONTH(CPI[[#This Row],[DATE]]+190),1),FEDFUNDS[DATE],0))</f>
        <v>#N/A</v>
      </c>
      <c r="E402" s="2" t="e">
        <f>INDEX(FEDFUNDS[FEDFUNDS],MATCH(DATE(YEAR(CPI[[#This Row],[DATE]]+370),MONTH(CPI[[#This Row],[DATE]]+370),1),FEDFUNDS[DATE],0))</f>
        <v>#N/A</v>
      </c>
      <c r="F402" s="2" t="e">
        <f>INDEX(FEDFUNDS[FEDFUNDS],MATCH(DATE(YEAR(CPI[[#This Row],[DATE]]+190)+1,MONTH(CPI[[#This Row],[DATE]]+190),1),FEDFUNDS[DATE],0))</f>
        <v>#N/A</v>
      </c>
      <c r="G402" s="2" t="e">
        <f>INDEX(FEDFUNDS[FEDFUNDS],MATCH(DATE(YEAR(CPI[[#This Row],[DATE]]+370)+1,MONTH(CPI[[#This Row],[DATE]]+370),1),FEDFUNDS[DATE],0))</f>
        <v>#N/A</v>
      </c>
    </row>
    <row r="403" spans="1:7" hidden="1" x14ac:dyDescent="0.3">
      <c r="A403" s="1">
        <v>16954</v>
      </c>
      <c r="B403">
        <v>18.7</v>
      </c>
      <c r="C403" s="2" t="e">
        <f>INDEX(FEDFUNDS[FEDFUNDS],MATCH(DATE(YEAR(CPI[[#This Row],[DATE]]),MONTH(CPI[[#This Row],[DATE]]),1),FEDFUNDS[DATE],0))</f>
        <v>#N/A</v>
      </c>
      <c r="D403" s="2" t="e">
        <f>INDEX(FEDFUNDS[FEDFUNDS],MATCH(DATE(YEAR(CPI[[#This Row],[DATE]]+190),MONTH(CPI[[#This Row],[DATE]]+190),1),FEDFUNDS[DATE],0))</f>
        <v>#N/A</v>
      </c>
      <c r="E403" s="2" t="e">
        <f>INDEX(FEDFUNDS[FEDFUNDS],MATCH(DATE(YEAR(CPI[[#This Row],[DATE]]+370),MONTH(CPI[[#This Row],[DATE]]+370),1),FEDFUNDS[DATE],0))</f>
        <v>#N/A</v>
      </c>
      <c r="F403" s="2" t="e">
        <f>INDEX(FEDFUNDS[FEDFUNDS],MATCH(DATE(YEAR(CPI[[#This Row],[DATE]]+190)+1,MONTH(CPI[[#This Row],[DATE]]+190),1),FEDFUNDS[DATE],0))</f>
        <v>#N/A</v>
      </c>
      <c r="G403" s="2" t="e">
        <f>INDEX(FEDFUNDS[FEDFUNDS],MATCH(DATE(YEAR(CPI[[#This Row],[DATE]]+370)+1,MONTH(CPI[[#This Row],[DATE]]+370),1),FEDFUNDS[DATE],0))</f>
        <v>#N/A</v>
      </c>
    </row>
    <row r="404" spans="1:7" hidden="1" x14ac:dyDescent="0.3">
      <c r="A404" s="1">
        <v>16984</v>
      </c>
      <c r="B404">
        <v>19.8</v>
      </c>
      <c r="C404" s="2" t="e">
        <f>INDEX(FEDFUNDS[FEDFUNDS],MATCH(DATE(YEAR(CPI[[#This Row],[DATE]]),MONTH(CPI[[#This Row],[DATE]]),1),FEDFUNDS[DATE],0))</f>
        <v>#N/A</v>
      </c>
      <c r="D404" s="2" t="e">
        <f>INDEX(FEDFUNDS[FEDFUNDS],MATCH(DATE(YEAR(CPI[[#This Row],[DATE]]+190),MONTH(CPI[[#This Row],[DATE]]+190),1),FEDFUNDS[DATE],0))</f>
        <v>#N/A</v>
      </c>
      <c r="E404" s="2" t="e">
        <f>INDEX(FEDFUNDS[FEDFUNDS],MATCH(DATE(YEAR(CPI[[#This Row],[DATE]]+370),MONTH(CPI[[#This Row],[DATE]]+370),1),FEDFUNDS[DATE],0))</f>
        <v>#N/A</v>
      </c>
      <c r="F404" s="2" t="e">
        <f>INDEX(FEDFUNDS[FEDFUNDS],MATCH(DATE(YEAR(CPI[[#This Row],[DATE]]+190)+1,MONTH(CPI[[#This Row],[DATE]]+190),1),FEDFUNDS[DATE],0))</f>
        <v>#N/A</v>
      </c>
      <c r="G404" s="2" t="e">
        <f>INDEX(FEDFUNDS[FEDFUNDS],MATCH(DATE(YEAR(CPI[[#This Row],[DATE]]+370)+1,MONTH(CPI[[#This Row],[DATE]]+370),1),FEDFUNDS[DATE],0))</f>
        <v>#N/A</v>
      </c>
    </row>
    <row r="405" spans="1:7" hidden="1" x14ac:dyDescent="0.3">
      <c r="A405" s="1">
        <v>17015</v>
      </c>
      <c r="B405">
        <v>20.2</v>
      </c>
      <c r="C405" s="2" t="e">
        <f>INDEX(FEDFUNDS[FEDFUNDS],MATCH(DATE(YEAR(CPI[[#This Row],[DATE]]),MONTH(CPI[[#This Row],[DATE]]),1),FEDFUNDS[DATE],0))</f>
        <v>#N/A</v>
      </c>
      <c r="D405" s="2" t="e">
        <f>INDEX(FEDFUNDS[FEDFUNDS],MATCH(DATE(YEAR(CPI[[#This Row],[DATE]]+190),MONTH(CPI[[#This Row],[DATE]]+190),1),FEDFUNDS[DATE],0))</f>
        <v>#N/A</v>
      </c>
      <c r="E405" s="2" t="e">
        <f>INDEX(FEDFUNDS[FEDFUNDS],MATCH(DATE(YEAR(CPI[[#This Row],[DATE]]+370),MONTH(CPI[[#This Row],[DATE]]+370),1),FEDFUNDS[DATE],0))</f>
        <v>#N/A</v>
      </c>
      <c r="F405" s="2" t="e">
        <f>INDEX(FEDFUNDS[FEDFUNDS],MATCH(DATE(YEAR(CPI[[#This Row],[DATE]]+190)+1,MONTH(CPI[[#This Row],[DATE]]+190),1),FEDFUNDS[DATE],0))</f>
        <v>#N/A</v>
      </c>
      <c r="G405" s="2" t="e">
        <f>INDEX(FEDFUNDS[FEDFUNDS],MATCH(DATE(YEAR(CPI[[#This Row],[DATE]]+370)+1,MONTH(CPI[[#This Row],[DATE]]+370),1),FEDFUNDS[DATE],0))</f>
        <v>#N/A</v>
      </c>
    </row>
    <row r="406" spans="1:7" hidden="1" x14ac:dyDescent="0.3">
      <c r="A406" s="1">
        <v>17046</v>
      </c>
      <c r="B406">
        <v>20.399999999999999</v>
      </c>
      <c r="C406" s="2" t="e">
        <f>INDEX(FEDFUNDS[FEDFUNDS],MATCH(DATE(YEAR(CPI[[#This Row],[DATE]]),MONTH(CPI[[#This Row],[DATE]]),1),FEDFUNDS[DATE],0))</f>
        <v>#N/A</v>
      </c>
      <c r="D406" s="2" t="e">
        <f>INDEX(FEDFUNDS[FEDFUNDS],MATCH(DATE(YEAR(CPI[[#This Row],[DATE]]+190),MONTH(CPI[[#This Row],[DATE]]+190),1),FEDFUNDS[DATE],0))</f>
        <v>#N/A</v>
      </c>
      <c r="E406" s="2" t="e">
        <f>INDEX(FEDFUNDS[FEDFUNDS],MATCH(DATE(YEAR(CPI[[#This Row],[DATE]]+370),MONTH(CPI[[#This Row],[DATE]]+370),1),FEDFUNDS[DATE],0))</f>
        <v>#N/A</v>
      </c>
      <c r="F406" s="2" t="e">
        <f>INDEX(FEDFUNDS[FEDFUNDS],MATCH(DATE(YEAR(CPI[[#This Row],[DATE]]+190)+1,MONTH(CPI[[#This Row],[DATE]]+190),1),FEDFUNDS[DATE],0))</f>
        <v>#N/A</v>
      </c>
      <c r="G406" s="2" t="e">
        <f>INDEX(FEDFUNDS[FEDFUNDS],MATCH(DATE(YEAR(CPI[[#This Row],[DATE]]+370)+1,MONTH(CPI[[#This Row],[DATE]]+370),1),FEDFUNDS[DATE],0))</f>
        <v>#N/A</v>
      </c>
    </row>
    <row r="407" spans="1:7" hidden="1" x14ac:dyDescent="0.3">
      <c r="A407" s="1">
        <v>17076</v>
      </c>
      <c r="B407">
        <v>20.8</v>
      </c>
      <c r="C407" s="2" t="e">
        <f>INDEX(FEDFUNDS[FEDFUNDS],MATCH(DATE(YEAR(CPI[[#This Row],[DATE]]),MONTH(CPI[[#This Row],[DATE]]),1),FEDFUNDS[DATE],0))</f>
        <v>#N/A</v>
      </c>
      <c r="D407" s="2" t="e">
        <f>INDEX(FEDFUNDS[FEDFUNDS],MATCH(DATE(YEAR(CPI[[#This Row],[DATE]]+190),MONTH(CPI[[#This Row],[DATE]]+190),1),FEDFUNDS[DATE],0))</f>
        <v>#N/A</v>
      </c>
      <c r="E407" s="2" t="e">
        <f>INDEX(FEDFUNDS[FEDFUNDS],MATCH(DATE(YEAR(CPI[[#This Row],[DATE]]+370),MONTH(CPI[[#This Row],[DATE]]+370),1),FEDFUNDS[DATE],0))</f>
        <v>#N/A</v>
      </c>
      <c r="F407" s="2" t="e">
        <f>INDEX(FEDFUNDS[FEDFUNDS],MATCH(DATE(YEAR(CPI[[#This Row],[DATE]]+190)+1,MONTH(CPI[[#This Row],[DATE]]+190),1),FEDFUNDS[DATE],0))</f>
        <v>#N/A</v>
      </c>
      <c r="G407" s="2" t="e">
        <f>INDEX(FEDFUNDS[FEDFUNDS],MATCH(DATE(YEAR(CPI[[#This Row],[DATE]]+370)+1,MONTH(CPI[[#This Row],[DATE]]+370),1),FEDFUNDS[DATE],0))</f>
        <v>#N/A</v>
      </c>
    </row>
    <row r="408" spans="1:7" hidden="1" x14ac:dyDescent="0.3">
      <c r="A408" s="1">
        <v>17107</v>
      </c>
      <c r="B408">
        <v>21.3</v>
      </c>
      <c r="C408" s="2" t="e">
        <f>INDEX(FEDFUNDS[FEDFUNDS],MATCH(DATE(YEAR(CPI[[#This Row],[DATE]]),MONTH(CPI[[#This Row],[DATE]]),1),FEDFUNDS[DATE],0))</f>
        <v>#N/A</v>
      </c>
      <c r="D408" s="2" t="e">
        <f>INDEX(FEDFUNDS[FEDFUNDS],MATCH(DATE(YEAR(CPI[[#This Row],[DATE]]+190),MONTH(CPI[[#This Row],[DATE]]+190),1),FEDFUNDS[DATE],0))</f>
        <v>#N/A</v>
      </c>
      <c r="E408" s="2" t="e">
        <f>INDEX(FEDFUNDS[FEDFUNDS],MATCH(DATE(YEAR(CPI[[#This Row],[DATE]]+370),MONTH(CPI[[#This Row],[DATE]]+370),1),FEDFUNDS[DATE],0))</f>
        <v>#N/A</v>
      </c>
      <c r="F408" s="2" t="e">
        <f>INDEX(FEDFUNDS[FEDFUNDS],MATCH(DATE(YEAR(CPI[[#This Row],[DATE]]+190)+1,MONTH(CPI[[#This Row],[DATE]]+190),1),FEDFUNDS[DATE],0))</f>
        <v>#N/A</v>
      </c>
      <c r="G408" s="2" t="e">
        <f>INDEX(FEDFUNDS[FEDFUNDS],MATCH(DATE(YEAR(CPI[[#This Row],[DATE]]+370)+1,MONTH(CPI[[#This Row],[DATE]]+370),1),FEDFUNDS[DATE],0))</f>
        <v>#N/A</v>
      </c>
    </row>
    <row r="409" spans="1:7" hidden="1" x14ac:dyDescent="0.3">
      <c r="A409" s="1">
        <v>17137</v>
      </c>
      <c r="B409">
        <v>21.5</v>
      </c>
      <c r="C409" s="2" t="e">
        <f>INDEX(FEDFUNDS[FEDFUNDS],MATCH(DATE(YEAR(CPI[[#This Row],[DATE]]),MONTH(CPI[[#This Row],[DATE]]),1),FEDFUNDS[DATE],0))</f>
        <v>#N/A</v>
      </c>
      <c r="D409" s="2" t="e">
        <f>INDEX(FEDFUNDS[FEDFUNDS],MATCH(DATE(YEAR(CPI[[#This Row],[DATE]]+190),MONTH(CPI[[#This Row],[DATE]]+190),1),FEDFUNDS[DATE],0))</f>
        <v>#N/A</v>
      </c>
      <c r="E409" s="2" t="e">
        <f>INDEX(FEDFUNDS[FEDFUNDS],MATCH(DATE(YEAR(CPI[[#This Row],[DATE]]+370),MONTH(CPI[[#This Row],[DATE]]+370),1),FEDFUNDS[DATE],0))</f>
        <v>#N/A</v>
      </c>
      <c r="F409" s="2" t="e">
        <f>INDEX(FEDFUNDS[FEDFUNDS],MATCH(DATE(YEAR(CPI[[#This Row],[DATE]]+190)+1,MONTH(CPI[[#This Row],[DATE]]+190),1),FEDFUNDS[DATE],0))</f>
        <v>#N/A</v>
      </c>
      <c r="G409" s="2" t="e">
        <f>INDEX(FEDFUNDS[FEDFUNDS],MATCH(DATE(YEAR(CPI[[#This Row],[DATE]]+370)+1,MONTH(CPI[[#This Row],[DATE]]+370),1),FEDFUNDS[DATE],0))</f>
        <v>#N/A</v>
      </c>
    </row>
    <row r="410" spans="1:7" hidden="1" x14ac:dyDescent="0.3">
      <c r="A410" s="1">
        <v>17168</v>
      </c>
      <c r="B410">
        <v>21.5</v>
      </c>
      <c r="C410" s="2" t="e">
        <f>INDEX(FEDFUNDS[FEDFUNDS],MATCH(DATE(YEAR(CPI[[#This Row],[DATE]]),MONTH(CPI[[#This Row],[DATE]]),1),FEDFUNDS[DATE],0))</f>
        <v>#N/A</v>
      </c>
      <c r="D410" s="2" t="e">
        <f>INDEX(FEDFUNDS[FEDFUNDS],MATCH(DATE(YEAR(CPI[[#This Row],[DATE]]+190),MONTH(CPI[[#This Row],[DATE]]+190),1),FEDFUNDS[DATE],0))</f>
        <v>#N/A</v>
      </c>
      <c r="E410" s="2" t="e">
        <f>INDEX(FEDFUNDS[FEDFUNDS],MATCH(DATE(YEAR(CPI[[#This Row],[DATE]]+370),MONTH(CPI[[#This Row],[DATE]]+370),1),FEDFUNDS[DATE],0))</f>
        <v>#N/A</v>
      </c>
      <c r="F410" s="2" t="e">
        <f>INDEX(FEDFUNDS[FEDFUNDS],MATCH(DATE(YEAR(CPI[[#This Row],[DATE]]+190)+1,MONTH(CPI[[#This Row],[DATE]]+190),1),FEDFUNDS[DATE],0))</f>
        <v>#N/A</v>
      </c>
      <c r="G410" s="2" t="e">
        <f>INDEX(FEDFUNDS[FEDFUNDS],MATCH(DATE(YEAR(CPI[[#This Row],[DATE]]+370)+1,MONTH(CPI[[#This Row],[DATE]]+370),1),FEDFUNDS[DATE],0))</f>
        <v>#N/A</v>
      </c>
    </row>
    <row r="411" spans="1:7" hidden="1" x14ac:dyDescent="0.3">
      <c r="A411" s="1">
        <v>17199</v>
      </c>
      <c r="B411">
        <v>21.5</v>
      </c>
      <c r="C411" s="2" t="e">
        <f>INDEX(FEDFUNDS[FEDFUNDS],MATCH(DATE(YEAR(CPI[[#This Row],[DATE]]),MONTH(CPI[[#This Row],[DATE]]),1),FEDFUNDS[DATE],0))</f>
        <v>#N/A</v>
      </c>
      <c r="D411" s="2" t="e">
        <f>INDEX(FEDFUNDS[FEDFUNDS],MATCH(DATE(YEAR(CPI[[#This Row],[DATE]]+190),MONTH(CPI[[#This Row],[DATE]]+190),1),FEDFUNDS[DATE],0))</f>
        <v>#N/A</v>
      </c>
      <c r="E411" s="2" t="e">
        <f>INDEX(FEDFUNDS[FEDFUNDS],MATCH(DATE(YEAR(CPI[[#This Row],[DATE]]+370),MONTH(CPI[[#This Row],[DATE]]+370),1),FEDFUNDS[DATE],0))</f>
        <v>#N/A</v>
      </c>
      <c r="F411" s="2" t="e">
        <f>INDEX(FEDFUNDS[FEDFUNDS],MATCH(DATE(YEAR(CPI[[#This Row],[DATE]]+190)+1,MONTH(CPI[[#This Row],[DATE]]+190),1),FEDFUNDS[DATE],0))</f>
        <v>#N/A</v>
      </c>
      <c r="G411" s="2" t="e">
        <f>INDEX(FEDFUNDS[FEDFUNDS],MATCH(DATE(YEAR(CPI[[#This Row],[DATE]]+370)+1,MONTH(CPI[[#This Row],[DATE]]+370),1),FEDFUNDS[DATE],0))</f>
        <v>#N/A</v>
      </c>
    </row>
    <row r="412" spans="1:7" hidden="1" x14ac:dyDescent="0.3">
      <c r="A412" s="1">
        <v>17227</v>
      </c>
      <c r="B412">
        <v>21.9</v>
      </c>
      <c r="C412" s="2" t="e">
        <f>INDEX(FEDFUNDS[FEDFUNDS],MATCH(DATE(YEAR(CPI[[#This Row],[DATE]]),MONTH(CPI[[#This Row],[DATE]]),1),FEDFUNDS[DATE],0))</f>
        <v>#N/A</v>
      </c>
      <c r="D412" s="2" t="e">
        <f>INDEX(FEDFUNDS[FEDFUNDS],MATCH(DATE(YEAR(CPI[[#This Row],[DATE]]+190),MONTH(CPI[[#This Row],[DATE]]+190),1),FEDFUNDS[DATE],0))</f>
        <v>#N/A</v>
      </c>
      <c r="E412" s="2" t="e">
        <f>INDEX(FEDFUNDS[FEDFUNDS],MATCH(DATE(YEAR(CPI[[#This Row],[DATE]]+370),MONTH(CPI[[#This Row],[DATE]]+370),1),FEDFUNDS[DATE],0))</f>
        <v>#N/A</v>
      </c>
      <c r="F412" s="2" t="e">
        <f>INDEX(FEDFUNDS[FEDFUNDS],MATCH(DATE(YEAR(CPI[[#This Row],[DATE]]+190)+1,MONTH(CPI[[#This Row],[DATE]]+190),1),FEDFUNDS[DATE],0))</f>
        <v>#N/A</v>
      </c>
      <c r="G412" s="2" t="e">
        <f>INDEX(FEDFUNDS[FEDFUNDS],MATCH(DATE(YEAR(CPI[[#This Row],[DATE]]+370)+1,MONTH(CPI[[#This Row],[DATE]]+370),1),FEDFUNDS[DATE],0))</f>
        <v>#N/A</v>
      </c>
    </row>
    <row r="413" spans="1:7" hidden="1" x14ac:dyDescent="0.3">
      <c r="A413" s="1">
        <v>17258</v>
      </c>
      <c r="B413">
        <v>21.9</v>
      </c>
      <c r="C413" s="2" t="e">
        <f>INDEX(FEDFUNDS[FEDFUNDS],MATCH(DATE(YEAR(CPI[[#This Row],[DATE]]),MONTH(CPI[[#This Row],[DATE]]),1),FEDFUNDS[DATE],0))</f>
        <v>#N/A</v>
      </c>
      <c r="D413" s="2" t="e">
        <f>INDEX(FEDFUNDS[FEDFUNDS],MATCH(DATE(YEAR(CPI[[#This Row],[DATE]]+190),MONTH(CPI[[#This Row],[DATE]]+190),1),FEDFUNDS[DATE],0))</f>
        <v>#N/A</v>
      </c>
      <c r="E413" s="2" t="e">
        <f>INDEX(FEDFUNDS[FEDFUNDS],MATCH(DATE(YEAR(CPI[[#This Row],[DATE]]+370),MONTH(CPI[[#This Row],[DATE]]+370),1),FEDFUNDS[DATE],0))</f>
        <v>#N/A</v>
      </c>
      <c r="F413" s="2" t="e">
        <f>INDEX(FEDFUNDS[FEDFUNDS],MATCH(DATE(YEAR(CPI[[#This Row],[DATE]]+190)+1,MONTH(CPI[[#This Row],[DATE]]+190),1),FEDFUNDS[DATE],0))</f>
        <v>#N/A</v>
      </c>
      <c r="G413" s="2" t="e">
        <f>INDEX(FEDFUNDS[FEDFUNDS],MATCH(DATE(YEAR(CPI[[#This Row],[DATE]]+370)+1,MONTH(CPI[[#This Row],[DATE]]+370),1),FEDFUNDS[DATE],0))</f>
        <v>#N/A</v>
      </c>
    </row>
    <row r="414" spans="1:7" hidden="1" x14ac:dyDescent="0.3">
      <c r="A414" s="1">
        <v>17288</v>
      </c>
      <c r="B414">
        <v>21.9</v>
      </c>
      <c r="C414" s="2" t="e">
        <f>INDEX(FEDFUNDS[FEDFUNDS],MATCH(DATE(YEAR(CPI[[#This Row],[DATE]]),MONTH(CPI[[#This Row],[DATE]]),1),FEDFUNDS[DATE],0))</f>
        <v>#N/A</v>
      </c>
      <c r="D414" s="2" t="e">
        <f>INDEX(FEDFUNDS[FEDFUNDS],MATCH(DATE(YEAR(CPI[[#This Row],[DATE]]+190),MONTH(CPI[[#This Row],[DATE]]+190),1),FEDFUNDS[DATE],0))</f>
        <v>#N/A</v>
      </c>
      <c r="E414" s="2" t="e">
        <f>INDEX(FEDFUNDS[FEDFUNDS],MATCH(DATE(YEAR(CPI[[#This Row],[DATE]]+370),MONTH(CPI[[#This Row],[DATE]]+370),1),FEDFUNDS[DATE],0))</f>
        <v>#N/A</v>
      </c>
      <c r="F414" s="2" t="e">
        <f>INDEX(FEDFUNDS[FEDFUNDS],MATCH(DATE(YEAR(CPI[[#This Row],[DATE]]+190)+1,MONTH(CPI[[#This Row],[DATE]]+190),1),FEDFUNDS[DATE],0))</f>
        <v>#N/A</v>
      </c>
      <c r="G414" s="2" t="e">
        <f>INDEX(FEDFUNDS[FEDFUNDS],MATCH(DATE(YEAR(CPI[[#This Row],[DATE]]+370)+1,MONTH(CPI[[#This Row],[DATE]]+370),1),FEDFUNDS[DATE],0))</f>
        <v>#N/A</v>
      </c>
    </row>
    <row r="415" spans="1:7" hidden="1" x14ac:dyDescent="0.3">
      <c r="A415" s="1">
        <v>17319</v>
      </c>
      <c r="B415">
        <v>22</v>
      </c>
      <c r="C415" s="2" t="e">
        <f>INDEX(FEDFUNDS[FEDFUNDS],MATCH(DATE(YEAR(CPI[[#This Row],[DATE]]),MONTH(CPI[[#This Row],[DATE]]),1),FEDFUNDS[DATE],0))</f>
        <v>#N/A</v>
      </c>
      <c r="D415" s="2" t="e">
        <f>INDEX(FEDFUNDS[FEDFUNDS],MATCH(DATE(YEAR(CPI[[#This Row],[DATE]]+190),MONTH(CPI[[#This Row],[DATE]]+190),1),FEDFUNDS[DATE],0))</f>
        <v>#N/A</v>
      </c>
      <c r="E415" s="2" t="e">
        <f>INDEX(FEDFUNDS[FEDFUNDS],MATCH(DATE(YEAR(CPI[[#This Row],[DATE]]+370),MONTH(CPI[[#This Row],[DATE]]+370),1),FEDFUNDS[DATE],0))</f>
        <v>#N/A</v>
      </c>
      <c r="F415" s="2" t="e">
        <f>INDEX(FEDFUNDS[FEDFUNDS],MATCH(DATE(YEAR(CPI[[#This Row],[DATE]]+190)+1,MONTH(CPI[[#This Row],[DATE]]+190),1),FEDFUNDS[DATE],0))</f>
        <v>#N/A</v>
      </c>
      <c r="G415" s="2" t="e">
        <f>INDEX(FEDFUNDS[FEDFUNDS],MATCH(DATE(YEAR(CPI[[#This Row],[DATE]]+370)+1,MONTH(CPI[[#This Row],[DATE]]+370),1),FEDFUNDS[DATE],0))</f>
        <v>#N/A</v>
      </c>
    </row>
    <row r="416" spans="1:7" hidden="1" x14ac:dyDescent="0.3">
      <c r="A416" s="1">
        <v>17349</v>
      </c>
      <c r="B416">
        <v>22.2</v>
      </c>
      <c r="C416" s="2" t="e">
        <f>INDEX(FEDFUNDS[FEDFUNDS],MATCH(DATE(YEAR(CPI[[#This Row],[DATE]]),MONTH(CPI[[#This Row],[DATE]]),1),FEDFUNDS[DATE],0))</f>
        <v>#N/A</v>
      </c>
      <c r="D416" s="2" t="e">
        <f>INDEX(FEDFUNDS[FEDFUNDS],MATCH(DATE(YEAR(CPI[[#This Row],[DATE]]+190),MONTH(CPI[[#This Row],[DATE]]+190),1),FEDFUNDS[DATE],0))</f>
        <v>#N/A</v>
      </c>
      <c r="E416" s="2" t="e">
        <f>INDEX(FEDFUNDS[FEDFUNDS],MATCH(DATE(YEAR(CPI[[#This Row],[DATE]]+370),MONTH(CPI[[#This Row],[DATE]]+370),1),FEDFUNDS[DATE],0))</f>
        <v>#N/A</v>
      </c>
      <c r="F416" s="2" t="e">
        <f>INDEX(FEDFUNDS[FEDFUNDS],MATCH(DATE(YEAR(CPI[[#This Row],[DATE]]+190)+1,MONTH(CPI[[#This Row],[DATE]]+190),1),FEDFUNDS[DATE],0))</f>
        <v>#N/A</v>
      </c>
      <c r="G416" s="2" t="e">
        <f>INDEX(FEDFUNDS[FEDFUNDS],MATCH(DATE(YEAR(CPI[[#This Row],[DATE]]+370)+1,MONTH(CPI[[#This Row],[DATE]]+370),1),FEDFUNDS[DATE],0))</f>
        <v>#N/A</v>
      </c>
    </row>
    <row r="417" spans="1:7" hidden="1" x14ac:dyDescent="0.3">
      <c r="A417" s="1">
        <v>17380</v>
      </c>
      <c r="B417">
        <v>22.5</v>
      </c>
      <c r="C417" s="2" t="e">
        <f>INDEX(FEDFUNDS[FEDFUNDS],MATCH(DATE(YEAR(CPI[[#This Row],[DATE]]),MONTH(CPI[[#This Row],[DATE]]),1),FEDFUNDS[DATE],0))</f>
        <v>#N/A</v>
      </c>
      <c r="D417" s="2" t="e">
        <f>INDEX(FEDFUNDS[FEDFUNDS],MATCH(DATE(YEAR(CPI[[#This Row],[DATE]]+190),MONTH(CPI[[#This Row],[DATE]]+190),1),FEDFUNDS[DATE],0))</f>
        <v>#N/A</v>
      </c>
      <c r="E417" s="2" t="e">
        <f>INDEX(FEDFUNDS[FEDFUNDS],MATCH(DATE(YEAR(CPI[[#This Row],[DATE]]+370),MONTH(CPI[[#This Row],[DATE]]+370),1),FEDFUNDS[DATE],0))</f>
        <v>#N/A</v>
      </c>
      <c r="F417" s="2" t="e">
        <f>INDEX(FEDFUNDS[FEDFUNDS],MATCH(DATE(YEAR(CPI[[#This Row],[DATE]]+190)+1,MONTH(CPI[[#This Row],[DATE]]+190),1),FEDFUNDS[DATE],0))</f>
        <v>#N/A</v>
      </c>
      <c r="G417" s="2" t="e">
        <f>INDEX(FEDFUNDS[FEDFUNDS],MATCH(DATE(YEAR(CPI[[#This Row],[DATE]]+370)+1,MONTH(CPI[[#This Row],[DATE]]+370),1),FEDFUNDS[DATE],0))</f>
        <v>#N/A</v>
      </c>
    </row>
    <row r="418" spans="1:7" hidden="1" x14ac:dyDescent="0.3">
      <c r="A418" s="1">
        <v>17411</v>
      </c>
      <c r="B418">
        <v>23</v>
      </c>
      <c r="C418" s="2" t="e">
        <f>INDEX(FEDFUNDS[FEDFUNDS],MATCH(DATE(YEAR(CPI[[#This Row],[DATE]]),MONTH(CPI[[#This Row],[DATE]]),1),FEDFUNDS[DATE],0))</f>
        <v>#N/A</v>
      </c>
      <c r="D418" s="2" t="e">
        <f>INDEX(FEDFUNDS[FEDFUNDS],MATCH(DATE(YEAR(CPI[[#This Row],[DATE]]+190),MONTH(CPI[[#This Row],[DATE]]+190),1),FEDFUNDS[DATE],0))</f>
        <v>#N/A</v>
      </c>
      <c r="E418" s="2" t="e">
        <f>INDEX(FEDFUNDS[FEDFUNDS],MATCH(DATE(YEAR(CPI[[#This Row],[DATE]]+370),MONTH(CPI[[#This Row],[DATE]]+370),1),FEDFUNDS[DATE],0))</f>
        <v>#N/A</v>
      </c>
      <c r="F418" s="2" t="e">
        <f>INDEX(FEDFUNDS[FEDFUNDS],MATCH(DATE(YEAR(CPI[[#This Row],[DATE]]+190)+1,MONTH(CPI[[#This Row],[DATE]]+190),1),FEDFUNDS[DATE],0))</f>
        <v>#N/A</v>
      </c>
      <c r="G418" s="2" t="e">
        <f>INDEX(FEDFUNDS[FEDFUNDS],MATCH(DATE(YEAR(CPI[[#This Row],[DATE]]+370)+1,MONTH(CPI[[#This Row],[DATE]]+370),1),FEDFUNDS[DATE],0))</f>
        <v>#N/A</v>
      </c>
    </row>
    <row r="419" spans="1:7" hidden="1" x14ac:dyDescent="0.3">
      <c r="A419" s="1">
        <v>17441</v>
      </c>
      <c r="B419">
        <v>23</v>
      </c>
      <c r="C419" s="2" t="e">
        <f>INDEX(FEDFUNDS[FEDFUNDS],MATCH(DATE(YEAR(CPI[[#This Row],[DATE]]),MONTH(CPI[[#This Row],[DATE]]),1),FEDFUNDS[DATE],0))</f>
        <v>#N/A</v>
      </c>
      <c r="D419" s="2" t="e">
        <f>INDEX(FEDFUNDS[FEDFUNDS],MATCH(DATE(YEAR(CPI[[#This Row],[DATE]]+190),MONTH(CPI[[#This Row],[DATE]]+190),1),FEDFUNDS[DATE],0))</f>
        <v>#N/A</v>
      </c>
      <c r="E419" s="2" t="e">
        <f>INDEX(FEDFUNDS[FEDFUNDS],MATCH(DATE(YEAR(CPI[[#This Row],[DATE]]+370),MONTH(CPI[[#This Row],[DATE]]+370),1),FEDFUNDS[DATE],0))</f>
        <v>#N/A</v>
      </c>
      <c r="F419" s="2" t="e">
        <f>INDEX(FEDFUNDS[FEDFUNDS],MATCH(DATE(YEAR(CPI[[#This Row],[DATE]]+190)+1,MONTH(CPI[[#This Row],[DATE]]+190),1),FEDFUNDS[DATE],0))</f>
        <v>#N/A</v>
      </c>
      <c r="G419" s="2" t="e">
        <f>INDEX(FEDFUNDS[FEDFUNDS],MATCH(DATE(YEAR(CPI[[#This Row],[DATE]]+370)+1,MONTH(CPI[[#This Row],[DATE]]+370),1),FEDFUNDS[DATE],0))</f>
        <v>#N/A</v>
      </c>
    </row>
    <row r="420" spans="1:7" hidden="1" x14ac:dyDescent="0.3">
      <c r="A420" s="1">
        <v>17472</v>
      </c>
      <c r="B420">
        <v>23.1</v>
      </c>
      <c r="C420" s="2" t="e">
        <f>INDEX(FEDFUNDS[FEDFUNDS],MATCH(DATE(YEAR(CPI[[#This Row],[DATE]]),MONTH(CPI[[#This Row],[DATE]]),1),FEDFUNDS[DATE],0))</f>
        <v>#N/A</v>
      </c>
      <c r="D420" s="2" t="e">
        <f>INDEX(FEDFUNDS[FEDFUNDS],MATCH(DATE(YEAR(CPI[[#This Row],[DATE]]+190),MONTH(CPI[[#This Row],[DATE]]+190),1),FEDFUNDS[DATE],0))</f>
        <v>#N/A</v>
      </c>
      <c r="E420" s="2" t="e">
        <f>INDEX(FEDFUNDS[FEDFUNDS],MATCH(DATE(YEAR(CPI[[#This Row],[DATE]]+370),MONTH(CPI[[#This Row],[DATE]]+370),1),FEDFUNDS[DATE],0))</f>
        <v>#N/A</v>
      </c>
      <c r="F420" s="2" t="e">
        <f>INDEX(FEDFUNDS[FEDFUNDS],MATCH(DATE(YEAR(CPI[[#This Row],[DATE]]+190)+1,MONTH(CPI[[#This Row],[DATE]]+190),1),FEDFUNDS[DATE],0))</f>
        <v>#N/A</v>
      </c>
      <c r="G420" s="2" t="e">
        <f>INDEX(FEDFUNDS[FEDFUNDS],MATCH(DATE(YEAR(CPI[[#This Row],[DATE]]+370)+1,MONTH(CPI[[#This Row],[DATE]]+370),1),FEDFUNDS[DATE],0))</f>
        <v>#N/A</v>
      </c>
    </row>
    <row r="421" spans="1:7" hidden="1" x14ac:dyDescent="0.3">
      <c r="A421" s="1">
        <v>17502</v>
      </c>
      <c r="B421">
        <v>23.4</v>
      </c>
      <c r="C421" s="2" t="e">
        <f>INDEX(FEDFUNDS[FEDFUNDS],MATCH(DATE(YEAR(CPI[[#This Row],[DATE]]),MONTH(CPI[[#This Row],[DATE]]),1),FEDFUNDS[DATE],0))</f>
        <v>#N/A</v>
      </c>
      <c r="D421" s="2" t="e">
        <f>INDEX(FEDFUNDS[FEDFUNDS],MATCH(DATE(YEAR(CPI[[#This Row],[DATE]]+190),MONTH(CPI[[#This Row],[DATE]]+190),1),FEDFUNDS[DATE],0))</f>
        <v>#N/A</v>
      </c>
      <c r="E421" s="2" t="e">
        <f>INDEX(FEDFUNDS[FEDFUNDS],MATCH(DATE(YEAR(CPI[[#This Row],[DATE]]+370),MONTH(CPI[[#This Row],[DATE]]+370),1),FEDFUNDS[DATE],0))</f>
        <v>#N/A</v>
      </c>
      <c r="F421" s="2" t="e">
        <f>INDEX(FEDFUNDS[FEDFUNDS],MATCH(DATE(YEAR(CPI[[#This Row],[DATE]]+190)+1,MONTH(CPI[[#This Row],[DATE]]+190),1),FEDFUNDS[DATE],0))</f>
        <v>#N/A</v>
      </c>
      <c r="G421" s="2" t="e">
        <f>INDEX(FEDFUNDS[FEDFUNDS],MATCH(DATE(YEAR(CPI[[#This Row],[DATE]]+370)+1,MONTH(CPI[[#This Row],[DATE]]+370),1),FEDFUNDS[DATE],0))</f>
        <v>#N/A</v>
      </c>
    </row>
    <row r="422" spans="1:7" hidden="1" x14ac:dyDescent="0.3">
      <c r="A422" s="1">
        <v>17533</v>
      </c>
      <c r="B422">
        <v>23.7</v>
      </c>
      <c r="C422" s="2" t="e">
        <f>INDEX(FEDFUNDS[FEDFUNDS],MATCH(DATE(YEAR(CPI[[#This Row],[DATE]]),MONTH(CPI[[#This Row],[DATE]]),1),FEDFUNDS[DATE],0))</f>
        <v>#N/A</v>
      </c>
      <c r="D422" s="2" t="e">
        <f>INDEX(FEDFUNDS[FEDFUNDS],MATCH(DATE(YEAR(CPI[[#This Row],[DATE]]+190),MONTH(CPI[[#This Row],[DATE]]+190),1),FEDFUNDS[DATE],0))</f>
        <v>#N/A</v>
      </c>
      <c r="E422" s="2" t="e">
        <f>INDEX(FEDFUNDS[FEDFUNDS],MATCH(DATE(YEAR(CPI[[#This Row],[DATE]]+370),MONTH(CPI[[#This Row],[DATE]]+370),1),FEDFUNDS[DATE],0))</f>
        <v>#N/A</v>
      </c>
      <c r="F422" s="2" t="e">
        <f>INDEX(FEDFUNDS[FEDFUNDS],MATCH(DATE(YEAR(CPI[[#This Row],[DATE]]+190)+1,MONTH(CPI[[#This Row],[DATE]]+190),1),FEDFUNDS[DATE],0))</f>
        <v>#N/A</v>
      </c>
      <c r="G422" s="2" t="e">
        <f>INDEX(FEDFUNDS[FEDFUNDS],MATCH(DATE(YEAR(CPI[[#This Row],[DATE]]+370)+1,MONTH(CPI[[#This Row],[DATE]]+370),1),FEDFUNDS[DATE],0))</f>
        <v>#N/A</v>
      </c>
    </row>
    <row r="423" spans="1:7" hidden="1" x14ac:dyDescent="0.3">
      <c r="A423" s="1">
        <v>17564</v>
      </c>
      <c r="B423">
        <v>23.5</v>
      </c>
      <c r="C423" s="2" t="e">
        <f>INDEX(FEDFUNDS[FEDFUNDS],MATCH(DATE(YEAR(CPI[[#This Row],[DATE]]),MONTH(CPI[[#This Row],[DATE]]),1),FEDFUNDS[DATE],0))</f>
        <v>#N/A</v>
      </c>
      <c r="D423" s="2" t="e">
        <f>INDEX(FEDFUNDS[FEDFUNDS],MATCH(DATE(YEAR(CPI[[#This Row],[DATE]]+190),MONTH(CPI[[#This Row],[DATE]]+190),1),FEDFUNDS[DATE],0))</f>
        <v>#N/A</v>
      </c>
      <c r="E423" s="2" t="e">
        <f>INDEX(FEDFUNDS[FEDFUNDS],MATCH(DATE(YEAR(CPI[[#This Row],[DATE]]+370),MONTH(CPI[[#This Row],[DATE]]+370),1),FEDFUNDS[DATE],0))</f>
        <v>#N/A</v>
      </c>
      <c r="F423" s="2" t="e">
        <f>INDEX(FEDFUNDS[FEDFUNDS],MATCH(DATE(YEAR(CPI[[#This Row],[DATE]]+190)+1,MONTH(CPI[[#This Row],[DATE]]+190),1),FEDFUNDS[DATE],0))</f>
        <v>#N/A</v>
      </c>
      <c r="G423" s="2" t="e">
        <f>INDEX(FEDFUNDS[FEDFUNDS],MATCH(DATE(YEAR(CPI[[#This Row],[DATE]]+370)+1,MONTH(CPI[[#This Row],[DATE]]+370),1),FEDFUNDS[DATE],0))</f>
        <v>#N/A</v>
      </c>
    </row>
    <row r="424" spans="1:7" hidden="1" x14ac:dyDescent="0.3">
      <c r="A424" s="1">
        <v>17593</v>
      </c>
      <c r="B424">
        <v>23.4</v>
      </c>
      <c r="C424" s="2" t="e">
        <f>INDEX(FEDFUNDS[FEDFUNDS],MATCH(DATE(YEAR(CPI[[#This Row],[DATE]]),MONTH(CPI[[#This Row],[DATE]]),1),FEDFUNDS[DATE],0))</f>
        <v>#N/A</v>
      </c>
      <c r="D424" s="2" t="e">
        <f>INDEX(FEDFUNDS[FEDFUNDS],MATCH(DATE(YEAR(CPI[[#This Row],[DATE]]+190),MONTH(CPI[[#This Row],[DATE]]+190),1),FEDFUNDS[DATE],0))</f>
        <v>#N/A</v>
      </c>
      <c r="E424" s="2" t="e">
        <f>INDEX(FEDFUNDS[FEDFUNDS],MATCH(DATE(YEAR(CPI[[#This Row],[DATE]]+370),MONTH(CPI[[#This Row],[DATE]]+370),1),FEDFUNDS[DATE],0))</f>
        <v>#N/A</v>
      </c>
      <c r="F424" s="2" t="e">
        <f>INDEX(FEDFUNDS[FEDFUNDS],MATCH(DATE(YEAR(CPI[[#This Row],[DATE]]+190)+1,MONTH(CPI[[#This Row],[DATE]]+190),1),FEDFUNDS[DATE],0))</f>
        <v>#N/A</v>
      </c>
      <c r="G424" s="2" t="e">
        <f>INDEX(FEDFUNDS[FEDFUNDS],MATCH(DATE(YEAR(CPI[[#This Row],[DATE]]+370)+1,MONTH(CPI[[#This Row],[DATE]]+370),1),FEDFUNDS[DATE],0))</f>
        <v>#N/A</v>
      </c>
    </row>
    <row r="425" spans="1:7" hidden="1" x14ac:dyDescent="0.3">
      <c r="A425" s="1">
        <v>17624</v>
      </c>
      <c r="B425">
        <v>23.8</v>
      </c>
      <c r="C425" s="2" t="e">
        <f>INDEX(FEDFUNDS[FEDFUNDS],MATCH(DATE(YEAR(CPI[[#This Row],[DATE]]),MONTH(CPI[[#This Row],[DATE]]),1),FEDFUNDS[DATE],0))</f>
        <v>#N/A</v>
      </c>
      <c r="D425" s="2" t="e">
        <f>INDEX(FEDFUNDS[FEDFUNDS],MATCH(DATE(YEAR(CPI[[#This Row],[DATE]]+190),MONTH(CPI[[#This Row],[DATE]]+190),1),FEDFUNDS[DATE],0))</f>
        <v>#N/A</v>
      </c>
      <c r="E425" s="2" t="e">
        <f>INDEX(FEDFUNDS[FEDFUNDS],MATCH(DATE(YEAR(CPI[[#This Row],[DATE]]+370),MONTH(CPI[[#This Row],[DATE]]+370),1),FEDFUNDS[DATE],0))</f>
        <v>#N/A</v>
      </c>
      <c r="F425" s="2" t="e">
        <f>INDEX(FEDFUNDS[FEDFUNDS],MATCH(DATE(YEAR(CPI[[#This Row],[DATE]]+190)+1,MONTH(CPI[[#This Row],[DATE]]+190),1),FEDFUNDS[DATE],0))</f>
        <v>#N/A</v>
      </c>
      <c r="G425" s="2" t="e">
        <f>INDEX(FEDFUNDS[FEDFUNDS],MATCH(DATE(YEAR(CPI[[#This Row],[DATE]]+370)+1,MONTH(CPI[[#This Row],[DATE]]+370),1),FEDFUNDS[DATE],0))</f>
        <v>#N/A</v>
      </c>
    </row>
    <row r="426" spans="1:7" hidden="1" x14ac:dyDescent="0.3">
      <c r="A426" s="1">
        <v>17654</v>
      </c>
      <c r="B426">
        <v>23.9</v>
      </c>
      <c r="C426" s="2" t="e">
        <f>INDEX(FEDFUNDS[FEDFUNDS],MATCH(DATE(YEAR(CPI[[#This Row],[DATE]]),MONTH(CPI[[#This Row],[DATE]]),1),FEDFUNDS[DATE],0))</f>
        <v>#N/A</v>
      </c>
      <c r="D426" s="2" t="e">
        <f>INDEX(FEDFUNDS[FEDFUNDS],MATCH(DATE(YEAR(CPI[[#This Row],[DATE]]+190),MONTH(CPI[[#This Row],[DATE]]+190),1),FEDFUNDS[DATE],0))</f>
        <v>#N/A</v>
      </c>
      <c r="E426" s="2" t="e">
        <f>INDEX(FEDFUNDS[FEDFUNDS],MATCH(DATE(YEAR(CPI[[#This Row],[DATE]]+370),MONTH(CPI[[#This Row],[DATE]]+370),1),FEDFUNDS[DATE],0))</f>
        <v>#N/A</v>
      </c>
      <c r="F426" s="2" t="e">
        <f>INDEX(FEDFUNDS[FEDFUNDS],MATCH(DATE(YEAR(CPI[[#This Row],[DATE]]+190)+1,MONTH(CPI[[#This Row],[DATE]]+190),1),FEDFUNDS[DATE],0))</f>
        <v>#N/A</v>
      </c>
      <c r="G426" s="2" t="e">
        <f>INDEX(FEDFUNDS[FEDFUNDS],MATCH(DATE(YEAR(CPI[[#This Row],[DATE]]+370)+1,MONTH(CPI[[#This Row],[DATE]]+370),1),FEDFUNDS[DATE],0))</f>
        <v>#N/A</v>
      </c>
    </row>
    <row r="427" spans="1:7" hidden="1" x14ac:dyDescent="0.3">
      <c r="A427" s="1">
        <v>17685</v>
      </c>
      <c r="B427">
        <v>24.1</v>
      </c>
      <c r="C427" s="2" t="e">
        <f>INDEX(FEDFUNDS[FEDFUNDS],MATCH(DATE(YEAR(CPI[[#This Row],[DATE]]),MONTH(CPI[[#This Row],[DATE]]),1),FEDFUNDS[DATE],0))</f>
        <v>#N/A</v>
      </c>
      <c r="D427" s="2" t="e">
        <f>INDEX(FEDFUNDS[FEDFUNDS],MATCH(DATE(YEAR(CPI[[#This Row],[DATE]]+190),MONTH(CPI[[#This Row],[DATE]]+190),1),FEDFUNDS[DATE],0))</f>
        <v>#N/A</v>
      </c>
      <c r="E427" s="2" t="e">
        <f>INDEX(FEDFUNDS[FEDFUNDS],MATCH(DATE(YEAR(CPI[[#This Row],[DATE]]+370),MONTH(CPI[[#This Row],[DATE]]+370),1),FEDFUNDS[DATE],0))</f>
        <v>#N/A</v>
      </c>
      <c r="F427" s="2" t="e">
        <f>INDEX(FEDFUNDS[FEDFUNDS],MATCH(DATE(YEAR(CPI[[#This Row],[DATE]]+190)+1,MONTH(CPI[[#This Row],[DATE]]+190),1),FEDFUNDS[DATE],0))</f>
        <v>#N/A</v>
      </c>
      <c r="G427" s="2" t="e">
        <f>INDEX(FEDFUNDS[FEDFUNDS],MATCH(DATE(YEAR(CPI[[#This Row],[DATE]]+370)+1,MONTH(CPI[[#This Row],[DATE]]+370),1),FEDFUNDS[DATE],0))</f>
        <v>#N/A</v>
      </c>
    </row>
    <row r="428" spans="1:7" hidden="1" x14ac:dyDescent="0.3">
      <c r="A428" s="1">
        <v>17715</v>
      </c>
      <c r="B428">
        <v>24.4</v>
      </c>
      <c r="C428" s="2" t="e">
        <f>INDEX(FEDFUNDS[FEDFUNDS],MATCH(DATE(YEAR(CPI[[#This Row],[DATE]]),MONTH(CPI[[#This Row],[DATE]]),1),FEDFUNDS[DATE],0))</f>
        <v>#N/A</v>
      </c>
      <c r="D428" s="2" t="e">
        <f>INDEX(FEDFUNDS[FEDFUNDS],MATCH(DATE(YEAR(CPI[[#This Row],[DATE]]+190),MONTH(CPI[[#This Row],[DATE]]+190),1),FEDFUNDS[DATE],0))</f>
        <v>#N/A</v>
      </c>
      <c r="E428" s="2" t="e">
        <f>INDEX(FEDFUNDS[FEDFUNDS],MATCH(DATE(YEAR(CPI[[#This Row],[DATE]]+370),MONTH(CPI[[#This Row],[DATE]]+370),1),FEDFUNDS[DATE],0))</f>
        <v>#N/A</v>
      </c>
      <c r="F428" s="2" t="e">
        <f>INDEX(FEDFUNDS[FEDFUNDS],MATCH(DATE(YEAR(CPI[[#This Row],[DATE]]+190)+1,MONTH(CPI[[#This Row],[DATE]]+190),1),FEDFUNDS[DATE],0))</f>
        <v>#N/A</v>
      </c>
      <c r="G428" s="2" t="e">
        <f>INDEX(FEDFUNDS[FEDFUNDS],MATCH(DATE(YEAR(CPI[[#This Row],[DATE]]+370)+1,MONTH(CPI[[#This Row],[DATE]]+370),1),FEDFUNDS[DATE],0))</f>
        <v>#N/A</v>
      </c>
    </row>
    <row r="429" spans="1:7" hidden="1" x14ac:dyDescent="0.3">
      <c r="A429" s="1">
        <v>17746</v>
      </c>
      <c r="B429">
        <v>24.5</v>
      </c>
      <c r="C429" s="2" t="e">
        <f>INDEX(FEDFUNDS[FEDFUNDS],MATCH(DATE(YEAR(CPI[[#This Row],[DATE]]),MONTH(CPI[[#This Row],[DATE]]),1),FEDFUNDS[DATE],0))</f>
        <v>#N/A</v>
      </c>
      <c r="D429" s="2" t="e">
        <f>INDEX(FEDFUNDS[FEDFUNDS],MATCH(DATE(YEAR(CPI[[#This Row],[DATE]]+190),MONTH(CPI[[#This Row],[DATE]]+190),1),FEDFUNDS[DATE],0))</f>
        <v>#N/A</v>
      </c>
      <c r="E429" s="2" t="e">
        <f>INDEX(FEDFUNDS[FEDFUNDS],MATCH(DATE(YEAR(CPI[[#This Row],[DATE]]+370),MONTH(CPI[[#This Row],[DATE]]+370),1),FEDFUNDS[DATE],0))</f>
        <v>#N/A</v>
      </c>
      <c r="F429" s="2" t="e">
        <f>INDEX(FEDFUNDS[FEDFUNDS],MATCH(DATE(YEAR(CPI[[#This Row],[DATE]]+190)+1,MONTH(CPI[[#This Row],[DATE]]+190),1),FEDFUNDS[DATE],0))</f>
        <v>#N/A</v>
      </c>
      <c r="G429" s="2" t="e">
        <f>INDEX(FEDFUNDS[FEDFUNDS],MATCH(DATE(YEAR(CPI[[#This Row],[DATE]]+370)+1,MONTH(CPI[[#This Row],[DATE]]+370),1),FEDFUNDS[DATE],0))</f>
        <v>#N/A</v>
      </c>
    </row>
    <row r="430" spans="1:7" hidden="1" x14ac:dyDescent="0.3">
      <c r="A430" s="1">
        <v>17777</v>
      </c>
      <c r="B430">
        <v>24.5</v>
      </c>
      <c r="C430" s="2" t="e">
        <f>INDEX(FEDFUNDS[FEDFUNDS],MATCH(DATE(YEAR(CPI[[#This Row],[DATE]]),MONTH(CPI[[#This Row],[DATE]]),1),FEDFUNDS[DATE],0))</f>
        <v>#N/A</v>
      </c>
      <c r="D430" s="2" t="e">
        <f>INDEX(FEDFUNDS[FEDFUNDS],MATCH(DATE(YEAR(CPI[[#This Row],[DATE]]+190),MONTH(CPI[[#This Row],[DATE]]+190),1),FEDFUNDS[DATE],0))</f>
        <v>#N/A</v>
      </c>
      <c r="E430" s="2" t="e">
        <f>INDEX(FEDFUNDS[FEDFUNDS],MATCH(DATE(YEAR(CPI[[#This Row],[DATE]]+370),MONTH(CPI[[#This Row],[DATE]]+370),1),FEDFUNDS[DATE],0))</f>
        <v>#N/A</v>
      </c>
      <c r="F430" s="2" t="e">
        <f>INDEX(FEDFUNDS[FEDFUNDS],MATCH(DATE(YEAR(CPI[[#This Row],[DATE]]+190)+1,MONTH(CPI[[#This Row],[DATE]]+190),1),FEDFUNDS[DATE],0))</f>
        <v>#N/A</v>
      </c>
      <c r="G430" s="2" t="e">
        <f>INDEX(FEDFUNDS[FEDFUNDS],MATCH(DATE(YEAR(CPI[[#This Row],[DATE]]+370)+1,MONTH(CPI[[#This Row],[DATE]]+370),1),FEDFUNDS[DATE],0))</f>
        <v>#N/A</v>
      </c>
    </row>
    <row r="431" spans="1:7" hidden="1" x14ac:dyDescent="0.3">
      <c r="A431" s="1">
        <v>17807</v>
      </c>
      <c r="B431">
        <v>24.4</v>
      </c>
      <c r="C431" s="2" t="e">
        <f>INDEX(FEDFUNDS[FEDFUNDS],MATCH(DATE(YEAR(CPI[[#This Row],[DATE]]),MONTH(CPI[[#This Row],[DATE]]),1),FEDFUNDS[DATE],0))</f>
        <v>#N/A</v>
      </c>
      <c r="D431" s="2" t="e">
        <f>INDEX(FEDFUNDS[FEDFUNDS],MATCH(DATE(YEAR(CPI[[#This Row],[DATE]]+190),MONTH(CPI[[#This Row],[DATE]]+190),1),FEDFUNDS[DATE],0))</f>
        <v>#N/A</v>
      </c>
      <c r="E431" s="2" t="e">
        <f>INDEX(FEDFUNDS[FEDFUNDS],MATCH(DATE(YEAR(CPI[[#This Row],[DATE]]+370),MONTH(CPI[[#This Row],[DATE]]+370),1),FEDFUNDS[DATE],0))</f>
        <v>#N/A</v>
      </c>
      <c r="F431" s="2" t="e">
        <f>INDEX(FEDFUNDS[FEDFUNDS],MATCH(DATE(YEAR(CPI[[#This Row],[DATE]]+190)+1,MONTH(CPI[[#This Row],[DATE]]+190),1),FEDFUNDS[DATE],0))</f>
        <v>#N/A</v>
      </c>
      <c r="G431" s="2" t="e">
        <f>INDEX(FEDFUNDS[FEDFUNDS],MATCH(DATE(YEAR(CPI[[#This Row],[DATE]]+370)+1,MONTH(CPI[[#This Row],[DATE]]+370),1),FEDFUNDS[DATE],0))</f>
        <v>#N/A</v>
      </c>
    </row>
    <row r="432" spans="1:7" hidden="1" x14ac:dyDescent="0.3">
      <c r="A432" s="1">
        <v>17838</v>
      </c>
      <c r="B432">
        <v>24.2</v>
      </c>
      <c r="C432" s="2" t="e">
        <f>INDEX(FEDFUNDS[FEDFUNDS],MATCH(DATE(YEAR(CPI[[#This Row],[DATE]]),MONTH(CPI[[#This Row],[DATE]]),1),FEDFUNDS[DATE],0))</f>
        <v>#N/A</v>
      </c>
      <c r="D432" s="2" t="e">
        <f>INDEX(FEDFUNDS[FEDFUNDS],MATCH(DATE(YEAR(CPI[[#This Row],[DATE]]+190),MONTH(CPI[[#This Row],[DATE]]+190),1),FEDFUNDS[DATE],0))</f>
        <v>#N/A</v>
      </c>
      <c r="E432" s="2" t="e">
        <f>INDEX(FEDFUNDS[FEDFUNDS],MATCH(DATE(YEAR(CPI[[#This Row],[DATE]]+370),MONTH(CPI[[#This Row],[DATE]]+370),1),FEDFUNDS[DATE],0))</f>
        <v>#N/A</v>
      </c>
      <c r="F432" s="2" t="e">
        <f>INDEX(FEDFUNDS[FEDFUNDS],MATCH(DATE(YEAR(CPI[[#This Row],[DATE]]+190)+1,MONTH(CPI[[#This Row],[DATE]]+190),1),FEDFUNDS[DATE],0))</f>
        <v>#N/A</v>
      </c>
      <c r="G432" s="2" t="e">
        <f>INDEX(FEDFUNDS[FEDFUNDS],MATCH(DATE(YEAR(CPI[[#This Row],[DATE]]+370)+1,MONTH(CPI[[#This Row],[DATE]]+370),1),FEDFUNDS[DATE],0))</f>
        <v>#N/A</v>
      </c>
    </row>
    <row r="433" spans="1:7" hidden="1" x14ac:dyDescent="0.3">
      <c r="A433" s="1">
        <v>17868</v>
      </c>
      <c r="B433">
        <v>24.1</v>
      </c>
      <c r="C433" s="2" t="e">
        <f>INDEX(FEDFUNDS[FEDFUNDS],MATCH(DATE(YEAR(CPI[[#This Row],[DATE]]),MONTH(CPI[[#This Row],[DATE]]),1),FEDFUNDS[DATE],0))</f>
        <v>#N/A</v>
      </c>
      <c r="D433" s="2" t="e">
        <f>INDEX(FEDFUNDS[FEDFUNDS],MATCH(DATE(YEAR(CPI[[#This Row],[DATE]]+190),MONTH(CPI[[#This Row],[DATE]]+190),1),FEDFUNDS[DATE],0))</f>
        <v>#N/A</v>
      </c>
      <c r="E433" s="2" t="e">
        <f>INDEX(FEDFUNDS[FEDFUNDS],MATCH(DATE(YEAR(CPI[[#This Row],[DATE]]+370),MONTH(CPI[[#This Row],[DATE]]+370),1),FEDFUNDS[DATE],0))</f>
        <v>#N/A</v>
      </c>
      <c r="F433" s="2" t="e">
        <f>INDEX(FEDFUNDS[FEDFUNDS],MATCH(DATE(YEAR(CPI[[#This Row],[DATE]]+190)+1,MONTH(CPI[[#This Row],[DATE]]+190),1),FEDFUNDS[DATE],0))</f>
        <v>#N/A</v>
      </c>
      <c r="G433" s="2" t="e">
        <f>INDEX(FEDFUNDS[FEDFUNDS],MATCH(DATE(YEAR(CPI[[#This Row],[DATE]]+370)+1,MONTH(CPI[[#This Row],[DATE]]+370),1),FEDFUNDS[DATE],0))</f>
        <v>#N/A</v>
      </c>
    </row>
    <row r="434" spans="1:7" hidden="1" x14ac:dyDescent="0.3">
      <c r="A434" s="1">
        <v>17899</v>
      </c>
      <c r="B434">
        <v>24</v>
      </c>
      <c r="C434" s="2" t="e">
        <f>INDEX(FEDFUNDS[FEDFUNDS],MATCH(DATE(YEAR(CPI[[#This Row],[DATE]]),MONTH(CPI[[#This Row],[DATE]]),1),FEDFUNDS[DATE],0))</f>
        <v>#N/A</v>
      </c>
      <c r="D434" s="2" t="e">
        <f>INDEX(FEDFUNDS[FEDFUNDS],MATCH(DATE(YEAR(CPI[[#This Row],[DATE]]+190),MONTH(CPI[[#This Row],[DATE]]+190),1),FEDFUNDS[DATE],0))</f>
        <v>#N/A</v>
      </c>
      <c r="E434" s="2" t="e">
        <f>INDEX(FEDFUNDS[FEDFUNDS],MATCH(DATE(YEAR(CPI[[#This Row],[DATE]]+370),MONTH(CPI[[#This Row],[DATE]]+370),1),FEDFUNDS[DATE],0))</f>
        <v>#N/A</v>
      </c>
      <c r="F434" s="2" t="e">
        <f>INDEX(FEDFUNDS[FEDFUNDS],MATCH(DATE(YEAR(CPI[[#This Row],[DATE]]+190)+1,MONTH(CPI[[#This Row],[DATE]]+190),1),FEDFUNDS[DATE],0))</f>
        <v>#N/A</v>
      </c>
      <c r="G434" s="2" t="e">
        <f>INDEX(FEDFUNDS[FEDFUNDS],MATCH(DATE(YEAR(CPI[[#This Row],[DATE]]+370)+1,MONTH(CPI[[#This Row],[DATE]]+370),1),FEDFUNDS[DATE],0))</f>
        <v>#N/A</v>
      </c>
    </row>
    <row r="435" spans="1:7" hidden="1" x14ac:dyDescent="0.3">
      <c r="A435" s="1">
        <v>17930</v>
      </c>
      <c r="B435">
        <v>23.8</v>
      </c>
      <c r="C435" s="2" t="e">
        <f>INDEX(FEDFUNDS[FEDFUNDS],MATCH(DATE(YEAR(CPI[[#This Row],[DATE]]),MONTH(CPI[[#This Row],[DATE]]),1),FEDFUNDS[DATE],0))</f>
        <v>#N/A</v>
      </c>
      <c r="D435" s="2" t="e">
        <f>INDEX(FEDFUNDS[FEDFUNDS],MATCH(DATE(YEAR(CPI[[#This Row],[DATE]]+190),MONTH(CPI[[#This Row],[DATE]]+190),1),FEDFUNDS[DATE],0))</f>
        <v>#N/A</v>
      </c>
      <c r="E435" s="2" t="e">
        <f>INDEX(FEDFUNDS[FEDFUNDS],MATCH(DATE(YEAR(CPI[[#This Row],[DATE]]+370),MONTH(CPI[[#This Row],[DATE]]+370),1),FEDFUNDS[DATE],0))</f>
        <v>#N/A</v>
      </c>
      <c r="F435" s="2" t="e">
        <f>INDEX(FEDFUNDS[FEDFUNDS],MATCH(DATE(YEAR(CPI[[#This Row],[DATE]]+190)+1,MONTH(CPI[[#This Row],[DATE]]+190),1),FEDFUNDS[DATE],0))</f>
        <v>#N/A</v>
      </c>
      <c r="G435" s="2" t="e">
        <f>INDEX(FEDFUNDS[FEDFUNDS],MATCH(DATE(YEAR(CPI[[#This Row],[DATE]]+370)+1,MONTH(CPI[[#This Row],[DATE]]+370),1),FEDFUNDS[DATE],0))</f>
        <v>#N/A</v>
      </c>
    </row>
    <row r="436" spans="1:7" hidden="1" x14ac:dyDescent="0.3">
      <c r="A436" s="1">
        <v>17958</v>
      </c>
      <c r="B436">
        <v>23.8</v>
      </c>
      <c r="C436" s="2" t="e">
        <f>INDEX(FEDFUNDS[FEDFUNDS],MATCH(DATE(YEAR(CPI[[#This Row],[DATE]]),MONTH(CPI[[#This Row],[DATE]]),1),FEDFUNDS[DATE],0))</f>
        <v>#N/A</v>
      </c>
      <c r="D436" s="2" t="e">
        <f>INDEX(FEDFUNDS[FEDFUNDS],MATCH(DATE(YEAR(CPI[[#This Row],[DATE]]+190),MONTH(CPI[[#This Row],[DATE]]+190),1),FEDFUNDS[DATE],0))</f>
        <v>#N/A</v>
      </c>
      <c r="E436" s="2" t="e">
        <f>INDEX(FEDFUNDS[FEDFUNDS],MATCH(DATE(YEAR(CPI[[#This Row],[DATE]]+370),MONTH(CPI[[#This Row],[DATE]]+370),1),FEDFUNDS[DATE],0))</f>
        <v>#N/A</v>
      </c>
      <c r="F436" s="2" t="e">
        <f>INDEX(FEDFUNDS[FEDFUNDS],MATCH(DATE(YEAR(CPI[[#This Row],[DATE]]+190)+1,MONTH(CPI[[#This Row],[DATE]]+190),1),FEDFUNDS[DATE],0))</f>
        <v>#N/A</v>
      </c>
      <c r="G436" s="2" t="e">
        <f>INDEX(FEDFUNDS[FEDFUNDS],MATCH(DATE(YEAR(CPI[[#This Row],[DATE]]+370)+1,MONTH(CPI[[#This Row],[DATE]]+370),1),FEDFUNDS[DATE],0))</f>
        <v>#N/A</v>
      </c>
    </row>
    <row r="437" spans="1:7" hidden="1" x14ac:dyDescent="0.3">
      <c r="A437" s="1">
        <v>17989</v>
      </c>
      <c r="B437">
        <v>23.9</v>
      </c>
      <c r="C437" s="2" t="e">
        <f>INDEX(FEDFUNDS[FEDFUNDS],MATCH(DATE(YEAR(CPI[[#This Row],[DATE]]),MONTH(CPI[[#This Row],[DATE]]),1),FEDFUNDS[DATE],0))</f>
        <v>#N/A</v>
      </c>
      <c r="D437" s="2" t="e">
        <f>INDEX(FEDFUNDS[FEDFUNDS],MATCH(DATE(YEAR(CPI[[#This Row],[DATE]]+190),MONTH(CPI[[#This Row],[DATE]]+190),1),FEDFUNDS[DATE],0))</f>
        <v>#N/A</v>
      </c>
      <c r="E437" s="2" t="e">
        <f>INDEX(FEDFUNDS[FEDFUNDS],MATCH(DATE(YEAR(CPI[[#This Row],[DATE]]+370),MONTH(CPI[[#This Row],[DATE]]+370),1),FEDFUNDS[DATE],0))</f>
        <v>#N/A</v>
      </c>
      <c r="F437" s="2" t="e">
        <f>INDEX(FEDFUNDS[FEDFUNDS],MATCH(DATE(YEAR(CPI[[#This Row],[DATE]]+190)+1,MONTH(CPI[[#This Row],[DATE]]+190),1),FEDFUNDS[DATE],0))</f>
        <v>#N/A</v>
      </c>
      <c r="G437" s="2" t="e">
        <f>INDEX(FEDFUNDS[FEDFUNDS],MATCH(DATE(YEAR(CPI[[#This Row],[DATE]]+370)+1,MONTH(CPI[[#This Row],[DATE]]+370),1),FEDFUNDS[DATE],0))</f>
        <v>#N/A</v>
      </c>
    </row>
    <row r="438" spans="1:7" hidden="1" x14ac:dyDescent="0.3">
      <c r="A438" s="1">
        <v>18019</v>
      </c>
      <c r="B438">
        <v>23.8</v>
      </c>
      <c r="C438" s="2" t="e">
        <f>INDEX(FEDFUNDS[FEDFUNDS],MATCH(DATE(YEAR(CPI[[#This Row],[DATE]]),MONTH(CPI[[#This Row],[DATE]]),1),FEDFUNDS[DATE],0))</f>
        <v>#N/A</v>
      </c>
      <c r="D438" s="2" t="e">
        <f>INDEX(FEDFUNDS[FEDFUNDS],MATCH(DATE(YEAR(CPI[[#This Row],[DATE]]+190),MONTH(CPI[[#This Row],[DATE]]+190),1),FEDFUNDS[DATE],0))</f>
        <v>#N/A</v>
      </c>
      <c r="E438" s="2" t="e">
        <f>INDEX(FEDFUNDS[FEDFUNDS],MATCH(DATE(YEAR(CPI[[#This Row],[DATE]]+370),MONTH(CPI[[#This Row],[DATE]]+370),1),FEDFUNDS[DATE],0))</f>
        <v>#N/A</v>
      </c>
      <c r="F438" s="2" t="e">
        <f>INDEX(FEDFUNDS[FEDFUNDS],MATCH(DATE(YEAR(CPI[[#This Row],[DATE]]+190)+1,MONTH(CPI[[#This Row],[DATE]]+190),1),FEDFUNDS[DATE],0))</f>
        <v>#N/A</v>
      </c>
      <c r="G438" s="2" t="e">
        <f>INDEX(FEDFUNDS[FEDFUNDS],MATCH(DATE(YEAR(CPI[[#This Row],[DATE]]+370)+1,MONTH(CPI[[#This Row],[DATE]]+370),1),FEDFUNDS[DATE],0))</f>
        <v>#N/A</v>
      </c>
    </row>
    <row r="439" spans="1:7" hidden="1" x14ac:dyDescent="0.3">
      <c r="A439" s="1">
        <v>18050</v>
      </c>
      <c r="B439">
        <v>23.9</v>
      </c>
      <c r="C439" s="2" t="e">
        <f>INDEX(FEDFUNDS[FEDFUNDS],MATCH(DATE(YEAR(CPI[[#This Row],[DATE]]),MONTH(CPI[[#This Row],[DATE]]),1),FEDFUNDS[DATE],0))</f>
        <v>#N/A</v>
      </c>
      <c r="D439" s="2" t="e">
        <f>INDEX(FEDFUNDS[FEDFUNDS],MATCH(DATE(YEAR(CPI[[#This Row],[DATE]]+190),MONTH(CPI[[#This Row],[DATE]]+190),1),FEDFUNDS[DATE],0))</f>
        <v>#N/A</v>
      </c>
      <c r="E439" s="2" t="e">
        <f>INDEX(FEDFUNDS[FEDFUNDS],MATCH(DATE(YEAR(CPI[[#This Row],[DATE]]+370),MONTH(CPI[[#This Row],[DATE]]+370),1),FEDFUNDS[DATE],0))</f>
        <v>#N/A</v>
      </c>
      <c r="F439" s="2" t="e">
        <f>INDEX(FEDFUNDS[FEDFUNDS],MATCH(DATE(YEAR(CPI[[#This Row],[DATE]]+190)+1,MONTH(CPI[[#This Row],[DATE]]+190),1),FEDFUNDS[DATE],0))</f>
        <v>#N/A</v>
      </c>
      <c r="G439" s="2" t="e">
        <f>INDEX(FEDFUNDS[FEDFUNDS],MATCH(DATE(YEAR(CPI[[#This Row],[DATE]]+370)+1,MONTH(CPI[[#This Row],[DATE]]+370),1),FEDFUNDS[DATE],0))</f>
        <v>#N/A</v>
      </c>
    </row>
    <row r="440" spans="1:7" hidden="1" x14ac:dyDescent="0.3">
      <c r="A440" s="1">
        <v>18080</v>
      </c>
      <c r="B440">
        <v>23.7</v>
      </c>
      <c r="C440" s="2" t="e">
        <f>INDEX(FEDFUNDS[FEDFUNDS],MATCH(DATE(YEAR(CPI[[#This Row],[DATE]]),MONTH(CPI[[#This Row],[DATE]]),1),FEDFUNDS[DATE],0))</f>
        <v>#N/A</v>
      </c>
      <c r="D440" s="2" t="e">
        <f>INDEX(FEDFUNDS[FEDFUNDS],MATCH(DATE(YEAR(CPI[[#This Row],[DATE]]+190),MONTH(CPI[[#This Row],[DATE]]+190),1),FEDFUNDS[DATE],0))</f>
        <v>#N/A</v>
      </c>
      <c r="E440" s="2" t="e">
        <f>INDEX(FEDFUNDS[FEDFUNDS],MATCH(DATE(YEAR(CPI[[#This Row],[DATE]]+370),MONTH(CPI[[#This Row],[DATE]]+370),1),FEDFUNDS[DATE],0))</f>
        <v>#N/A</v>
      </c>
      <c r="F440" s="2" t="e">
        <f>INDEX(FEDFUNDS[FEDFUNDS],MATCH(DATE(YEAR(CPI[[#This Row],[DATE]]+190)+1,MONTH(CPI[[#This Row],[DATE]]+190),1),FEDFUNDS[DATE],0))</f>
        <v>#N/A</v>
      </c>
      <c r="G440" s="2" t="e">
        <f>INDEX(FEDFUNDS[FEDFUNDS],MATCH(DATE(YEAR(CPI[[#This Row],[DATE]]+370)+1,MONTH(CPI[[#This Row],[DATE]]+370),1),FEDFUNDS[DATE],0))</f>
        <v>#N/A</v>
      </c>
    </row>
    <row r="441" spans="1:7" hidden="1" x14ac:dyDescent="0.3">
      <c r="A441" s="1">
        <v>18111</v>
      </c>
      <c r="B441">
        <v>23.8</v>
      </c>
      <c r="C441" s="2" t="e">
        <f>INDEX(FEDFUNDS[FEDFUNDS],MATCH(DATE(YEAR(CPI[[#This Row],[DATE]]),MONTH(CPI[[#This Row],[DATE]]),1),FEDFUNDS[DATE],0))</f>
        <v>#N/A</v>
      </c>
      <c r="D441" s="2" t="e">
        <f>INDEX(FEDFUNDS[FEDFUNDS],MATCH(DATE(YEAR(CPI[[#This Row],[DATE]]+190),MONTH(CPI[[#This Row],[DATE]]+190),1),FEDFUNDS[DATE],0))</f>
        <v>#N/A</v>
      </c>
      <c r="E441" s="2" t="e">
        <f>INDEX(FEDFUNDS[FEDFUNDS],MATCH(DATE(YEAR(CPI[[#This Row],[DATE]]+370),MONTH(CPI[[#This Row],[DATE]]+370),1),FEDFUNDS[DATE],0))</f>
        <v>#N/A</v>
      </c>
      <c r="F441" s="2" t="e">
        <f>INDEX(FEDFUNDS[FEDFUNDS],MATCH(DATE(YEAR(CPI[[#This Row],[DATE]]+190)+1,MONTH(CPI[[#This Row],[DATE]]+190),1),FEDFUNDS[DATE],0))</f>
        <v>#N/A</v>
      </c>
      <c r="G441" s="2" t="e">
        <f>INDEX(FEDFUNDS[FEDFUNDS],MATCH(DATE(YEAR(CPI[[#This Row],[DATE]]+370)+1,MONTH(CPI[[#This Row],[DATE]]+370),1),FEDFUNDS[DATE],0))</f>
        <v>#N/A</v>
      </c>
    </row>
    <row r="442" spans="1:7" hidden="1" x14ac:dyDescent="0.3">
      <c r="A442" s="1">
        <v>18142</v>
      </c>
      <c r="B442">
        <v>23.9</v>
      </c>
      <c r="C442" s="2" t="e">
        <f>INDEX(FEDFUNDS[FEDFUNDS],MATCH(DATE(YEAR(CPI[[#This Row],[DATE]]),MONTH(CPI[[#This Row],[DATE]]),1),FEDFUNDS[DATE],0))</f>
        <v>#N/A</v>
      </c>
      <c r="D442" s="2" t="e">
        <f>INDEX(FEDFUNDS[FEDFUNDS],MATCH(DATE(YEAR(CPI[[#This Row],[DATE]]+190),MONTH(CPI[[#This Row],[DATE]]+190),1),FEDFUNDS[DATE],0))</f>
        <v>#N/A</v>
      </c>
      <c r="E442" s="2" t="e">
        <f>INDEX(FEDFUNDS[FEDFUNDS],MATCH(DATE(YEAR(CPI[[#This Row],[DATE]]+370),MONTH(CPI[[#This Row],[DATE]]+370),1),FEDFUNDS[DATE],0))</f>
        <v>#N/A</v>
      </c>
      <c r="F442" s="2" t="e">
        <f>INDEX(FEDFUNDS[FEDFUNDS],MATCH(DATE(YEAR(CPI[[#This Row],[DATE]]+190)+1,MONTH(CPI[[#This Row],[DATE]]+190),1),FEDFUNDS[DATE],0))</f>
        <v>#N/A</v>
      </c>
      <c r="G442" s="2" t="e">
        <f>INDEX(FEDFUNDS[FEDFUNDS],MATCH(DATE(YEAR(CPI[[#This Row],[DATE]]+370)+1,MONTH(CPI[[#This Row],[DATE]]+370),1),FEDFUNDS[DATE],0))</f>
        <v>#N/A</v>
      </c>
    </row>
    <row r="443" spans="1:7" hidden="1" x14ac:dyDescent="0.3">
      <c r="A443" s="1">
        <v>18172</v>
      </c>
      <c r="B443">
        <v>23.7</v>
      </c>
      <c r="C443" s="2" t="e">
        <f>INDEX(FEDFUNDS[FEDFUNDS],MATCH(DATE(YEAR(CPI[[#This Row],[DATE]]),MONTH(CPI[[#This Row],[DATE]]),1),FEDFUNDS[DATE],0))</f>
        <v>#N/A</v>
      </c>
      <c r="D443" s="2" t="e">
        <f>INDEX(FEDFUNDS[FEDFUNDS],MATCH(DATE(YEAR(CPI[[#This Row],[DATE]]+190),MONTH(CPI[[#This Row],[DATE]]+190),1),FEDFUNDS[DATE],0))</f>
        <v>#N/A</v>
      </c>
      <c r="E443" s="2" t="e">
        <f>INDEX(FEDFUNDS[FEDFUNDS],MATCH(DATE(YEAR(CPI[[#This Row],[DATE]]+370),MONTH(CPI[[#This Row],[DATE]]+370),1),FEDFUNDS[DATE],0))</f>
        <v>#N/A</v>
      </c>
      <c r="F443" s="2" t="e">
        <f>INDEX(FEDFUNDS[FEDFUNDS],MATCH(DATE(YEAR(CPI[[#This Row],[DATE]]+190)+1,MONTH(CPI[[#This Row],[DATE]]+190),1),FEDFUNDS[DATE],0))</f>
        <v>#N/A</v>
      </c>
      <c r="G443" s="2" t="e">
        <f>INDEX(FEDFUNDS[FEDFUNDS],MATCH(DATE(YEAR(CPI[[#This Row],[DATE]]+370)+1,MONTH(CPI[[#This Row],[DATE]]+370),1),FEDFUNDS[DATE],0))</f>
        <v>#N/A</v>
      </c>
    </row>
    <row r="444" spans="1:7" hidden="1" x14ac:dyDescent="0.3">
      <c r="A444" s="1">
        <v>18203</v>
      </c>
      <c r="B444">
        <v>23.8</v>
      </c>
      <c r="C444" s="2" t="e">
        <f>INDEX(FEDFUNDS[FEDFUNDS],MATCH(DATE(YEAR(CPI[[#This Row],[DATE]]),MONTH(CPI[[#This Row],[DATE]]),1),FEDFUNDS[DATE],0))</f>
        <v>#N/A</v>
      </c>
      <c r="D444" s="2" t="e">
        <f>INDEX(FEDFUNDS[FEDFUNDS],MATCH(DATE(YEAR(CPI[[#This Row],[DATE]]+190),MONTH(CPI[[#This Row],[DATE]]+190),1),FEDFUNDS[DATE],0))</f>
        <v>#N/A</v>
      </c>
      <c r="E444" s="2" t="e">
        <f>INDEX(FEDFUNDS[FEDFUNDS],MATCH(DATE(YEAR(CPI[[#This Row],[DATE]]+370),MONTH(CPI[[#This Row],[DATE]]+370),1),FEDFUNDS[DATE],0))</f>
        <v>#N/A</v>
      </c>
      <c r="F444" s="2" t="e">
        <f>INDEX(FEDFUNDS[FEDFUNDS],MATCH(DATE(YEAR(CPI[[#This Row],[DATE]]+190)+1,MONTH(CPI[[#This Row],[DATE]]+190),1),FEDFUNDS[DATE],0))</f>
        <v>#N/A</v>
      </c>
      <c r="G444" s="2" t="e">
        <f>INDEX(FEDFUNDS[FEDFUNDS],MATCH(DATE(YEAR(CPI[[#This Row],[DATE]]+370)+1,MONTH(CPI[[#This Row],[DATE]]+370),1),FEDFUNDS[DATE],0))</f>
        <v>#N/A</v>
      </c>
    </row>
    <row r="445" spans="1:7" hidden="1" x14ac:dyDescent="0.3">
      <c r="A445" s="1">
        <v>18233</v>
      </c>
      <c r="B445">
        <v>23.6</v>
      </c>
      <c r="C445" s="2" t="e">
        <f>INDEX(FEDFUNDS[FEDFUNDS],MATCH(DATE(YEAR(CPI[[#This Row],[DATE]]),MONTH(CPI[[#This Row],[DATE]]),1),FEDFUNDS[DATE],0))</f>
        <v>#N/A</v>
      </c>
      <c r="D445" s="2" t="e">
        <f>INDEX(FEDFUNDS[FEDFUNDS],MATCH(DATE(YEAR(CPI[[#This Row],[DATE]]+190),MONTH(CPI[[#This Row],[DATE]]+190),1),FEDFUNDS[DATE],0))</f>
        <v>#N/A</v>
      </c>
      <c r="E445" s="2" t="e">
        <f>INDEX(FEDFUNDS[FEDFUNDS],MATCH(DATE(YEAR(CPI[[#This Row],[DATE]]+370),MONTH(CPI[[#This Row],[DATE]]+370),1),FEDFUNDS[DATE],0))</f>
        <v>#N/A</v>
      </c>
      <c r="F445" s="2" t="e">
        <f>INDEX(FEDFUNDS[FEDFUNDS],MATCH(DATE(YEAR(CPI[[#This Row],[DATE]]+190)+1,MONTH(CPI[[#This Row],[DATE]]+190),1),FEDFUNDS[DATE],0))</f>
        <v>#N/A</v>
      </c>
      <c r="G445" s="2" t="e">
        <f>INDEX(FEDFUNDS[FEDFUNDS],MATCH(DATE(YEAR(CPI[[#This Row],[DATE]]+370)+1,MONTH(CPI[[#This Row],[DATE]]+370),1),FEDFUNDS[DATE],0))</f>
        <v>#N/A</v>
      </c>
    </row>
    <row r="446" spans="1:7" hidden="1" x14ac:dyDescent="0.3">
      <c r="A446" s="1">
        <v>18264</v>
      </c>
      <c r="B446">
        <v>23.5</v>
      </c>
      <c r="C446" s="2" t="e">
        <f>INDEX(FEDFUNDS[FEDFUNDS],MATCH(DATE(YEAR(CPI[[#This Row],[DATE]]),MONTH(CPI[[#This Row],[DATE]]),1),FEDFUNDS[DATE],0))</f>
        <v>#N/A</v>
      </c>
      <c r="D446" s="2" t="e">
        <f>INDEX(FEDFUNDS[FEDFUNDS],MATCH(DATE(YEAR(CPI[[#This Row],[DATE]]+190),MONTH(CPI[[#This Row],[DATE]]+190),1),FEDFUNDS[DATE],0))</f>
        <v>#N/A</v>
      </c>
      <c r="E446" s="2" t="e">
        <f>INDEX(FEDFUNDS[FEDFUNDS],MATCH(DATE(YEAR(CPI[[#This Row],[DATE]]+370),MONTH(CPI[[#This Row],[DATE]]+370),1),FEDFUNDS[DATE],0))</f>
        <v>#N/A</v>
      </c>
      <c r="F446" s="2" t="e">
        <f>INDEX(FEDFUNDS[FEDFUNDS],MATCH(DATE(YEAR(CPI[[#This Row],[DATE]]+190)+1,MONTH(CPI[[#This Row],[DATE]]+190),1),FEDFUNDS[DATE],0))</f>
        <v>#N/A</v>
      </c>
      <c r="G446" s="2" t="e">
        <f>INDEX(FEDFUNDS[FEDFUNDS],MATCH(DATE(YEAR(CPI[[#This Row],[DATE]]+370)+1,MONTH(CPI[[#This Row],[DATE]]+370),1),FEDFUNDS[DATE],0))</f>
        <v>#N/A</v>
      </c>
    </row>
    <row r="447" spans="1:7" hidden="1" x14ac:dyDescent="0.3">
      <c r="A447" s="1">
        <v>18295</v>
      </c>
      <c r="B447">
        <v>23.5</v>
      </c>
      <c r="C447" s="2" t="e">
        <f>INDEX(FEDFUNDS[FEDFUNDS],MATCH(DATE(YEAR(CPI[[#This Row],[DATE]]),MONTH(CPI[[#This Row],[DATE]]),1),FEDFUNDS[DATE],0))</f>
        <v>#N/A</v>
      </c>
      <c r="D447" s="2" t="e">
        <f>INDEX(FEDFUNDS[FEDFUNDS],MATCH(DATE(YEAR(CPI[[#This Row],[DATE]]+190),MONTH(CPI[[#This Row],[DATE]]+190),1),FEDFUNDS[DATE],0))</f>
        <v>#N/A</v>
      </c>
      <c r="E447" s="2" t="e">
        <f>INDEX(FEDFUNDS[FEDFUNDS],MATCH(DATE(YEAR(CPI[[#This Row],[DATE]]+370),MONTH(CPI[[#This Row],[DATE]]+370),1),FEDFUNDS[DATE],0))</f>
        <v>#N/A</v>
      </c>
      <c r="F447" s="2" t="e">
        <f>INDEX(FEDFUNDS[FEDFUNDS],MATCH(DATE(YEAR(CPI[[#This Row],[DATE]]+190)+1,MONTH(CPI[[#This Row],[DATE]]+190),1),FEDFUNDS[DATE],0))</f>
        <v>#N/A</v>
      </c>
      <c r="G447" s="2" t="e">
        <f>INDEX(FEDFUNDS[FEDFUNDS],MATCH(DATE(YEAR(CPI[[#This Row],[DATE]]+370)+1,MONTH(CPI[[#This Row],[DATE]]+370),1),FEDFUNDS[DATE],0))</f>
        <v>#N/A</v>
      </c>
    </row>
    <row r="448" spans="1:7" hidden="1" x14ac:dyDescent="0.3">
      <c r="A448" s="1">
        <v>18323</v>
      </c>
      <c r="B448">
        <v>23.6</v>
      </c>
      <c r="C448" s="2" t="e">
        <f>INDEX(FEDFUNDS[FEDFUNDS],MATCH(DATE(YEAR(CPI[[#This Row],[DATE]]),MONTH(CPI[[#This Row],[DATE]]),1),FEDFUNDS[DATE],0))</f>
        <v>#N/A</v>
      </c>
      <c r="D448" s="2" t="e">
        <f>INDEX(FEDFUNDS[FEDFUNDS],MATCH(DATE(YEAR(CPI[[#This Row],[DATE]]+190),MONTH(CPI[[#This Row],[DATE]]+190),1),FEDFUNDS[DATE],0))</f>
        <v>#N/A</v>
      </c>
      <c r="E448" s="2" t="e">
        <f>INDEX(FEDFUNDS[FEDFUNDS],MATCH(DATE(YEAR(CPI[[#This Row],[DATE]]+370),MONTH(CPI[[#This Row],[DATE]]+370),1),FEDFUNDS[DATE],0))</f>
        <v>#N/A</v>
      </c>
      <c r="F448" s="2" t="e">
        <f>INDEX(FEDFUNDS[FEDFUNDS],MATCH(DATE(YEAR(CPI[[#This Row],[DATE]]+190)+1,MONTH(CPI[[#This Row],[DATE]]+190),1),FEDFUNDS[DATE],0))</f>
        <v>#N/A</v>
      </c>
      <c r="G448" s="2" t="e">
        <f>INDEX(FEDFUNDS[FEDFUNDS],MATCH(DATE(YEAR(CPI[[#This Row],[DATE]]+370)+1,MONTH(CPI[[#This Row],[DATE]]+370),1),FEDFUNDS[DATE],0))</f>
        <v>#N/A</v>
      </c>
    </row>
    <row r="449" spans="1:7" hidden="1" x14ac:dyDescent="0.3">
      <c r="A449" s="1">
        <v>18354</v>
      </c>
      <c r="B449">
        <v>23.6</v>
      </c>
      <c r="C449" s="2" t="e">
        <f>INDEX(FEDFUNDS[FEDFUNDS],MATCH(DATE(YEAR(CPI[[#This Row],[DATE]]),MONTH(CPI[[#This Row],[DATE]]),1),FEDFUNDS[DATE],0))</f>
        <v>#N/A</v>
      </c>
      <c r="D449" s="2" t="e">
        <f>INDEX(FEDFUNDS[FEDFUNDS],MATCH(DATE(YEAR(CPI[[#This Row],[DATE]]+190),MONTH(CPI[[#This Row],[DATE]]+190),1),FEDFUNDS[DATE],0))</f>
        <v>#N/A</v>
      </c>
      <c r="E449" s="2" t="e">
        <f>INDEX(FEDFUNDS[FEDFUNDS],MATCH(DATE(YEAR(CPI[[#This Row],[DATE]]+370),MONTH(CPI[[#This Row],[DATE]]+370),1),FEDFUNDS[DATE],0))</f>
        <v>#N/A</v>
      </c>
      <c r="F449" s="2" t="e">
        <f>INDEX(FEDFUNDS[FEDFUNDS],MATCH(DATE(YEAR(CPI[[#This Row],[DATE]]+190)+1,MONTH(CPI[[#This Row],[DATE]]+190),1),FEDFUNDS[DATE],0))</f>
        <v>#N/A</v>
      </c>
      <c r="G449" s="2" t="e">
        <f>INDEX(FEDFUNDS[FEDFUNDS],MATCH(DATE(YEAR(CPI[[#This Row],[DATE]]+370)+1,MONTH(CPI[[#This Row],[DATE]]+370),1),FEDFUNDS[DATE],0))</f>
        <v>#N/A</v>
      </c>
    </row>
    <row r="450" spans="1:7" hidden="1" x14ac:dyDescent="0.3">
      <c r="A450" s="1">
        <v>18384</v>
      </c>
      <c r="B450">
        <v>23.7</v>
      </c>
      <c r="C450" s="2" t="e">
        <f>INDEX(FEDFUNDS[FEDFUNDS],MATCH(DATE(YEAR(CPI[[#This Row],[DATE]]),MONTH(CPI[[#This Row],[DATE]]),1),FEDFUNDS[DATE],0))</f>
        <v>#N/A</v>
      </c>
      <c r="D450" s="2" t="e">
        <f>INDEX(FEDFUNDS[FEDFUNDS],MATCH(DATE(YEAR(CPI[[#This Row],[DATE]]+190),MONTH(CPI[[#This Row],[DATE]]+190),1),FEDFUNDS[DATE],0))</f>
        <v>#N/A</v>
      </c>
      <c r="E450" s="2" t="e">
        <f>INDEX(FEDFUNDS[FEDFUNDS],MATCH(DATE(YEAR(CPI[[#This Row],[DATE]]+370),MONTH(CPI[[#This Row],[DATE]]+370),1),FEDFUNDS[DATE],0))</f>
        <v>#N/A</v>
      </c>
      <c r="F450" s="2" t="e">
        <f>INDEX(FEDFUNDS[FEDFUNDS],MATCH(DATE(YEAR(CPI[[#This Row],[DATE]]+190)+1,MONTH(CPI[[#This Row],[DATE]]+190),1),FEDFUNDS[DATE],0))</f>
        <v>#N/A</v>
      </c>
      <c r="G450" s="2" t="e">
        <f>INDEX(FEDFUNDS[FEDFUNDS],MATCH(DATE(YEAR(CPI[[#This Row],[DATE]]+370)+1,MONTH(CPI[[#This Row],[DATE]]+370),1),FEDFUNDS[DATE],0))</f>
        <v>#N/A</v>
      </c>
    </row>
    <row r="451" spans="1:7" hidden="1" x14ac:dyDescent="0.3">
      <c r="A451" s="1">
        <v>18415</v>
      </c>
      <c r="B451">
        <v>23.8</v>
      </c>
      <c r="C451" s="2" t="e">
        <f>INDEX(FEDFUNDS[FEDFUNDS],MATCH(DATE(YEAR(CPI[[#This Row],[DATE]]),MONTH(CPI[[#This Row],[DATE]]),1),FEDFUNDS[DATE],0))</f>
        <v>#N/A</v>
      </c>
      <c r="D451" s="2" t="e">
        <f>INDEX(FEDFUNDS[FEDFUNDS],MATCH(DATE(YEAR(CPI[[#This Row],[DATE]]+190),MONTH(CPI[[#This Row],[DATE]]+190),1),FEDFUNDS[DATE],0))</f>
        <v>#N/A</v>
      </c>
      <c r="E451" s="2" t="e">
        <f>INDEX(FEDFUNDS[FEDFUNDS],MATCH(DATE(YEAR(CPI[[#This Row],[DATE]]+370),MONTH(CPI[[#This Row],[DATE]]+370),1),FEDFUNDS[DATE],0))</f>
        <v>#N/A</v>
      </c>
      <c r="F451" s="2" t="e">
        <f>INDEX(FEDFUNDS[FEDFUNDS],MATCH(DATE(YEAR(CPI[[#This Row],[DATE]]+190)+1,MONTH(CPI[[#This Row],[DATE]]+190),1),FEDFUNDS[DATE],0))</f>
        <v>#N/A</v>
      </c>
      <c r="G451" s="2" t="e">
        <f>INDEX(FEDFUNDS[FEDFUNDS],MATCH(DATE(YEAR(CPI[[#This Row],[DATE]]+370)+1,MONTH(CPI[[#This Row],[DATE]]+370),1),FEDFUNDS[DATE],0))</f>
        <v>#N/A</v>
      </c>
    </row>
    <row r="452" spans="1:7" hidden="1" x14ac:dyDescent="0.3">
      <c r="A452" s="1">
        <v>18445</v>
      </c>
      <c r="B452">
        <v>24.1</v>
      </c>
      <c r="C452" s="2" t="e">
        <f>INDEX(FEDFUNDS[FEDFUNDS],MATCH(DATE(YEAR(CPI[[#This Row],[DATE]]),MONTH(CPI[[#This Row],[DATE]]),1),FEDFUNDS[DATE],0))</f>
        <v>#N/A</v>
      </c>
      <c r="D452" s="2" t="e">
        <f>INDEX(FEDFUNDS[FEDFUNDS],MATCH(DATE(YEAR(CPI[[#This Row],[DATE]]+190),MONTH(CPI[[#This Row],[DATE]]+190),1),FEDFUNDS[DATE],0))</f>
        <v>#N/A</v>
      </c>
      <c r="E452" s="2" t="e">
        <f>INDEX(FEDFUNDS[FEDFUNDS],MATCH(DATE(YEAR(CPI[[#This Row],[DATE]]+370),MONTH(CPI[[#This Row],[DATE]]+370),1),FEDFUNDS[DATE],0))</f>
        <v>#N/A</v>
      </c>
      <c r="F452" s="2" t="e">
        <f>INDEX(FEDFUNDS[FEDFUNDS],MATCH(DATE(YEAR(CPI[[#This Row],[DATE]]+190)+1,MONTH(CPI[[#This Row],[DATE]]+190),1),FEDFUNDS[DATE],0))</f>
        <v>#N/A</v>
      </c>
      <c r="G452" s="2" t="e">
        <f>INDEX(FEDFUNDS[FEDFUNDS],MATCH(DATE(YEAR(CPI[[#This Row],[DATE]]+370)+1,MONTH(CPI[[#This Row],[DATE]]+370),1),FEDFUNDS[DATE],0))</f>
        <v>#N/A</v>
      </c>
    </row>
    <row r="453" spans="1:7" hidden="1" x14ac:dyDescent="0.3">
      <c r="A453" s="1">
        <v>18476</v>
      </c>
      <c r="B453">
        <v>24.3</v>
      </c>
      <c r="C453" s="2" t="e">
        <f>INDEX(FEDFUNDS[FEDFUNDS],MATCH(DATE(YEAR(CPI[[#This Row],[DATE]]),MONTH(CPI[[#This Row],[DATE]]),1),FEDFUNDS[DATE],0))</f>
        <v>#N/A</v>
      </c>
      <c r="D453" s="2" t="e">
        <f>INDEX(FEDFUNDS[FEDFUNDS],MATCH(DATE(YEAR(CPI[[#This Row],[DATE]]+190),MONTH(CPI[[#This Row],[DATE]]+190),1),FEDFUNDS[DATE],0))</f>
        <v>#N/A</v>
      </c>
      <c r="E453" s="2" t="e">
        <f>INDEX(FEDFUNDS[FEDFUNDS],MATCH(DATE(YEAR(CPI[[#This Row],[DATE]]+370),MONTH(CPI[[#This Row],[DATE]]+370),1),FEDFUNDS[DATE],0))</f>
        <v>#N/A</v>
      </c>
      <c r="F453" s="2" t="e">
        <f>INDEX(FEDFUNDS[FEDFUNDS],MATCH(DATE(YEAR(CPI[[#This Row],[DATE]]+190)+1,MONTH(CPI[[#This Row],[DATE]]+190),1),FEDFUNDS[DATE],0))</f>
        <v>#N/A</v>
      </c>
      <c r="G453" s="2" t="e">
        <f>INDEX(FEDFUNDS[FEDFUNDS],MATCH(DATE(YEAR(CPI[[#This Row],[DATE]]+370)+1,MONTH(CPI[[#This Row],[DATE]]+370),1),FEDFUNDS[DATE],0))</f>
        <v>#N/A</v>
      </c>
    </row>
    <row r="454" spans="1:7" hidden="1" x14ac:dyDescent="0.3">
      <c r="A454" s="1">
        <v>18507</v>
      </c>
      <c r="B454">
        <v>24.4</v>
      </c>
      <c r="C454" s="2" t="e">
        <f>INDEX(FEDFUNDS[FEDFUNDS],MATCH(DATE(YEAR(CPI[[#This Row],[DATE]]),MONTH(CPI[[#This Row],[DATE]]),1),FEDFUNDS[DATE],0))</f>
        <v>#N/A</v>
      </c>
      <c r="D454" s="2" t="e">
        <f>INDEX(FEDFUNDS[FEDFUNDS],MATCH(DATE(YEAR(CPI[[#This Row],[DATE]]+190),MONTH(CPI[[#This Row],[DATE]]+190),1),FEDFUNDS[DATE],0))</f>
        <v>#N/A</v>
      </c>
      <c r="E454" s="2" t="e">
        <f>INDEX(FEDFUNDS[FEDFUNDS],MATCH(DATE(YEAR(CPI[[#This Row],[DATE]]+370),MONTH(CPI[[#This Row],[DATE]]+370),1),FEDFUNDS[DATE],0))</f>
        <v>#N/A</v>
      </c>
      <c r="F454" s="2" t="e">
        <f>INDEX(FEDFUNDS[FEDFUNDS],MATCH(DATE(YEAR(CPI[[#This Row],[DATE]]+190)+1,MONTH(CPI[[#This Row],[DATE]]+190),1),FEDFUNDS[DATE],0))</f>
        <v>#N/A</v>
      </c>
      <c r="G454" s="2" t="e">
        <f>INDEX(FEDFUNDS[FEDFUNDS],MATCH(DATE(YEAR(CPI[[#This Row],[DATE]]+370)+1,MONTH(CPI[[#This Row],[DATE]]+370),1),FEDFUNDS[DATE],0))</f>
        <v>#N/A</v>
      </c>
    </row>
    <row r="455" spans="1:7" hidden="1" x14ac:dyDescent="0.3">
      <c r="A455" s="1">
        <v>18537</v>
      </c>
      <c r="B455">
        <v>24.6</v>
      </c>
      <c r="C455" s="2" t="e">
        <f>INDEX(FEDFUNDS[FEDFUNDS],MATCH(DATE(YEAR(CPI[[#This Row],[DATE]]),MONTH(CPI[[#This Row],[DATE]]),1),FEDFUNDS[DATE],0))</f>
        <v>#N/A</v>
      </c>
      <c r="D455" s="2" t="e">
        <f>INDEX(FEDFUNDS[FEDFUNDS],MATCH(DATE(YEAR(CPI[[#This Row],[DATE]]+190),MONTH(CPI[[#This Row],[DATE]]+190),1),FEDFUNDS[DATE],0))</f>
        <v>#N/A</v>
      </c>
      <c r="E455" s="2" t="e">
        <f>INDEX(FEDFUNDS[FEDFUNDS],MATCH(DATE(YEAR(CPI[[#This Row],[DATE]]+370),MONTH(CPI[[#This Row],[DATE]]+370),1),FEDFUNDS[DATE],0))</f>
        <v>#N/A</v>
      </c>
      <c r="F455" s="2" t="e">
        <f>INDEX(FEDFUNDS[FEDFUNDS],MATCH(DATE(YEAR(CPI[[#This Row],[DATE]]+190)+1,MONTH(CPI[[#This Row],[DATE]]+190),1),FEDFUNDS[DATE],0))</f>
        <v>#N/A</v>
      </c>
      <c r="G455" s="2" t="e">
        <f>INDEX(FEDFUNDS[FEDFUNDS],MATCH(DATE(YEAR(CPI[[#This Row],[DATE]]+370)+1,MONTH(CPI[[#This Row],[DATE]]+370),1),FEDFUNDS[DATE],0))</f>
        <v>#N/A</v>
      </c>
    </row>
    <row r="456" spans="1:7" hidden="1" x14ac:dyDescent="0.3">
      <c r="A456" s="1">
        <v>18568</v>
      </c>
      <c r="B456">
        <v>24.7</v>
      </c>
      <c r="C456" s="2" t="e">
        <f>INDEX(FEDFUNDS[FEDFUNDS],MATCH(DATE(YEAR(CPI[[#This Row],[DATE]]),MONTH(CPI[[#This Row],[DATE]]),1),FEDFUNDS[DATE],0))</f>
        <v>#N/A</v>
      </c>
      <c r="D456" s="2" t="e">
        <f>INDEX(FEDFUNDS[FEDFUNDS],MATCH(DATE(YEAR(CPI[[#This Row],[DATE]]+190),MONTH(CPI[[#This Row],[DATE]]+190),1),FEDFUNDS[DATE],0))</f>
        <v>#N/A</v>
      </c>
      <c r="E456" s="2" t="e">
        <f>INDEX(FEDFUNDS[FEDFUNDS],MATCH(DATE(YEAR(CPI[[#This Row],[DATE]]+370),MONTH(CPI[[#This Row],[DATE]]+370),1),FEDFUNDS[DATE],0))</f>
        <v>#N/A</v>
      </c>
      <c r="F456" s="2" t="e">
        <f>INDEX(FEDFUNDS[FEDFUNDS],MATCH(DATE(YEAR(CPI[[#This Row],[DATE]]+190)+1,MONTH(CPI[[#This Row],[DATE]]+190),1),FEDFUNDS[DATE],0))</f>
        <v>#N/A</v>
      </c>
      <c r="G456" s="2" t="e">
        <f>INDEX(FEDFUNDS[FEDFUNDS],MATCH(DATE(YEAR(CPI[[#This Row],[DATE]]+370)+1,MONTH(CPI[[#This Row],[DATE]]+370),1),FEDFUNDS[DATE],0))</f>
        <v>#N/A</v>
      </c>
    </row>
    <row r="457" spans="1:7" hidden="1" x14ac:dyDescent="0.3">
      <c r="A457" s="1">
        <v>18598</v>
      </c>
      <c r="B457">
        <v>25</v>
      </c>
      <c r="C457" s="2" t="e">
        <f>INDEX(FEDFUNDS[FEDFUNDS],MATCH(DATE(YEAR(CPI[[#This Row],[DATE]]),MONTH(CPI[[#This Row],[DATE]]),1),FEDFUNDS[DATE],0))</f>
        <v>#N/A</v>
      </c>
      <c r="D457" s="2" t="e">
        <f>INDEX(FEDFUNDS[FEDFUNDS],MATCH(DATE(YEAR(CPI[[#This Row],[DATE]]+190),MONTH(CPI[[#This Row],[DATE]]+190),1),FEDFUNDS[DATE],0))</f>
        <v>#N/A</v>
      </c>
      <c r="E457" s="2" t="e">
        <f>INDEX(FEDFUNDS[FEDFUNDS],MATCH(DATE(YEAR(CPI[[#This Row],[DATE]]+370),MONTH(CPI[[#This Row],[DATE]]+370),1),FEDFUNDS[DATE],0))</f>
        <v>#N/A</v>
      </c>
      <c r="F457" s="2" t="e">
        <f>INDEX(FEDFUNDS[FEDFUNDS],MATCH(DATE(YEAR(CPI[[#This Row],[DATE]]+190)+1,MONTH(CPI[[#This Row],[DATE]]+190),1),FEDFUNDS[DATE],0))</f>
        <v>#N/A</v>
      </c>
      <c r="G457" s="2" t="e">
        <f>INDEX(FEDFUNDS[FEDFUNDS],MATCH(DATE(YEAR(CPI[[#This Row],[DATE]]+370)+1,MONTH(CPI[[#This Row],[DATE]]+370),1),FEDFUNDS[DATE],0))</f>
        <v>#N/A</v>
      </c>
    </row>
    <row r="458" spans="1:7" hidden="1" x14ac:dyDescent="0.3">
      <c r="A458" s="1">
        <v>18629</v>
      </c>
      <c r="B458">
        <v>25.4</v>
      </c>
      <c r="C458" s="2" t="e">
        <f>INDEX(FEDFUNDS[FEDFUNDS],MATCH(DATE(YEAR(CPI[[#This Row],[DATE]]),MONTH(CPI[[#This Row],[DATE]]),1),FEDFUNDS[DATE],0))</f>
        <v>#N/A</v>
      </c>
      <c r="D458" s="2" t="e">
        <f>INDEX(FEDFUNDS[FEDFUNDS],MATCH(DATE(YEAR(CPI[[#This Row],[DATE]]+190),MONTH(CPI[[#This Row],[DATE]]+190),1),FEDFUNDS[DATE],0))</f>
        <v>#N/A</v>
      </c>
      <c r="E458" s="2" t="e">
        <f>INDEX(FEDFUNDS[FEDFUNDS],MATCH(DATE(YEAR(CPI[[#This Row],[DATE]]+370),MONTH(CPI[[#This Row],[DATE]]+370),1),FEDFUNDS[DATE],0))</f>
        <v>#N/A</v>
      </c>
      <c r="F458" s="2" t="e">
        <f>INDEX(FEDFUNDS[FEDFUNDS],MATCH(DATE(YEAR(CPI[[#This Row],[DATE]]+190)+1,MONTH(CPI[[#This Row],[DATE]]+190),1),FEDFUNDS[DATE],0))</f>
        <v>#N/A</v>
      </c>
      <c r="G458" s="2" t="e">
        <f>INDEX(FEDFUNDS[FEDFUNDS],MATCH(DATE(YEAR(CPI[[#This Row],[DATE]]+370)+1,MONTH(CPI[[#This Row],[DATE]]+370),1),FEDFUNDS[DATE],0))</f>
        <v>#N/A</v>
      </c>
    </row>
    <row r="459" spans="1:7" hidden="1" x14ac:dyDescent="0.3">
      <c r="A459" s="1">
        <v>18660</v>
      </c>
      <c r="B459">
        <v>25.7</v>
      </c>
      <c r="C459" s="2" t="e">
        <f>INDEX(FEDFUNDS[FEDFUNDS],MATCH(DATE(YEAR(CPI[[#This Row],[DATE]]),MONTH(CPI[[#This Row],[DATE]]),1),FEDFUNDS[DATE],0))</f>
        <v>#N/A</v>
      </c>
      <c r="D459" s="2" t="e">
        <f>INDEX(FEDFUNDS[FEDFUNDS],MATCH(DATE(YEAR(CPI[[#This Row],[DATE]]+190),MONTH(CPI[[#This Row],[DATE]]+190),1),FEDFUNDS[DATE],0))</f>
        <v>#N/A</v>
      </c>
      <c r="E459" s="2" t="e">
        <f>INDEX(FEDFUNDS[FEDFUNDS],MATCH(DATE(YEAR(CPI[[#This Row],[DATE]]+370),MONTH(CPI[[#This Row],[DATE]]+370),1),FEDFUNDS[DATE],0))</f>
        <v>#N/A</v>
      </c>
      <c r="F459" s="2" t="e">
        <f>INDEX(FEDFUNDS[FEDFUNDS],MATCH(DATE(YEAR(CPI[[#This Row],[DATE]]+190)+1,MONTH(CPI[[#This Row],[DATE]]+190),1),FEDFUNDS[DATE],0))</f>
        <v>#N/A</v>
      </c>
      <c r="G459" s="2" t="e">
        <f>INDEX(FEDFUNDS[FEDFUNDS],MATCH(DATE(YEAR(CPI[[#This Row],[DATE]]+370)+1,MONTH(CPI[[#This Row],[DATE]]+370),1),FEDFUNDS[DATE],0))</f>
        <v>#N/A</v>
      </c>
    </row>
    <row r="460" spans="1:7" hidden="1" x14ac:dyDescent="0.3">
      <c r="A460" s="1">
        <v>18688</v>
      </c>
      <c r="B460">
        <v>25.8</v>
      </c>
      <c r="C460" s="2" t="e">
        <f>INDEX(FEDFUNDS[FEDFUNDS],MATCH(DATE(YEAR(CPI[[#This Row],[DATE]]),MONTH(CPI[[#This Row],[DATE]]),1),FEDFUNDS[DATE],0))</f>
        <v>#N/A</v>
      </c>
      <c r="D460" s="2" t="e">
        <f>INDEX(FEDFUNDS[FEDFUNDS],MATCH(DATE(YEAR(CPI[[#This Row],[DATE]]+190),MONTH(CPI[[#This Row],[DATE]]+190),1),FEDFUNDS[DATE],0))</f>
        <v>#N/A</v>
      </c>
      <c r="E460" s="2" t="e">
        <f>INDEX(FEDFUNDS[FEDFUNDS],MATCH(DATE(YEAR(CPI[[#This Row],[DATE]]+370),MONTH(CPI[[#This Row],[DATE]]+370),1),FEDFUNDS[DATE],0))</f>
        <v>#N/A</v>
      </c>
      <c r="F460" s="2" t="e">
        <f>INDEX(FEDFUNDS[FEDFUNDS],MATCH(DATE(YEAR(CPI[[#This Row],[DATE]]+190)+1,MONTH(CPI[[#This Row],[DATE]]+190),1),FEDFUNDS[DATE],0))</f>
        <v>#N/A</v>
      </c>
      <c r="G460" s="2" t="e">
        <f>INDEX(FEDFUNDS[FEDFUNDS],MATCH(DATE(YEAR(CPI[[#This Row],[DATE]]+370)+1,MONTH(CPI[[#This Row],[DATE]]+370),1),FEDFUNDS[DATE],0))</f>
        <v>#N/A</v>
      </c>
    </row>
    <row r="461" spans="1:7" hidden="1" x14ac:dyDescent="0.3">
      <c r="A461" s="1">
        <v>18719</v>
      </c>
      <c r="B461">
        <v>25.8</v>
      </c>
      <c r="C461" s="2" t="e">
        <f>INDEX(FEDFUNDS[FEDFUNDS],MATCH(DATE(YEAR(CPI[[#This Row],[DATE]]),MONTH(CPI[[#This Row],[DATE]]),1),FEDFUNDS[DATE],0))</f>
        <v>#N/A</v>
      </c>
      <c r="D461" s="2" t="e">
        <f>INDEX(FEDFUNDS[FEDFUNDS],MATCH(DATE(YEAR(CPI[[#This Row],[DATE]]+190),MONTH(CPI[[#This Row],[DATE]]+190),1),FEDFUNDS[DATE],0))</f>
        <v>#N/A</v>
      </c>
      <c r="E461" s="2" t="e">
        <f>INDEX(FEDFUNDS[FEDFUNDS],MATCH(DATE(YEAR(CPI[[#This Row],[DATE]]+370),MONTH(CPI[[#This Row],[DATE]]+370),1),FEDFUNDS[DATE],0))</f>
        <v>#N/A</v>
      </c>
      <c r="F461" s="2" t="e">
        <f>INDEX(FEDFUNDS[FEDFUNDS],MATCH(DATE(YEAR(CPI[[#This Row],[DATE]]+190)+1,MONTH(CPI[[#This Row],[DATE]]+190),1),FEDFUNDS[DATE],0))</f>
        <v>#N/A</v>
      </c>
      <c r="G461" s="2" t="e">
        <f>INDEX(FEDFUNDS[FEDFUNDS],MATCH(DATE(YEAR(CPI[[#This Row],[DATE]]+370)+1,MONTH(CPI[[#This Row],[DATE]]+370),1),FEDFUNDS[DATE],0))</f>
        <v>#N/A</v>
      </c>
    </row>
    <row r="462" spans="1:7" hidden="1" x14ac:dyDescent="0.3">
      <c r="A462" s="1">
        <v>18749</v>
      </c>
      <c r="B462">
        <v>25.9</v>
      </c>
      <c r="C462" s="2" t="e">
        <f>INDEX(FEDFUNDS[FEDFUNDS],MATCH(DATE(YEAR(CPI[[#This Row],[DATE]]),MONTH(CPI[[#This Row],[DATE]]),1),FEDFUNDS[DATE],0))</f>
        <v>#N/A</v>
      </c>
      <c r="D462" s="2" t="e">
        <f>INDEX(FEDFUNDS[FEDFUNDS],MATCH(DATE(YEAR(CPI[[#This Row],[DATE]]+190),MONTH(CPI[[#This Row],[DATE]]+190),1),FEDFUNDS[DATE],0))</f>
        <v>#N/A</v>
      </c>
      <c r="E462" s="2" t="e">
        <f>INDEX(FEDFUNDS[FEDFUNDS],MATCH(DATE(YEAR(CPI[[#This Row],[DATE]]+370),MONTH(CPI[[#This Row],[DATE]]+370),1),FEDFUNDS[DATE],0))</f>
        <v>#N/A</v>
      </c>
      <c r="F462" s="2" t="e">
        <f>INDEX(FEDFUNDS[FEDFUNDS],MATCH(DATE(YEAR(CPI[[#This Row],[DATE]]+190)+1,MONTH(CPI[[#This Row],[DATE]]+190),1),FEDFUNDS[DATE],0))</f>
        <v>#N/A</v>
      </c>
      <c r="G462" s="2" t="e">
        <f>INDEX(FEDFUNDS[FEDFUNDS],MATCH(DATE(YEAR(CPI[[#This Row],[DATE]]+370)+1,MONTH(CPI[[#This Row],[DATE]]+370),1),FEDFUNDS[DATE],0))</f>
        <v>#N/A</v>
      </c>
    </row>
    <row r="463" spans="1:7" hidden="1" x14ac:dyDescent="0.3">
      <c r="A463" s="1">
        <v>18780</v>
      </c>
      <c r="B463">
        <v>25.9</v>
      </c>
      <c r="C463" s="2" t="e">
        <f>INDEX(FEDFUNDS[FEDFUNDS],MATCH(DATE(YEAR(CPI[[#This Row],[DATE]]),MONTH(CPI[[#This Row],[DATE]]),1),FEDFUNDS[DATE],0))</f>
        <v>#N/A</v>
      </c>
      <c r="D463" s="2" t="e">
        <f>INDEX(FEDFUNDS[FEDFUNDS],MATCH(DATE(YEAR(CPI[[#This Row],[DATE]]+190),MONTH(CPI[[#This Row],[DATE]]+190),1),FEDFUNDS[DATE],0))</f>
        <v>#N/A</v>
      </c>
      <c r="E463" s="2" t="e">
        <f>INDEX(FEDFUNDS[FEDFUNDS],MATCH(DATE(YEAR(CPI[[#This Row],[DATE]]+370),MONTH(CPI[[#This Row],[DATE]]+370),1),FEDFUNDS[DATE],0))</f>
        <v>#N/A</v>
      </c>
      <c r="F463" s="2" t="e">
        <f>INDEX(FEDFUNDS[FEDFUNDS],MATCH(DATE(YEAR(CPI[[#This Row],[DATE]]+190)+1,MONTH(CPI[[#This Row],[DATE]]+190),1),FEDFUNDS[DATE],0))</f>
        <v>#N/A</v>
      </c>
      <c r="G463" s="2" t="e">
        <f>INDEX(FEDFUNDS[FEDFUNDS],MATCH(DATE(YEAR(CPI[[#This Row],[DATE]]+370)+1,MONTH(CPI[[#This Row],[DATE]]+370),1),FEDFUNDS[DATE],0))</f>
        <v>#N/A</v>
      </c>
    </row>
    <row r="464" spans="1:7" hidden="1" x14ac:dyDescent="0.3">
      <c r="A464" s="1">
        <v>18810</v>
      </c>
      <c r="B464">
        <v>25.9</v>
      </c>
      <c r="C464" s="2" t="e">
        <f>INDEX(FEDFUNDS[FEDFUNDS],MATCH(DATE(YEAR(CPI[[#This Row],[DATE]]),MONTH(CPI[[#This Row],[DATE]]),1),FEDFUNDS[DATE],0))</f>
        <v>#N/A</v>
      </c>
      <c r="D464" s="2" t="e">
        <f>INDEX(FEDFUNDS[FEDFUNDS],MATCH(DATE(YEAR(CPI[[#This Row],[DATE]]+190),MONTH(CPI[[#This Row],[DATE]]+190),1),FEDFUNDS[DATE],0))</f>
        <v>#N/A</v>
      </c>
      <c r="E464" s="2" t="e">
        <f>INDEX(FEDFUNDS[FEDFUNDS],MATCH(DATE(YEAR(CPI[[#This Row],[DATE]]+370),MONTH(CPI[[#This Row],[DATE]]+370),1),FEDFUNDS[DATE],0))</f>
        <v>#N/A</v>
      </c>
      <c r="F464" s="2" t="e">
        <f>INDEX(FEDFUNDS[FEDFUNDS],MATCH(DATE(YEAR(CPI[[#This Row],[DATE]]+190)+1,MONTH(CPI[[#This Row],[DATE]]+190),1),FEDFUNDS[DATE],0))</f>
        <v>#N/A</v>
      </c>
      <c r="G464" s="2" t="e">
        <f>INDEX(FEDFUNDS[FEDFUNDS],MATCH(DATE(YEAR(CPI[[#This Row],[DATE]]+370)+1,MONTH(CPI[[#This Row],[DATE]]+370),1),FEDFUNDS[DATE],0))</f>
        <v>#N/A</v>
      </c>
    </row>
    <row r="465" spans="1:7" hidden="1" x14ac:dyDescent="0.3">
      <c r="A465" s="1">
        <v>18841</v>
      </c>
      <c r="B465">
        <v>25.9</v>
      </c>
      <c r="C465" s="2" t="e">
        <f>INDEX(FEDFUNDS[FEDFUNDS],MATCH(DATE(YEAR(CPI[[#This Row],[DATE]]),MONTH(CPI[[#This Row],[DATE]]),1),FEDFUNDS[DATE],0))</f>
        <v>#N/A</v>
      </c>
      <c r="D465" s="2" t="e">
        <f>INDEX(FEDFUNDS[FEDFUNDS],MATCH(DATE(YEAR(CPI[[#This Row],[DATE]]+190),MONTH(CPI[[#This Row],[DATE]]+190),1),FEDFUNDS[DATE],0))</f>
        <v>#N/A</v>
      </c>
      <c r="E465" s="2" t="e">
        <f>INDEX(FEDFUNDS[FEDFUNDS],MATCH(DATE(YEAR(CPI[[#This Row],[DATE]]+370),MONTH(CPI[[#This Row],[DATE]]+370),1),FEDFUNDS[DATE],0))</f>
        <v>#N/A</v>
      </c>
      <c r="F465" s="2" t="e">
        <f>INDEX(FEDFUNDS[FEDFUNDS],MATCH(DATE(YEAR(CPI[[#This Row],[DATE]]+190)+1,MONTH(CPI[[#This Row],[DATE]]+190),1),FEDFUNDS[DATE],0))</f>
        <v>#N/A</v>
      </c>
      <c r="G465" s="2" t="e">
        <f>INDEX(FEDFUNDS[FEDFUNDS],MATCH(DATE(YEAR(CPI[[#This Row],[DATE]]+370)+1,MONTH(CPI[[#This Row],[DATE]]+370),1),FEDFUNDS[DATE],0))</f>
        <v>#N/A</v>
      </c>
    </row>
    <row r="466" spans="1:7" hidden="1" x14ac:dyDescent="0.3">
      <c r="A466" s="1">
        <v>18872</v>
      </c>
      <c r="B466">
        <v>26.1</v>
      </c>
      <c r="C466" s="2" t="e">
        <f>INDEX(FEDFUNDS[FEDFUNDS],MATCH(DATE(YEAR(CPI[[#This Row],[DATE]]),MONTH(CPI[[#This Row],[DATE]]),1),FEDFUNDS[DATE],0))</f>
        <v>#N/A</v>
      </c>
      <c r="D466" s="2" t="e">
        <f>INDEX(FEDFUNDS[FEDFUNDS],MATCH(DATE(YEAR(CPI[[#This Row],[DATE]]+190),MONTH(CPI[[#This Row],[DATE]]+190),1),FEDFUNDS[DATE],0))</f>
        <v>#N/A</v>
      </c>
      <c r="E466" s="2" t="e">
        <f>INDEX(FEDFUNDS[FEDFUNDS],MATCH(DATE(YEAR(CPI[[#This Row],[DATE]]+370),MONTH(CPI[[#This Row],[DATE]]+370),1),FEDFUNDS[DATE],0))</f>
        <v>#N/A</v>
      </c>
      <c r="F466" s="2" t="e">
        <f>INDEX(FEDFUNDS[FEDFUNDS],MATCH(DATE(YEAR(CPI[[#This Row],[DATE]]+190)+1,MONTH(CPI[[#This Row],[DATE]]+190),1),FEDFUNDS[DATE],0))</f>
        <v>#N/A</v>
      </c>
      <c r="G466" s="2" t="e">
        <f>INDEX(FEDFUNDS[FEDFUNDS],MATCH(DATE(YEAR(CPI[[#This Row],[DATE]]+370)+1,MONTH(CPI[[#This Row],[DATE]]+370),1),FEDFUNDS[DATE],0))</f>
        <v>#N/A</v>
      </c>
    </row>
    <row r="467" spans="1:7" hidden="1" x14ac:dyDescent="0.3">
      <c r="A467" s="1">
        <v>18902</v>
      </c>
      <c r="B467">
        <v>26.2</v>
      </c>
      <c r="C467" s="2" t="e">
        <f>INDEX(FEDFUNDS[FEDFUNDS],MATCH(DATE(YEAR(CPI[[#This Row],[DATE]]),MONTH(CPI[[#This Row],[DATE]]),1),FEDFUNDS[DATE],0))</f>
        <v>#N/A</v>
      </c>
      <c r="D467" s="2" t="e">
        <f>INDEX(FEDFUNDS[FEDFUNDS],MATCH(DATE(YEAR(CPI[[#This Row],[DATE]]+190),MONTH(CPI[[#This Row],[DATE]]+190),1),FEDFUNDS[DATE],0))</f>
        <v>#N/A</v>
      </c>
      <c r="E467" s="2" t="e">
        <f>INDEX(FEDFUNDS[FEDFUNDS],MATCH(DATE(YEAR(CPI[[#This Row],[DATE]]+370),MONTH(CPI[[#This Row],[DATE]]+370),1),FEDFUNDS[DATE],0))</f>
        <v>#N/A</v>
      </c>
      <c r="F467" s="2" t="e">
        <f>INDEX(FEDFUNDS[FEDFUNDS],MATCH(DATE(YEAR(CPI[[#This Row],[DATE]]+190)+1,MONTH(CPI[[#This Row],[DATE]]+190),1),FEDFUNDS[DATE],0))</f>
        <v>#N/A</v>
      </c>
      <c r="G467" s="2" t="e">
        <f>INDEX(FEDFUNDS[FEDFUNDS],MATCH(DATE(YEAR(CPI[[#This Row],[DATE]]+370)+1,MONTH(CPI[[#This Row],[DATE]]+370),1),FEDFUNDS[DATE],0))</f>
        <v>#N/A</v>
      </c>
    </row>
    <row r="468" spans="1:7" hidden="1" x14ac:dyDescent="0.3">
      <c r="A468" s="1">
        <v>18933</v>
      </c>
      <c r="B468">
        <v>26.4</v>
      </c>
      <c r="C468" s="2" t="e">
        <f>INDEX(FEDFUNDS[FEDFUNDS],MATCH(DATE(YEAR(CPI[[#This Row],[DATE]]),MONTH(CPI[[#This Row],[DATE]]),1),FEDFUNDS[DATE],0))</f>
        <v>#N/A</v>
      </c>
      <c r="D468" s="2" t="e">
        <f>INDEX(FEDFUNDS[FEDFUNDS],MATCH(DATE(YEAR(CPI[[#This Row],[DATE]]+190),MONTH(CPI[[#This Row],[DATE]]+190),1),FEDFUNDS[DATE],0))</f>
        <v>#N/A</v>
      </c>
      <c r="E468" s="2" t="e">
        <f>INDEX(FEDFUNDS[FEDFUNDS],MATCH(DATE(YEAR(CPI[[#This Row],[DATE]]+370),MONTH(CPI[[#This Row],[DATE]]+370),1),FEDFUNDS[DATE],0))</f>
        <v>#N/A</v>
      </c>
      <c r="F468" s="2" t="e">
        <f>INDEX(FEDFUNDS[FEDFUNDS],MATCH(DATE(YEAR(CPI[[#This Row],[DATE]]+190)+1,MONTH(CPI[[#This Row],[DATE]]+190),1),FEDFUNDS[DATE],0))</f>
        <v>#N/A</v>
      </c>
      <c r="G468" s="2" t="e">
        <f>INDEX(FEDFUNDS[FEDFUNDS],MATCH(DATE(YEAR(CPI[[#This Row],[DATE]]+370)+1,MONTH(CPI[[#This Row],[DATE]]+370),1),FEDFUNDS[DATE],0))</f>
        <v>#N/A</v>
      </c>
    </row>
    <row r="469" spans="1:7" hidden="1" x14ac:dyDescent="0.3">
      <c r="A469" s="1">
        <v>18963</v>
      </c>
      <c r="B469">
        <v>26.5</v>
      </c>
      <c r="C469" s="2" t="e">
        <f>INDEX(FEDFUNDS[FEDFUNDS],MATCH(DATE(YEAR(CPI[[#This Row],[DATE]]),MONTH(CPI[[#This Row],[DATE]]),1),FEDFUNDS[DATE],0))</f>
        <v>#N/A</v>
      </c>
      <c r="D469" s="2" t="e">
        <f>INDEX(FEDFUNDS[FEDFUNDS],MATCH(DATE(YEAR(CPI[[#This Row],[DATE]]+190),MONTH(CPI[[#This Row],[DATE]]+190),1),FEDFUNDS[DATE],0))</f>
        <v>#N/A</v>
      </c>
      <c r="E469" s="2" t="e">
        <f>INDEX(FEDFUNDS[FEDFUNDS],MATCH(DATE(YEAR(CPI[[#This Row],[DATE]]+370),MONTH(CPI[[#This Row],[DATE]]+370),1),FEDFUNDS[DATE],0))</f>
        <v>#N/A</v>
      </c>
      <c r="F469" s="2" t="e">
        <f>INDEX(FEDFUNDS[FEDFUNDS],MATCH(DATE(YEAR(CPI[[#This Row],[DATE]]+190)+1,MONTH(CPI[[#This Row],[DATE]]+190),1),FEDFUNDS[DATE],0))</f>
        <v>#N/A</v>
      </c>
      <c r="G469" s="2" t="e">
        <f>INDEX(FEDFUNDS[FEDFUNDS],MATCH(DATE(YEAR(CPI[[#This Row],[DATE]]+370)+1,MONTH(CPI[[#This Row],[DATE]]+370),1),FEDFUNDS[DATE],0))</f>
        <v>#N/A</v>
      </c>
    </row>
    <row r="470" spans="1:7" hidden="1" x14ac:dyDescent="0.3">
      <c r="A470" s="1">
        <v>18994</v>
      </c>
      <c r="B470">
        <v>26.5</v>
      </c>
      <c r="C470" s="2" t="e">
        <f>INDEX(FEDFUNDS[FEDFUNDS],MATCH(DATE(YEAR(CPI[[#This Row],[DATE]]),MONTH(CPI[[#This Row],[DATE]]),1),FEDFUNDS[DATE],0))</f>
        <v>#N/A</v>
      </c>
      <c r="D470" s="2" t="e">
        <f>INDEX(FEDFUNDS[FEDFUNDS],MATCH(DATE(YEAR(CPI[[#This Row],[DATE]]+190),MONTH(CPI[[#This Row],[DATE]]+190),1),FEDFUNDS[DATE],0))</f>
        <v>#N/A</v>
      </c>
      <c r="E470" s="2" t="e">
        <f>INDEX(FEDFUNDS[FEDFUNDS],MATCH(DATE(YEAR(CPI[[#This Row],[DATE]]+370),MONTH(CPI[[#This Row],[DATE]]+370),1),FEDFUNDS[DATE],0))</f>
        <v>#N/A</v>
      </c>
      <c r="F470" s="2" t="e">
        <f>INDEX(FEDFUNDS[FEDFUNDS],MATCH(DATE(YEAR(CPI[[#This Row],[DATE]]+190)+1,MONTH(CPI[[#This Row],[DATE]]+190),1),FEDFUNDS[DATE],0))</f>
        <v>#N/A</v>
      </c>
      <c r="G470" s="2" t="e">
        <f>INDEX(FEDFUNDS[FEDFUNDS],MATCH(DATE(YEAR(CPI[[#This Row],[DATE]]+370)+1,MONTH(CPI[[#This Row],[DATE]]+370),1),FEDFUNDS[DATE],0))</f>
        <v>#N/A</v>
      </c>
    </row>
    <row r="471" spans="1:7" hidden="1" x14ac:dyDescent="0.3">
      <c r="A471" s="1">
        <v>19025</v>
      </c>
      <c r="B471">
        <v>26.3</v>
      </c>
      <c r="C471" s="2" t="e">
        <f>INDEX(FEDFUNDS[FEDFUNDS],MATCH(DATE(YEAR(CPI[[#This Row],[DATE]]),MONTH(CPI[[#This Row],[DATE]]),1),FEDFUNDS[DATE],0))</f>
        <v>#N/A</v>
      </c>
      <c r="D471" s="2" t="e">
        <f>INDEX(FEDFUNDS[FEDFUNDS],MATCH(DATE(YEAR(CPI[[#This Row],[DATE]]+190),MONTH(CPI[[#This Row],[DATE]]+190),1),FEDFUNDS[DATE],0))</f>
        <v>#N/A</v>
      </c>
      <c r="E471" s="2" t="e">
        <f>INDEX(FEDFUNDS[FEDFUNDS],MATCH(DATE(YEAR(CPI[[#This Row],[DATE]]+370),MONTH(CPI[[#This Row],[DATE]]+370),1),FEDFUNDS[DATE],0))</f>
        <v>#N/A</v>
      </c>
      <c r="F471" s="2" t="e">
        <f>INDEX(FEDFUNDS[FEDFUNDS],MATCH(DATE(YEAR(CPI[[#This Row],[DATE]]+190)+1,MONTH(CPI[[#This Row],[DATE]]+190),1),FEDFUNDS[DATE],0))</f>
        <v>#N/A</v>
      </c>
      <c r="G471" s="2" t="e">
        <f>INDEX(FEDFUNDS[FEDFUNDS],MATCH(DATE(YEAR(CPI[[#This Row],[DATE]]+370)+1,MONTH(CPI[[#This Row],[DATE]]+370),1),FEDFUNDS[DATE],0))</f>
        <v>#N/A</v>
      </c>
    </row>
    <row r="472" spans="1:7" hidden="1" x14ac:dyDescent="0.3">
      <c r="A472" s="1">
        <v>19054</v>
      </c>
      <c r="B472">
        <v>26.3</v>
      </c>
      <c r="C472" s="2" t="e">
        <f>INDEX(FEDFUNDS[FEDFUNDS],MATCH(DATE(YEAR(CPI[[#This Row],[DATE]]),MONTH(CPI[[#This Row],[DATE]]),1),FEDFUNDS[DATE],0))</f>
        <v>#N/A</v>
      </c>
      <c r="D472" s="2" t="e">
        <f>INDEX(FEDFUNDS[FEDFUNDS],MATCH(DATE(YEAR(CPI[[#This Row],[DATE]]+190),MONTH(CPI[[#This Row],[DATE]]+190),1),FEDFUNDS[DATE],0))</f>
        <v>#N/A</v>
      </c>
      <c r="E472" s="2" t="e">
        <f>INDEX(FEDFUNDS[FEDFUNDS],MATCH(DATE(YEAR(CPI[[#This Row],[DATE]]+370),MONTH(CPI[[#This Row],[DATE]]+370),1),FEDFUNDS[DATE],0))</f>
        <v>#N/A</v>
      </c>
      <c r="F472" s="2" t="e">
        <f>INDEX(FEDFUNDS[FEDFUNDS],MATCH(DATE(YEAR(CPI[[#This Row],[DATE]]+190)+1,MONTH(CPI[[#This Row],[DATE]]+190),1),FEDFUNDS[DATE],0))</f>
        <v>#N/A</v>
      </c>
      <c r="G472" s="2" t="e">
        <f>INDEX(FEDFUNDS[FEDFUNDS],MATCH(DATE(YEAR(CPI[[#This Row],[DATE]]+370)+1,MONTH(CPI[[#This Row],[DATE]]+370),1),FEDFUNDS[DATE],0))</f>
        <v>#N/A</v>
      </c>
    </row>
    <row r="473" spans="1:7" hidden="1" x14ac:dyDescent="0.3">
      <c r="A473" s="1">
        <v>19085</v>
      </c>
      <c r="B473">
        <v>26.4</v>
      </c>
      <c r="C473" s="2" t="e">
        <f>INDEX(FEDFUNDS[FEDFUNDS],MATCH(DATE(YEAR(CPI[[#This Row],[DATE]]),MONTH(CPI[[#This Row],[DATE]]),1),FEDFUNDS[DATE],0))</f>
        <v>#N/A</v>
      </c>
      <c r="D473" s="2" t="e">
        <f>INDEX(FEDFUNDS[FEDFUNDS],MATCH(DATE(YEAR(CPI[[#This Row],[DATE]]+190),MONTH(CPI[[#This Row],[DATE]]+190),1),FEDFUNDS[DATE],0))</f>
        <v>#N/A</v>
      </c>
      <c r="E473" s="2" t="e">
        <f>INDEX(FEDFUNDS[FEDFUNDS],MATCH(DATE(YEAR(CPI[[#This Row],[DATE]]+370),MONTH(CPI[[#This Row],[DATE]]+370),1),FEDFUNDS[DATE],0))</f>
        <v>#N/A</v>
      </c>
      <c r="F473" s="2" t="e">
        <f>INDEX(FEDFUNDS[FEDFUNDS],MATCH(DATE(YEAR(CPI[[#This Row],[DATE]]+190)+1,MONTH(CPI[[#This Row],[DATE]]+190),1),FEDFUNDS[DATE],0))</f>
        <v>#N/A</v>
      </c>
      <c r="G473" s="2" t="e">
        <f>INDEX(FEDFUNDS[FEDFUNDS],MATCH(DATE(YEAR(CPI[[#This Row],[DATE]]+370)+1,MONTH(CPI[[#This Row],[DATE]]+370),1),FEDFUNDS[DATE],0))</f>
        <v>#N/A</v>
      </c>
    </row>
    <row r="474" spans="1:7" hidden="1" x14ac:dyDescent="0.3">
      <c r="A474" s="1">
        <v>19115</v>
      </c>
      <c r="B474">
        <v>26.4</v>
      </c>
      <c r="C474" s="2" t="e">
        <f>INDEX(FEDFUNDS[FEDFUNDS],MATCH(DATE(YEAR(CPI[[#This Row],[DATE]]),MONTH(CPI[[#This Row],[DATE]]),1),FEDFUNDS[DATE],0))</f>
        <v>#N/A</v>
      </c>
      <c r="D474" s="2" t="e">
        <f>INDEX(FEDFUNDS[FEDFUNDS],MATCH(DATE(YEAR(CPI[[#This Row],[DATE]]+190),MONTH(CPI[[#This Row],[DATE]]+190),1),FEDFUNDS[DATE],0))</f>
        <v>#N/A</v>
      </c>
      <c r="E474" s="2" t="e">
        <f>INDEX(FEDFUNDS[FEDFUNDS],MATCH(DATE(YEAR(CPI[[#This Row],[DATE]]+370),MONTH(CPI[[#This Row],[DATE]]+370),1),FEDFUNDS[DATE],0))</f>
        <v>#N/A</v>
      </c>
      <c r="F474" s="2" t="e">
        <f>INDEX(FEDFUNDS[FEDFUNDS],MATCH(DATE(YEAR(CPI[[#This Row],[DATE]]+190)+1,MONTH(CPI[[#This Row],[DATE]]+190),1),FEDFUNDS[DATE],0))</f>
        <v>#N/A</v>
      </c>
      <c r="G474" s="2" t="e">
        <f>INDEX(FEDFUNDS[FEDFUNDS],MATCH(DATE(YEAR(CPI[[#This Row],[DATE]]+370)+1,MONTH(CPI[[#This Row],[DATE]]+370),1),FEDFUNDS[DATE],0))</f>
        <v>#N/A</v>
      </c>
    </row>
    <row r="475" spans="1:7" hidden="1" x14ac:dyDescent="0.3">
      <c r="A475" s="1">
        <v>19146</v>
      </c>
      <c r="B475">
        <v>26.5</v>
      </c>
      <c r="C475" s="2" t="e">
        <f>INDEX(FEDFUNDS[FEDFUNDS],MATCH(DATE(YEAR(CPI[[#This Row],[DATE]]),MONTH(CPI[[#This Row],[DATE]]),1),FEDFUNDS[DATE],0))</f>
        <v>#N/A</v>
      </c>
      <c r="D475" s="2" t="e">
        <f>INDEX(FEDFUNDS[FEDFUNDS],MATCH(DATE(YEAR(CPI[[#This Row],[DATE]]+190),MONTH(CPI[[#This Row],[DATE]]+190),1),FEDFUNDS[DATE],0))</f>
        <v>#N/A</v>
      </c>
      <c r="E475" s="2" t="e">
        <f>INDEX(FEDFUNDS[FEDFUNDS],MATCH(DATE(YEAR(CPI[[#This Row],[DATE]]+370),MONTH(CPI[[#This Row],[DATE]]+370),1),FEDFUNDS[DATE],0))</f>
        <v>#N/A</v>
      </c>
      <c r="F475" s="2" t="e">
        <f>INDEX(FEDFUNDS[FEDFUNDS],MATCH(DATE(YEAR(CPI[[#This Row],[DATE]]+190)+1,MONTH(CPI[[#This Row],[DATE]]+190),1),FEDFUNDS[DATE],0))</f>
        <v>#N/A</v>
      </c>
      <c r="G475" s="2" t="e">
        <f>INDEX(FEDFUNDS[FEDFUNDS],MATCH(DATE(YEAR(CPI[[#This Row],[DATE]]+370)+1,MONTH(CPI[[#This Row],[DATE]]+370),1),FEDFUNDS[DATE],0))</f>
        <v>#N/A</v>
      </c>
    </row>
    <row r="476" spans="1:7" hidden="1" x14ac:dyDescent="0.3">
      <c r="A476" s="1">
        <v>19176</v>
      </c>
      <c r="B476">
        <v>26.7</v>
      </c>
      <c r="C476" s="2" t="e">
        <f>INDEX(FEDFUNDS[FEDFUNDS],MATCH(DATE(YEAR(CPI[[#This Row],[DATE]]),MONTH(CPI[[#This Row],[DATE]]),1),FEDFUNDS[DATE],0))</f>
        <v>#N/A</v>
      </c>
      <c r="D476" s="2" t="e">
        <f>INDEX(FEDFUNDS[FEDFUNDS],MATCH(DATE(YEAR(CPI[[#This Row],[DATE]]+190),MONTH(CPI[[#This Row],[DATE]]+190),1),FEDFUNDS[DATE],0))</f>
        <v>#N/A</v>
      </c>
      <c r="E476" s="2" t="e">
        <f>INDEX(FEDFUNDS[FEDFUNDS],MATCH(DATE(YEAR(CPI[[#This Row],[DATE]]+370),MONTH(CPI[[#This Row],[DATE]]+370),1),FEDFUNDS[DATE],0))</f>
        <v>#N/A</v>
      </c>
      <c r="F476" s="2" t="e">
        <f>INDEX(FEDFUNDS[FEDFUNDS],MATCH(DATE(YEAR(CPI[[#This Row],[DATE]]+190)+1,MONTH(CPI[[#This Row],[DATE]]+190),1),FEDFUNDS[DATE],0))</f>
        <v>#N/A</v>
      </c>
      <c r="G476" s="2">
        <f>INDEX(FEDFUNDS[FEDFUNDS],MATCH(DATE(YEAR(CPI[[#This Row],[DATE]]+370)+1,MONTH(CPI[[#This Row],[DATE]]+370),1),FEDFUNDS[DATE],0))</f>
        <v>0.8</v>
      </c>
    </row>
    <row r="477" spans="1:7" hidden="1" x14ac:dyDescent="0.3">
      <c r="A477" s="1">
        <v>19207</v>
      </c>
      <c r="B477">
        <v>26.7</v>
      </c>
      <c r="C477" s="2" t="e">
        <f>INDEX(FEDFUNDS[FEDFUNDS],MATCH(DATE(YEAR(CPI[[#This Row],[DATE]]),MONTH(CPI[[#This Row],[DATE]]),1),FEDFUNDS[DATE],0))</f>
        <v>#N/A</v>
      </c>
      <c r="D477" s="2" t="e">
        <f>INDEX(FEDFUNDS[FEDFUNDS],MATCH(DATE(YEAR(CPI[[#This Row],[DATE]]+190),MONTH(CPI[[#This Row],[DATE]]+190),1),FEDFUNDS[DATE],0))</f>
        <v>#N/A</v>
      </c>
      <c r="E477" s="2" t="e">
        <f>INDEX(FEDFUNDS[FEDFUNDS],MATCH(DATE(YEAR(CPI[[#This Row],[DATE]]+370),MONTH(CPI[[#This Row],[DATE]]+370),1),FEDFUNDS[DATE],0))</f>
        <v>#N/A</v>
      </c>
      <c r="F477" s="2" t="e">
        <f>INDEX(FEDFUNDS[FEDFUNDS],MATCH(DATE(YEAR(CPI[[#This Row],[DATE]]+190)+1,MONTH(CPI[[#This Row],[DATE]]+190),1),FEDFUNDS[DATE],0))</f>
        <v>#N/A</v>
      </c>
      <c r="G477" s="2">
        <f>INDEX(FEDFUNDS[FEDFUNDS],MATCH(DATE(YEAR(CPI[[#This Row],[DATE]]+370)+1,MONTH(CPI[[#This Row],[DATE]]+370),1),FEDFUNDS[DATE],0))</f>
        <v>1.22</v>
      </c>
    </row>
    <row r="478" spans="1:7" hidden="1" x14ac:dyDescent="0.3">
      <c r="A478" s="1">
        <v>19238</v>
      </c>
      <c r="B478">
        <v>26.7</v>
      </c>
      <c r="C478" s="2" t="e">
        <f>INDEX(FEDFUNDS[FEDFUNDS],MATCH(DATE(YEAR(CPI[[#This Row],[DATE]]),MONTH(CPI[[#This Row],[DATE]]),1),FEDFUNDS[DATE],0))</f>
        <v>#N/A</v>
      </c>
      <c r="D478" s="2" t="e">
        <f>INDEX(FEDFUNDS[FEDFUNDS],MATCH(DATE(YEAR(CPI[[#This Row],[DATE]]+190),MONTH(CPI[[#This Row],[DATE]]+190),1),FEDFUNDS[DATE],0))</f>
        <v>#N/A</v>
      </c>
      <c r="E478" s="2" t="e">
        <f>INDEX(FEDFUNDS[FEDFUNDS],MATCH(DATE(YEAR(CPI[[#This Row],[DATE]]+370),MONTH(CPI[[#This Row],[DATE]]+370),1),FEDFUNDS[DATE],0))</f>
        <v>#N/A</v>
      </c>
      <c r="F478" s="2" t="e">
        <f>INDEX(FEDFUNDS[FEDFUNDS],MATCH(DATE(YEAR(CPI[[#This Row],[DATE]]+190)+1,MONTH(CPI[[#This Row],[DATE]]+190),1),FEDFUNDS[DATE],0))</f>
        <v>#N/A</v>
      </c>
      <c r="G478" s="2">
        <f>INDEX(FEDFUNDS[FEDFUNDS],MATCH(DATE(YEAR(CPI[[#This Row],[DATE]]+370)+1,MONTH(CPI[[#This Row],[DATE]]+370),1),FEDFUNDS[DATE],0))</f>
        <v>1.07</v>
      </c>
    </row>
    <row r="479" spans="1:7" hidden="1" x14ac:dyDescent="0.3">
      <c r="A479" s="1">
        <v>19268</v>
      </c>
      <c r="B479">
        <v>26.7</v>
      </c>
      <c r="C479" s="2" t="e">
        <f>INDEX(FEDFUNDS[FEDFUNDS],MATCH(DATE(YEAR(CPI[[#This Row],[DATE]]),MONTH(CPI[[#This Row],[DATE]]),1),FEDFUNDS[DATE],0))</f>
        <v>#N/A</v>
      </c>
      <c r="D479" s="2" t="e">
        <f>INDEX(FEDFUNDS[FEDFUNDS],MATCH(DATE(YEAR(CPI[[#This Row],[DATE]]+190),MONTH(CPI[[#This Row],[DATE]]+190),1),FEDFUNDS[DATE],0))</f>
        <v>#N/A</v>
      </c>
      <c r="E479" s="2" t="e">
        <f>INDEX(FEDFUNDS[FEDFUNDS],MATCH(DATE(YEAR(CPI[[#This Row],[DATE]]+370),MONTH(CPI[[#This Row],[DATE]]+370),1),FEDFUNDS[DATE],0))</f>
        <v>#N/A</v>
      </c>
      <c r="F479" s="2" t="e">
        <f>INDEX(FEDFUNDS[FEDFUNDS],MATCH(DATE(YEAR(CPI[[#This Row],[DATE]]+190)+1,MONTH(CPI[[#This Row],[DATE]]+190),1),FEDFUNDS[DATE],0))</f>
        <v>#N/A</v>
      </c>
      <c r="G479" s="2">
        <f>INDEX(FEDFUNDS[FEDFUNDS],MATCH(DATE(YEAR(CPI[[#This Row],[DATE]]+370)+1,MONTH(CPI[[#This Row],[DATE]]+370),1),FEDFUNDS[DATE],0))</f>
        <v>0.85</v>
      </c>
    </row>
    <row r="480" spans="1:7" hidden="1" x14ac:dyDescent="0.3">
      <c r="A480" s="1">
        <v>19299</v>
      </c>
      <c r="B480">
        <v>26.7</v>
      </c>
      <c r="C480" s="2" t="e">
        <f>INDEX(FEDFUNDS[FEDFUNDS],MATCH(DATE(YEAR(CPI[[#This Row],[DATE]]),MONTH(CPI[[#This Row],[DATE]]),1),FEDFUNDS[DATE],0))</f>
        <v>#N/A</v>
      </c>
      <c r="D480" s="2" t="e">
        <f>INDEX(FEDFUNDS[FEDFUNDS],MATCH(DATE(YEAR(CPI[[#This Row],[DATE]]+190),MONTH(CPI[[#This Row],[DATE]]+190),1),FEDFUNDS[DATE],0))</f>
        <v>#N/A</v>
      </c>
      <c r="E480" s="2" t="e">
        <f>INDEX(FEDFUNDS[FEDFUNDS],MATCH(DATE(YEAR(CPI[[#This Row],[DATE]]+370),MONTH(CPI[[#This Row],[DATE]]+370),1),FEDFUNDS[DATE],0))</f>
        <v>#N/A</v>
      </c>
      <c r="F480" s="2" t="e">
        <f>INDEX(FEDFUNDS[FEDFUNDS],MATCH(DATE(YEAR(CPI[[#This Row],[DATE]]+190)+1,MONTH(CPI[[#This Row],[DATE]]+190),1),FEDFUNDS[DATE],0))</f>
        <v>#N/A</v>
      </c>
      <c r="G480" s="2">
        <f>INDEX(FEDFUNDS[FEDFUNDS],MATCH(DATE(YEAR(CPI[[#This Row],[DATE]]+370)+1,MONTH(CPI[[#This Row],[DATE]]+370),1),FEDFUNDS[DATE],0))</f>
        <v>0.83</v>
      </c>
    </row>
    <row r="481" spans="1:15" hidden="1" x14ac:dyDescent="0.3">
      <c r="A481" s="1">
        <v>19329</v>
      </c>
      <c r="B481">
        <v>26.7</v>
      </c>
      <c r="C481" s="2" t="e">
        <f>INDEX(FEDFUNDS[FEDFUNDS],MATCH(DATE(YEAR(CPI[[#This Row],[DATE]]),MONTH(CPI[[#This Row],[DATE]]),1),FEDFUNDS[DATE],0))</f>
        <v>#N/A</v>
      </c>
      <c r="D481" s="2" t="e">
        <f>INDEX(FEDFUNDS[FEDFUNDS],MATCH(DATE(YEAR(CPI[[#This Row],[DATE]]+190),MONTH(CPI[[#This Row],[DATE]]+190),1),FEDFUNDS[DATE],0))</f>
        <v>#N/A</v>
      </c>
      <c r="E481" s="2" t="e">
        <f>INDEX(FEDFUNDS[FEDFUNDS],MATCH(DATE(YEAR(CPI[[#This Row],[DATE]]+370),MONTH(CPI[[#This Row],[DATE]]+370),1),FEDFUNDS[DATE],0))</f>
        <v>#N/A</v>
      </c>
      <c r="F481" s="2" t="e">
        <f>INDEX(FEDFUNDS[FEDFUNDS],MATCH(DATE(YEAR(CPI[[#This Row],[DATE]]+190)+1,MONTH(CPI[[#This Row],[DATE]]+190),1),FEDFUNDS[DATE],0))</f>
        <v>#N/A</v>
      </c>
      <c r="G481" s="2">
        <f>INDEX(FEDFUNDS[FEDFUNDS],MATCH(DATE(YEAR(CPI[[#This Row],[DATE]]+370)+1,MONTH(CPI[[#This Row],[DATE]]+370),1),FEDFUNDS[DATE],0))</f>
        <v>1.28</v>
      </c>
    </row>
    <row r="482" spans="1:15" hidden="1" x14ac:dyDescent="0.3">
      <c r="A482" s="1">
        <v>19360</v>
      </c>
      <c r="B482">
        <v>26.6</v>
      </c>
      <c r="C482" s="2" t="e">
        <f>INDEX(FEDFUNDS[FEDFUNDS],MATCH(DATE(YEAR(CPI[[#This Row],[DATE]]),MONTH(CPI[[#This Row],[DATE]]),1),FEDFUNDS[DATE],0))</f>
        <v>#N/A</v>
      </c>
      <c r="D482" s="2" t="e">
        <f>INDEX(FEDFUNDS[FEDFUNDS],MATCH(DATE(YEAR(CPI[[#This Row],[DATE]]+190),MONTH(CPI[[#This Row],[DATE]]+190),1),FEDFUNDS[DATE],0))</f>
        <v>#N/A</v>
      </c>
      <c r="E482" s="2" t="e">
        <f>INDEX(FEDFUNDS[FEDFUNDS],MATCH(DATE(YEAR(CPI[[#This Row],[DATE]]+370),MONTH(CPI[[#This Row],[DATE]]+370),1),FEDFUNDS[DATE],0))</f>
        <v>#N/A</v>
      </c>
      <c r="F482" s="2">
        <f>INDEX(FEDFUNDS[FEDFUNDS],MATCH(DATE(YEAR(CPI[[#This Row],[DATE]]+190)+1,MONTH(CPI[[#This Row],[DATE]]+190),1),FEDFUNDS[DATE],0))</f>
        <v>0.8</v>
      </c>
      <c r="G482" s="2">
        <f>INDEX(FEDFUNDS[FEDFUNDS],MATCH(DATE(YEAR(CPI[[#This Row],[DATE]]+370)+1,MONTH(CPI[[#This Row],[DATE]]+370),1),FEDFUNDS[DATE],0))</f>
        <v>1.39</v>
      </c>
    </row>
    <row r="483" spans="1:15" hidden="1" x14ac:dyDescent="0.3">
      <c r="A483" s="1">
        <v>19391</v>
      </c>
      <c r="B483">
        <v>26.5</v>
      </c>
      <c r="C483" s="2" t="e">
        <f>INDEX(FEDFUNDS[FEDFUNDS],MATCH(DATE(YEAR(CPI[[#This Row],[DATE]]),MONTH(CPI[[#This Row],[DATE]]),1),FEDFUNDS[DATE],0))</f>
        <v>#N/A</v>
      </c>
      <c r="D483" s="2" t="e">
        <f>INDEX(FEDFUNDS[FEDFUNDS],MATCH(DATE(YEAR(CPI[[#This Row],[DATE]]+190),MONTH(CPI[[#This Row],[DATE]]+190),1),FEDFUNDS[DATE],0))</f>
        <v>#N/A</v>
      </c>
      <c r="E483" s="2" t="e">
        <f>INDEX(FEDFUNDS[FEDFUNDS],MATCH(DATE(YEAR(CPI[[#This Row],[DATE]]+370),MONTH(CPI[[#This Row],[DATE]]+370),1),FEDFUNDS[DATE],0))</f>
        <v>#N/A</v>
      </c>
      <c r="F483" s="2">
        <f>INDEX(FEDFUNDS[FEDFUNDS],MATCH(DATE(YEAR(CPI[[#This Row],[DATE]]+190)+1,MONTH(CPI[[#This Row],[DATE]]+190),1),FEDFUNDS[DATE],0))</f>
        <v>1.22</v>
      </c>
      <c r="G483" s="2">
        <f>INDEX(FEDFUNDS[FEDFUNDS],MATCH(DATE(YEAR(CPI[[#This Row],[DATE]]+370)+1,MONTH(CPI[[#This Row],[DATE]]+370),1),FEDFUNDS[DATE],0))</f>
        <v>1.29</v>
      </c>
    </row>
    <row r="484" spans="1:15" hidden="1" x14ac:dyDescent="0.3">
      <c r="A484" s="1">
        <v>19419</v>
      </c>
      <c r="B484">
        <v>26.6</v>
      </c>
      <c r="C484" s="2" t="e">
        <f>INDEX(FEDFUNDS[FEDFUNDS],MATCH(DATE(YEAR(CPI[[#This Row],[DATE]]),MONTH(CPI[[#This Row],[DATE]]),1),FEDFUNDS[DATE],0))</f>
        <v>#N/A</v>
      </c>
      <c r="D484" s="2" t="e">
        <f>INDEX(FEDFUNDS[FEDFUNDS],MATCH(DATE(YEAR(CPI[[#This Row],[DATE]]+190),MONTH(CPI[[#This Row],[DATE]]+190),1),FEDFUNDS[DATE],0))</f>
        <v>#N/A</v>
      </c>
      <c r="E484" s="2" t="e">
        <f>INDEX(FEDFUNDS[FEDFUNDS],MATCH(DATE(YEAR(CPI[[#This Row],[DATE]]+370),MONTH(CPI[[#This Row],[DATE]]+370),1),FEDFUNDS[DATE],0))</f>
        <v>#N/A</v>
      </c>
      <c r="F484" s="2">
        <f>INDEX(FEDFUNDS[FEDFUNDS],MATCH(DATE(YEAR(CPI[[#This Row],[DATE]]+190)+1,MONTH(CPI[[#This Row],[DATE]]+190),1),FEDFUNDS[DATE],0))</f>
        <v>1.07</v>
      </c>
      <c r="G484" s="2">
        <f>INDEX(FEDFUNDS[FEDFUNDS],MATCH(DATE(YEAR(CPI[[#This Row],[DATE]]+370)+1,MONTH(CPI[[#This Row],[DATE]]+370),1),FEDFUNDS[DATE],0))</f>
        <v>1.35</v>
      </c>
    </row>
    <row r="485" spans="1:15" hidden="1" x14ac:dyDescent="0.3">
      <c r="A485" s="1">
        <v>19450</v>
      </c>
      <c r="B485">
        <v>26.6</v>
      </c>
      <c r="C485" s="2" t="e">
        <f>INDEX(FEDFUNDS[FEDFUNDS],MATCH(DATE(YEAR(CPI[[#This Row],[DATE]]),MONTH(CPI[[#This Row],[DATE]]),1),FEDFUNDS[DATE],0))</f>
        <v>#N/A</v>
      </c>
      <c r="D485" s="2" t="e">
        <f>INDEX(FEDFUNDS[FEDFUNDS],MATCH(DATE(YEAR(CPI[[#This Row],[DATE]]+190),MONTH(CPI[[#This Row],[DATE]]+190),1),FEDFUNDS[DATE],0))</f>
        <v>#N/A</v>
      </c>
      <c r="E485" s="2" t="e">
        <f>INDEX(FEDFUNDS[FEDFUNDS],MATCH(DATE(YEAR(CPI[[#This Row],[DATE]]+370),MONTH(CPI[[#This Row],[DATE]]+370),1),FEDFUNDS[DATE],0))</f>
        <v>#N/A</v>
      </c>
      <c r="F485" s="2">
        <f>INDEX(FEDFUNDS[FEDFUNDS],MATCH(DATE(YEAR(CPI[[#This Row],[DATE]]+190)+1,MONTH(CPI[[#This Row],[DATE]]+190),1),FEDFUNDS[DATE],0))</f>
        <v>0.85</v>
      </c>
      <c r="G485" s="2">
        <f>INDEX(FEDFUNDS[FEDFUNDS],MATCH(DATE(YEAR(CPI[[#This Row],[DATE]]+370)+1,MONTH(CPI[[#This Row],[DATE]]+370),1),FEDFUNDS[DATE],0))</f>
        <v>1.43</v>
      </c>
    </row>
    <row r="486" spans="1:15" hidden="1" x14ac:dyDescent="0.3">
      <c r="A486" s="1">
        <v>19480</v>
      </c>
      <c r="B486">
        <v>26.7</v>
      </c>
      <c r="C486" s="2" t="e">
        <f>INDEX(FEDFUNDS[FEDFUNDS],MATCH(DATE(YEAR(CPI[[#This Row],[DATE]]),MONTH(CPI[[#This Row],[DATE]]),1),FEDFUNDS[DATE],0))</f>
        <v>#N/A</v>
      </c>
      <c r="D486" s="2" t="e">
        <f>INDEX(FEDFUNDS[FEDFUNDS],MATCH(DATE(YEAR(CPI[[#This Row],[DATE]]+190),MONTH(CPI[[#This Row],[DATE]]+190),1),FEDFUNDS[DATE],0))</f>
        <v>#N/A</v>
      </c>
      <c r="E486" s="2" t="e">
        <f>INDEX(FEDFUNDS[FEDFUNDS],MATCH(DATE(YEAR(CPI[[#This Row],[DATE]]+370),MONTH(CPI[[#This Row],[DATE]]+370),1),FEDFUNDS[DATE],0))</f>
        <v>#N/A</v>
      </c>
      <c r="F486" s="2">
        <f>INDEX(FEDFUNDS[FEDFUNDS],MATCH(DATE(YEAR(CPI[[#This Row],[DATE]]+190)+1,MONTH(CPI[[#This Row],[DATE]]+190),1),FEDFUNDS[DATE],0))</f>
        <v>0.83</v>
      </c>
      <c r="G486" s="2">
        <f>INDEX(FEDFUNDS[FEDFUNDS],MATCH(DATE(YEAR(CPI[[#This Row],[DATE]]+370)+1,MONTH(CPI[[#This Row],[DATE]]+370),1),FEDFUNDS[DATE],0))</f>
        <v>1.43</v>
      </c>
    </row>
    <row r="487" spans="1:15" hidden="1" x14ac:dyDescent="0.3">
      <c r="A487" s="1">
        <v>19511</v>
      </c>
      <c r="B487">
        <v>26.8</v>
      </c>
      <c r="C487" s="2" t="e">
        <f>INDEX(FEDFUNDS[FEDFUNDS],MATCH(DATE(YEAR(CPI[[#This Row],[DATE]]),MONTH(CPI[[#This Row],[DATE]]),1),FEDFUNDS[DATE],0))</f>
        <v>#N/A</v>
      </c>
      <c r="D487" s="2" t="e">
        <f>INDEX(FEDFUNDS[FEDFUNDS],MATCH(DATE(YEAR(CPI[[#This Row],[DATE]]+190),MONTH(CPI[[#This Row],[DATE]]+190),1),FEDFUNDS[DATE],0))</f>
        <v>#N/A</v>
      </c>
      <c r="E487" s="2" t="e">
        <f>INDEX(FEDFUNDS[FEDFUNDS],MATCH(DATE(YEAR(CPI[[#This Row],[DATE]]+370),MONTH(CPI[[#This Row],[DATE]]+370),1),FEDFUNDS[DATE],0))</f>
        <v>#N/A</v>
      </c>
      <c r="F487" s="2">
        <f>INDEX(FEDFUNDS[FEDFUNDS],MATCH(DATE(YEAR(CPI[[#This Row],[DATE]]+190)+1,MONTH(CPI[[#This Row],[DATE]]+190),1),FEDFUNDS[DATE],0))</f>
        <v>1.28</v>
      </c>
      <c r="G487" s="2">
        <f>INDEX(FEDFUNDS[FEDFUNDS],MATCH(DATE(YEAR(CPI[[#This Row],[DATE]]+370)+1,MONTH(CPI[[#This Row],[DATE]]+370),1),FEDFUNDS[DATE],0))</f>
        <v>1.64</v>
      </c>
    </row>
    <row r="488" spans="1:15" hidden="1" x14ac:dyDescent="0.3">
      <c r="A488" s="1">
        <v>19541</v>
      </c>
      <c r="B488">
        <v>26.8</v>
      </c>
      <c r="C488" s="2" t="e">
        <f>INDEX(FEDFUNDS[FEDFUNDS],MATCH(DATE(YEAR(CPI[[#This Row],[DATE]]),MONTH(CPI[[#This Row],[DATE]]),1),FEDFUNDS[DATE],0))</f>
        <v>#N/A</v>
      </c>
      <c r="D488" s="2" t="e">
        <f>INDEX(FEDFUNDS[FEDFUNDS],MATCH(DATE(YEAR(CPI[[#This Row],[DATE]]+190),MONTH(CPI[[#This Row],[DATE]]+190),1),FEDFUNDS[DATE],0))</f>
        <v>#N/A</v>
      </c>
      <c r="E488" s="2">
        <f>INDEX(FEDFUNDS[FEDFUNDS],MATCH(DATE(YEAR(CPI[[#This Row],[DATE]]+370),MONTH(CPI[[#This Row],[DATE]]+370),1),FEDFUNDS[DATE],0))</f>
        <v>0.8</v>
      </c>
      <c r="F488" s="2">
        <f>INDEX(FEDFUNDS[FEDFUNDS],MATCH(DATE(YEAR(CPI[[#This Row],[DATE]]+190)+1,MONTH(CPI[[#This Row],[DATE]]+190),1),FEDFUNDS[DATE],0))</f>
        <v>1.39</v>
      </c>
      <c r="G488" s="2">
        <f>INDEX(FEDFUNDS[FEDFUNDS],MATCH(DATE(YEAR(CPI[[#This Row],[DATE]]+370)+1,MONTH(CPI[[#This Row],[DATE]]+370),1),FEDFUNDS[DATE],0))</f>
        <v>1.68</v>
      </c>
    </row>
    <row r="489" spans="1:15" hidden="1" x14ac:dyDescent="0.3">
      <c r="A489" s="1">
        <v>19572</v>
      </c>
      <c r="B489">
        <v>26.9</v>
      </c>
      <c r="C489" s="2" t="e">
        <f>INDEX(FEDFUNDS[FEDFUNDS],MATCH(DATE(YEAR(CPI[[#This Row],[DATE]]),MONTH(CPI[[#This Row],[DATE]]),1),FEDFUNDS[DATE],0))</f>
        <v>#N/A</v>
      </c>
      <c r="D489" s="2" t="e">
        <f>INDEX(FEDFUNDS[FEDFUNDS],MATCH(DATE(YEAR(CPI[[#This Row],[DATE]]+190),MONTH(CPI[[#This Row],[DATE]]+190),1),FEDFUNDS[DATE],0))</f>
        <v>#N/A</v>
      </c>
      <c r="E489" s="2">
        <f>INDEX(FEDFUNDS[FEDFUNDS],MATCH(DATE(YEAR(CPI[[#This Row],[DATE]]+370),MONTH(CPI[[#This Row],[DATE]]+370),1),FEDFUNDS[DATE],0))</f>
        <v>1.22</v>
      </c>
      <c r="F489" s="2">
        <f>INDEX(FEDFUNDS[FEDFUNDS],MATCH(DATE(YEAR(CPI[[#This Row],[DATE]]+190)+1,MONTH(CPI[[#This Row],[DATE]]+190),1),FEDFUNDS[DATE],0))</f>
        <v>1.29</v>
      </c>
      <c r="G489" s="2">
        <f>INDEX(FEDFUNDS[FEDFUNDS],MATCH(DATE(YEAR(CPI[[#This Row],[DATE]]+370)+1,MONTH(CPI[[#This Row],[DATE]]+370),1),FEDFUNDS[DATE],0))</f>
        <v>1.96</v>
      </c>
    </row>
    <row r="490" spans="1:15" hidden="1" x14ac:dyDescent="0.3">
      <c r="A490" s="1">
        <v>19603</v>
      </c>
      <c r="B490">
        <v>26.9</v>
      </c>
      <c r="C490" s="2" t="e">
        <f>INDEX(FEDFUNDS[FEDFUNDS],MATCH(DATE(YEAR(CPI[[#This Row],[DATE]]),MONTH(CPI[[#This Row],[DATE]]),1),FEDFUNDS[DATE],0))</f>
        <v>#N/A</v>
      </c>
      <c r="D490" s="2" t="e">
        <f>INDEX(FEDFUNDS[FEDFUNDS],MATCH(DATE(YEAR(CPI[[#This Row],[DATE]]+190),MONTH(CPI[[#This Row],[DATE]]+190),1),FEDFUNDS[DATE],0))</f>
        <v>#N/A</v>
      </c>
      <c r="E490" s="2">
        <f>INDEX(FEDFUNDS[FEDFUNDS],MATCH(DATE(YEAR(CPI[[#This Row],[DATE]]+370),MONTH(CPI[[#This Row],[DATE]]+370),1),FEDFUNDS[DATE],0))</f>
        <v>1.07</v>
      </c>
      <c r="F490" s="2">
        <f>INDEX(FEDFUNDS[FEDFUNDS],MATCH(DATE(YEAR(CPI[[#This Row],[DATE]]+190)+1,MONTH(CPI[[#This Row],[DATE]]+190),1),FEDFUNDS[DATE],0))</f>
        <v>1.35</v>
      </c>
      <c r="G490" s="2">
        <f>INDEX(FEDFUNDS[FEDFUNDS],MATCH(DATE(YEAR(CPI[[#This Row],[DATE]]+370)+1,MONTH(CPI[[#This Row],[DATE]]+370),1),FEDFUNDS[DATE],0))</f>
        <v>2.1800000000000002</v>
      </c>
    </row>
    <row r="491" spans="1:15" hidden="1" x14ac:dyDescent="0.3">
      <c r="A491" s="1">
        <v>19633</v>
      </c>
      <c r="B491">
        <v>27</v>
      </c>
      <c r="C491" s="2" t="e">
        <f>INDEX(FEDFUNDS[FEDFUNDS],MATCH(DATE(YEAR(CPI[[#This Row],[DATE]]),MONTH(CPI[[#This Row],[DATE]]),1),FEDFUNDS[DATE],0))</f>
        <v>#N/A</v>
      </c>
      <c r="D491" s="2" t="e">
        <f>INDEX(FEDFUNDS[FEDFUNDS],MATCH(DATE(YEAR(CPI[[#This Row],[DATE]]+190),MONTH(CPI[[#This Row],[DATE]]+190),1),FEDFUNDS[DATE],0))</f>
        <v>#N/A</v>
      </c>
      <c r="E491" s="2">
        <f>INDEX(FEDFUNDS[FEDFUNDS],MATCH(DATE(YEAR(CPI[[#This Row],[DATE]]+370),MONTH(CPI[[#This Row],[DATE]]+370),1),FEDFUNDS[DATE],0))</f>
        <v>0.85</v>
      </c>
      <c r="F491" s="2">
        <f>INDEX(FEDFUNDS[FEDFUNDS],MATCH(DATE(YEAR(CPI[[#This Row],[DATE]]+190)+1,MONTH(CPI[[#This Row],[DATE]]+190),1),FEDFUNDS[DATE],0))</f>
        <v>1.43</v>
      </c>
      <c r="G491" s="2">
        <f>INDEX(FEDFUNDS[FEDFUNDS],MATCH(DATE(YEAR(CPI[[#This Row],[DATE]]+370)+1,MONTH(CPI[[#This Row],[DATE]]+370),1),FEDFUNDS[DATE],0))</f>
        <v>2.2400000000000002</v>
      </c>
    </row>
    <row r="492" spans="1:15" hidden="1" x14ac:dyDescent="0.3">
      <c r="A492" s="1">
        <v>19664</v>
      </c>
      <c r="B492">
        <v>26.9</v>
      </c>
      <c r="C492" s="2" t="e">
        <f>INDEX(FEDFUNDS[FEDFUNDS],MATCH(DATE(YEAR(CPI[[#This Row],[DATE]]),MONTH(CPI[[#This Row],[DATE]]),1),FEDFUNDS[DATE],0))</f>
        <v>#N/A</v>
      </c>
      <c r="D492" s="2" t="e">
        <f>INDEX(FEDFUNDS[FEDFUNDS],MATCH(DATE(YEAR(CPI[[#This Row],[DATE]]+190),MONTH(CPI[[#This Row],[DATE]]+190),1),FEDFUNDS[DATE],0))</f>
        <v>#N/A</v>
      </c>
      <c r="E492" s="2">
        <f>INDEX(FEDFUNDS[FEDFUNDS],MATCH(DATE(YEAR(CPI[[#This Row],[DATE]]+370),MONTH(CPI[[#This Row],[DATE]]+370),1),FEDFUNDS[DATE],0))</f>
        <v>0.83</v>
      </c>
      <c r="F492" s="2">
        <f>INDEX(FEDFUNDS[FEDFUNDS],MATCH(DATE(YEAR(CPI[[#This Row],[DATE]]+190)+1,MONTH(CPI[[#This Row],[DATE]]+190),1),FEDFUNDS[DATE],0))</f>
        <v>1.43</v>
      </c>
      <c r="G492" s="2">
        <f>INDEX(FEDFUNDS[FEDFUNDS],MATCH(DATE(YEAR(CPI[[#This Row],[DATE]]+370)+1,MONTH(CPI[[#This Row],[DATE]]+370),1),FEDFUNDS[DATE],0))</f>
        <v>2.35</v>
      </c>
    </row>
    <row r="493" spans="1:15" hidden="1" x14ac:dyDescent="0.3">
      <c r="A493" s="1">
        <v>19694</v>
      </c>
      <c r="B493">
        <v>26.9</v>
      </c>
      <c r="C493" s="2" t="e">
        <f>INDEX(FEDFUNDS[FEDFUNDS],MATCH(DATE(YEAR(CPI[[#This Row],[DATE]]),MONTH(CPI[[#This Row],[DATE]]),1),FEDFUNDS[DATE],0))</f>
        <v>#N/A</v>
      </c>
      <c r="D493" s="2" t="e">
        <f>INDEX(FEDFUNDS[FEDFUNDS],MATCH(DATE(YEAR(CPI[[#This Row],[DATE]]+190),MONTH(CPI[[#This Row],[DATE]]+190),1),FEDFUNDS[DATE],0))</f>
        <v>#N/A</v>
      </c>
      <c r="E493" s="2">
        <f>INDEX(FEDFUNDS[FEDFUNDS],MATCH(DATE(YEAR(CPI[[#This Row],[DATE]]+370),MONTH(CPI[[#This Row],[DATE]]+370),1),FEDFUNDS[DATE],0))</f>
        <v>1.28</v>
      </c>
      <c r="F493" s="2">
        <f>INDEX(FEDFUNDS[FEDFUNDS],MATCH(DATE(YEAR(CPI[[#This Row],[DATE]]+190)+1,MONTH(CPI[[#This Row],[DATE]]+190),1),FEDFUNDS[DATE],0))</f>
        <v>1.64</v>
      </c>
      <c r="G493" s="2">
        <f>INDEX(FEDFUNDS[FEDFUNDS],MATCH(DATE(YEAR(CPI[[#This Row],[DATE]]+370)+1,MONTH(CPI[[#This Row],[DATE]]+370),1),FEDFUNDS[DATE],0))</f>
        <v>2.48</v>
      </c>
    </row>
    <row r="494" spans="1:15" hidden="1" x14ac:dyDescent="0.3">
      <c r="A494" s="1">
        <v>19725</v>
      </c>
      <c r="B494">
        <v>26.9</v>
      </c>
      <c r="C494" s="2" t="e">
        <f>INDEX(FEDFUNDS[FEDFUNDS],MATCH(DATE(YEAR(CPI[[#This Row],[DATE]]),MONTH(CPI[[#This Row],[DATE]]),1),FEDFUNDS[DATE],0))</f>
        <v>#N/A</v>
      </c>
      <c r="D494" s="2">
        <f>INDEX(FEDFUNDS[FEDFUNDS],MATCH(DATE(YEAR(CPI[[#This Row],[DATE]]+190),MONTH(CPI[[#This Row],[DATE]]+190),1),FEDFUNDS[DATE],0))</f>
        <v>0.8</v>
      </c>
      <c r="E494" s="2">
        <f>INDEX(FEDFUNDS[FEDFUNDS],MATCH(DATE(YEAR(CPI[[#This Row],[DATE]]+370),MONTH(CPI[[#This Row],[DATE]]+370),1),FEDFUNDS[DATE],0))</f>
        <v>1.39</v>
      </c>
      <c r="F494" s="2">
        <f>INDEX(FEDFUNDS[FEDFUNDS],MATCH(DATE(YEAR(CPI[[#This Row],[DATE]]+190)+1,MONTH(CPI[[#This Row],[DATE]]+190),1),FEDFUNDS[DATE],0))</f>
        <v>1.68</v>
      </c>
      <c r="G494" s="2">
        <f>INDEX(FEDFUNDS[FEDFUNDS],MATCH(DATE(YEAR(CPI[[#This Row],[DATE]]+370)+1,MONTH(CPI[[#This Row],[DATE]]+370),1),FEDFUNDS[DATE],0))</f>
        <v>2.4500000000000002</v>
      </c>
      <c r="I494" s="5"/>
      <c r="J494" s="5" t="s">
        <v>3</v>
      </c>
      <c r="K494" s="5" t="s">
        <v>9</v>
      </c>
      <c r="L494" s="5" t="s">
        <v>10</v>
      </c>
      <c r="M494" s="5" t="s">
        <v>11</v>
      </c>
      <c r="N494" s="5" t="s">
        <v>12</v>
      </c>
      <c r="O494" s="5" t="s">
        <v>13</v>
      </c>
    </row>
    <row r="495" spans="1:15" hidden="1" x14ac:dyDescent="0.3">
      <c r="A495" s="1">
        <v>19756</v>
      </c>
      <c r="B495">
        <v>26.9</v>
      </c>
      <c r="C495" s="2" t="e">
        <f>INDEX(FEDFUNDS[FEDFUNDS],MATCH(DATE(YEAR(CPI[[#This Row],[DATE]]),MONTH(CPI[[#This Row],[DATE]]),1),FEDFUNDS[DATE],0))</f>
        <v>#N/A</v>
      </c>
      <c r="D495" s="2">
        <f>INDEX(FEDFUNDS[FEDFUNDS],MATCH(DATE(YEAR(CPI[[#This Row],[DATE]]+190),MONTH(CPI[[#This Row],[DATE]]+190),1),FEDFUNDS[DATE],0))</f>
        <v>1.22</v>
      </c>
      <c r="E495" s="2">
        <f>INDEX(FEDFUNDS[FEDFUNDS],MATCH(DATE(YEAR(CPI[[#This Row],[DATE]]+370),MONTH(CPI[[#This Row],[DATE]]+370),1),FEDFUNDS[DATE],0))</f>
        <v>1.29</v>
      </c>
      <c r="F495" s="2">
        <f>INDEX(FEDFUNDS[FEDFUNDS],MATCH(DATE(YEAR(CPI[[#This Row],[DATE]]+190)+1,MONTH(CPI[[#This Row],[DATE]]+190),1),FEDFUNDS[DATE],0))</f>
        <v>1.96</v>
      </c>
      <c r="G495" s="2">
        <f>INDEX(FEDFUNDS[FEDFUNDS],MATCH(DATE(YEAR(CPI[[#This Row],[DATE]]+370)+1,MONTH(CPI[[#This Row],[DATE]]+370),1),FEDFUNDS[DATE],0))</f>
        <v>2.5</v>
      </c>
      <c r="I495" s="3" t="s">
        <v>3</v>
      </c>
      <c r="J495" s="3">
        <v>1</v>
      </c>
      <c r="K495" s="3"/>
      <c r="L495" s="3"/>
      <c r="M495" s="3"/>
      <c r="N495" s="3"/>
      <c r="O495" s="3"/>
    </row>
    <row r="496" spans="1:15" hidden="1" x14ac:dyDescent="0.3">
      <c r="A496" s="1">
        <v>19784</v>
      </c>
      <c r="B496">
        <v>26.9</v>
      </c>
      <c r="C496" s="2" t="e">
        <f>INDEX(FEDFUNDS[FEDFUNDS],MATCH(DATE(YEAR(CPI[[#This Row],[DATE]]),MONTH(CPI[[#This Row],[DATE]]),1),FEDFUNDS[DATE],0))</f>
        <v>#N/A</v>
      </c>
      <c r="D496" s="2">
        <f>INDEX(FEDFUNDS[FEDFUNDS],MATCH(DATE(YEAR(CPI[[#This Row],[DATE]]+190),MONTH(CPI[[#This Row],[DATE]]+190),1),FEDFUNDS[DATE],0))</f>
        <v>1.07</v>
      </c>
      <c r="E496" s="2">
        <f>INDEX(FEDFUNDS[FEDFUNDS],MATCH(DATE(YEAR(CPI[[#This Row],[DATE]]+370),MONTH(CPI[[#This Row],[DATE]]+370),1),FEDFUNDS[DATE],0))</f>
        <v>1.35</v>
      </c>
      <c r="F496" s="2">
        <f>INDEX(FEDFUNDS[FEDFUNDS],MATCH(DATE(YEAR(CPI[[#This Row],[DATE]]+190)+1,MONTH(CPI[[#This Row],[DATE]]+190),1),FEDFUNDS[DATE],0))</f>
        <v>2.1800000000000002</v>
      </c>
      <c r="G496" s="2">
        <f>INDEX(FEDFUNDS[FEDFUNDS],MATCH(DATE(YEAR(CPI[[#This Row],[DATE]]+370)+1,MONTH(CPI[[#This Row],[DATE]]+370),1),FEDFUNDS[DATE],0))</f>
        <v>2.5</v>
      </c>
      <c r="I496" s="3" t="s">
        <v>4</v>
      </c>
      <c r="J496" s="3">
        <v>-0.40522342460048366</v>
      </c>
      <c r="K496" s="3">
        <v>1</v>
      </c>
      <c r="L496" s="3"/>
      <c r="M496" s="3"/>
      <c r="N496" s="3"/>
      <c r="O496" s="3"/>
    </row>
    <row r="497" spans="1:15" hidden="1" x14ac:dyDescent="0.3">
      <c r="A497" s="1">
        <v>19815</v>
      </c>
      <c r="B497">
        <v>26.8</v>
      </c>
      <c r="C497" s="2" t="e">
        <f>INDEX(FEDFUNDS[FEDFUNDS],MATCH(DATE(YEAR(CPI[[#This Row],[DATE]]),MONTH(CPI[[#This Row],[DATE]]),1),FEDFUNDS[DATE],0))</f>
        <v>#N/A</v>
      </c>
      <c r="D497" s="2">
        <f>INDEX(FEDFUNDS[FEDFUNDS],MATCH(DATE(YEAR(CPI[[#This Row],[DATE]]+190),MONTH(CPI[[#This Row],[DATE]]+190),1),FEDFUNDS[DATE],0))</f>
        <v>0.85</v>
      </c>
      <c r="E497" s="2">
        <f>INDEX(FEDFUNDS[FEDFUNDS],MATCH(DATE(YEAR(CPI[[#This Row],[DATE]]+370),MONTH(CPI[[#This Row],[DATE]]+370),1),FEDFUNDS[DATE],0))</f>
        <v>1.43</v>
      </c>
      <c r="F497" s="2">
        <f>INDEX(FEDFUNDS[FEDFUNDS],MATCH(DATE(YEAR(CPI[[#This Row],[DATE]]+190)+1,MONTH(CPI[[#This Row],[DATE]]+190),1),FEDFUNDS[DATE],0))</f>
        <v>2.2400000000000002</v>
      </c>
      <c r="G497" s="2">
        <f>INDEX(FEDFUNDS[FEDFUNDS],MATCH(DATE(YEAR(CPI[[#This Row],[DATE]]+370)+1,MONTH(CPI[[#This Row],[DATE]]+370),1),FEDFUNDS[DATE],0))</f>
        <v>2.62</v>
      </c>
      <c r="I497" s="3" t="s">
        <v>14</v>
      </c>
      <c r="J497" s="3">
        <v>-0.4257119405154916</v>
      </c>
      <c r="K497" s="3">
        <v>0.9461368658965239</v>
      </c>
      <c r="L497" s="3">
        <v>1</v>
      </c>
      <c r="M497" s="3"/>
      <c r="N497" s="3"/>
      <c r="O497" s="3"/>
    </row>
    <row r="498" spans="1:15" hidden="1" x14ac:dyDescent="0.3">
      <c r="A498" s="1">
        <v>19845</v>
      </c>
      <c r="B498">
        <v>26.9</v>
      </c>
      <c r="C498" s="2" t="e">
        <f>INDEX(FEDFUNDS[FEDFUNDS],MATCH(DATE(YEAR(CPI[[#This Row],[DATE]]),MONTH(CPI[[#This Row],[DATE]]),1),FEDFUNDS[DATE],0))</f>
        <v>#N/A</v>
      </c>
      <c r="D498" s="2">
        <f>INDEX(FEDFUNDS[FEDFUNDS],MATCH(DATE(YEAR(CPI[[#This Row],[DATE]]+190),MONTH(CPI[[#This Row],[DATE]]+190),1),FEDFUNDS[DATE],0))</f>
        <v>0.83</v>
      </c>
      <c r="E498" s="2">
        <f>INDEX(FEDFUNDS[FEDFUNDS],MATCH(DATE(YEAR(CPI[[#This Row],[DATE]]+370),MONTH(CPI[[#This Row],[DATE]]+370),1),FEDFUNDS[DATE],0))</f>
        <v>1.43</v>
      </c>
      <c r="F498" s="2">
        <f>INDEX(FEDFUNDS[FEDFUNDS],MATCH(DATE(YEAR(CPI[[#This Row],[DATE]]+190)+1,MONTH(CPI[[#This Row],[DATE]]+190),1),FEDFUNDS[DATE],0))</f>
        <v>2.35</v>
      </c>
      <c r="G498" s="2">
        <f>INDEX(FEDFUNDS[FEDFUNDS],MATCH(DATE(YEAR(CPI[[#This Row],[DATE]]+370)+1,MONTH(CPI[[#This Row],[DATE]]+370),1),FEDFUNDS[DATE],0))</f>
        <v>2.75</v>
      </c>
      <c r="I498" s="3" t="s">
        <v>15</v>
      </c>
      <c r="J498" s="3">
        <v>-0.46758023686064187</v>
      </c>
      <c r="K498" s="3">
        <v>0.8480056120070909</v>
      </c>
      <c r="L498" s="3">
        <v>0.86451765191340535</v>
      </c>
      <c r="M498" s="3">
        <v>1</v>
      </c>
      <c r="N498" s="3"/>
      <c r="O498" s="3"/>
    </row>
    <row r="499" spans="1:15" hidden="1" x14ac:dyDescent="0.3">
      <c r="A499" s="1">
        <v>19876</v>
      </c>
      <c r="B499">
        <v>26.9</v>
      </c>
      <c r="C499" s="2" t="e">
        <f>INDEX(FEDFUNDS[FEDFUNDS],MATCH(DATE(YEAR(CPI[[#This Row],[DATE]]),MONTH(CPI[[#This Row],[DATE]]),1),FEDFUNDS[DATE],0))</f>
        <v>#N/A</v>
      </c>
      <c r="D499" s="2">
        <f>INDEX(FEDFUNDS[FEDFUNDS],MATCH(DATE(YEAR(CPI[[#This Row],[DATE]]+190),MONTH(CPI[[#This Row],[DATE]]+190),1),FEDFUNDS[DATE],0))</f>
        <v>1.28</v>
      </c>
      <c r="E499" s="2">
        <f>INDEX(FEDFUNDS[FEDFUNDS],MATCH(DATE(YEAR(CPI[[#This Row],[DATE]]+370),MONTH(CPI[[#This Row],[DATE]]+370),1),FEDFUNDS[DATE],0))</f>
        <v>1.64</v>
      </c>
      <c r="F499" s="2">
        <f>INDEX(FEDFUNDS[FEDFUNDS],MATCH(DATE(YEAR(CPI[[#This Row],[DATE]]+190)+1,MONTH(CPI[[#This Row],[DATE]]+190),1),FEDFUNDS[DATE],0))</f>
        <v>2.48</v>
      </c>
      <c r="G499" s="2">
        <f>INDEX(FEDFUNDS[FEDFUNDS],MATCH(DATE(YEAR(CPI[[#This Row],[DATE]]+370)+1,MONTH(CPI[[#This Row],[DATE]]+370),1),FEDFUNDS[DATE],0))</f>
        <v>2.71</v>
      </c>
      <c r="I499" s="3" t="s">
        <v>16</v>
      </c>
      <c r="J499" s="3">
        <v>-0.48295929566708345</v>
      </c>
      <c r="K499" s="3">
        <v>0.79565538221633469</v>
      </c>
      <c r="L499" s="3">
        <v>0.80710980632733442</v>
      </c>
      <c r="M499" s="3">
        <v>0.94687621633981711</v>
      </c>
      <c r="N499" s="3">
        <v>1</v>
      </c>
      <c r="O499" s="3"/>
    </row>
    <row r="500" spans="1:15" ht="15" thickBot="1" x14ac:dyDescent="0.35">
      <c r="A500" s="1">
        <v>19906</v>
      </c>
      <c r="B500">
        <v>26.9</v>
      </c>
      <c r="C500" s="2">
        <f>INDEX(FEDFUNDS[FEDFUNDS],MATCH(DATE(YEAR(CPI[[#This Row],[DATE]]),MONTH(CPI[[#This Row],[DATE]]),1),FEDFUNDS[DATE],0))</f>
        <v>0.8</v>
      </c>
      <c r="D500" s="2">
        <f>INDEX(FEDFUNDS[FEDFUNDS],MATCH(DATE(YEAR(CPI[[#This Row],[DATE]]+190),MONTH(CPI[[#This Row],[DATE]]+190),1),FEDFUNDS[DATE],0))</f>
        <v>1.39</v>
      </c>
      <c r="E500" s="2">
        <f>INDEX(FEDFUNDS[FEDFUNDS],MATCH(DATE(YEAR(CPI[[#This Row],[DATE]]+370),MONTH(CPI[[#This Row],[DATE]]+370),1),FEDFUNDS[DATE],0))</f>
        <v>1.68</v>
      </c>
      <c r="F500" s="2">
        <f>INDEX(FEDFUNDS[FEDFUNDS],MATCH(DATE(YEAR(CPI[[#This Row],[DATE]]+190)+1,MONTH(CPI[[#This Row],[DATE]]+190),1),FEDFUNDS[DATE],0))</f>
        <v>2.4500000000000002</v>
      </c>
      <c r="G500" s="2">
        <f>INDEX(FEDFUNDS[FEDFUNDS],MATCH(DATE(YEAR(CPI[[#This Row],[DATE]]+370)+1,MONTH(CPI[[#This Row],[DATE]]+370),1),FEDFUNDS[DATE],0))</f>
        <v>2.75</v>
      </c>
      <c r="I500" s="4"/>
      <c r="J500" s="4"/>
      <c r="K500" s="4"/>
      <c r="L500" s="4"/>
      <c r="M500" s="4"/>
      <c r="N500" s="4"/>
      <c r="O500" s="4"/>
    </row>
    <row r="501" spans="1:15" x14ac:dyDescent="0.3">
      <c r="A501" s="1">
        <v>19937</v>
      </c>
      <c r="B501">
        <v>26.9</v>
      </c>
      <c r="C501" s="2">
        <f>INDEX(FEDFUNDS[FEDFUNDS],MATCH(DATE(YEAR(CPI[[#This Row],[DATE]]),MONTH(CPI[[#This Row],[DATE]]),1),FEDFUNDS[DATE],0))</f>
        <v>1.22</v>
      </c>
      <c r="D501" s="2">
        <f>INDEX(FEDFUNDS[FEDFUNDS],MATCH(DATE(YEAR(CPI[[#This Row],[DATE]]+190),MONTH(CPI[[#This Row],[DATE]]+190),1),FEDFUNDS[DATE],0))</f>
        <v>1.29</v>
      </c>
      <c r="E501" s="2">
        <f>INDEX(FEDFUNDS[FEDFUNDS],MATCH(DATE(YEAR(CPI[[#This Row],[DATE]]+370),MONTH(CPI[[#This Row],[DATE]]+370),1),FEDFUNDS[DATE],0))</f>
        <v>1.96</v>
      </c>
      <c r="F501" s="2">
        <f>INDEX(FEDFUNDS[FEDFUNDS],MATCH(DATE(YEAR(CPI[[#This Row],[DATE]]+190)+1,MONTH(CPI[[#This Row],[DATE]]+190),1),FEDFUNDS[DATE],0))</f>
        <v>2.5</v>
      </c>
      <c r="G501" s="2">
        <f>INDEX(FEDFUNDS[FEDFUNDS],MATCH(DATE(YEAR(CPI[[#This Row],[DATE]]+370)+1,MONTH(CPI[[#This Row],[DATE]]+370),1),FEDFUNDS[DATE],0))</f>
        <v>2.73</v>
      </c>
    </row>
    <row r="502" spans="1:15" ht="15" thickBot="1" x14ac:dyDescent="0.35">
      <c r="A502" s="1">
        <v>19968</v>
      </c>
      <c r="B502">
        <v>26.8</v>
      </c>
      <c r="C502" s="2">
        <f>INDEX(FEDFUNDS[FEDFUNDS],MATCH(DATE(YEAR(CPI[[#This Row],[DATE]]),MONTH(CPI[[#This Row],[DATE]]),1),FEDFUNDS[DATE],0))</f>
        <v>1.07</v>
      </c>
      <c r="D502" s="2">
        <f>INDEX(FEDFUNDS[FEDFUNDS],MATCH(DATE(YEAR(CPI[[#This Row],[DATE]]+190),MONTH(CPI[[#This Row],[DATE]]+190),1),FEDFUNDS[DATE],0))</f>
        <v>1.35</v>
      </c>
      <c r="E502" s="2">
        <f>INDEX(FEDFUNDS[FEDFUNDS],MATCH(DATE(YEAR(CPI[[#This Row],[DATE]]+370),MONTH(CPI[[#This Row],[DATE]]+370),1),FEDFUNDS[DATE],0))</f>
        <v>2.1800000000000002</v>
      </c>
      <c r="F502" s="2">
        <f>INDEX(FEDFUNDS[FEDFUNDS],MATCH(DATE(YEAR(CPI[[#This Row],[DATE]]+190)+1,MONTH(CPI[[#This Row],[DATE]]+190),1),FEDFUNDS[DATE],0))</f>
        <v>2.5</v>
      </c>
      <c r="G502" s="2">
        <f>INDEX(FEDFUNDS[FEDFUNDS],MATCH(DATE(YEAR(CPI[[#This Row],[DATE]]+370)+1,MONTH(CPI[[#This Row],[DATE]]+370),1),FEDFUNDS[DATE],0))</f>
        <v>2.95</v>
      </c>
    </row>
    <row r="503" spans="1:15" x14ac:dyDescent="0.3">
      <c r="A503" s="1">
        <v>19998</v>
      </c>
      <c r="B503">
        <v>26.8</v>
      </c>
      <c r="C503" s="2">
        <f>INDEX(FEDFUNDS[FEDFUNDS],MATCH(DATE(YEAR(CPI[[#This Row],[DATE]]),MONTH(CPI[[#This Row],[DATE]]),1),FEDFUNDS[DATE],0))</f>
        <v>0.85</v>
      </c>
      <c r="D503" s="2">
        <f>INDEX(FEDFUNDS[FEDFUNDS],MATCH(DATE(YEAR(CPI[[#This Row],[DATE]]+190),MONTH(CPI[[#This Row],[DATE]]+190),1),FEDFUNDS[DATE],0))</f>
        <v>1.43</v>
      </c>
      <c r="E503" s="2">
        <f>INDEX(FEDFUNDS[FEDFUNDS],MATCH(DATE(YEAR(CPI[[#This Row],[DATE]]+370),MONTH(CPI[[#This Row],[DATE]]+370),1),FEDFUNDS[DATE],0))</f>
        <v>2.2400000000000002</v>
      </c>
      <c r="F503" s="2">
        <f>INDEX(FEDFUNDS[FEDFUNDS],MATCH(DATE(YEAR(CPI[[#This Row],[DATE]]+190)+1,MONTH(CPI[[#This Row],[DATE]]+190),1),FEDFUNDS[DATE],0))</f>
        <v>2.62</v>
      </c>
      <c r="G503" s="2">
        <f>INDEX(FEDFUNDS[FEDFUNDS],MATCH(DATE(YEAR(CPI[[#This Row],[DATE]]+370)+1,MONTH(CPI[[#This Row],[DATE]]+370),1),FEDFUNDS[DATE],0))</f>
        <v>2.96</v>
      </c>
      <c r="I503" s="5"/>
      <c r="J503" s="5" t="s">
        <v>3</v>
      </c>
      <c r="K503" s="5" t="s">
        <v>9</v>
      </c>
      <c r="L503" s="5" t="s">
        <v>10</v>
      </c>
      <c r="M503" s="5" t="s">
        <v>11</v>
      </c>
      <c r="N503" s="5" t="s">
        <v>12</v>
      </c>
      <c r="O503" s="5" t="s">
        <v>13</v>
      </c>
    </row>
    <row r="504" spans="1:15" x14ac:dyDescent="0.3">
      <c r="A504" s="1">
        <v>20029</v>
      </c>
      <c r="B504">
        <v>26.8</v>
      </c>
      <c r="C504" s="2">
        <f>INDEX(FEDFUNDS[FEDFUNDS],MATCH(DATE(YEAR(CPI[[#This Row],[DATE]]),MONTH(CPI[[#This Row],[DATE]]),1),FEDFUNDS[DATE],0))</f>
        <v>0.83</v>
      </c>
      <c r="D504" s="2">
        <f>INDEX(FEDFUNDS[FEDFUNDS],MATCH(DATE(YEAR(CPI[[#This Row],[DATE]]+190),MONTH(CPI[[#This Row],[DATE]]+190),1),FEDFUNDS[DATE],0))</f>
        <v>1.43</v>
      </c>
      <c r="E504" s="2">
        <f>INDEX(FEDFUNDS[FEDFUNDS],MATCH(DATE(YEAR(CPI[[#This Row],[DATE]]+370),MONTH(CPI[[#This Row],[DATE]]+370),1),FEDFUNDS[DATE],0))</f>
        <v>2.35</v>
      </c>
      <c r="F504" s="2">
        <f>INDEX(FEDFUNDS[FEDFUNDS],MATCH(DATE(YEAR(CPI[[#This Row],[DATE]]+190)+1,MONTH(CPI[[#This Row],[DATE]]+190),1),FEDFUNDS[DATE],0))</f>
        <v>2.75</v>
      </c>
      <c r="G504" s="2">
        <f>INDEX(FEDFUNDS[FEDFUNDS],MATCH(DATE(YEAR(CPI[[#This Row],[DATE]]+370)+1,MONTH(CPI[[#This Row],[DATE]]+370),1),FEDFUNDS[DATE],0))</f>
        <v>2.88</v>
      </c>
      <c r="I504" s="3" t="s">
        <v>3</v>
      </c>
      <c r="J504" s="3">
        <v>1</v>
      </c>
      <c r="K504" s="3"/>
      <c r="L504" s="3"/>
      <c r="M504" s="3"/>
      <c r="N504" s="3"/>
      <c r="O504" s="3"/>
    </row>
    <row r="505" spans="1:15" x14ac:dyDescent="0.3">
      <c r="A505" s="1">
        <v>20059</v>
      </c>
      <c r="B505">
        <v>26.7</v>
      </c>
      <c r="C505" s="2">
        <f>INDEX(FEDFUNDS[FEDFUNDS],MATCH(DATE(YEAR(CPI[[#This Row],[DATE]]),MONTH(CPI[[#This Row],[DATE]]),1),FEDFUNDS[DATE],0))</f>
        <v>1.28</v>
      </c>
      <c r="D505" s="2">
        <f>INDEX(FEDFUNDS[FEDFUNDS],MATCH(DATE(YEAR(CPI[[#This Row],[DATE]]+190),MONTH(CPI[[#This Row],[DATE]]+190),1),FEDFUNDS[DATE],0))</f>
        <v>1.64</v>
      </c>
      <c r="E505" s="2">
        <f>INDEX(FEDFUNDS[FEDFUNDS],MATCH(DATE(YEAR(CPI[[#This Row],[DATE]]+370),MONTH(CPI[[#This Row],[DATE]]+370),1),FEDFUNDS[DATE],0))</f>
        <v>2.48</v>
      </c>
      <c r="F505" s="2">
        <f>INDEX(FEDFUNDS[FEDFUNDS],MATCH(DATE(YEAR(CPI[[#This Row],[DATE]]+190)+1,MONTH(CPI[[#This Row],[DATE]]+190),1),FEDFUNDS[DATE],0))</f>
        <v>2.71</v>
      </c>
      <c r="G505" s="2">
        <f>INDEX(FEDFUNDS[FEDFUNDS],MATCH(DATE(YEAR(CPI[[#This Row],[DATE]]+370)+1,MONTH(CPI[[#This Row],[DATE]]+370),1),FEDFUNDS[DATE],0))</f>
        <v>2.94</v>
      </c>
      <c r="I505" s="3" t="s">
        <v>17</v>
      </c>
      <c r="J505" s="3">
        <v>-0.39593203981156672</v>
      </c>
      <c r="K505" s="3">
        <v>1</v>
      </c>
      <c r="L505" s="3"/>
      <c r="M505" s="3"/>
      <c r="N505" s="3"/>
      <c r="O505" s="3"/>
    </row>
    <row r="506" spans="1:15" x14ac:dyDescent="0.3">
      <c r="A506" s="1">
        <v>20090</v>
      </c>
      <c r="B506">
        <v>26.7</v>
      </c>
      <c r="C506" s="2">
        <f>INDEX(FEDFUNDS[FEDFUNDS],MATCH(DATE(YEAR(CPI[[#This Row],[DATE]]),MONTH(CPI[[#This Row],[DATE]]),1),FEDFUNDS[DATE],0))</f>
        <v>1.39</v>
      </c>
      <c r="D506" s="2">
        <f>INDEX(FEDFUNDS[FEDFUNDS],MATCH(DATE(YEAR(CPI[[#This Row],[DATE]]+190),MONTH(CPI[[#This Row],[DATE]]+190),1),FEDFUNDS[DATE],0))</f>
        <v>1.68</v>
      </c>
      <c r="E506" s="2">
        <f>INDEX(FEDFUNDS[FEDFUNDS],MATCH(DATE(YEAR(CPI[[#This Row],[DATE]]+370),MONTH(CPI[[#This Row],[DATE]]+370),1),FEDFUNDS[DATE],0))</f>
        <v>2.4500000000000002</v>
      </c>
      <c r="F506" s="2">
        <f>INDEX(FEDFUNDS[FEDFUNDS],MATCH(DATE(YEAR(CPI[[#This Row],[DATE]]+190)+1,MONTH(CPI[[#This Row],[DATE]]+190),1),FEDFUNDS[DATE],0))</f>
        <v>2.75</v>
      </c>
      <c r="G506" s="2">
        <f>INDEX(FEDFUNDS[FEDFUNDS],MATCH(DATE(YEAR(CPI[[#This Row],[DATE]]+370)+1,MONTH(CPI[[#This Row],[DATE]]+370),1),FEDFUNDS[DATE],0))</f>
        <v>2.84</v>
      </c>
      <c r="I506" s="3" t="s">
        <v>18</v>
      </c>
      <c r="J506" s="3">
        <v>-0.42890153653899854</v>
      </c>
      <c r="K506" s="3">
        <v>0.91579631606005774</v>
      </c>
      <c r="L506" s="3">
        <v>1</v>
      </c>
      <c r="M506" s="3"/>
      <c r="N506" s="3"/>
      <c r="O506" s="3"/>
    </row>
    <row r="507" spans="1:15" x14ac:dyDescent="0.3">
      <c r="A507" s="1">
        <v>20121</v>
      </c>
      <c r="B507">
        <v>26.7</v>
      </c>
      <c r="C507" s="2">
        <f>INDEX(FEDFUNDS[FEDFUNDS],MATCH(DATE(YEAR(CPI[[#This Row],[DATE]]),MONTH(CPI[[#This Row],[DATE]]),1),FEDFUNDS[DATE],0))</f>
        <v>1.29</v>
      </c>
      <c r="D507" s="2">
        <f>INDEX(FEDFUNDS[FEDFUNDS],MATCH(DATE(YEAR(CPI[[#This Row],[DATE]]+190),MONTH(CPI[[#This Row],[DATE]]+190),1),FEDFUNDS[DATE],0))</f>
        <v>1.96</v>
      </c>
      <c r="E507" s="2">
        <f>INDEX(FEDFUNDS[FEDFUNDS],MATCH(DATE(YEAR(CPI[[#This Row],[DATE]]+370),MONTH(CPI[[#This Row],[DATE]]+370),1),FEDFUNDS[DATE],0))</f>
        <v>2.5</v>
      </c>
      <c r="F507" s="2">
        <f>INDEX(FEDFUNDS[FEDFUNDS],MATCH(DATE(YEAR(CPI[[#This Row],[DATE]]+190)+1,MONTH(CPI[[#This Row],[DATE]]+190),1),FEDFUNDS[DATE],0))</f>
        <v>2.73</v>
      </c>
      <c r="G507" s="2">
        <f>INDEX(FEDFUNDS[FEDFUNDS],MATCH(DATE(YEAR(CPI[[#This Row],[DATE]]+370)+1,MONTH(CPI[[#This Row],[DATE]]+370),1),FEDFUNDS[DATE],0))</f>
        <v>3</v>
      </c>
      <c r="I507" s="3" t="s">
        <v>19</v>
      </c>
      <c r="J507" s="3">
        <v>-0.45963447909548727</v>
      </c>
      <c r="K507" s="3">
        <v>0.83822054807533231</v>
      </c>
      <c r="L507" s="3">
        <v>0.91630878959580309</v>
      </c>
      <c r="M507" s="3">
        <v>1</v>
      </c>
      <c r="N507" s="3"/>
      <c r="O507" s="3"/>
    </row>
    <row r="508" spans="1:15" x14ac:dyDescent="0.3">
      <c r="A508" s="1">
        <v>20149</v>
      </c>
      <c r="B508">
        <v>26.7</v>
      </c>
      <c r="C508" s="2">
        <f>INDEX(FEDFUNDS[FEDFUNDS],MATCH(DATE(YEAR(CPI[[#This Row],[DATE]]),MONTH(CPI[[#This Row],[DATE]]),1),FEDFUNDS[DATE],0))</f>
        <v>1.35</v>
      </c>
      <c r="D508" s="2">
        <f>INDEX(FEDFUNDS[FEDFUNDS],MATCH(DATE(YEAR(CPI[[#This Row],[DATE]]+190),MONTH(CPI[[#This Row],[DATE]]+190),1),FEDFUNDS[DATE],0))</f>
        <v>2.1800000000000002</v>
      </c>
      <c r="E508" s="2">
        <f>INDEX(FEDFUNDS[FEDFUNDS],MATCH(DATE(YEAR(CPI[[#This Row],[DATE]]+370),MONTH(CPI[[#This Row],[DATE]]+370),1),FEDFUNDS[DATE],0))</f>
        <v>2.5</v>
      </c>
      <c r="F508" s="2">
        <f>INDEX(FEDFUNDS[FEDFUNDS],MATCH(DATE(YEAR(CPI[[#This Row],[DATE]]+190)+1,MONTH(CPI[[#This Row],[DATE]]+190),1),FEDFUNDS[DATE],0))</f>
        <v>2.95</v>
      </c>
      <c r="G508" s="2">
        <f>INDEX(FEDFUNDS[FEDFUNDS],MATCH(DATE(YEAR(CPI[[#This Row],[DATE]]+370)+1,MONTH(CPI[[#This Row],[DATE]]+370),1),FEDFUNDS[DATE],0))</f>
        <v>2.96</v>
      </c>
      <c r="I508" s="3" t="s">
        <v>20</v>
      </c>
      <c r="J508" s="3">
        <v>-0.48669947261724172</v>
      </c>
      <c r="K508" s="3">
        <v>0.7481907871571789</v>
      </c>
      <c r="L508" s="3">
        <v>0.83969084795633864</v>
      </c>
      <c r="M508" s="3">
        <v>0.91709698485446633</v>
      </c>
      <c r="N508" s="3">
        <v>1</v>
      </c>
      <c r="O508" s="3"/>
    </row>
    <row r="509" spans="1:15" ht="15" thickBot="1" x14ac:dyDescent="0.35">
      <c r="A509" s="1">
        <v>20180</v>
      </c>
      <c r="B509">
        <v>26.7</v>
      </c>
      <c r="C509" s="2">
        <f>INDEX(FEDFUNDS[FEDFUNDS],MATCH(DATE(YEAR(CPI[[#This Row],[DATE]]),MONTH(CPI[[#This Row],[DATE]]),1),FEDFUNDS[DATE],0))</f>
        <v>1.43</v>
      </c>
      <c r="D509" s="2">
        <f>INDEX(FEDFUNDS[FEDFUNDS],MATCH(DATE(YEAR(CPI[[#This Row],[DATE]]+190),MONTH(CPI[[#This Row],[DATE]]+190),1),FEDFUNDS[DATE],0))</f>
        <v>2.2400000000000002</v>
      </c>
      <c r="E509" s="2">
        <f>INDEX(FEDFUNDS[FEDFUNDS],MATCH(DATE(YEAR(CPI[[#This Row],[DATE]]+370),MONTH(CPI[[#This Row],[DATE]]+370),1),FEDFUNDS[DATE],0))</f>
        <v>2.62</v>
      </c>
      <c r="F509" s="2">
        <f>INDEX(FEDFUNDS[FEDFUNDS],MATCH(DATE(YEAR(CPI[[#This Row],[DATE]]+190)+1,MONTH(CPI[[#This Row],[DATE]]+190),1),FEDFUNDS[DATE],0))</f>
        <v>2.96</v>
      </c>
      <c r="G509" s="2">
        <f>INDEX(FEDFUNDS[FEDFUNDS],MATCH(DATE(YEAR(CPI[[#This Row],[DATE]]+370)+1,MONTH(CPI[[#This Row],[DATE]]+370),1),FEDFUNDS[DATE],0))</f>
        <v>3</v>
      </c>
      <c r="I509" s="4" t="s">
        <v>21</v>
      </c>
      <c r="J509" s="4">
        <v>-0.50936649244110888</v>
      </c>
      <c r="K509" s="4">
        <v>0.67471300044150928</v>
      </c>
      <c r="L509" s="4">
        <v>0.75015143579650911</v>
      </c>
      <c r="M509" s="4">
        <v>0.84091806970643546</v>
      </c>
      <c r="N509" s="4">
        <v>0.91757641396217249</v>
      </c>
      <c r="O509" s="4">
        <v>1</v>
      </c>
    </row>
    <row r="510" spans="1:15" x14ac:dyDescent="0.3">
      <c r="A510" s="1">
        <v>20210</v>
      </c>
      <c r="B510">
        <v>26.7</v>
      </c>
      <c r="C510" s="2">
        <f>INDEX(FEDFUNDS[FEDFUNDS],MATCH(DATE(YEAR(CPI[[#This Row],[DATE]]),MONTH(CPI[[#This Row],[DATE]]),1),FEDFUNDS[DATE],0))</f>
        <v>1.43</v>
      </c>
      <c r="D510" s="2">
        <f>INDEX(FEDFUNDS[FEDFUNDS],MATCH(DATE(YEAR(CPI[[#This Row],[DATE]]+190),MONTH(CPI[[#This Row],[DATE]]+190),1),FEDFUNDS[DATE],0))</f>
        <v>2.35</v>
      </c>
      <c r="E510" s="2">
        <f>INDEX(FEDFUNDS[FEDFUNDS],MATCH(DATE(YEAR(CPI[[#This Row],[DATE]]+370),MONTH(CPI[[#This Row],[DATE]]+370),1),FEDFUNDS[DATE],0))</f>
        <v>2.75</v>
      </c>
      <c r="F510" s="2">
        <f>INDEX(FEDFUNDS[FEDFUNDS],MATCH(DATE(YEAR(CPI[[#This Row],[DATE]]+190)+1,MONTH(CPI[[#This Row],[DATE]]+190),1),FEDFUNDS[DATE],0))</f>
        <v>2.88</v>
      </c>
      <c r="G510" s="2">
        <f>INDEX(FEDFUNDS[FEDFUNDS],MATCH(DATE(YEAR(CPI[[#This Row],[DATE]]+370)+1,MONTH(CPI[[#This Row],[DATE]]+370),1),FEDFUNDS[DATE],0))</f>
        <v>3</v>
      </c>
    </row>
    <row r="511" spans="1:15" x14ac:dyDescent="0.3">
      <c r="A511" s="1">
        <v>20241</v>
      </c>
      <c r="B511">
        <v>26.7</v>
      </c>
      <c r="C511" s="2">
        <f>INDEX(FEDFUNDS[FEDFUNDS],MATCH(DATE(YEAR(CPI[[#This Row],[DATE]]),MONTH(CPI[[#This Row],[DATE]]),1),FEDFUNDS[DATE],0))</f>
        <v>1.64</v>
      </c>
      <c r="D511" s="2">
        <f>INDEX(FEDFUNDS[FEDFUNDS],MATCH(DATE(YEAR(CPI[[#This Row],[DATE]]+190),MONTH(CPI[[#This Row],[DATE]]+190),1),FEDFUNDS[DATE],0))</f>
        <v>2.48</v>
      </c>
      <c r="E511" s="2">
        <f>INDEX(FEDFUNDS[FEDFUNDS],MATCH(DATE(YEAR(CPI[[#This Row],[DATE]]+370),MONTH(CPI[[#This Row],[DATE]]+370),1),FEDFUNDS[DATE],0))</f>
        <v>2.71</v>
      </c>
      <c r="F511" s="2">
        <f>INDEX(FEDFUNDS[FEDFUNDS],MATCH(DATE(YEAR(CPI[[#This Row],[DATE]]+190)+1,MONTH(CPI[[#This Row],[DATE]]+190),1),FEDFUNDS[DATE],0))</f>
        <v>2.94</v>
      </c>
      <c r="G511" s="2">
        <f>INDEX(FEDFUNDS[FEDFUNDS],MATCH(DATE(YEAR(CPI[[#This Row],[DATE]]+370)+1,MONTH(CPI[[#This Row],[DATE]]+370),1),FEDFUNDS[DATE],0))</f>
        <v>3</v>
      </c>
    </row>
    <row r="512" spans="1:15" x14ac:dyDescent="0.3">
      <c r="A512" s="1">
        <v>20271</v>
      </c>
      <c r="B512">
        <v>26.8</v>
      </c>
      <c r="C512" s="2">
        <f>INDEX(FEDFUNDS[FEDFUNDS],MATCH(DATE(YEAR(CPI[[#This Row],[DATE]]),MONTH(CPI[[#This Row],[DATE]]),1),FEDFUNDS[DATE],0))</f>
        <v>1.68</v>
      </c>
      <c r="D512" s="2">
        <f>INDEX(FEDFUNDS[FEDFUNDS],MATCH(DATE(YEAR(CPI[[#This Row],[DATE]]+190),MONTH(CPI[[#This Row],[DATE]]+190),1),FEDFUNDS[DATE],0))</f>
        <v>2.4500000000000002</v>
      </c>
      <c r="E512" s="2">
        <f>INDEX(FEDFUNDS[FEDFUNDS],MATCH(DATE(YEAR(CPI[[#This Row],[DATE]]+370),MONTH(CPI[[#This Row],[DATE]]+370),1),FEDFUNDS[DATE],0))</f>
        <v>2.75</v>
      </c>
      <c r="F512" s="2">
        <f>INDEX(FEDFUNDS[FEDFUNDS],MATCH(DATE(YEAR(CPI[[#This Row],[DATE]]+190)+1,MONTH(CPI[[#This Row],[DATE]]+190),1),FEDFUNDS[DATE],0))</f>
        <v>2.84</v>
      </c>
      <c r="G512" s="2">
        <f>INDEX(FEDFUNDS[FEDFUNDS],MATCH(DATE(YEAR(CPI[[#This Row],[DATE]]+370)+1,MONTH(CPI[[#This Row],[DATE]]+370),1),FEDFUNDS[DATE],0))</f>
        <v>2.99</v>
      </c>
    </row>
    <row r="513" spans="1:7" x14ac:dyDescent="0.3">
      <c r="A513" s="1">
        <v>20302</v>
      </c>
      <c r="B513">
        <v>26.8</v>
      </c>
      <c r="C513" s="2">
        <f>INDEX(FEDFUNDS[FEDFUNDS],MATCH(DATE(YEAR(CPI[[#This Row],[DATE]]),MONTH(CPI[[#This Row],[DATE]]),1),FEDFUNDS[DATE],0))</f>
        <v>1.96</v>
      </c>
      <c r="D513" s="2">
        <f>INDEX(FEDFUNDS[FEDFUNDS],MATCH(DATE(YEAR(CPI[[#This Row],[DATE]]+190),MONTH(CPI[[#This Row],[DATE]]+190),1),FEDFUNDS[DATE],0))</f>
        <v>2.5</v>
      </c>
      <c r="E513" s="2">
        <f>INDEX(FEDFUNDS[FEDFUNDS],MATCH(DATE(YEAR(CPI[[#This Row],[DATE]]+370),MONTH(CPI[[#This Row],[DATE]]+370),1),FEDFUNDS[DATE],0))</f>
        <v>2.73</v>
      </c>
      <c r="F513" s="2">
        <f>INDEX(FEDFUNDS[FEDFUNDS],MATCH(DATE(YEAR(CPI[[#This Row],[DATE]]+190)+1,MONTH(CPI[[#This Row],[DATE]]+190),1),FEDFUNDS[DATE],0))</f>
        <v>3</v>
      </c>
      <c r="G513" s="2">
        <f>INDEX(FEDFUNDS[FEDFUNDS],MATCH(DATE(YEAR(CPI[[#This Row],[DATE]]+370)+1,MONTH(CPI[[#This Row],[DATE]]+370),1),FEDFUNDS[DATE],0))</f>
        <v>3.24</v>
      </c>
    </row>
    <row r="514" spans="1:7" x14ac:dyDescent="0.3">
      <c r="A514" s="1">
        <v>20333</v>
      </c>
      <c r="B514">
        <v>26.9</v>
      </c>
      <c r="C514" s="2">
        <f>INDEX(FEDFUNDS[FEDFUNDS],MATCH(DATE(YEAR(CPI[[#This Row],[DATE]]),MONTH(CPI[[#This Row],[DATE]]),1),FEDFUNDS[DATE],0))</f>
        <v>2.1800000000000002</v>
      </c>
      <c r="D514" s="2">
        <f>INDEX(FEDFUNDS[FEDFUNDS],MATCH(DATE(YEAR(CPI[[#This Row],[DATE]]+190),MONTH(CPI[[#This Row],[DATE]]+190),1),FEDFUNDS[DATE],0))</f>
        <v>2.5</v>
      </c>
      <c r="E514" s="2">
        <f>INDEX(FEDFUNDS[FEDFUNDS],MATCH(DATE(YEAR(CPI[[#This Row],[DATE]]+370),MONTH(CPI[[#This Row],[DATE]]+370),1),FEDFUNDS[DATE],0))</f>
        <v>2.95</v>
      </c>
      <c r="F514" s="2">
        <f>INDEX(FEDFUNDS[FEDFUNDS],MATCH(DATE(YEAR(CPI[[#This Row],[DATE]]+190)+1,MONTH(CPI[[#This Row],[DATE]]+190),1),FEDFUNDS[DATE],0))</f>
        <v>2.96</v>
      </c>
      <c r="G514" s="2">
        <f>INDEX(FEDFUNDS[FEDFUNDS],MATCH(DATE(YEAR(CPI[[#This Row],[DATE]]+370)+1,MONTH(CPI[[#This Row],[DATE]]+370),1),FEDFUNDS[DATE],0))</f>
        <v>3.47</v>
      </c>
    </row>
    <row r="515" spans="1:7" x14ac:dyDescent="0.3">
      <c r="A515" s="1">
        <v>20363</v>
      </c>
      <c r="B515">
        <v>26.9</v>
      </c>
      <c r="C515" s="2">
        <f>INDEX(FEDFUNDS[FEDFUNDS],MATCH(DATE(YEAR(CPI[[#This Row],[DATE]]),MONTH(CPI[[#This Row],[DATE]]),1),FEDFUNDS[DATE],0))</f>
        <v>2.2400000000000002</v>
      </c>
      <c r="D515" s="2">
        <f>INDEX(FEDFUNDS[FEDFUNDS],MATCH(DATE(YEAR(CPI[[#This Row],[DATE]]+190),MONTH(CPI[[#This Row],[DATE]]+190),1),FEDFUNDS[DATE],0))</f>
        <v>2.62</v>
      </c>
      <c r="E515" s="2">
        <f>INDEX(FEDFUNDS[FEDFUNDS],MATCH(DATE(YEAR(CPI[[#This Row],[DATE]]+370),MONTH(CPI[[#This Row],[DATE]]+370),1),FEDFUNDS[DATE],0))</f>
        <v>2.96</v>
      </c>
      <c r="F515" s="2">
        <f>INDEX(FEDFUNDS[FEDFUNDS],MATCH(DATE(YEAR(CPI[[#This Row],[DATE]]+190)+1,MONTH(CPI[[#This Row],[DATE]]+190),1),FEDFUNDS[DATE],0))</f>
        <v>3</v>
      </c>
      <c r="G515" s="2">
        <f>INDEX(FEDFUNDS[FEDFUNDS],MATCH(DATE(YEAR(CPI[[#This Row],[DATE]]+370)+1,MONTH(CPI[[#This Row],[DATE]]+370),1),FEDFUNDS[DATE],0))</f>
        <v>3.5</v>
      </c>
    </row>
    <row r="516" spans="1:7" x14ac:dyDescent="0.3">
      <c r="A516" s="1">
        <v>20394</v>
      </c>
      <c r="B516">
        <v>26.9</v>
      </c>
      <c r="C516" s="2">
        <f>INDEX(FEDFUNDS[FEDFUNDS],MATCH(DATE(YEAR(CPI[[#This Row],[DATE]]),MONTH(CPI[[#This Row],[DATE]]),1),FEDFUNDS[DATE],0))</f>
        <v>2.35</v>
      </c>
      <c r="D516" s="2">
        <f>INDEX(FEDFUNDS[FEDFUNDS],MATCH(DATE(YEAR(CPI[[#This Row],[DATE]]+190),MONTH(CPI[[#This Row],[DATE]]+190),1),FEDFUNDS[DATE],0))</f>
        <v>2.75</v>
      </c>
      <c r="E516" s="2">
        <f>INDEX(FEDFUNDS[FEDFUNDS],MATCH(DATE(YEAR(CPI[[#This Row],[DATE]]+370),MONTH(CPI[[#This Row],[DATE]]+370),1),FEDFUNDS[DATE],0))</f>
        <v>2.88</v>
      </c>
      <c r="F516" s="2">
        <f>INDEX(FEDFUNDS[FEDFUNDS],MATCH(DATE(YEAR(CPI[[#This Row],[DATE]]+190)+1,MONTH(CPI[[#This Row],[DATE]]+190),1),FEDFUNDS[DATE],0))</f>
        <v>3</v>
      </c>
      <c r="G516" s="2">
        <f>INDEX(FEDFUNDS[FEDFUNDS],MATCH(DATE(YEAR(CPI[[#This Row],[DATE]]+370)+1,MONTH(CPI[[#This Row],[DATE]]+370),1),FEDFUNDS[DATE],0))</f>
        <v>3.28</v>
      </c>
    </row>
    <row r="517" spans="1:7" x14ac:dyDescent="0.3">
      <c r="A517" s="1">
        <v>20424</v>
      </c>
      <c r="B517">
        <v>26.8</v>
      </c>
      <c r="C517" s="2">
        <f>INDEX(FEDFUNDS[FEDFUNDS],MATCH(DATE(YEAR(CPI[[#This Row],[DATE]]),MONTH(CPI[[#This Row],[DATE]]),1),FEDFUNDS[DATE],0))</f>
        <v>2.48</v>
      </c>
      <c r="D517" s="2">
        <f>INDEX(FEDFUNDS[FEDFUNDS],MATCH(DATE(YEAR(CPI[[#This Row],[DATE]]+190),MONTH(CPI[[#This Row],[DATE]]+190),1),FEDFUNDS[DATE],0))</f>
        <v>2.71</v>
      </c>
      <c r="E517" s="2">
        <f>INDEX(FEDFUNDS[FEDFUNDS],MATCH(DATE(YEAR(CPI[[#This Row],[DATE]]+370),MONTH(CPI[[#This Row],[DATE]]+370),1),FEDFUNDS[DATE],0))</f>
        <v>2.94</v>
      </c>
      <c r="F517" s="2">
        <f>INDEX(FEDFUNDS[FEDFUNDS],MATCH(DATE(YEAR(CPI[[#This Row],[DATE]]+190)+1,MONTH(CPI[[#This Row],[DATE]]+190),1),FEDFUNDS[DATE],0))</f>
        <v>3</v>
      </c>
      <c r="G517" s="2">
        <f>INDEX(FEDFUNDS[FEDFUNDS],MATCH(DATE(YEAR(CPI[[#This Row],[DATE]]+370)+1,MONTH(CPI[[#This Row],[DATE]]+370),1),FEDFUNDS[DATE],0))</f>
        <v>2.98</v>
      </c>
    </row>
    <row r="518" spans="1:7" x14ac:dyDescent="0.3">
      <c r="A518" s="1">
        <v>20455</v>
      </c>
      <c r="B518">
        <v>26.8</v>
      </c>
      <c r="C518" s="2">
        <f>INDEX(FEDFUNDS[FEDFUNDS],MATCH(DATE(YEAR(CPI[[#This Row],[DATE]]),MONTH(CPI[[#This Row],[DATE]]),1),FEDFUNDS[DATE],0))</f>
        <v>2.4500000000000002</v>
      </c>
      <c r="D518" s="2">
        <f>INDEX(FEDFUNDS[FEDFUNDS],MATCH(DATE(YEAR(CPI[[#This Row],[DATE]]+190),MONTH(CPI[[#This Row],[DATE]]+190),1),FEDFUNDS[DATE],0))</f>
        <v>2.75</v>
      </c>
      <c r="E518" s="2">
        <f>INDEX(FEDFUNDS[FEDFUNDS],MATCH(DATE(YEAR(CPI[[#This Row],[DATE]]+370),MONTH(CPI[[#This Row],[DATE]]+370),1),FEDFUNDS[DATE],0))</f>
        <v>2.84</v>
      </c>
      <c r="F518" s="2">
        <f>INDEX(FEDFUNDS[FEDFUNDS],MATCH(DATE(YEAR(CPI[[#This Row],[DATE]]+190)+1,MONTH(CPI[[#This Row],[DATE]]+190),1),FEDFUNDS[DATE],0))</f>
        <v>2.99</v>
      </c>
      <c r="G518" s="2">
        <f>INDEX(FEDFUNDS[FEDFUNDS],MATCH(DATE(YEAR(CPI[[#This Row],[DATE]]+370)+1,MONTH(CPI[[#This Row],[DATE]]+370),1),FEDFUNDS[DATE],0))</f>
        <v>2.72</v>
      </c>
    </row>
    <row r="519" spans="1:7" x14ac:dyDescent="0.3">
      <c r="A519" s="1">
        <v>20486</v>
      </c>
      <c r="B519">
        <v>26.8</v>
      </c>
      <c r="C519" s="2">
        <f>INDEX(FEDFUNDS[FEDFUNDS],MATCH(DATE(YEAR(CPI[[#This Row],[DATE]]),MONTH(CPI[[#This Row],[DATE]]),1),FEDFUNDS[DATE],0))</f>
        <v>2.5</v>
      </c>
      <c r="D519" s="2">
        <f>INDEX(FEDFUNDS[FEDFUNDS],MATCH(DATE(YEAR(CPI[[#This Row],[DATE]]+190),MONTH(CPI[[#This Row],[DATE]]+190),1),FEDFUNDS[DATE],0))</f>
        <v>2.73</v>
      </c>
      <c r="E519" s="2">
        <f>INDEX(FEDFUNDS[FEDFUNDS],MATCH(DATE(YEAR(CPI[[#This Row],[DATE]]+370),MONTH(CPI[[#This Row],[DATE]]+370),1),FEDFUNDS[DATE],0))</f>
        <v>3</v>
      </c>
      <c r="F519" s="2">
        <f>INDEX(FEDFUNDS[FEDFUNDS],MATCH(DATE(YEAR(CPI[[#This Row],[DATE]]+190)+1,MONTH(CPI[[#This Row],[DATE]]+190),1),FEDFUNDS[DATE],0))</f>
        <v>3.24</v>
      </c>
      <c r="G519" s="2">
        <f>INDEX(FEDFUNDS[FEDFUNDS],MATCH(DATE(YEAR(CPI[[#This Row],[DATE]]+370)+1,MONTH(CPI[[#This Row],[DATE]]+370),1),FEDFUNDS[DATE],0))</f>
        <v>1.67</v>
      </c>
    </row>
    <row r="520" spans="1:7" x14ac:dyDescent="0.3">
      <c r="A520" s="1">
        <v>20515</v>
      </c>
      <c r="B520">
        <v>26.8</v>
      </c>
      <c r="C520" s="2">
        <f>INDEX(FEDFUNDS[FEDFUNDS],MATCH(DATE(YEAR(CPI[[#This Row],[DATE]]),MONTH(CPI[[#This Row],[DATE]]),1),FEDFUNDS[DATE],0))</f>
        <v>2.5</v>
      </c>
      <c r="D520" s="2">
        <f>INDEX(FEDFUNDS[FEDFUNDS],MATCH(DATE(YEAR(CPI[[#This Row],[DATE]]+190),MONTH(CPI[[#This Row],[DATE]]+190),1),FEDFUNDS[DATE],0))</f>
        <v>2.95</v>
      </c>
      <c r="E520" s="2">
        <f>INDEX(FEDFUNDS[FEDFUNDS],MATCH(DATE(YEAR(CPI[[#This Row],[DATE]]+370),MONTH(CPI[[#This Row],[DATE]]+370),1),FEDFUNDS[DATE],0))</f>
        <v>2.96</v>
      </c>
      <c r="F520" s="2">
        <f>INDEX(FEDFUNDS[FEDFUNDS],MATCH(DATE(YEAR(CPI[[#This Row],[DATE]]+190)+1,MONTH(CPI[[#This Row],[DATE]]+190),1),FEDFUNDS[DATE],0))</f>
        <v>3.47</v>
      </c>
      <c r="G520" s="2">
        <f>INDEX(FEDFUNDS[FEDFUNDS],MATCH(DATE(YEAR(CPI[[#This Row],[DATE]]+370)+1,MONTH(CPI[[#This Row],[DATE]]+370),1),FEDFUNDS[DATE],0))</f>
        <v>1.2</v>
      </c>
    </row>
    <row r="521" spans="1:7" x14ac:dyDescent="0.3">
      <c r="A521" s="1">
        <v>20546</v>
      </c>
      <c r="B521">
        <v>26.9</v>
      </c>
      <c r="C521" s="2">
        <f>INDEX(FEDFUNDS[FEDFUNDS],MATCH(DATE(YEAR(CPI[[#This Row],[DATE]]),MONTH(CPI[[#This Row],[DATE]]),1),FEDFUNDS[DATE],0))</f>
        <v>2.62</v>
      </c>
      <c r="D521" s="2">
        <f>INDEX(FEDFUNDS[FEDFUNDS],MATCH(DATE(YEAR(CPI[[#This Row],[DATE]]+190),MONTH(CPI[[#This Row],[DATE]]+190),1),FEDFUNDS[DATE],0))</f>
        <v>2.96</v>
      </c>
      <c r="E521" s="2">
        <f>INDEX(FEDFUNDS[FEDFUNDS],MATCH(DATE(YEAR(CPI[[#This Row],[DATE]]+370),MONTH(CPI[[#This Row],[DATE]]+370),1),FEDFUNDS[DATE],0))</f>
        <v>3</v>
      </c>
      <c r="F521" s="2">
        <f>INDEX(FEDFUNDS[FEDFUNDS],MATCH(DATE(YEAR(CPI[[#This Row],[DATE]]+190)+1,MONTH(CPI[[#This Row],[DATE]]+190),1),FEDFUNDS[DATE],0))</f>
        <v>3.5</v>
      </c>
      <c r="G521" s="2">
        <f>INDEX(FEDFUNDS[FEDFUNDS],MATCH(DATE(YEAR(CPI[[#This Row],[DATE]]+370)+1,MONTH(CPI[[#This Row],[DATE]]+370),1),FEDFUNDS[DATE],0))</f>
        <v>1.26</v>
      </c>
    </row>
    <row r="522" spans="1:7" x14ac:dyDescent="0.3">
      <c r="A522" s="1">
        <v>20576</v>
      </c>
      <c r="B522">
        <v>27</v>
      </c>
      <c r="C522" s="2">
        <f>INDEX(FEDFUNDS[FEDFUNDS],MATCH(DATE(YEAR(CPI[[#This Row],[DATE]]),MONTH(CPI[[#This Row],[DATE]]),1),FEDFUNDS[DATE],0))</f>
        <v>2.75</v>
      </c>
      <c r="D522" s="2">
        <f>INDEX(FEDFUNDS[FEDFUNDS],MATCH(DATE(YEAR(CPI[[#This Row],[DATE]]+190),MONTH(CPI[[#This Row],[DATE]]+190),1),FEDFUNDS[DATE],0))</f>
        <v>2.88</v>
      </c>
      <c r="E522" s="2">
        <f>INDEX(FEDFUNDS[FEDFUNDS],MATCH(DATE(YEAR(CPI[[#This Row],[DATE]]+370),MONTH(CPI[[#This Row],[DATE]]+370),1),FEDFUNDS[DATE],0))</f>
        <v>3</v>
      </c>
      <c r="F522" s="2">
        <f>INDEX(FEDFUNDS[FEDFUNDS],MATCH(DATE(YEAR(CPI[[#This Row],[DATE]]+190)+1,MONTH(CPI[[#This Row],[DATE]]+190),1),FEDFUNDS[DATE],0))</f>
        <v>3.28</v>
      </c>
      <c r="G522" s="2">
        <f>INDEX(FEDFUNDS[FEDFUNDS],MATCH(DATE(YEAR(CPI[[#This Row],[DATE]]+370)+1,MONTH(CPI[[#This Row],[DATE]]+370),1),FEDFUNDS[DATE],0))</f>
        <v>0.63</v>
      </c>
    </row>
    <row r="523" spans="1:7" x14ac:dyDescent="0.3">
      <c r="A523" s="1">
        <v>20607</v>
      </c>
      <c r="B523">
        <v>27.2</v>
      </c>
      <c r="C523" s="2">
        <f>INDEX(FEDFUNDS[FEDFUNDS],MATCH(DATE(YEAR(CPI[[#This Row],[DATE]]),MONTH(CPI[[#This Row],[DATE]]),1),FEDFUNDS[DATE],0))</f>
        <v>2.71</v>
      </c>
      <c r="D523" s="2">
        <f>INDEX(FEDFUNDS[FEDFUNDS],MATCH(DATE(YEAR(CPI[[#This Row],[DATE]]+190),MONTH(CPI[[#This Row],[DATE]]+190),1),FEDFUNDS[DATE],0))</f>
        <v>2.94</v>
      </c>
      <c r="E523" s="2">
        <f>INDEX(FEDFUNDS[FEDFUNDS],MATCH(DATE(YEAR(CPI[[#This Row],[DATE]]+370),MONTH(CPI[[#This Row],[DATE]]+370),1),FEDFUNDS[DATE],0))</f>
        <v>3</v>
      </c>
      <c r="F523" s="2">
        <f>INDEX(FEDFUNDS[FEDFUNDS],MATCH(DATE(YEAR(CPI[[#This Row],[DATE]]+190)+1,MONTH(CPI[[#This Row],[DATE]]+190),1),FEDFUNDS[DATE],0))</f>
        <v>2.98</v>
      </c>
      <c r="G523" s="2">
        <f>INDEX(FEDFUNDS[FEDFUNDS],MATCH(DATE(YEAR(CPI[[#This Row],[DATE]]+370)+1,MONTH(CPI[[#This Row],[DATE]]+370),1),FEDFUNDS[DATE],0))</f>
        <v>0.93</v>
      </c>
    </row>
    <row r="524" spans="1:7" x14ac:dyDescent="0.3">
      <c r="A524" s="1">
        <v>20637</v>
      </c>
      <c r="B524">
        <v>27.4</v>
      </c>
      <c r="C524" s="2">
        <f>INDEX(FEDFUNDS[FEDFUNDS],MATCH(DATE(YEAR(CPI[[#This Row],[DATE]]),MONTH(CPI[[#This Row],[DATE]]),1),FEDFUNDS[DATE],0))</f>
        <v>2.75</v>
      </c>
      <c r="D524" s="2">
        <f>INDEX(FEDFUNDS[FEDFUNDS],MATCH(DATE(YEAR(CPI[[#This Row],[DATE]]+190),MONTH(CPI[[#This Row],[DATE]]+190),1),FEDFUNDS[DATE],0))</f>
        <v>2.84</v>
      </c>
      <c r="E524" s="2">
        <f>INDEX(FEDFUNDS[FEDFUNDS],MATCH(DATE(YEAR(CPI[[#This Row],[DATE]]+370),MONTH(CPI[[#This Row],[DATE]]+370),1),FEDFUNDS[DATE],0))</f>
        <v>2.99</v>
      </c>
      <c r="F524" s="2">
        <f>INDEX(FEDFUNDS[FEDFUNDS],MATCH(DATE(YEAR(CPI[[#This Row],[DATE]]+190)+1,MONTH(CPI[[#This Row],[DATE]]+190),1),FEDFUNDS[DATE],0))</f>
        <v>2.72</v>
      </c>
      <c r="G524" s="2">
        <f>INDEX(FEDFUNDS[FEDFUNDS],MATCH(DATE(YEAR(CPI[[#This Row],[DATE]]+370)+1,MONTH(CPI[[#This Row],[DATE]]+370),1),FEDFUNDS[DATE],0))</f>
        <v>0.68</v>
      </c>
    </row>
    <row r="525" spans="1:7" x14ac:dyDescent="0.3">
      <c r="A525" s="1">
        <v>20668</v>
      </c>
      <c r="B525">
        <v>27.3</v>
      </c>
      <c r="C525" s="2">
        <f>INDEX(FEDFUNDS[FEDFUNDS],MATCH(DATE(YEAR(CPI[[#This Row],[DATE]]),MONTH(CPI[[#This Row],[DATE]]),1),FEDFUNDS[DATE],0))</f>
        <v>2.73</v>
      </c>
      <c r="D525" s="2">
        <f>INDEX(FEDFUNDS[FEDFUNDS],MATCH(DATE(YEAR(CPI[[#This Row],[DATE]]+190),MONTH(CPI[[#This Row],[DATE]]+190),1),FEDFUNDS[DATE],0))</f>
        <v>3</v>
      </c>
      <c r="E525" s="2">
        <f>INDEX(FEDFUNDS[FEDFUNDS],MATCH(DATE(YEAR(CPI[[#This Row],[DATE]]+370),MONTH(CPI[[#This Row],[DATE]]+370),1),FEDFUNDS[DATE],0))</f>
        <v>3.24</v>
      </c>
      <c r="F525" s="2">
        <f>INDEX(FEDFUNDS[FEDFUNDS],MATCH(DATE(YEAR(CPI[[#This Row],[DATE]]+190)+1,MONTH(CPI[[#This Row],[DATE]]+190),1),FEDFUNDS[DATE],0))</f>
        <v>1.67</v>
      </c>
      <c r="G525" s="2">
        <f>INDEX(FEDFUNDS[FEDFUNDS],MATCH(DATE(YEAR(CPI[[#This Row],[DATE]]+370)+1,MONTH(CPI[[#This Row],[DATE]]+370),1),FEDFUNDS[DATE],0))</f>
        <v>1.53</v>
      </c>
    </row>
    <row r="526" spans="1:7" x14ac:dyDescent="0.3">
      <c r="A526" s="1">
        <v>20699</v>
      </c>
      <c r="B526">
        <v>27.4</v>
      </c>
      <c r="C526" s="2">
        <f>INDEX(FEDFUNDS[FEDFUNDS],MATCH(DATE(YEAR(CPI[[#This Row],[DATE]]),MONTH(CPI[[#This Row],[DATE]]),1),FEDFUNDS[DATE],0))</f>
        <v>2.95</v>
      </c>
      <c r="D526" s="2">
        <f>INDEX(FEDFUNDS[FEDFUNDS],MATCH(DATE(YEAR(CPI[[#This Row],[DATE]]+190),MONTH(CPI[[#This Row],[DATE]]+190),1),FEDFUNDS[DATE],0))</f>
        <v>2.96</v>
      </c>
      <c r="E526" s="2">
        <f>INDEX(FEDFUNDS[FEDFUNDS],MATCH(DATE(YEAR(CPI[[#This Row],[DATE]]+370),MONTH(CPI[[#This Row],[DATE]]+370),1),FEDFUNDS[DATE],0))</f>
        <v>3.47</v>
      </c>
      <c r="F526" s="2">
        <f>INDEX(FEDFUNDS[FEDFUNDS],MATCH(DATE(YEAR(CPI[[#This Row],[DATE]]+190)+1,MONTH(CPI[[#This Row],[DATE]]+190),1),FEDFUNDS[DATE],0))</f>
        <v>1.2</v>
      </c>
      <c r="G526" s="2">
        <f>INDEX(FEDFUNDS[FEDFUNDS],MATCH(DATE(YEAR(CPI[[#This Row],[DATE]]+370)+1,MONTH(CPI[[#This Row],[DATE]]+370),1),FEDFUNDS[DATE],0))</f>
        <v>1.76</v>
      </c>
    </row>
    <row r="527" spans="1:7" x14ac:dyDescent="0.3">
      <c r="A527" s="1">
        <v>20729</v>
      </c>
      <c r="B527">
        <v>27.5</v>
      </c>
      <c r="C527" s="2">
        <f>INDEX(FEDFUNDS[FEDFUNDS],MATCH(DATE(YEAR(CPI[[#This Row],[DATE]]),MONTH(CPI[[#This Row],[DATE]]),1),FEDFUNDS[DATE],0))</f>
        <v>2.96</v>
      </c>
      <c r="D527" s="2">
        <f>INDEX(FEDFUNDS[FEDFUNDS],MATCH(DATE(YEAR(CPI[[#This Row],[DATE]]+190),MONTH(CPI[[#This Row],[DATE]]+190),1),FEDFUNDS[DATE],0))</f>
        <v>3</v>
      </c>
      <c r="E527" s="2">
        <f>INDEX(FEDFUNDS[FEDFUNDS],MATCH(DATE(YEAR(CPI[[#This Row],[DATE]]+370),MONTH(CPI[[#This Row],[DATE]]+370),1),FEDFUNDS[DATE],0))</f>
        <v>3.5</v>
      </c>
      <c r="F527" s="2">
        <f>INDEX(FEDFUNDS[FEDFUNDS],MATCH(DATE(YEAR(CPI[[#This Row],[DATE]]+190)+1,MONTH(CPI[[#This Row],[DATE]]+190),1),FEDFUNDS[DATE],0))</f>
        <v>1.26</v>
      </c>
      <c r="G527" s="2">
        <f>INDEX(FEDFUNDS[FEDFUNDS],MATCH(DATE(YEAR(CPI[[#This Row],[DATE]]+370)+1,MONTH(CPI[[#This Row],[DATE]]+370),1),FEDFUNDS[DATE],0))</f>
        <v>1.8</v>
      </c>
    </row>
    <row r="528" spans="1:7" x14ac:dyDescent="0.3">
      <c r="A528" s="1">
        <v>20760</v>
      </c>
      <c r="B528">
        <v>27.5</v>
      </c>
      <c r="C528" s="2">
        <f>INDEX(FEDFUNDS[FEDFUNDS],MATCH(DATE(YEAR(CPI[[#This Row],[DATE]]),MONTH(CPI[[#This Row],[DATE]]),1),FEDFUNDS[DATE],0))</f>
        <v>2.88</v>
      </c>
      <c r="D528" s="2">
        <f>INDEX(FEDFUNDS[FEDFUNDS],MATCH(DATE(YEAR(CPI[[#This Row],[DATE]]+190),MONTH(CPI[[#This Row],[DATE]]+190),1),FEDFUNDS[DATE],0))</f>
        <v>3</v>
      </c>
      <c r="E528" s="2">
        <f>INDEX(FEDFUNDS[FEDFUNDS],MATCH(DATE(YEAR(CPI[[#This Row],[DATE]]+370),MONTH(CPI[[#This Row],[DATE]]+370),1),FEDFUNDS[DATE],0))</f>
        <v>3.28</v>
      </c>
      <c r="F528" s="2">
        <f>INDEX(FEDFUNDS[FEDFUNDS],MATCH(DATE(YEAR(CPI[[#This Row],[DATE]]+190)+1,MONTH(CPI[[#This Row],[DATE]]+190),1),FEDFUNDS[DATE],0))</f>
        <v>0.63</v>
      </c>
      <c r="G528" s="2">
        <f>INDEX(FEDFUNDS[FEDFUNDS],MATCH(DATE(YEAR(CPI[[#This Row],[DATE]]+370)+1,MONTH(CPI[[#This Row],[DATE]]+370),1),FEDFUNDS[DATE],0))</f>
        <v>2.27</v>
      </c>
    </row>
    <row r="529" spans="1:7" x14ac:dyDescent="0.3">
      <c r="A529" s="1">
        <v>20790</v>
      </c>
      <c r="B529">
        <v>27.6</v>
      </c>
      <c r="C529" s="2">
        <f>INDEX(FEDFUNDS[FEDFUNDS],MATCH(DATE(YEAR(CPI[[#This Row],[DATE]]),MONTH(CPI[[#This Row],[DATE]]),1),FEDFUNDS[DATE],0))</f>
        <v>2.94</v>
      </c>
      <c r="D529" s="2">
        <f>INDEX(FEDFUNDS[FEDFUNDS],MATCH(DATE(YEAR(CPI[[#This Row],[DATE]]+190),MONTH(CPI[[#This Row],[DATE]]+190),1),FEDFUNDS[DATE],0))</f>
        <v>3</v>
      </c>
      <c r="E529" s="2">
        <f>INDEX(FEDFUNDS[FEDFUNDS],MATCH(DATE(YEAR(CPI[[#This Row],[DATE]]+370),MONTH(CPI[[#This Row],[DATE]]+370),1),FEDFUNDS[DATE],0))</f>
        <v>2.98</v>
      </c>
      <c r="F529" s="2">
        <f>INDEX(FEDFUNDS[FEDFUNDS],MATCH(DATE(YEAR(CPI[[#This Row],[DATE]]+190)+1,MONTH(CPI[[#This Row],[DATE]]+190),1),FEDFUNDS[DATE],0))</f>
        <v>0.93</v>
      </c>
      <c r="G529" s="2">
        <f>INDEX(FEDFUNDS[FEDFUNDS],MATCH(DATE(YEAR(CPI[[#This Row],[DATE]]+370)+1,MONTH(CPI[[#This Row],[DATE]]+370),1),FEDFUNDS[DATE],0))</f>
        <v>2.42</v>
      </c>
    </row>
    <row r="530" spans="1:7" x14ac:dyDescent="0.3">
      <c r="A530" s="1">
        <v>20821</v>
      </c>
      <c r="B530">
        <v>27.6</v>
      </c>
      <c r="C530" s="2">
        <f>INDEX(FEDFUNDS[FEDFUNDS],MATCH(DATE(YEAR(CPI[[#This Row],[DATE]]),MONTH(CPI[[#This Row],[DATE]]),1),FEDFUNDS[DATE],0))</f>
        <v>2.84</v>
      </c>
      <c r="D530" s="2">
        <f>INDEX(FEDFUNDS[FEDFUNDS],MATCH(DATE(YEAR(CPI[[#This Row],[DATE]]+190),MONTH(CPI[[#This Row],[DATE]]+190),1),FEDFUNDS[DATE],0))</f>
        <v>2.99</v>
      </c>
      <c r="E530" s="2">
        <f>INDEX(FEDFUNDS[FEDFUNDS],MATCH(DATE(YEAR(CPI[[#This Row],[DATE]]+370),MONTH(CPI[[#This Row],[DATE]]+370),1),FEDFUNDS[DATE],0))</f>
        <v>2.72</v>
      </c>
      <c r="F530" s="2">
        <f>INDEX(FEDFUNDS[FEDFUNDS],MATCH(DATE(YEAR(CPI[[#This Row],[DATE]]+190)+1,MONTH(CPI[[#This Row],[DATE]]+190),1),FEDFUNDS[DATE],0))</f>
        <v>0.68</v>
      </c>
      <c r="G530" s="2">
        <f>INDEX(FEDFUNDS[FEDFUNDS],MATCH(DATE(YEAR(CPI[[#This Row],[DATE]]+370)+1,MONTH(CPI[[#This Row],[DATE]]+370),1),FEDFUNDS[DATE],0))</f>
        <v>2.48</v>
      </c>
    </row>
    <row r="531" spans="1:7" x14ac:dyDescent="0.3">
      <c r="A531" s="1">
        <v>20852</v>
      </c>
      <c r="B531">
        <v>27.7</v>
      </c>
      <c r="C531" s="2">
        <f>INDEX(FEDFUNDS[FEDFUNDS],MATCH(DATE(YEAR(CPI[[#This Row],[DATE]]),MONTH(CPI[[#This Row],[DATE]]),1),FEDFUNDS[DATE],0))</f>
        <v>3</v>
      </c>
      <c r="D531" s="2">
        <f>INDEX(FEDFUNDS[FEDFUNDS],MATCH(DATE(YEAR(CPI[[#This Row],[DATE]]+190),MONTH(CPI[[#This Row],[DATE]]+190),1),FEDFUNDS[DATE],0))</f>
        <v>3.24</v>
      </c>
      <c r="E531" s="2">
        <f>INDEX(FEDFUNDS[FEDFUNDS],MATCH(DATE(YEAR(CPI[[#This Row],[DATE]]+370),MONTH(CPI[[#This Row],[DATE]]+370),1),FEDFUNDS[DATE],0))</f>
        <v>1.67</v>
      </c>
      <c r="F531" s="2">
        <f>INDEX(FEDFUNDS[FEDFUNDS],MATCH(DATE(YEAR(CPI[[#This Row],[DATE]]+190)+1,MONTH(CPI[[#This Row],[DATE]]+190),1),FEDFUNDS[DATE],0))</f>
        <v>1.53</v>
      </c>
      <c r="G531" s="2">
        <f>INDEX(FEDFUNDS[FEDFUNDS],MATCH(DATE(YEAR(CPI[[#This Row],[DATE]]+370)+1,MONTH(CPI[[#This Row],[DATE]]+370),1),FEDFUNDS[DATE],0))</f>
        <v>2.4300000000000002</v>
      </c>
    </row>
    <row r="532" spans="1:7" x14ac:dyDescent="0.3">
      <c r="A532" s="1">
        <v>20880</v>
      </c>
      <c r="B532">
        <v>27.8</v>
      </c>
      <c r="C532" s="2">
        <f>INDEX(FEDFUNDS[FEDFUNDS],MATCH(DATE(YEAR(CPI[[#This Row],[DATE]]),MONTH(CPI[[#This Row],[DATE]]),1),FEDFUNDS[DATE],0))</f>
        <v>2.96</v>
      </c>
      <c r="D532" s="2">
        <f>INDEX(FEDFUNDS[FEDFUNDS],MATCH(DATE(YEAR(CPI[[#This Row],[DATE]]+190),MONTH(CPI[[#This Row],[DATE]]+190),1),FEDFUNDS[DATE],0))</f>
        <v>3.47</v>
      </c>
      <c r="E532" s="2">
        <f>INDEX(FEDFUNDS[FEDFUNDS],MATCH(DATE(YEAR(CPI[[#This Row],[DATE]]+370),MONTH(CPI[[#This Row],[DATE]]+370),1),FEDFUNDS[DATE],0))</f>
        <v>1.2</v>
      </c>
      <c r="F532" s="2">
        <f>INDEX(FEDFUNDS[FEDFUNDS],MATCH(DATE(YEAR(CPI[[#This Row],[DATE]]+190)+1,MONTH(CPI[[#This Row],[DATE]]+190),1),FEDFUNDS[DATE],0))</f>
        <v>1.76</v>
      </c>
      <c r="G532" s="2">
        <f>INDEX(FEDFUNDS[FEDFUNDS],MATCH(DATE(YEAR(CPI[[#This Row],[DATE]]+370)+1,MONTH(CPI[[#This Row],[DATE]]+370),1),FEDFUNDS[DATE],0))</f>
        <v>2.8</v>
      </c>
    </row>
    <row r="533" spans="1:7" x14ac:dyDescent="0.3">
      <c r="A533" s="1">
        <v>20911</v>
      </c>
      <c r="B533">
        <v>27.9</v>
      </c>
      <c r="C533" s="2">
        <f>INDEX(FEDFUNDS[FEDFUNDS],MATCH(DATE(YEAR(CPI[[#This Row],[DATE]]),MONTH(CPI[[#This Row],[DATE]]),1),FEDFUNDS[DATE],0))</f>
        <v>3</v>
      </c>
      <c r="D533" s="2">
        <f>INDEX(FEDFUNDS[FEDFUNDS],MATCH(DATE(YEAR(CPI[[#This Row],[DATE]]+190),MONTH(CPI[[#This Row],[DATE]]+190),1),FEDFUNDS[DATE],0))</f>
        <v>3.5</v>
      </c>
      <c r="E533" s="2">
        <f>INDEX(FEDFUNDS[FEDFUNDS],MATCH(DATE(YEAR(CPI[[#This Row],[DATE]]+370),MONTH(CPI[[#This Row],[DATE]]+370),1),FEDFUNDS[DATE],0))</f>
        <v>1.26</v>
      </c>
      <c r="F533" s="2">
        <f>INDEX(FEDFUNDS[FEDFUNDS],MATCH(DATE(YEAR(CPI[[#This Row],[DATE]]+190)+1,MONTH(CPI[[#This Row],[DATE]]+190),1),FEDFUNDS[DATE],0))</f>
        <v>1.8</v>
      </c>
      <c r="G533" s="2">
        <f>INDEX(FEDFUNDS[FEDFUNDS],MATCH(DATE(YEAR(CPI[[#This Row],[DATE]]+370)+1,MONTH(CPI[[#This Row],[DATE]]+370),1),FEDFUNDS[DATE],0))</f>
        <v>2.96</v>
      </c>
    </row>
    <row r="534" spans="1:7" x14ac:dyDescent="0.3">
      <c r="A534" s="1">
        <v>20941</v>
      </c>
      <c r="B534">
        <v>28</v>
      </c>
      <c r="C534" s="2">
        <f>INDEX(FEDFUNDS[FEDFUNDS],MATCH(DATE(YEAR(CPI[[#This Row],[DATE]]),MONTH(CPI[[#This Row],[DATE]]),1),FEDFUNDS[DATE],0))</f>
        <v>3</v>
      </c>
      <c r="D534" s="2">
        <f>INDEX(FEDFUNDS[FEDFUNDS],MATCH(DATE(YEAR(CPI[[#This Row],[DATE]]+190),MONTH(CPI[[#This Row],[DATE]]+190),1),FEDFUNDS[DATE],0))</f>
        <v>3.28</v>
      </c>
      <c r="E534" s="2">
        <f>INDEX(FEDFUNDS[FEDFUNDS],MATCH(DATE(YEAR(CPI[[#This Row],[DATE]]+370),MONTH(CPI[[#This Row],[DATE]]+370),1),FEDFUNDS[DATE],0))</f>
        <v>0.63</v>
      </c>
      <c r="F534" s="2">
        <f>INDEX(FEDFUNDS[FEDFUNDS],MATCH(DATE(YEAR(CPI[[#This Row],[DATE]]+190)+1,MONTH(CPI[[#This Row],[DATE]]+190),1),FEDFUNDS[DATE],0))</f>
        <v>2.27</v>
      </c>
      <c r="G534" s="2">
        <f>INDEX(FEDFUNDS[FEDFUNDS],MATCH(DATE(YEAR(CPI[[#This Row],[DATE]]+370)+1,MONTH(CPI[[#This Row],[DATE]]+370),1),FEDFUNDS[DATE],0))</f>
        <v>2.9</v>
      </c>
    </row>
    <row r="535" spans="1:7" x14ac:dyDescent="0.3">
      <c r="A535" s="1">
        <v>20972</v>
      </c>
      <c r="B535">
        <v>28.1</v>
      </c>
      <c r="C535" s="2">
        <f>INDEX(FEDFUNDS[FEDFUNDS],MATCH(DATE(YEAR(CPI[[#This Row],[DATE]]),MONTH(CPI[[#This Row],[DATE]]),1),FEDFUNDS[DATE],0))</f>
        <v>3</v>
      </c>
      <c r="D535" s="2">
        <f>INDEX(FEDFUNDS[FEDFUNDS],MATCH(DATE(YEAR(CPI[[#This Row],[DATE]]+190),MONTH(CPI[[#This Row],[DATE]]+190),1),FEDFUNDS[DATE],0))</f>
        <v>2.98</v>
      </c>
      <c r="E535" s="2">
        <f>INDEX(FEDFUNDS[FEDFUNDS],MATCH(DATE(YEAR(CPI[[#This Row],[DATE]]+370),MONTH(CPI[[#This Row],[DATE]]+370),1),FEDFUNDS[DATE],0))</f>
        <v>0.93</v>
      </c>
      <c r="F535" s="2">
        <f>INDEX(FEDFUNDS[FEDFUNDS],MATCH(DATE(YEAR(CPI[[#This Row],[DATE]]+190)+1,MONTH(CPI[[#This Row],[DATE]]+190),1),FEDFUNDS[DATE],0))</f>
        <v>2.42</v>
      </c>
      <c r="G535" s="2">
        <f>INDEX(FEDFUNDS[FEDFUNDS],MATCH(DATE(YEAR(CPI[[#This Row],[DATE]]+370)+1,MONTH(CPI[[#This Row],[DATE]]+370),1),FEDFUNDS[DATE],0))</f>
        <v>3.39</v>
      </c>
    </row>
    <row r="536" spans="1:7" x14ac:dyDescent="0.3">
      <c r="A536" s="1">
        <v>21002</v>
      </c>
      <c r="B536">
        <v>28.3</v>
      </c>
      <c r="C536" s="2">
        <f>INDEX(FEDFUNDS[FEDFUNDS],MATCH(DATE(YEAR(CPI[[#This Row],[DATE]]),MONTH(CPI[[#This Row],[DATE]]),1),FEDFUNDS[DATE],0))</f>
        <v>2.99</v>
      </c>
      <c r="D536" s="2">
        <f>INDEX(FEDFUNDS[FEDFUNDS],MATCH(DATE(YEAR(CPI[[#This Row],[DATE]]+190),MONTH(CPI[[#This Row],[DATE]]+190),1),FEDFUNDS[DATE],0))</f>
        <v>2.72</v>
      </c>
      <c r="E536" s="2">
        <f>INDEX(FEDFUNDS[FEDFUNDS],MATCH(DATE(YEAR(CPI[[#This Row],[DATE]]+370),MONTH(CPI[[#This Row],[DATE]]+370),1),FEDFUNDS[DATE],0))</f>
        <v>0.68</v>
      </c>
      <c r="F536" s="2">
        <f>INDEX(FEDFUNDS[FEDFUNDS],MATCH(DATE(YEAR(CPI[[#This Row],[DATE]]+190)+1,MONTH(CPI[[#This Row],[DATE]]+190),1),FEDFUNDS[DATE],0))</f>
        <v>2.48</v>
      </c>
      <c r="G536" s="2">
        <f>INDEX(FEDFUNDS[FEDFUNDS],MATCH(DATE(YEAR(CPI[[#This Row],[DATE]]+370)+1,MONTH(CPI[[#This Row],[DATE]]+370),1),FEDFUNDS[DATE],0))</f>
        <v>3.47</v>
      </c>
    </row>
    <row r="537" spans="1:7" x14ac:dyDescent="0.3">
      <c r="A537" s="1">
        <v>21033</v>
      </c>
      <c r="B537">
        <v>28.3</v>
      </c>
      <c r="C537" s="2">
        <f>INDEX(FEDFUNDS[FEDFUNDS],MATCH(DATE(YEAR(CPI[[#This Row],[DATE]]),MONTH(CPI[[#This Row],[DATE]]),1),FEDFUNDS[DATE],0))</f>
        <v>3.24</v>
      </c>
      <c r="D537" s="2">
        <f>INDEX(FEDFUNDS[FEDFUNDS],MATCH(DATE(YEAR(CPI[[#This Row],[DATE]]+190),MONTH(CPI[[#This Row],[DATE]]+190),1),FEDFUNDS[DATE],0))</f>
        <v>1.67</v>
      </c>
      <c r="E537" s="2">
        <f>INDEX(FEDFUNDS[FEDFUNDS],MATCH(DATE(YEAR(CPI[[#This Row],[DATE]]+370),MONTH(CPI[[#This Row],[DATE]]+370),1),FEDFUNDS[DATE],0))</f>
        <v>1.53</v>
      </c>
      <c r="F537" s="2">
        <f>INDEX(FEDFUNDS[FEDFUNDS],MATCH(DATE(YEAR(CPI[[#This Row],[DATE]]+190)+1,MONTH(CPI[[#This Row],[DATE]]+190),1),FEDFUNDS[DATE],0))</f>
        <v>2.4300000000000002</v>
      </c>
      <c r="G537" s="2">
        <f>INDEX(FEDFUNDS[FEDFUNDS],MATCH(DATE(YEAR(CPI[[#This Row],[DATE]]+370)+1,MONTH(CPI[[#This Row],[DATE]]+370),1),FEDFUNDS[DATE],0))</f>
        <v>3.5</v>
      </c>
    </row>
    <row r="538" spans="1:7" x14ac:dyDescent="0.3">
      <c r="A538" s="1">
        <v>21064</v>
      </c>
      <c r="B538">
        <v>28.3</v>
      </c>
      <c r="C538" s="2">
        <f>INDEX(FEDFUNDS[FEDFUNDS],MATCH(DATE(YEAR(CPI[[#This Row],[DATE]]),MONTH(CPI[[#This Row],[DATE]]),1),FEDFUNDS[DATE],0))</f>
        <v>3.47</v>
      </c>
      <c r="D538" s="2">
        <f>INDEX(FEDFUNDS[FEDFUNDS],MATCH(DATE(YEAR(CPI[[#This Row],[DATE]]+190),MONTH(CPI[[#This Row],[DATE]]+190),1),FEDFUNDS[DATE],0))</f>
        <v>1.2</v>
      </c>
      <c r="E538" s="2">
        <f>INDEX(FEDFUNDS[FEDFUNDS],MATCH(DATE(YEAR(CPI[[#This Row],[DATE]]+370),MONTH(CPI[[#This Row],[DATE]]+370),1),FEDFUNDS[DATE],0))</f>
        <v>1.76</v>
      </c>
      <c r="F538" s="2">
        <f>INDEX(FEDFUNDS[FEDFUNDS],MATCH(DATE(YEAR(CPI[[#This Row],[DATE]]+190)+1,MONTH(CPI[[#This Row],[DATE]]+190),1),FEDFUNDS[DATE],0))</f>
        <v>2.8</v>
      </c>
      <c r="G538" s="2">
        <f>INDEX(FEDFUNDS[FEDFUNDS],MATCH(DATE(YEAR(CPI[[#This Row],[DATE]]+370)+1,MONTH(CPI[[#This Row],[DATE]]+370),1),FEDFUNDS[DATE],0))</f>
        <v>3.76</v>
      </c>
    </row>
    <row r="539" spans="1:7" x14ac:dyDescent="0.3">
      <c r="A539" s="1">
        <v>21094</v>
      </c>
      <c r="B539">
        <v>28.3</v>
      </c>
      <c r="C539" s="2">
        <f>INDEX(FEDFUNDS[FEDFUNDS],MATCH(DATE(YEAR(CPI[[#This Row],[DATE]]),MONTH(CPI[[#This Row],[DATE]]),1),FEDFUNDS[DATE],0))</f>
        <v>3.5</v>
      </c>
      <c r="D539" s="2">
        <f>INDEX(FEDFUNDS[FEDFUNDS],MATCH(DATE(YEAR(CPI[[#This Row],[DATE]]+190),MONTH(CPI[[#This Row],[DATE]]+190),1),FEDFUNDS[DATE],0))</f>
        <v>1.26</v>
      </c>
      <c r="E539" s="2">
        <f>INDEX(FEDFUNDS[FEDFUNDS],MATCH(DATE(YEAR(CPI[[#This Row],[DATE]]+370),MONTH(CPI[[#This Row],[DATE]]+370),1),FEDFUNDS[DATE],0))</f>
        <v>1.8</v>
      </c>
      <c r="F539" s="2">
        <f>INDEX(FEDFUNDS[FEDFUNDS],MATCH(DATE(YEAR(CPI[[#This Row],[DATE]]+190)+1,MONTH(CPI[[#This Row],[DATE]]+190),1),FEDFUNDS[DATE],0))</f>
        <v>2.96</v>
      </c>
      <c r="G539" s="2">
        <f>INDEX(FEDFUNDS[FEDFUNDS],MATCH(DATE(YEAR(CPI[[#This Row],[DATE]]+370)+1,MONTH(CPI[[#This Row],[DATE]]+370),1),FEDFUNDS[DATE],0))</f>
        <v>3.98</v>
      </c>
    </row>
    <row r="540" spans="1:7" x14ac:dyDescent="0.3">
      <c r="A540" s="1">
        <v>21125</v>
      </c>
      <c r="B540">
        <v>28.4</v>
      </c>
      <c r="C540" s="2">
        <f>INDEX(FEDFUNDS[FEDFUNDS],MATCH(DATE(YEAR(CPI[[#This Row],[DATE]]),MONTH(CPI[[#This Row],[DATE]]),1),FEDFUNDS[DATE],0))</f>
        <v>3.28</v>
      </c>
      <c r="D540" s="2">
        <f>INDEX(FEDFUNDS[FEDFUNDS],MATCH(DATE(YEAR(CPI[[#This Row],[DATE]]+190),MONTH(CPI[[#This Row],[DATE]]+190),1),FEDFUNDS[DATE],0))</f>
        <v>0.63</v>
      </c>
      <c r="E540" s="2">
        <f>INDEX(FEDFUNDS[FEDFUNDS],MATCH(DATE(YEAR(CPI[[#This Row],[DATE]]+370),MONTH(CPI[[#This Row],[DATE]]+370),1),FEDFUNDS[DATE],0))</f>
        <v>2.27</v>
      </c>
      <c r="F540" s="2">
        <f>INDEX(FEDFUNDS[FEDFUNDS],MATCH(DATE(YEAR(CPI[[#This Row],[DATE]]+190)+1,MONTH(CPI[[#This Row],[DATE]]+190),1),FEDFUNDS[DATE],0))</f>
        <v>2.9</v>
      </c>
      <c r="G540" s="2">
        <f>INDEX(FEDFUNDS[FEDFUNDS],MATCH(DATE(YEAR(CPI[[#This Row],[DATE]]+370)+1,MONTH(CPI[[#This Row],[DATE]]+370),1),FEDFUNDS[DATE],0))</f>
        <v>4</v>
      </c>
    </row>
    <row r="541" spans="1:7" x14ac:dyDescent="0.3">
      <c r="A541" s="1">
        <v>21155</v>
      </c>
      <c r="B541">
        <v>28.4</v>
      </c>
      <c r="C541" s="2">
        <f>INDEX(FEDFUNDS[FEDFUNDS],MATCH(DATE(YEAR(CPI[[#This Row],[DATE]]),MONTH(CPI[[#This Row],[DATE]]),1),FEDFUNDS[DATE],0))</f>
        <v>2.98</v>
      </c>
      <c r="D541" s="2">
        <f>INDEX(FEDFUNDS[FEDFUNDS],MATCH(DATE(YEAR(CPI[[#This Row],[DATE]]+190),MONTH(CPI[[#This Row],[DATE]]+190),1),FEDFUNDS[DATE],0))</f>
        <v>0.93</v>
      </c>
      <c r="E541" s="2">
        <f>INDEX(FEDFUNDS[FEDFUNDS],MATCH(DATE(YEAR(CPI[[#This Row],[DATE]]+370),MONTH(CPI[[#This Row],[DATE]]+370),1),FEDFUNDS[DATE],0))</f>
        <v>2.42</v>
      </c>
      <c r="F541" s="2">
        <f>INDEX(FEDFUNDS[FEDFUNDS],MATCH(DATE(YEAR(CPI[[#This Row],[DATE]]+190)+1,MONTH(CPI[[#This Row],[DATE]]+190),1),FEDFUNDS[DATE],0))</f>
        <v>3.39</v>
      </c>
      <c r="G541" s="2">
        <f>INDEX(FEDFUNDS[FEDFUNDS],MATCH(DATE(YEAR(CPI[[#This Row],[DATE]]+370)+1,MONTH(CPI[[#This Row],[DATE]]+370),1),FEDFUNDS[DATE],0))</f>
        <v>3.99</v>
      </c>
    </row>
    <row r="542" spans="1:7" x14ac:dyDescent="0.3">
      <c r="A542" s="1">
        <v>21186</v>
      </c>
      <c r="B542">
        <v>28.6</v>
      </c>
      <c r="C542" s="2">
        <f>INDEX(FEDFUNDS[FEDFUNDS],MATCH(DATE(YEAR(CPI[[#This Row],[DATE]]),MONTH(CPI[[#This Row],[DATE]]),1),FEDFUNDS[DATE],0))</f>
        <v>2.72</v>
      </c>
      <c r="D542" s="2">
        <f>INDEX(FEDFUNDS[FEDFUNDS],MATCH(DATE(YEAR(CPI[[#This Row],[DATE]]+190),MONTH(CPI[[#This Row],[DATE]]+190),1),FEDFUNDS[DATE],0))</f>
        <v>0.68</v>
      </c>
      <c r="E542" s="2">
        <f>INDEX(FEDFUNDS[FEDFUNDS],MATCH(DATE(YEAR(CPI[[#This Row],[DATE]]+370),MONTH(CPI[[#This Row],[DATE]]+370),1),FEDFUNDS[DATE],0))</f>
        <v>2.48</v>
      </c>
      <c r="F542" s="2">
        <f>INDEX(FEDFUNDS[FEDFUNDS],MATCH(DATE(YEAR(CPI[[#This Row],[DATE]]+190)+1,MONTH(CPI[[#This Row],[DATE]]+190),1),FEDFUNDS[DATE],0))</f>
        <v>3.47</v>
      </c>
      <c r="G542" s="2">
        <f>INDEX(FEDFUNDS[FEDFUNDS],MATCH(DATE(YEAR(CPI[[#This Row],[DATE]]+370)+1,MONTH(CPI[[#This Row],[DATE]]+370),1),FEDFUNDS[DATE],0))</f>
        <v>3.99</v>
      </c>
    </row>
    <row r="543" spans="1:7" x14ac:dyDescent="0.3">
      <c r="A543" s="1">
        <v>21217</v>
      </c>
      <c r="B543">
        <v>28.6</v>
      </c>
      <c r="C543" s="2">
        <f>INDEX(FEDFUNDS[FEDFUNDS],MATCH(DATE(YEAR(CPI[[#This Row],[DATE]]),MONTH(CPI[[#This Row],[DATE]]),1),FEDFUNDS[DATE],0))</f>
        <v>1.67</v>
      </c>
      <c r="D543" s="2">
        <f>INDEX(FEDFUNDS[FEDFUNDS],MATCH(DATE(YEAR(CPI[[#This Row],[DATE]]+190),MONTH(CPI[[#This Row],[DATE]]+190),1),FEDFUNDS[DATE],0))</f>
        <v>1.53</v>
      </c>
      <c r="E543" s="2">
        <f>INDEX(FEDFUNDS[FEDFUNDS],MATCH(DATE(YEAR(CPI[[#This Row],[DATE]]+370),MONTH(CPI[[#This Row],[DATE]]+370),1),FEDFUNDS[DATE],0))</f>
        <v>2.4300000000000002</v>
      </c>
      <c r="F543" s="2">
        <f>INDEX(FEDFUNDS[FEDFUNDS],MATCH(DATE(YEAR(CPI[[#This Row],[DATE]]+190)+1,MONTH(CPI[[#This Row],[DATE]]+190),1),FEDFUNDS[DATE],0))</f>
        <v>3.5</v>
      </c>
      <c r="G543" s="2">
        <f>INDEX(FEDFUNDS[FEDFUNDS],MATCH(DATE(YEAR(CPI[[#This Row],[DATE]]+370)+1,MONTH(CPI[[#This Row],[DATE]]+370),1),FEDFUNDS[DATE],0))</f>
        <v>3.97</v>
      </c>
    </row>
    <row r="544" spans="1:7" x14ac:dyDescent="0.3">
      <c r="A544" s="1">
        <v>21245</v>
      </c>
      <c r="B544">
        <v>28.8</v>
      </c>
      <c r="C544" s="2">
        <f>INDEX(FEDFUNDS[FEDFUNDS],MATCH(DATE(YEAR(CPI[[#This Row],[DATE]]),MONTH(CPI[[#This Row],[DATE]]),1),FEDFUNDS[DATE],0))</f>
        <v>1.2</v>
      </c>
      <c r="D544" s="2">
        <f>INDEX(FEDFUNDS[FEDFUNDS],MATCH(DATE(YEAR(CPI[[#This Row],[DATE]]+190),MONTH(CPI[[#This Row],[DATE]]+190),1),FEDFUNDS[DATE],0))</f>
        <v>1.76</v>
      </c>
      <c r="E544" s="2">
        <f>INDEX(FEDFUNDS[FEDFUNDS],MATCH(DATE(YEAR(CPI[[#This Row],[DATE]]+370),MONTH(CPI[[#This Row],[DATE]]+370),1),FEDFUNDS[DATE],0))</f>
        <v>2.8</v>
      </c>
      <c r="F544" s="2">
        <f>INDEX(FEDFUNDS[FEDFUNDS],MATCH(DATE(YEAR(CPI[[#This Row],[DATE]]+190)+1,MONTH(CPI[[#This Row],[DATE]]+190),1),FEDFUNDS[DATE],0))</f>
        <v>3.76</v>
      </c>
      <c r="G544" s="2">
        <f>INDEX(FEDFUNDS[FEDFUNDS],MATCH(DATE(YEAR(CPI[[#This Row],[DATE]]+370)+1,MONTH(CPI[[#This Row],[DATE]]+370),1),FEDFUNDS[DATE],0))</f>
        <v>3.84</v>
      </c>
    </row>
    <row r="545" spans="1:7" x14ac:dyDescent="0.3">
      <c r="A545" s="1">
        <v>21276</v>
      </c>
      <c r="B545">
        <v>28.9</v>
      </c>
      <c r="C545" s="2">
        <f>INDEX(FEDFUNDS[FEDFUNDS],MATCH(DATE(YEAR(CPI[[#This Row],[DATE]]),MONTH(CPI[[#This Row],[DATE]]),1),FEDFUNDS[DATE],0))</f>
        <v>1.26</v>
      </c>
      <c r="D545" s="2">
        <f>INDEX(FEDFUNDS[FEDFUNDS],MATCH(DATE(YEAR(CPI[[#This Row],[DATE]]+190),MONTH(CPI[[#This Row],[DATE]]+190),1),FEDFUNDS[DATE],0))</f>
        <v>1.8</v>
      </c>
      <c r="E545" s="2">
        <f>INDEX(FEDFUNDS[FEDFUNDS],MATCH(DATE(YEAR(CPI[[#This Row],[DATE]]+370),MONTH(CPI[[#This Row],[DATE]]+370),1),FEDFUNDS[DATE],0))</f>
        <v>2.96</v>
      </c>
      <c r="F545" s="2">
        <f>INDEX(FEDFUNDS[FEDFUNDS],MATCH(DATE(YEAR(CPI[[#This Row],[DATE]]+190)+1,MONTH(CPI[[#This Row],[DATE]]+190),1),FEDFUNDS[DATE],0))</f>
        <v>3.98</v>
      </c>
      <c r="G545" s="2">
        <f>INDEX(FEDFUNDS[FEDFUNDS],MATCH(DATE(YEAR(CPI[[#This Row],[DATE]]+370)+1,MONTH(CPI[[#This Row],[DATE]]+370),1),FEDFUNDS[DATE],0))</f>
        <v>3.92</v>
      </c>
    </row>
    <row r="546" spans="1:7" x14ac:dyDescent="0.3">
      <c r="A546" s="1">
        <v>21306</v>
      </c>
      <c r="B546">
        <v>28.9</v>
      </c>
      <c r="C546" s="2">
        <f>INDEX(FEDFUNDS[FEDFUNDS],MATCH(DATE(YEAR(CPI[[#This Row],[DATE]]),MONTH(CPI[[#This Row],[DATE]]),1),FEDFUNDS[DATE],0))</f>
        <v>0.63</v>
      </c>
      <c r="D546" s="2">
        <f>INDEX(FEDFUNDS[FEDFUNDS],MATCH(DATE(YEAR(CPI[[#This Row],[DATE]]+190),MONTH(CPI[[#This Row],[DATE]]+190),1),FEDFUNDS[DATE],0))</f>
        <v>2.27</v>
      </c>
      <c r="E546" s="2">
        <f>INDEX(FEDFUNDS[FEDFUNDS],MATCH(DATE(YEAR(CPI[[#This Row],[DATE]]+370),MONTH(CPI[[#This Row],[DATE]]+370),1),FEDFUNDS[DATE],0))</f>
        <v>2.9</v>
      </c>
      <c r="F546" s="2">
        <f>INDEX(FEDFUNDS[FEDFUNDS],MATCH(DATE(YEAR(CPI[[#This Row],[DATE]]+190)+1,MONTH(CPI[[#This Row],[DATE]]+190),1),FEDFUNDS[DATE],0))</f>
        <v>4</v>
      </c>
      <c r="G546" s="2">
        <f>INDEX(FEDFUNDS[FEDFUNDS],MATCH(DATE(YEAR(CPI[[#This Row],[DATE]]+370)+1,MONTH(CPI[[#This Row],[DATE]]+370),1),FEDFUNDS[DATE],0))</f>
        <v>3.85</v>
      </c>
    </row>
    <row r="547" spans="1:7" x14ac:dyDescent="0.3">
      <c r="A547" s="1">
        <v>21337</v>
      </c>
      <c r="B547">
        <v>28.9</v>
      </c>
      <c r="C547" s="2">
        <f>INDEX(FEDFUNDS[FEDFUNDS],MATCH(DATE(YEAR(CPI[[#This Row],[DATE]]),MONTH(CPI[[#This Row],[DATE]]),1),FEDFUNDS[DATE],0))</f>
        <v>0.93</v>
      </c>
      <c r="D547" s="2">
        <f>INDEX(FEDFUNDS[FEDFUNDS],MATCH(DATE(YEAR(CPI[[#This Row],[DATE]]+190),MONTH(CPI[[#This Row],[DATE]]+190),1),FEDFUNDS[DATE],0))</f>
        <v>2.42</v>
      </c>
      <c r="E547" s="2">
        <f>INDEX(FEDFUNDS[FEDFUNDS],MATCH(DATE(YEAR(CPI[[#This Row],[DATE]]+370),MONTH(CPI[[#This Row],[DATE]]+370),1),FEDFUNDS[DATE],0))</f>
        <v>3.39</v>
      </c>
      <c r="F547" s="2">
        <f>INDEX(FEDFUNDS[FEDFUNDS],MATCH(DATE(YEAR(CPI[[#This Row],[DATE]]+190)+1,MONTH(CPI[[#This Row],[DATE]]+190),1),FEDFUNDS[DATE],0))</f>
        <v>3.99</v>
      </c>
      <c r="G547" s="2">
        <f>INDEX(FEDFUNDS[FEDFUNDS],MATCH(DATE(YEAR(CPI[[#This Row],[DATE]]+370)+1,MONTH(CPI[[#This Row],[DATE]]+370),1),FEDFUNDS[DATE],0))</f>
        <v>3.32</v>
      </c>
    </row>
    <row r="548" spans="1:7" x14ac:dyDescent="0.3">
      <c r="A548" s="1">
        <v>21367</v>
      </c>
      <c r="B548">
        <v>29</v>
      </c>
      <c r="C548" s="2">
        <f>INDEX(FEDFUNDS[FEDFUNDS],MATCH(DATE(YEAR(CPI[[#This Row],[DATE]]),MONTH(CPI[[#This Row],[DATE]]),1),FEDFUNDS[DATE],0))</f>
        <v>0.68</v>
      </c>
      <c r="D548" s="2">
        <f>INDEX(FEDFUNDS[FEDFUNDS],MATCH(DATE(YEAR(CPI[[#This Row],[DATE]]+190),MONTH(CPI[[#This Row],[DATE]]+190),1),FEDFUNDS[DATE],0))</f>
        <v>2.48</v>
      </c>
      <c r="E548" s="2">
        <f>INDEX(FEDFUNDS[FEDFUNDS],MATCH(DATE(YEAR(CPI[[#This Row],[DATE]]+370),MONTH(CPI[[#This Row],[DATE]]+370),1),FEDFUNDS[DATE],0))</f>
        <v>3.47</v>
      </c>
      <c r="F548" s="2">
        <f>INDEX(FEDFUNDS[FEDFUNDS],MATCH(DATE(YEAR(CPI[[#This Row],[DATE]]+190)+1,MONTH(CPI[[#This Row],[DATE]]+190),1),FEDFUNDS[DATE],0))</f>
        <v>3.99</v>
      </c>
      <c r="G548" s="2">
        <f>INDEX(FEDFUNDS[FEDFUNDS],MATCH(DATE(YEAR(CPI[[#This Row],[DATE]]+370)+1,MONTH(CPI[[#This Row],[DATE]]+370),1),FEDFUNDS[DATE],0))</f>
        <v>3.23</v>
      </c>
    </row>
    <row r="549" spans="1:7" x14ac:dyDescent="0.3">
      <c r="A549" s="1">
        <v>21398</v>
      </c>
      <c r="B549">
        <v>28.9</v>
      </c>
      <c r="C549" s="2">
        <f>INDEX(FEDFUNDS[FEDFUNDS],MATCH(DATE(YEAR(CPI[[#This Row],[DATE]]),MONTH(CPI[[#This Row],[DATE]]),1),FEDFUNDS[DATE],0))</f>
        <v>1.53</v>
      </c>
      <c r="D549" s="2">
        <f>INDEX(FEDFUNDS[FEDFUNDS],MATCH(DATE(YEAR(CPI[[#This Row],[DATE]]+190),MONTH(CPI[[#This Row],[DATE]]+190),1),FEDFUNDS[DATE],0))</f>
        <v>2.4300000000000002</v>
      </c>
      <c r="E549" s="2">
        <f>INDEX(FEDFUNDS[FEDFUNDS],MATCH(DATE(YEAR(CPI[[#This Row],[DATE]]+370),MONTH(CPI[[#This Row],[DATE]]+370),1),FEDFUNDS[DATE],0))</f>
        <v>3.5</v>
      </c>
      <c r="F549" s="2">
        <f>INDEX(FEDFUNDS[FEDFUNDS],MATCH(DATE(YEAR(CPI[[#This Row],[DATE]]+190)+1,MONTH(CPI[[#This Row],[DATE]]+190),1),FEDFUNDS[DATE],0))</f>
        <v>3.97</v>
      </c>
      <c r="G549" s="2">
        <f>INDEX(FEDFUNDS[FEDFUNDS],MATCH(DATE(YEAR(CPI[[#This Row],[DATE]]+370)+1,MONTH(CPI[[#This Row],[DATE]]+370),1),FEDFUNDS[DATE],0))</f>
        <v>2.98</v>
      </c>
    </row>
    <row r="550" spans="1:7" x14ac:dyDescent="0.3">
      <c r="A550" s="1">
        <v>21429</v>
      </c>
      <c r="B550">
        <v>28.9</v>
      </c>
      <c r="C550" s="2">
        <f>INDEX(FEDFUNDS[FEDFUNDS],MATCH(DATE(YEAR(CPI[[#This Row],[DATE]]),MONTH(CPI[[#This Row],[DATE]]),1),FEDFUNDS[DATE],0))</f>
        <v>1.76</v>
      </c>
      <c r="D550" s="2">
        <f>INDEX(FEDFUNDS[FEDFUNDS],MATCH(DATE(YEAR(CPI[[#This Row],[DATE]]+190),MONTH(CPI[[#This Row],[DATE]]+190),1),FEDFUNDS[DATE],0))</f>
        <v>2.8</v>
      </c>
      <c r="E550" s="2">
        <f>INDEX(FEDFUNDS[FEDFUNDS],MATCH(DATE(YEAR(CPI[[#This Row],[DATE]]+370),MONTH(CPI[[#This Row],[DATE]]+370),1),FEDFUNDS[DATE],0))</f>
        <v>3.76</v>
      </c>
      <c r="F550" s="2">
        <f>INDEX(FEDFUNDS[FEDFUNDS],MATCH(DATE(YEAR(CPI[[#This Row],[DATE]]+190)+1,MONTH(CPI[[#This Row],[DATE]]+190),1),FEDFUNDS[DATE],0))</f>
        <v>3.84</v>
      </c>
      <c r="G550" s="2">
        <f>INDEX(FEDFUNDS[FEDFUNDS],MATCH(DATE(YEAR(CPI[[#This Row],[DATE]]+370)+1,MONTH(CPI[[#This Row],[DATE]]+370),1),FEDFUNDS[DATE],0))</f>
        <v>2.6</v>
      </c>
    </row>
    <row r="551" spans="1:7" x14ac:dyDescent="0.3">
      <c r="A551" s="1">
        <v>21459</v>
      </c>
      <c r="B551">
        <v>28.9</v>
      </c>
      <c r="C551" s="2">
        <f>INDEX(FEDFUNDS[FEDFUNDS],MATCH(DATE(YEAR(CPI[[#This Row],[DATE]]),MONTH(CPI[[#This Row],[DATE]]),1),FEDFUNDS[DATE],0))</f>
        <v>1.8</v>
      </c>
      <c r="D551" s="2">
        <f>INDEX(FEDFUNDS[FEDFUNDS],MATCH(DATE(YEAR(CPI[[#This Row],[DATE]]+190),MONTH(CPI[[#This Row],[DATE]]+190),1),FEDFUNDS[DATE],0))</f>
        <v>2.96</v>
      </c>
      <c r="E551" s="2">
        <f>INDEX(FEDFUNDS[FEDFUNDS],MATCH(DATE(YEAR(CPI[[#This Row],[DATE]]+370),MONTH(CPI[[#This Row],[DATE]]+370),1),FEDFUNDS[DATE],0))</f>
        <v>3.98</v>
      </c>
      <c r="F551" s="2">
        <f>INDEX(FEDFUNDS[FEDFUNDS],MATCH(DATE(YEAR(CPI[[#This Row],[DATE]]+190)+1,MONTH(CPI[[#This Row],[DATE]]+190),1),FEDFUNDS[DATE],0))</f>
        <v>3.92</v>
      </c>
      <c r="G551" s="2">
        <f>INDEX(FEDFUNDS[FEDFUNDS],MATCH(DATE(YEAR(CPI[[#This Row],[DATE]]+370)+1,MONTH(CPI[[#This Row],[DATE]]+370),1),FEDFUNDS[DATE],0))</f>
        <v>2.4700000000000002</v>
      </c>
    </row>
    <row r="552" spans="1:7" x14ac:dyDescent="0.3">
      <c r="A552" s="1">
        <v>21490</v>
      </c>
      <c r="B552">
        <v>29</v>
      </c>
      <c r="C552" s="2">
        <f>INDEX(FEDFUNDS[FEDFUNDS],MATCH(DATE(YEAR(CPI[[#This Row],[DATE]]),MONTH(CPI[[#This Row],[DATE]]),1),FEDFUNDS[DATE],0))</f>
        <v>2.27</v>
      </c>
      <c r="D552" s="2">
        <f>INDEX(FEDFUNDS[FEDFUNDS],MATCH(DATE(YEAR(CPI[[#This Row],[DATE]]+190),MONTH(CPI[[#This Row],[DATE]]+190),1),FEDFUNDS[DATE],0))</f>
        <v>2.9</v>
      </c>
      <c r="E552" s="2">
        <f>INDEX(FEDFUNDS[FEDFUNDS],MATCH(DATE(YEAR(CPI[[#This Row],[DATE]]+370),MONTH(CPI[[#This Row],[DATE]]+370),1),FEDFUNDS[DATE],0))</f>
        <v>4</v>
      </c>
      <c r="F552" s="2">
        <f>INDEX(FEDFUNDS[FEDFUNDS],MATCH(DATE(YEAR(CPI[[#This Row],[DATE]]+190)+1,MONTH(CPI[[#This Row],[DATE]]+190),1),FEDFUNDS[DATE],0))</f>
        <v>3.85</v>
      </c>
      <c r="G552" s="2">
        <f>INDEX(FEDFUNDS[FEDFUNDS],MATCH(DATE(YEAR(CPI[[#This Row],[DATE]]+370)+1,MONTH(CPI[[#This Row],[DATE]]+370),1),FEDFUNDS[DATE],0))</f>
        <v>2.44</v>
      </c>
    </row>
    <row r="553" spans="1:7" x14ac:dyDescent="0.3">
      <c r="A553" s="1">
        <v>21520</v>
      </c>
      <c r="B553">
        <v>28.9</v>
      </c>
      <c r="C553" s="2">
        <f>INDEX(FEDFUNDS[FEDFUNDS],MATCH(DATE(YEAR(CPI[[#This Row],[DATE]]),MONTH(CPI[[#This Row],[DATE]]),1),FEDFUNDS[DATE],0))</f>
        <v>2.42</v>
      </c>
      <c r="D553" s="2">
        <f>INDEX(FEDFUNDS[FEDFUNDS],MATCH(DATE(YEAR(CPI[[#This Row],[DATE]]+190),MONTH(CPI[[#This Row],[DATE]]+190),1),FEDFUNDS[DATE],0))</f>
        <v>3.39</v>
      </c>
      <c r="E553" s="2">
        <f>INDEX(FEDFUNDS[FEDFUNDS],MATCH(DATE(YEAR(CPI[[#This Row],[DATE]]+370),MONTH(CPI[[#This Row],[DATE]]+370),1),FEDFUNDS[DATE],0))</f>
        <v>3.99</v>
      </c>
      <c r="F553" s="2">
        <f>INDEX(FEDFUNDS[FEDFUNDS],MATCH(DATE(YEAR(CPI[[#This Row],[DATE]]+190)+1,MONTH(CPI[[#This Row],[DATE]]+190),1),FEDFUNDS[DATE],0))</f>
        <v>3.32</v>
      </c>
      <c r="G553" s="2">
        <f>INDEX(FEDFUNDS[FEDFUNDS],MATCH(DATE(YEAR(CPI[[#This Row],[DATE]]+370)+1,MONTH(CPI[[#This Row],[DATE]]+370),1),FEDFUNDS[DATE],0))</f>
        <v>1.98</v>
      </c>
    </row>
    <row r="554" spans="1:7" x14ac:dyDescent="0.3">
      <c r="A554" s="1">
        <v>21551</v>
      </c>
      <c r="B554">
        <v>29</v>
      </c>
      <c r="C554" s="2">
        <f>INDEX(FEDFUNDS[FEDFUNDS],MATCH(DATE(YEAR(CPI[[#This Row],[DATE]]),MONTH(CPI[[#This Row],[DATE]]),1),FEDFUNDS[DATE],0))</f>
        <v>2.48</v>
      </c>
      <c r="D554" s="2">
        <f>INDEX(FEDFUNDS[FEDFUNDS],MATCH(DATE(YEAR(CPI[[#This Row],[DATE]]+190),MONTH(CPI[[#This Row],[DATE]]+190),1),FEDFUNDS[DATE],0))</f>
        <v>3.47</v>
      </c>
      <c r="E554" s="2">
        <f>INDEX(FEDFUNDS[FEDFUNDS],MATCH(DATE(YEAR(CPI[[#This Row],[DATE]]+370),MONTH(CPI[[#This Row],[DATE]]+370),1),FEDFUNDS[DATE],0))</f>
        <v>3.99</v>
      </c>
      <c r="F554" s="2">
        <f>INDEX(FEDFUNDS[FEDFUNDS],MATCH(DATE(YEAR(CPI[[#This Row],[DATE]]+190)+1,MONTH(CPI[[#This Row],[DATE]]+190),1),FEDFUNDS[DATE],0))</f>
        <v>3.23</v>
      </c>
      <c r="G554" s="2">
        <f>INDEX(FEDFUNDS[FEDFUNDS],MATCH(DATE(YEAR(CPI[[#This Row],[DATE]]+370)+1,MONTH(CPI[[#This Row],[DATE]]+370),1),FEDFUNDS[DATE],0))</f>
        <v>1.45</v>
      </c>
    </row>
    <row r="555" spans="1:7" x14ac:dyDescent="0.3">
      <c r="A555" s="1">
        <v>21582</v>
      </c>
      <c r="B555">
        <v>28.9</v>
      </c>
      <c r="C555" s="2">
        <f>INDEX(FEDFUNDS[FEDFUNDS],MATCH(DATE(YEAR(CPI[[#This Row],[DATE]]),MONTH(CPI[[#This Row],[DATE]]),1),FEDFUNDS[DATE],0))</f>
        <v>2.4300000000000002</v>
      </c>
      <c r="D555" s="2">
        <f>INDEX(FEDFUNDS[FEDFUNDS],MATCH(DATE(YEAR(CPI[[#This Row],[DATE]]+190),MONTH(CPI[[#This Row],[DATE]]+190),1),FEDFUNDS[DATE],0))</f>
        <v>3.5</v>
      </c>
      <c r="E555" s="2">
        <f>INDEX(FEDFUNDS[FEDFUNDS],MATCH(DATE(YEAR(CPI[[#This Row],[DATE]]+370),MONTH(CPI[[#This Row],[DATE]]+370),1),FEDFUNDS[DATE],0))</f>
        <v>3.97</v>
      </c>
      <c r="F555" s="2">
        <f>INDEX(FEDFUNDS[FEDFUNDS],MATCH(DATE(YEAR(CPI[[#This Row],[DATE]]+190)+1,MONTH(CPI[[#This Row],[DATE]]+190),1),FEDFUNDS[DATE],0))</f>
        <v>2.98</v>
      </c>
      <c r="G555" s="2">
        <f>INDEX(FEDFUNDS[FEDFUNDS],MATCH(DATE(YEAR(CPI[[#This Row],[DATE]]+370)+1,MONTH(CPI[[#This Row],[DATE]]+370),1),FEDFUNDS[DATE],0))</f>
        <v>2.54</v>
      </c>
    </row>
    <row r="556" spans="1:7" x14ac:dyDescent="0.3">
      <c r="A556" s="1">
        <v>21610</v>
      </c>
      <c r="B556">
        <v>28.9</v>
      </c>
      <c r="C556" s="2">
        <f>INDEX(FEDFUNDS[FEDFUNDS],MATCH(DATE(YEAR(CPI[[#This Row],[DATE]]),MONTH(CPI[[#This Row],[DATE]]),1),FEDFUNDS[DATE],0))</f>
        <v>2.8</v>
      </c>
      <c r="D556" s="2">
        <f>INDEX(FEDFUNDS[FEDFUNDS],MATCH(DATE(YEAR(CPI[[#This Row],[DATE]]+190),MONTH(CPI[[#This Row],[DATE]]+190),1),FEDFUNDS[DATE],0))</f>
        <v>3.76</v>
      </c>
      <c r="E556" s="2">
        <f>INDEX(FEDFUNDS[FEDFUNDS],MATCH(DATE(YEAR(CPI[[#This Row],[DATE]]+370),MONTH(CPI[[#This Row],[DATE]]+370),1),FEDFUNDS[DATE],0))</f>
        <v>3.84</v>
      </c>
      <c r="F556" s="2">
        <f>INDEX(FEDFUNDS[FEDFUNDS],MATCH(DATE(YEAR(CPI[[#This Row],[DATE]]+190)+1,MONTH(CPI[[#This Row],[DATE]]+190),1),FEDFUNDS[DATE],0))</f>
        <v>2.6</v>
      </c>
      <c r="G556" s="2">
        <f>INDEX(FEDFUNDS[FEDFUNDS],MATCH(DATE(YEAR(CPI[[#This Row],[DATE]]+370)+1,MONTH(CPI[[#This Row],[DATE]]+370),1),FEDFUNDS[DATE],0))</f>
        <v>2.02</v>
      </c>
    </row>
    <row r="557" spans="1:7" x14ac:dyDescent="0.3">
      <c r="A557" s="1">
        <v>21641</v>
      </c>
      <c r="B557">
        <v>29</v>
      </c>
      <c r="C557" s="2">
        <f>INDEX(FEDFUNDS[FEDFUNDS],MATCH(DATE(YEAR(CPI[[#This Row],[DATE]]),MONTH(CPI[[#This Row],[DATE]]),1),FEDFUNDS[DATE],0))</f>
        <v>2.96</v>
      </c>
      <c r="D557" s="2">
        <f>INDEX(FEDFUNDS[FEDFUNDS],MATCH(DATE(YEAR(CPI[[#This Row],[DATE]]+190),MONTH(CPI[[#This Row],[DATE]]+190),1),FEDFUNDS[DATE],0))</f>
        <v>3.98</v>
      </c>
      <c r="E557" s="2">
        <f>INDEX(FEDFUNDS[FEDFUNDS],MATCH(DATE(YEAR(CPI[[#This Row],[DATE]]+370),MONTH(CPI[[#This Row],[DATE]]+370),1),FEDFUNDS[DATE],0))</f>
        <v>3.92</v>
      </c>
      <c r="F557" s="2">
        <f>INDEX(FEDFUNDS[FEDFUNDS],MATCH(DATE(YEAR(CPI[[#This Row],[DATE]]+190)+1,MONTH(CPI[[#This Row],[DATE]]+190),1),FEDFUNDS[DATE],0))</f>
        <v>2.4700000000000002</v>
      </c>
      <c r="G557" s="2">
        <f>INDEX(FEDFUNDS[FEDFUNDS],MATCH(DATE(YEAR(CPI[[#This Row],[DATE]]+370)+1,MONTH(CPI[[#This Row],[DATE]]+370),1),FEDFUNDS[DATE],0))</f>
        <v>1.49</v>
      </c>
    </row>
    <row r="558" spans="1:7" x14ac:dyDescent="0.3">
      <c r="A558" s="1">
        <v>21671</v>
      </c>
      <c r="B558">
        <v>29</v>
      </c>
      <c r="C558" s="2">
        <f>INDEX(FEDFUNDS[FEDFUNDS],MATCH(DATE(YEAR(CPI[[#This Row],[DATE]]),MONTH(CPI[[#This Row],[DATE]]),1),FEDFUNDS[DATE],0))</f>
        <v>2.9</v>
      </c>
      <c r="D558" s="2">
        <f>INDEX(FEDFUNDS[FEDFUNDS],MATCH(DATE(YEAR(CPI[[#This Row],[DATE]]+190),MONTH(CPI[[#This Row],[DATE]]+190),1),FEDFUNDS[DATE],0))</f>
        <v>4</v>
      </c>
      <c r="E558" s="2">
        <f>INDEX(FEDFUNDS[FEDFUNDS],MATCH(DATE(YEAR(CPI[[#This Row],[DATE]]+370),MONTH(CPI[[#This Row],[DATE]]+370),1),FEDFUNDS[DATE],0))</f>
        <v>3.85</v>
      </c>
      <c r="F558" s="2">
        <f>INDEX(FEDFUNDS[FEDFUNDS],MATCH(DATE(YEAR(CPI[[#This Row],[DATE]]+190)+1,MONTH(CPI[[#This Row],[DATE]]+190),1),FEDFUNDS[DATE],0))</f>
        <v>2.44</v>
      </c>
      <c r="G558" s="2">
        <f>INDEX(FEDFUNDS[FEDFUNDS],MATCH(DATE(YEAR(CPI[[#This Row],[DATE]]+370)+1,MONTH(CPI[[#This Row],[DATE]]+370),1),FEDFUNDS[DATE],0))</f>
        <v>1.98</v>
      </c>
    </row>
    <row r="559" spans="1:7" x14ac:dyDescent="0.3">
      <c r="A559" s="1">
        <v>21702</v>
      </c>
      <c r="B559">
        <v>29.1</v>
      </c>
      <c r="C559" s="2">
        <f>INDEX(FEDFUNDS[FEDFUNDS],MATCH(DATE(YEAR(CPI[[#This Row],[DATE]]),MONTH(CPI[[#This Row],[DATE]]),1),FEDFUNDS[DATE],0))</f>
        <v>3.39</v>
      </c>
      <c r="D559" s="2">
        <f>INDEX(FEDFUNDS[FEDFUNDS],MATCH(DATE(YEAR(CPI[[#This Row],[DATE]]+190),MONTH(CPI[[#This Row],[DATE]]+190),1),FEDFUNDS[DATE],0))</f>
        <v>3.99</v>
      </c>
      <c r="E559" s="2">
        <f>INDEX(FEDFUNDS[FEDFUNDS],MATCH(DATE(YEAR(CPI[[#This Row],[DATE]]+370),MONTH(CPI[[#This Row],[DATE]]+370),1),FEDFUNDS[DATE],0))</f>
        <v>3.32</v>
      </c>
      <c r="F559" s="2">
        <f>INDEX(FEDFUNDS[FEDFUNDS],MATCH(DATE(YEAR(CPI[[#This Row],[DATE]]+190)+1,MONTH(CPI[[#This Row],[DATE]]+190),1),FEDFUNDS[DATE],0))</f>
        <v>1.98</v>
      </c>
      <c r="G559" s="2">
        <f>INDEX(FEDFUNDS[FEDFUNDS],MATCH(DATE(YEAR(CPI[[#This Row],[DATE]]+370)+1,MONTH(CPI[[#This Row],[DATE]]+370),1),FEDFUNDS[DATE],0))</f>
        <v>1.73</v>
      </c>
    </row>
    <row r="560" spans="1:7" x14ac:dyDescent="0.3">
      <c r="A560" s="1">
        <v>21732</v>
      </c>
      <c r="B560">
        <v>29.2</v>
      </c>
      <c r="C560" s="2">
        <f>INDEX(FEDFUNDS[FEDFUNDS],MATCH(DATE(YEAR(CPI[[#This Row],[DATE]]),MONTH(CPI[[#This Row],[DATE]]),1),FEDFUNDS[DATE],0))</f>
        <v>3.47</v>
      </c>
      <c r="D560" s="2">
        <f>INDEX(FEDFUNDS[FEDFUNDS],MATCH(DATE(YEAR(CPI[[#This Row],[DATE]]+190),MONTH(CPI[[#This Row],[DATE]]+190),1),FEDFUNDS[DATE],0))</f>
        <v>3.99</v>
      </c>
      <c r="E560" s="2">
        <f>INDEX(FEDFUNDS[FEDFUNDS],MATCH(DATE(YEAR(CPI[[#This Row],[DATE]]+370),MONTH(CPI[[#This Row],[DATE]]+370),1),FEDFUNDS[DATE],0))</f>
        <v>3.23</v>
      </c>
      <c r="F560" s="2">
        <f>INDEX(FEDFUNDS[FEDFUNDS],MATCH(DATE(YEAR(CPI[[#This Row],[DATE]]+190)+1,MONTH(CPI[[#This Row],[DATE]]+190),1),FEDFUNDS[DATE],0))</f>
        <v>1.45</v>
      </c>
      <c r="G560" s="2">
        <f>INDEX(FEDFUNDS[FEDFUNDS],MATCH(DATE(YEAR(CPI[[#This Row],[DATE]]+370)+1,MONTH(CPI[[#This Row],[DATE]]+370),1),FEDFUNDS[DATE],0))</f>
        <v>1.17</v>
      </c>
    </row>
    <row r="561" spans="1:7" x14ac:dyDescent="0.3">
      <c r="A561" s="1">
        <v>21763</v>
      </c>
      <c r="B561">
        <v>29.2</v>
      </c>
      <c r="C561" s="2">
        <f>INDEX(FEDFUNDS[FEDFUNDS],MATCH(DATE(YEAR(CPI[[#This Row],[DATE]]),MONTH(CPI[[#This Row],[DATE]]),1),FEDFUNDS[DATE],0))</f>
        <v>3.5</v>
      </c>
      <c r="D561" s="2">
        <f>INDEX(FEDFUNDS[FEDFUNDS],MATCH(DATE(YEAR(CPI[[#This Row],[DATE]]+190),MONTH(CPI[[#This Row],[DATE]]+190),1),FEDFUNDS[DATE],0))</f>
        <v>3.97</v>
      </c>
      <c r="E561" s="2">
        <f>INDEX(FEDFUNDS[FEDFUNDS],MATCH(DATE(YEAR(CPI[[#This Row],[DATE]]+370),MONTH(CPI[[#This Row],[DATE]]+370),1),FEDFUNDS[DATE],0))</f>
        <v>2.98</v>
      </c>
      <c r="F561" s="2">
        <f>INDEX(FEDFUNDS[FEDFUNDS],MATCH(DATE(YEAR(CPI[[#This Row],[DATE]]+190)+1,MONTH(CPI[[#This Row],[DATE]]+190),1),FEDFUNDS[DATE],0))</f>
        <v>2.54</v>
      </c>
      <c r="G561" s="2">
        <f>INDEX(FEDFUNDS[FEDFUNDS],MATCH(DATE(YEAR(CPI[[#This Row],[DATE]]+370)+1,MONTH(CPI[[#This Row],[DATE]]+370),1),FEDFUNDS[DATE],0))</f>
        <v>2</v>
      </c>
    </row>
    <row r="562" spans="1:7" x14ac:dyDescent="0.3">
      <c r="A562" s="1">
        <v>21794</v>
      </c>
      <c r="B562">
        <v>29.3</v>
      </c>
      <c r="C562" s="2">
        <f>INDEX(FEDFUNDS[FEDFUNDS],MATCH(DATE(YEAR(CPI[[#This Row],[DATE]]),MONTH(CPI[[#This Row],[DATE]]),1),FEDFUNDS[DATE],0))</f>
        <v>3.76</v>
      </c>
      <c r="D562" s="2">
        <f>INDEX(FEDFUNDS[FEDFUNDS],MATCH(DATE(YEAR(CPI[[#This Row],[DATE]]+190),MONTH(CPI[[#This Row],[DATE]]+190),1),FEDFUNDS[DATE],0))</f>
        <v>3.84</v>
      </c>
      <c r="E562" s="2">
        <f>INDEX(FEDFUNDS[FEDFUNDS],MATCH(DATE(YEAR(CPI[[#This Row],[DATE]]+370),MONTH(CPI[[#This Row],[DATE]]+370),1),FEDFUNDS[DATE],0))</f>
        <v>2.6</v>
      </c>
      <c r="F562" s="2">
        <f>INDEX(FEDFUNDS[FEDFUNDS],MATCH(DATE(YEAR(CPI[[#This Row],[DATE]]+190)+1,MONTH(CPI[[#This Row],[DATE]]+190),1),FEDFUNDS[DATE],0))</f>
        <v>2.02</v>
      </c>
      <c r="G562" s="2">
        <f>INDEX(FEDFUNDS[FEDFUNDS],MATCH(DATE(YEAR(CPI[[#This Row],[DATE]]+370)+1,MONTH(CPI[[#This Row],[DATE]]+370),1),FEDFUNDS[DATE],0))</f>
        <v>1.88</v>
      </c>
    </row>
    <row r="563" spans="1:7" x14ac:dyDescent="0.3">
      <c r="A563" s="1">
        <v>21824</v>
      </c>
      <c r="B563">
        <v>29.4</v>
      </c>
      <c r="C563" s="2">
        <f>INDEX(FEDFUNDS[FEDFUNDS],MATCH(DATE(YEAR(CPI[[#This Row],[DATE]]),MONTH(CPI[[#This Row],[DATE]]),1),FEDFUNDS[DATE],0))</f>
        <v>3.98</v>
      </c>
      <c r="D563" s="2">
        <f>INDEX(FEDFUNDS[FEDFUNDS],MATCH(DATE(YEAR(CPI[[#This Row],[DATE]]+190),MONTH(CPI[[#This Row],[DATE]]+190),1),FEDFUNDS[DATE],0))</f>
        <v>3.92</v>
      </c>
      <c r="E563" s="2">
        <f>INDEX(FEDFUNDS[FEDFUNDS],MATCH(DATE(YEAR(CPI[[#This Row],[DATE]]+370),MONTH(CPI[[#This Row],[DATE]]+370),1),FEDFUNDS[DATE],0))</f>
        <v>2.4700000000000002</v>
      </c>
      <c r="F563" s="2">
        <f>INDEX(FEDFUNDS[FEDFUNDS],MATCH(DATE(YEAR(CPI[[#This Row],[DATE]]+190)+1,MONTH(CPI[[#This Row],[DATE]]+190),1),FEDFUNDS[DATE],0))</f>
        <v>1.49</v>
      </c>
      <c r="G563" s="2">
        <f>INDEX(FEDFUNDS[FEDFUNDS],MATCH(DATE(YEAR(CPI[[#This Row],[DATE]]+370)+1,MONTH(CPI[[#This Row],[DATE]]+370),1),FEDFUNDS[DATE],0))</f>
        <v>2.2599999999999998</v>
      </c>
    </row>
    <row r="564" spans="1:7" x14ac:dyDescent="0.3">
      <c r="A564" s="1">
        <v>21855</v>
      </c>
      <c r="B564">
        <v>29.4</v>
      </c>
      <c r="C564" s="2">
        <f>INDEX(FEDFUNDS[FEDFUNDS],MATCH(DATE(YEAR(CPI[[#This Row],[DATE]]),MONTH(CPI[[#This Row],[DATE]]),1),FEDFUNDS[DATE],0))</f>
        <v>4</v>
      </c>
      <c r="D564" s="2">
        <f>INDEX(FEDFUNDS[FEDFUNDS],MATCH(DATE(YEAR(CPI[[#This Row],[DATE]]+190),MONTH(CPI[[#This Row],[DATE]]+190),1),FEDFUNDS[DATE],0))</f>
        <v>3.85</v>
      </c>
      <c r="E564" s="2">
        <f>INDEX(FEDFUNDS[FEDFUNDS],MATCH(DATE(YEAR(CPI[[#This Row],[DATE]]+370),MONTH(CPI[[#This Row],[DATE]]+370),1),FEDFUNDS[DATE],0))</f>
        <v>2.44</v>
      </c>
      <c r="F564" s="2">
        <f>INDEX(FEDFUNDS[FEDFUNDS],MATCH(DATE(YEAR(CPI[[#This Row],[DATE]]+190)+1,MONTH(CPI[[#This Row],[DATE]]+190),1),FEDFUNDS[DATE],0))</f>
        <v>1.98</v>
      </c>
      <c r="G564" s="2">
        <f>INDEX(FEDFUNDS[FEDFUNDS],MATCH(DATE(YEAR(CPI[[#This Row],[DATE]]+370)+1,MONTH(CPI[[#This Row],[DATE]]+370),1),FEDFUNDS[DATE],0))</f>
        <v>2.61</v>
      </c>
    </row>
    <row r="565" spans="1:7" x14ac:dyDescent="0.3">
      <c r="A565" s="1">
        <v>21885</v>
      </c>
      <c r="B565">
        <v>29.4</v>
      </c>
      <c r="C565" s="2">
        <f>INDEX(FEDFUNDS[FEDFUNDS],MATCH(DATE(YEAR(CPI[[#This Row],[DATE]]),MONTH(CPI[[#This Row],[DATE]]),1),FEDFUNDS[DATE],0))</f>
        <v>3.99</v>
      </c>
      <c r="D565" s="2">
        <f>INDEX(FEDFUNDS[FEDFUNDS],MATCH(DATE(YEAR(CPI[[#This Row],[DATE]]+190),MONTH(CPI[[#This Row],[DATE]]+190),1),FEDFUNDS[DATE],0))</f>
        <v>3.32</v>
      </c>
      <c r="E565" s="2">
        <f>INDEX(FEDFUNDS[FEDFUNDS],MATCH(DATE(YEAR(CPI[[#This Row],[DATE]]+370),MONTH(CPI[[#This Row],[DATE]]+370),1),FEDFUNDS[DATE],0))</f>
        <v>1.98</v>
      </c>
      <c r="F565" s="2">
        <f>INDEX(FEDFUNDS[FEDFUNDS],MATCH(DATE(YEAR(CPI[[#This Row],[DATE]]+190)+1,MONTH(CPI[[#This Row],[DATE]]+190),1),FEDFUNDS[DATE],0))</f>
        <v>1.73</v>
      </c>
      <c r="G565" s="2">
        <f>INDEX(FEDFUNDS[FEDFUNDS],MATCH(DATE(YEAR(CPI[[#This Row],[DATE]]+370)+1,MONTH(CPI[[#This Row],[DATE]]+370),1),FEDFUNDS[DATE],0))</f>
        <v>2.33</v>
      </c>
    </row>
    <row r="566" spans="1:7" x14ac:dyDescent="0.3">
      <c r="A566" s="1">
        <v>21916</v>
      </c>
      <c r="B566">
        <v>29.3</v>
      </c>
      <c r="C566" s="2">
        <f>INDEX(FEDFUNDS[FEDFUNDS],MATCH(DATE(YEAR(CPI[[#This Row],[DATE]]),MONTH(CPI[[#This Row],[DATE]]),1),FEDFUNDS[DATE],0))</f>
        <v>3.99</v>
      </c>
      <c r="D566" s="2">
        <f>INDEX(FEDFUNDS[FEDFUNDS],MATCH(DATE(YEAR(CPI[[#This Row],[DATE]]+190),MONTH(CPI[[#This Row],[DATE]]+190),1),FEDFUNDS[DATE],0))</f>
        <v>3.23</v>
      </c>
      <c r="E566" s="2">
        <f>INDEX(FEDFUNDS[FEDFUNDS],MATCH(DATE(YEAR(CPI[[#This Row],[DATE]]+370),MONTH(CPI[[#This Row],[DATE]]+370),1),FEDFUNDS[DATE],0))</f>
        <v>1.45</v>
      </c>
      <c r="F566" s="2">
        <f>INDEX(FEDFUNDS[FEDFUNDS],MATCH(DATE(YEAR(CPI[[#This Row],[DATE]]+190)+1,MONTH(CPI[[#This Row],[DATE]]+190),1),FEDFUNDS[DATE],0))</f>
        <v>1.17</v>
      </c>
      <c r="G566" s="2">
        <f>INDEX(FEDFUNDS[FEDFUNDS],MATCH(DATE(YEAR(CPI[[#This Row],[DATE]]+370)+1,MONTH(CPI[[#This Row],[DATE]]+370),1),FEDFUNDS[DATE],0))</f>
        <v>2.15</v>
      </c>
    </row>
    <row r="567" spans="1:7" x14ac:dyDescent="0.3">
      <c r="A567" s="1">
        <v>21947</v>
      </c>
      <c r="B567">
        <v>29.4</v>
      </c>
      <c r="C567" s="2">
        <f>INDEX(FEDFUNDS[FEDFUNDS],MATCH(DATE(YEAR(CPI[[#This Row],[DATE]]),MONTH(CPI[[#This Row],[DATE]]),1),FEDFUNDS[DATE],0))</f>
        <v>3.97</v>
      </c>
      <c r="D567" s="2">
        <f>INDEX(FEDFUNDS[FEDFUNDS],MATCH(DATE(YEAR(CPI[[#This Row],[DATE]]+190),MONTH(CPI[[#This Row],[DATE]]+190),1),FEDFUNDS[DATE],0))</f>
        <v>2.98</v>
      </c>
      <c r="E567" s="2">
        <f>INDEX(FEDFUNDS[FEDFUNDS],MATCH(DATE(YEAR(CPI[[#This Row],[DATE]]+370),MONTH(CPI[[#This Row],[DATE]]+370),1),FEDFUNDS[DATE],0))</f>
        <v>2.54</v>
      </c>
      <c r="F567" s="2">
        <f>INDEX(FEDFUNDS[FEDFUNDS],MATCH(DATE(YEAR(CPI[[#This Row],[DATE]]+190)+1,MONTH(CPI[[#This Row],[DATE]]+190),1),FEDFUNDS[DATE],0))</f>
        <v>2</v>
      </c>
      <c r="G567" s="2">
        <f>INDEX(FEDFUNDS[FEDFUNDS],MATCH(DATE(YEAR(CPI[[#This Row],[DATE]]+370)+1,MONTH(CPI[[#This Row],[DATE]]+370),1),FEDFUNDS[DATE],0))</f>
        <v>2.37</v>
      </c>
    </row>
    <row r="568" spans="1:7" x14ac:dyDescent="0.3">
      <c r="A568" s="1">
        <v>21976</v>
      </c>
      <c r="B568">
        <v>29.4</v>
      </c>
      <c r="C568" s="2">
        <f>INDEX(FEDFUNDS[FEDFUNDS],MATCH(DATE(YEAR(CPI[[#This Row],[DATE]]),MONTH(CPI[[#This Row],[DATE]]),1),FEDFUNDS[DATE],0))</f>
        <v>3.84</v>
      </c>
      <c r="D568" s="2">
        <f>INDEX(FEDFUNDS[FEDFUNDS],MATCH(DATE(YEAR(CPI[[#This Row],[DATE]]+190),MONTH(CPI[[#This Row],[DATE]]+190),1),FEDFUNDS[DATE],0))</f>
        <v>2.6</v>
      </c>
      <c r="E568" s="2">
        <f>INDEX(FEDFUNDS[FEDFUNDS],MATCH(DATE(YEAR(CPI[[#This Row],[DATE]]+370),MONTH(CPI[[#This Row],[DATE]]+370),1),FEDFUNDS[DATE],0))</f>
        <v>2.02</v>
      </c>
      <c r="F568" s="2">
        <f>INDEX(FEDFUNDS[FEDFUNDS],MATCH(DATE(YEAR(CPI[[#This Row],[DATE]]+190)+1,MONTH(CPI[[#This Row],[DATE]]+190),1),FEDFUNDS[DATE],0))</f>
        <v>1.88</v>
      </c>
      <c r="G568" s="2">
        <f>INDEX(FEDFUNDS[FEDFUNDS],MATCH(DATE(YEAR(CPI[[#This Row],[DATE]]+370)+1,MONTH(CPI[[#This Row],[DATE]]+370),1),FEDFUNDS[DATE],0))</f>
        <v>2.85</v>
      </c>
    </row>
    <row r="569" spans="1:7" x14ac:dyDescent="0.3">
      <c r="A569" s="1">
        <v>22007</v>
      </c>
      <c r="B569">
        <v>29.5</v>
      </c>
      <c r="C569" s="2">
        <f>INDEX(FEDFUNDS[FEDFUNDS],MATCH(DATE(YEAR(CPI[[#This Row],[DATE]]),MONTH(CPI[[#This Row],[DATE]]),1),FEDFUNDS[DATE],0))</f>
        <v>3.92</v>
      </c>
      <c r="D569" s="2">
        <f>INDEX(FEDFUNDS[FEDFUNDS],MATCH(DATE(YEAR(CPI[[#This Row],[DATE]]+190),MONTH(CPI[[#This Row],[DATE]]+190),1),FEDFUNDS[DATE],0))</f>
        <v>2.4700000000000002</v>
      </c>
      <c r="E569" s="2">
        <f>INDEX(FEDFUNDS[FEDFUNDS],MATCH(DATE(YEAR(CPI[[#This Row],[DATE]]+370),MONTH(CPI[[#This Row],[DATE]]+370),1),FEDFUNDS[DATE],0))</f>
        <v>1.49</v>
      </c>
      <c r="F569" s="2">
        <f>INDEX(FEDFUNDS[FEDFUNDS],MATCH(DATE(YEAR(CPI[[#This Row],[DATE]]+190)+1,MONTH(CPI[[#This Row],[DATE]]+190),1),FEDFUNDS[DATE],0))</f>
        <v>2.2599999999999998</v>
      </c>
      <c r="G569" s="2">
        <f>INDEX(FEDFUNDS[FEDFUNDS],MATCH(DATE(YEAR(CPI[[#This Row],[DATE]]+370)+1,MONTH(CPI[[#This Row],[DATE]]+370),1),FEDFUNDS[DATE],0))</f>
        <v>2.78</v>
      </c>
    </row>
    <row r="570" spans="1:7" x14ac:dyDescent="0.3">
      <c r="A570" s="1">
        <v>22037</v>
      </c>
      <c r="B570">
        <v>29.5</v>
      </c>
      <c r="C570" s="2">
        <f>INDEX(FEDFUNDS[FEDFUNDS],MATCH(DATE(YEAR(CPI[[#This Row],[DATE]]),MONTH(CPI[[#This Row],[DATE]]),1),FEDFUNDS[DATE],0))</f>
        <v>3.85</v>
      </c>
      <c r="D570" s="2">
        <f>INDEX(FEDFUNDS[FEDFUNDS],MATCH(DATE(YEAR(CPI[[#This Row],[DATE]]+190),MONTH(CPI[[#This Row],[DATE]]+190),1),FEDFUNDS[DATE],0))</f>
        <v>2.44</v>
      </c>
      <c r="E570" s="2">
        <f>INDEX(FEDFUNDS[FEDFUNDS],MATCH(DATE(YEAR(CPI[[#This Row],[DATE]]+370),MONTH(CPI[[#This Row],[DATE]]+370),1),FEDFUNDS[DATE],0))</f>
        <v>1.98</v>
      </c>
      <c r="F570" s="2">
        <f>INDEX(FEDFUNDS[FEDFUNDS],MATCH(DATE(YEAR(CPI[[#This Row],[DATE]]+190)+1,MONTH(CPI[[#This Row],[DATE]]+190),1),FEDFUNDS[DATE],0))</f>
        <v>2.61</v>
      </c>
      <c r="G570" s="2">
        <f>INDEX(FEDFUNDS[FEDFUNDS],MATCH(DATE(YEAR(CPI[[#This Row],[DATE]]+370)+1,MONTH(CPI[[#This Row],[DATE]]+370),1),FEDFUNDS[DATE],0))</f>
        <v>2.36</v>
      </c>
    </row>
    <row r="571" spans="1:7" x14ac:dyDescent="0.3">
      <c r="A571" s="1">
        <v>22068</v>
      </c>
      <c r="B571">
        <v>29.6</v>
      </c>
      <c r="C571" s="2">
        <f>INDEX(FEDFUNDS[FEDFUNDS],MATCH(DATE(YEAR(CPI[[#This Row],[DATE]]),MONTH(CPI[[#This Row],[DATE]]),1),FEDFUNDS[DATE],0))</f>
        <v>3.32</v>
      </c>
      <c r="D571" s="2">
        <f>INDEX(FEDFUNDS[FEDFUNDS],MATCH(DATE(YEAR(CPI[[#This Row],[DATE]]+190),MONTH(CPI[[#This Row],[DATE]]+190),1),FEDFUNDS[DATE],0))</f>
        <v>1.98</v>
      </c>
      <c r="E571" s="2">
        <f>INDEX(FEDFUNDS[FEDFUNDS],MATCH(DATE(YEAR(CPI[[#This Row],[DATE]]+370),MONTH(CPI[[#This Row],[DATE]]+370),1),FEDFUNDS[DATE],0))</f>
        <v>1.73</v>
      </c>
      <c r="F571" s="2">
        <f>INDEX(FEDFUNDS[FEDFUNDS],MATCH(DATE(YEAR(CPI[[#This Row],[DATE]]+190)+1,MONTH(CPI[[#This Row],[DATE]]+190),1),FEDFUNDS[DATE],0))</f>
        <v>2.33</v>
      </c>
      <c r="G571" s="2">
        <f>INDEX(FEDFUNDS[FEDFUNDS],MATCH(DATE(YEAR(CPI[[#This Row],[DATE]]+370)+1,MONTH(CPI[[#This Row],[DATE]]+370),1),FEDFUNDS[DATE],0))</f>
        <v>2.68</v>
      </c>
    </row>
    <row r="572" spans="1:7" x14ac:dyDescent="0.3">
      <c r="A572" s="1">
        <v>22098</v>
      </c>
      <c r="B572">
        <v>29.6</v>
      </c>
      <c r="C572" s="2">
        <f>INDEX(FEDFUNDS[FEDFUNDS],MATCH(DATE(YEAR(CPI[[#This Row],[DATE]]),MONTH(CPI[[#This Row],[DATE]]),1),FEDFUNDS[DATE],0))</f>
        <v>3.23</v>
      </c>
      <c r="D572" s="2">
        <f>INDEX(FEDFUNDS[FEDFUNDS],MATCH(DATE(YEAR(CPI[[#This Row],[DATE]]+190),MONTH(CPI[[#This Row],[DATE]]+190),1),FEDFUNDS[DATE],0))</f>
        <v>1.45</v>
      </c>
      <c r="E572" s="2">
        <f>INDEX(FEDFUNDS[FEDFUNDS],MATCH(DATE(YEAR(CPI[[#This Row],[DATE]]+370),MONTH(CPI[[#This Row],[DATE]]+370),1),FEDFUNDS[DATE],0))</f>
        <v>1.17</v>
      </c>
      <c r="F572" s="2">
        <f>INDEX(FEDFUNDS[FEDFUNDS],MATCH(DATE(YEAR(CPI[[#This Row],[DATE]]+190)+1,MONTH(CPI[[#This Row],[DATE]]+190),1),FEDFUNDS[DATE],0))</f>
        <v>2.15</v>
      </c>
      <c r="G572" s="2">
        <f>INDEX(FEDFUNDS[FEDFUNDS],MATCH(DATE(YEAR(CPI[[#This Row],[DATE]]+370)+1,MONTH(CPI[[#This Row],[DATE]]+370),1),FEDFUNDS[DATE],0))</f>
        <v>2.71</v>
      </c>
    </row>
    <row r="573" spans="1:7" x14ac:dyDescent="0.3">
      <c r="A573" s="1">
        <v>22129</v>
      </c>
      <c r="B573">
        <v>29.6</v>
      </c>
      <c r="C573" s="2">
        <f>INDEX(FEDFUNDS[FEDFUNDS],MATCH(DATE(YEAR(CPI[[#This Row],[DATE]]),MONTH(CPI[[#This Row],[DATE]]),1),FEDFUNDS[DATE],0))</f>
        <v>2.98</v>
      </c>
      <c r="D573" s="2">
        <f>INDEX(FEDFUNDS[FEDFUNDS],MATCH(DATE(YEAR(CPI[[#This Row],[DATE]]+190),MONTH(CPI[[#This Row],[DATE]]+190),1),FEDFUNDS[DATE],0))</f>
        <v>2.54</v>
      </c>
      <c r="E573" s="2">
        <f>INDEX(FEDFUNDS[FEDFUNDS],MATCH(DATE(YEAR(CPI[[#This Row],[DATE]]+370),MONTH(CPI[[#This Row],[DATE]]+370),1),FEDFUNDS[DATE],0))</f>
        <v>2</v>
      </c>
      <c r="F573" s="2">
        <f>INDEX(FEDFUNDS[FEDFUNDS],MATCH(DATE(YEAR(CPI[[#This Row],[DATE]]+190)+1,MONTH(CPI[[#This Row],[DATE]]+190),1),FEDFUNDS[DATE],0))</f>
        <v>2.37</v>
      </c>
      <c r="G573" s="2">
        <f>INDEX(FEDFUNDS[FEDFUNDS],MATCH(DATE(YEAR(CPI[[#This Row],[DATE]]+370)+1,MONTH(CPI[[#This Row],[DATE]]+370),1),FEDFUNDS[DATE],0))</f>
        <v>2.93</v>
      </c>
    </row>
    <row r="574" spans="1:7" x14ac:dyDescent="0.3">
      <c r="A574" s="1">
        <v>22160</v>
      </c>
      <c r="B574">
        <v>29.6</v>
      </c>
      <c r="C574" s="2">
        <f>INDEX(FEDFUNDS[FEDFUNDS],MATCH(DATE(YEAR(CPI[[#This Row],[DATE]]),MONTH(CPI[[#This Row],[DATE]]),1),FEDFUNDS[DATE],0))</f>
        <v>2.6</v>
      </c>
      <c r="D574" s="2">
        <f>INDEX(FEDFUNDS[FEDFUNDS],MATCH(DATE(YEAR(CPI[[#This Row],[DATE]]+190),MONTH(CPI[[#This Row],[DATE]]+190),1),FEDFUNDS[DATE],0))</f>
        <v>2.02</v>
      </c>
      <c r="E574" s="2">
        <f>INDEX(FEDFUNDS[FEDFUNDS],MATCH(DATE(YEAR(CPI[[#This Row],[DATE]]+370),MONTH(CPI[[#This Row],[DATE]]+370),1),FEDFUNDS[DATE],0))</f>
        <v>1.88</v>
      </c>
      <c r="F574" s="2">
        <f>INDEX(FEDFUNDS[FEDFUNDS],MATCH(DATE(YEAR(CPI[[#This Row],[DATE]]+190)+1,MONTH(CPI[[#This Row],[DATE]]+190),1),FEDFUNDS[DATE],0))</f>
        <v>2.85</v>
      </c>
      <c r="G574" s="2">
        <f>INDEX(FEDFUNDS[FEDFUNDS],MATCH(DATE(YEAR(CPI[[#This Row],[DATE]]+370)+1,MONTH(CPI[[#This Row],[DATE]]+370),1),FEDFUNDS[DATE],0))</f>
        <v>2.9</v>
      </c>
    </row>
    <row r="575" spans="1:7" x14ac:dyDescent="0.3">
      <c r="A575" s="1">
        <v>22190</v>
      </c>
      <c r="B575">
        <v>29.8</v>
      </c>
      <c r="C575" s="2">
        <f>INDEX(FEDFUNDS[FEDFUNDS],MATCH(DATE(YEAR(CPI[[#This Row],[DATE]]),MONTH(CPI[[#This Row],[DATE]]),1),FEDFUNDS[DATE],0))</f>
        <v>2.4700000000000002</v>
      </c>
      <c r="D575" s="2">
        <f>INDEX(FEDFUNDS[FEDFUNDS],MATCH(DATE(YEAR(CPI[[#This Row],[DATE]]+190),MONTH(CPI[[#This Row],[DATE]]+190),1),FEDFUNDS[DATE],0))</f>
        <v>1.49</v>
      </c>
      <c r="E575" s="2">
        <f>INDEX(FEDFUNDS[FEDFUNDS],MATCH(DATE(YEAR(CPI[[#This Row],[DATE]]+370),MONTH(CPI[[#This Row],[DATE]]+370),1),FEDFUNDS[DATE],0))</f>
        <v>2.2599999999999998</v>
      </c>
      <c r="F575" s="2">
        <f>INDEX(FEDFUNDS[FEDFUNDS],MATCH(DATE(YEAR(CPI[[#This Row],[DATE]]+190)+1,MONTH(CPI[[#This Row],[DATE]]+190),1),FEDFUNDS[DATE],0))</f>
        <v>2.78</v>
      </c>
      <c r="G575" s="2">
        <f>INDEX(FEDFUNDS[FEDFUNDS],MATCH(DATE(YEAR(CPI[[#This Row],[DATE]]+370)+1,MONTH(CPI[[#This Row],[DATE]]+370),1),FEDFUNDS[DATE],0))</f>
        <v>2.9</v>
      </c>
    </row>
    <row r="576" spans="1:7" x14ac:dyDescent="0.3">
      <c r="A576" s="1">
        <v>22221</v>
      </c>
      <c r="B576">
        <v>29.8</v>
      </c>
      <c r="C576" s="2">
        <f>INDEX(FEDFUNDS[FEDFUNDS],MATCH(DATE(YEAR(CPI[[#This Row],[DATE]]),MONTH(CPI[[#This Row],[DATE]]),1),FEDFUNDS[DATE],0))</f>
        <v>2.44</v>
      </c>
      <c r="D576" s="2">
        <f>INDEX(FEDFUNDS[FEDFUNDS],MATCH(DATE(YEAR(CPI[[#This Row],[DATE]]+190),MONTH(CPI[[#This Row],[DATE]]+190),1),FEDFUNDS[DATE],0))</f>
        <v>1.98</v>
      </c>
      <c r="E576" s="2">
        <f>INDEX(FEDFUNDS[FEDFUNDS],MATCH(DATE(YEAR(CPI[[#This Row],[DATE]]+370),MONTH(CPI[[#This Row],[DATE]]+370),1),FEDFUNDS[DATE],0))</f>
        <v>2.61</v>
      </c>
      <c r="F576" s="2">
        <f>INDEX(FEDFUNDS[FEDFUNDS],MATCH(DATE(YEAR(CPI[[#This Row],[DATE]]+190)+1,MONTH(CPI[[#This Row],[DATE]]+190),1),FEDFUNDS[DATE],0))</f>
        <v>2.36</v>
      </c>
      <c r="G576" s="2">
        <f>INDEX(FEDFUNDS[FEDFUNDS],MATCH(DATE(YEAR(CPI[[#This Row],[DATE]]+370)+1,MONTH(CPI[[#This Row],[DATE]]+370),1),FEDFUNDS[DATE],0))</f>
        <v>2.94</v>
      </c>
    </row>
    <row r="577" spans="1:7" x14ac:dyDescent="0.3">
      <c r="A577" s="1">
        <v>22251</v>
      </c>
      <c r="B577">
        <v>29.8</v>
      </c>
      <c r="C577" s="2">
        <f>INDEX(FEDFUNDS[FEDFUNDS],MATCH(DATE(YEAR(CPI[[#This Row],[DATE]]),MONTH(CPI[[#This Row],[DATE]]),1),FEDFUNDS[DATE],0))</f>
        <v>1.98</v>
      </c>
      <c r="D577" s="2">
        <f>INDEX(FEDFUNDS[FEDFUNDS],MATCH(DATE(YEAR(CPI[[#This Row],[DATE]]+190),MONTH(CPI[[#This Row],[DATE]]+190),1),FEDFUNDS[DATE],0))</f>
        <v>1.73</v>
      </c>
      <c r="E577" s="2">
        <f>INDEX(FEDFUNDS[FEDFUNDS],MATCH(DATE(YEAR(CPI[[#This Row],[DATE]]+370),MONTH(CPI[[#This Row],[DATE]]+370),1),FEDFUNDS[DATE],0))</f>
        <v>2.33</v>
      </c>
      <c r="F577" s="2">
        <f>INDEX(FEDFUNDS[FEDFUNDS],MATCH(DATE(YEAR(CPI[[#This Row],[DATE]]+190)+1,MONTH(CPI[[#This Row],[DATE]]+190),1),FEDFUNDS[DATE],0))</f>
        <v>2.68</v>
      </c>
      <c r="G577" s="2">
        <f>INDEX(FEDFUNDS[FEDFUNDS],MATCH(DATE(YEAR(CPI[[#This Row],[DATE]]+370)+1,MONTH(CPI[[#This Row],[DATE]]+370),1),FEDFUNDS[DATE],0))</f>
        <v>2.93</v>
      </c>
    </row>
    <row r="578" spans="1:7" x14ac:dyDescent="0.3">
      <c r="A578" s="1">
        <v>22282</v>
      </c>
      <c r="B578">
        <v>29.8</v>
      </c>
      <c r="C578" s="2">
        <f>INDEX(FEDFUNDS[FEDFUNDS],MATCH(DATE(YEAR(CPI[[#This Row],[DATE]]),MONTH(CPI[[#This Row],[DATE]]),1),FEDFUNDS[DATE],0))</f>
        <v>1.45</v>
      </c>
      <c r="D578" s="2">
        <f>INDEX(FEDFUNDS[FEDFUNDS],MATCH(DATE(YEAR(CPI[[#This Row],[DATE]]+190),MONTH(CPI[[#This Row],[DATE]]+190),1),FEDFUNDS[DATE],0))</f>
        <v>1.17</v>
      </c>
      <c r="E578" s="2">
        <f>INDEX(FEDFUNDS[FEDFUNDS],MATCH(DATE(YEAR(CPI[[#This Row],[DATE]]+370),MONTH(CPI[[#This Row],[DATE]]+370),1),FEDFUNDS[DATE],0))</f>
        <v>2.15</v>
      </c>
      <c r="F578" s="2">
        <f>INDEX(FEDFUNDS[FEDFUNDS],MATCH(DATE(YEAR(CPI[[#This Row],[DATE]]+190)+1,MONTH(CPI[[#This Row],[DATE]]+190),1),FEDFUNDS[DATE],0))</f>
        <v>2.71</v>
      </c>
      <c r="G578" s="2">
        <f>INDEX(FEDFUNDS[FEDFUNDS],MATCH(DATE(YEAR(CPI[[#This Row],[DATE]]+370)+1,MONTH(CPI[[#This Row],[DATE]]+370),1),FEDFUNDS[DATE],0))</f>
        <v>2.92</v>
      </c>
    </row>
    <row r="579" spans="1:7" x14ac:dyDescent="0.3">
      <c r="A579" s="1">
        <v>22313</v>
      </c>
      <c r="B579">
        <v>29.8</v>
      </c>
      <c r="C579" s="2">
        <f>INDEX(FEDFUNDS[FEDFUNDS],MATCH(DATE(YEAR(CPI[[#This Row],[DATE]]),MONTH(CPI[[#This Row],[DATE]]),1),FEDFUNDS[DATE],0))</f>
        <v>2.54</v>
      </c>
      <c r="D579" s="2">
        <f>INDEX(FEDFUNDS[FEDFUNDS],MATCH(DATE(YEAR(CPI[[#This Row],[DATE]]+190),MONTH(CPI[[#This Row],[DATE]]+190),1),FEDFUNDS[DATE],0))</f>
        <v>2</v>
      </c>
      <c r="E579" s="2">
        <f>INDEX(FEDFUNDS[FEDFUNDS],MATCH(DATE(YEAR(CPI[[#This Row],[DATE]]+370),MONTH(CPI[[#This Row],[DATE]]+370),1),FEDFUNDS[DATE],0))</f>
        <v>2.37</v>
      </c>
      <c r="F579" s="2">
        <f>INDEX(FEDFUNDS[FEDFUNDS],MATCH(DATE(YEAR(CPI[[#This Row],[DATE]]+190)+1,MONTH(CPI[[#This Row],[DATE]]+190),1),FEDFUNDS[DATE],0))</f>
        <v>2.93</v>
      </c>
      <c r="G579" s="2">
        <f>INDEX(FEDFUNDS[FEDFUNDS],MATCH(DATE(YEAR(CPI[[#This Row],[DATE]]+370)+1,MONTH(CPI[[#This Row],[DATE]]+370),1),FEDFUNDS[DATE],0))</f>
        <v>3</v>
      </c>
    </row>
    <row r="580" spans="1:7" x14ac:dyDescent="0.3">
      <c r="A580" s="1">
        <v>22341</v>
      </c>
      <c r="B580">
        <v>29.8</v>
      </c>
      <c r="C580" s="2">
        <f>INDEX(FEDFUNDS[FEDFUNDS],MATCH(DATE(YEAR(CPI[[#This Row],[DATE]]),MONTH(CPI[[#This Row],[DATE]]),1),FEDFUNDS[DATE],0))</f>
        <v>2.02</v>
      </c>
      <c r="D580" s="2">
        <f>INDEX(FEDFUNDS[FEDFUNDS],MATCH(DATE(YEAR(CPI[[#This Row],[DATE]]+190),MONTH(CPI[[#This Row],[DATE]]+190),1),FEDFUNDS[DATE],0))</f>
        <v>1.88</v>
      </c>
      <c r="E580" s="2">
        <f>INDEX(FEDFUNDS[FEDFUNDS],MATCH(DATE(YEAR(CPI[[#This Row],[DATE]]+370),MONTH(CPI[[#This Row],[DATE]]+370),1),FEDFUNDS[DATE],0))</f>
        <v>2.85</v>
      </c>
      <c r="F580" s="2">
        <f>INDEX(FEDFUNDS[FEDFUNDS],MATCH(DATE(YEAR(CPI[[#This Row],[DATE]]+190)+1,MONTH(CPI[[#This Row],[DATE]]+190),1),FEDFUNDS[DATE],0))</f>
        <v>2.9</v>
      </c>
      <c r="G580" s="2">
        <f>INDEX(FEDFUNDS[FEDFUNDS],MATCH(DATE(YEAR(CPI[[#This Row],[DATE]]+370)+1,MONTH(CPI[[#This Row],[DATE]]+370),1),FEDFUNDS[DATE],0))</f>
        <v>2.98</v>
      </c>
    </row>
    <row r="581" spans="1:7" x14ac:dyDescent="0.3">
      <c r="A581" s="1">
        <v>22372</v>
      </c>
      <c r="B581">
        <v>29.8</v>
      </c>
      <c r="C581" s="2">
        <f>INDEX(FEDFUNDS[FEDFUNDS],MATCH(DATE(YEAR(CPI[[#This Row],[DATE]]),MONTH(CPI[[#This Row],[DATE]]),1),FEDFUNDS[DATE],0))</f>
        <v>1.49</v>
      </c>
      <c r="D581" s="2">
        <f>INDEX(FEDFUNDS[FEDFUNDS],MATCH(DATE(YEAR(CPI[[#This Row],[DATE]]+190),MONTH(CPI[[#This Row],[DATE]]+190),1),FEDFUNDS[DATE],0))</f>
        <v>2.2599999999999998</v>
      </c>
      <c r="E581" s="2">
        <f>INDEX(FEDFUNDS[FEDFUNDS],MATCH(DATE(YEAR(CPI[[#This Row],[DATE]]+370),MONTH(CPI[[#This Row],[DATE]]+370),1),FEDFUNDS[DATE],0))</f>
        <v>2.78</v>
      </c>
      <c r="F581" s="2">
        <f>INDEX(FEDFUNDS[FEDFUNDS],MATCH(DATE(YEAR(CPI[[#This Row],[DATE]]+190)+1,MONTH(CPI[[#This Row],[DATE]]+190),1),FEDFUNDS[DATE],0))</f>
        <v>2.9</v>
      </c>
      <c r="G581" s="2">
        <f>INDEX(FEDFUNDS[FEDFUNDS],MATCH(DATE(YEAR(CPI[[#This Row],[DATE]]+370)+1,MONTH(CPI[[#This Row],[DATE]]+370),1),FEDFUNDS[DATE],0))</f>
        <v>2.9</v>
      </c>
    </row>
    <row r="582" spans="1:7" x14ac:dyDescent="0.3">
      <c r="A582" s="1">
        <v>22402</v>
      </c>
      <c r="B582">
        <v>29.8</v>
      </c>
      <c r="C582" s="2">
        <f>INDEX(FEDFUNDS[FEDFUNDS],MATCH(DATE(YEAR(CPI[[#This Row],[DATE]]),MONTH(CPI[[#This Row],[DATE]]),1),FEDFUNDS[DATE],0))</f>
        <v>1.98</v>
      </c>
      <c r="D582" s="2">
        <f>INDEX(FEDFUNDS[FEDFUNDS],MATCH(DATE(YEAR(CPI[[#This Row],[DATE]]+190),MONTH(CPI[[#This Row],[DATE]]+190),1),FEDFUNDS[DATE],0))</f>
        <v>2.61</v>
      </c>
      <c r="E582" s="2">
        <f>INDEX(FEDFUNDS[FEDFUNDS],MATCH(DATE(YEAR(CPI[[#This Row],[DATE]]+370),MONTH(CPI[[#This Row],[DATE]]+370),1),FEDFUNDS[DATE],0))</f>
        <v>2.36</v>
      </c>
      <c r="F582" s="2">
        <f>INDEX(FEDFUNDS[FEDFUNDS],MATCH(DATE(YEAR(CPI[[#This Row],[DATE]]+190)+1,MONTH(CPI[[#This Row],[DATE]]+190),1),FEDFUNDS[DATE],0))</f>
        <v>2.94</v>
      </c>
      <c r="G582" s="2">
        <f>INDEX(FEDFUNDS[FEDFUNDS],MATCH(DATE(YEAR(CPI[[#This Row],[DATE]]+370)+1,MONTH(CPI[[#This Row],[DATE]]+370),1),FEDFUNDS[DATE],0))</f>
        <v>3</v>
      </c>
    </row>
    <row r="583" spans="1:7" x14ac:dyDescent="0.3">
      <c r="A583" s="1">
        <v>22433</v>
      </c>
      <c r="B583">
        <v>29.8</v>
      </c>
      <c r="C583" s="2">
        <f>INDEX(FEDFUNDS[FEDFUNDS],MATCH(DATE(YEAR(CPI[[#This Row],[DATE]]),MONTH(CPI[[#This Row],[DATE]]),1),FEDFUNDS[DATE],0))</f>
        <v>1.73</v>
      </c>
      <c r="D583" s="2">
        <f>INDEX(FEDFUNDS[FEDFUNDS],MATCH(DATE(YEAR(CPI[[#This Row],[DATE]]+190),MONTH(CPI[[#This Row],[DATE]]+190),1),FEDFUNDS[DATE],0))</f>
        <v>2.33</v>
      </c>
      <c r="E583" s="2">
        <f>INDEX(FEDFUNDS[FEDFUNDS],MATCH(DATE(YEAR(CPI[[#This Row],[DATE]]+370),MONTH(CPI[[#This Row],[DATE]]+370),1),FEDFUNDS[DATE],0))</f>
        <v>2.68</v>
      </c>
      <c r="F583" s="2">
        <f>INDEX(FEDFUNDS[FEDFUNDS],MATCH(DATE(YEAR(CPI[[#This Row],[DATE]]+190)+1,MONTH(CPI[[#This Row],[DATE]]+190),1),FEDFUNDS[DATE],0))</f>
        <v>2.93</v>
      </c>
      <c r="G583" s="2">
        <f>INDEX(FEDFUNDS[FEDFUNDS],MATCH(DATE(YEAR(CPI[[#This Row],[DATE]]+370)+1,MONTH(CPI[[#This Row],[DATE]]+370),1),FEDFUNDS[DATE],0))</f>
        <v>2.99</v>
      </c>
    </row>
    <row r="584" spans="1:7" x14ac:dyDescent="0.3">
      <c r="A584" s="1">
        <v>22463</v>
      </c>
      <c r="B584">
        <v>30</v>
      </c>
      <c r="C584" s="2">
        <f>INDEX(FEDFUNDS[FEDFUNDS],MATCH(DATE(YEAR(CPI[[#This Row],[DATE]]),MONTH(CPI[[#This Row],[DATE]]),1),FEDFUNDS[DATE],0))</f>
        <v>1.17</v>
      </c>
      <c r="D584" s="2">
        <f>INDEX(FEDFUNDS[FEDFUNDS],MATCH(DATE(YEAR(CPI[[#This Row],[DATE]]+190),MONTH(CPI[[#This Row],[DATE]]+190),1),FEDFUNDS[DATE],0))</f>
        <v>2.15</v>
      </c>
      <c r="E584" s="2">
        <f>INDEX(FEDFUNDS[FEDFUNDS],MATCH(DATE(YEAR(CPI[[#This Row],[DATE]]+370),MONTH(CPI[[#This Row],[DATE]]+370),1),FEDFUNDS[DATE],0))</f>
        <v>2.71</v>
      </c>
      <c r="F584" s="2">
        <f>INDEX(FEDFUNDS[FEDFUNDS],MATCH(DATE(YEAR(CPI[[#This Row],[DATE]]+190)+1,MONTH(CPI[[#This Row],[DATE]]+190),1),FEDFUNDS[DATE],0))</f>
        <v>2.92</v>
      </c>
      <c r="G584" s="2">
        <f>INDEX(FEDFUNDS[FEDFUNDS],MATCH(DATE(YEAR(CPI[[#This Row],[DATE]]+370)+1,MONTH(CPI[[#This Row],[DATE]]+370),1),FEDFUNDS[DATE],0))</f>
        <v>3.02</v>
      </c>
    </row>
    <row r="585" spans="1:7" x14ac:dyDescent="0.3">
      <c r="A585" s="1">
        <v>22494</v>
      </c>
      <c r="B585">
        <v>29.9</v>
      </c>
      <c r="C585" s="2">
        <f>INDEX(FEDFUNDS[FEDFUNDS],MATCH(DATE(YEAR(CPI[[#This Row],[DATE]]),MONTH(CPI[[#This Row],[DATE]]),1),FEDFUNDS[DATE],0))</f>
        <v>2</v>
      </c>
      <c r="D585" s="2">
        <f>INDEX(FEDFUNDS[FEDFUNDS],MATCH(DATE(YEAR(CPI[[#This Row],[DATE]]+190),MONTH(CPI[[#This Row],[DATE]]+190),1),FEDFUNDS[DATE],0))</f>
        <v>2.37</v>
      </c>
      <c r="E585" s="2">
        <f>INDEX(FEDFUNDS[FEDFUNDS],MATCH(DATE(YEAR(CPI[[#This Row],[DATE]]+370),MONTH(CPI[[#This Row],[DATE]]+370),1),FEDFUNDS[DATE],0))</f>
        <v>2.93</v>
      </c>
      <c r="F585" s="2">
        <f>INDEX(FEDFUNDS[FEDFUNDS],MATCH(DATE(YEAR(CPI[[#This Row],[DATE]]+190)+1,MONTH(CPI[[#This Row],[DATE]]+190),1),FEDFUNDS[DATE],0))</f>
        <v>3</v>
      </c>
      <c r="G585" s="2">
        <f>INDEX(FEDFUNDS[FEDFUNDS],MATCH(DATE(YEAR(CPI[[#This Row],[DATE]]+370)+1,MONTH(CPI[[#This Row],[DATE]]+370),1),FEDFUNDS[DATE],0))</f>
        <v>3.49</v>
      </c>
    </row>
    <row r="586" spans="1:7" x14ac:dyDescent="0.3">
      <c r="A586" s="1">
        <v>22525</v>
      </c>
      <c r="B586">
        <v>30</v>
      </c>
      <c r="C586" s="2">
        <f>INDEX(FEDFUNDS[FEDFUNDS],MATCH(DATE(YEAR(CPI[[#This Row],[DATE]]),MONTH(CPI[[#This Row],[DATE]]),1),FEDFUNDS[DATE],0))</f>
        <v>1.88</v>
      </c>
      <c r="D586" s="2">
        <f>INDEX(FEDFUNDS[FEDFUNDS],MATCH(DATE(YEAR(CPI[[#This Row],[DATE]]+190),MONTH(CPI[[#This Row],[DATE]]+190),1),FEDFUNDS[DATE],0))</f>
        <v>2.85</v>
      </c>
      <c r="E586" s="2">
        <f>INDEX(FEDFUNDS[FEDFUNDS],MATCH(DATE(YEAR(CPI[[#This Row],[DATE]]+370),MONTH(CPI[[#This Row],[DATE]]+370),1),FEDFUNDS[DATE],0))</f>
        <v>2.9</v>
      </c>
      <c r="F586" s="2">
        <f>INDEX(FEDFUNDS[FEDFUNDS],MATCH(DATE(YEAR(CPI[[#This Row],[DATE]]+190)+1,MONTH(CPI[[#This Row],[DATE]]+190),1),FEDFUNDS[DATE],0))</f>
        <v>2.98</v>
      </c>
      <c r="G586" s="2">
        <f>INDEX(FEDFUNDS[FEDFUNDS],MATCH(DATE(YEAR(CPI[[#This Row],[DATE]]+370)+1,MONTH(CPI[[#This Row],[DATE]]+370),1),FEDFUNDS[DATE],0))</f>
        <v>3.48</v>
      </c>
    </row>
    <row r="587" spans="1:7" x14ac:dyDescent="0.3">
      <c r="A587" s="1">
        <v>22555</v>
      </c>
      <c r="B587">
        <v>30</v>
      </c>
      <c r="C587" s="2">
        <f>INDEX(FEDFUNDS[FEDFUNDS],MATCH(DATE(YEAR(CPI[[#This Row],[DATE]]),MONTH(CPI[[#This Row],[DATE]]),1),FEDFUNDS[DATE],0))</f>
        <v>2.2599999999999998</v>
      </c>
      <c r="D587" s="2">
        <f>INDEX(FEDFUNDS[FEDFUNDS],MATCH(DATE(YEAR(CPI[[#This Row],[DATE]]+190),MONTH(CPI[[#This Row],[DATE]]+190),1),FEDFUNDS[DATE],0))</f>
        <v>2.78</v>
      </c>
      <c r="E587" s="2">
        <f>INDEX(FEDFUNDS[FEDFUNDS],MATCH(DATE(YEAR(CPI[[#This Row],[DATE]]+370),MONTH(CPI[[#This Row],[DATE]]+370),1),FEDFUNDS[DATE],0))</f>
        <v>2.9</v>
      </c>
      <c r="F587" s="2">
        <f>INDEX(FEDFUNDS[FEDFUNDS],MATCH(DATE(YEAR(CPI[[#This Row],[DATE]]+190)+1,MONTH(CPI[[#This Row],[DATE]]+190),1),FEDFUNDS[DATE],0))</f>
        <v>2.9</v>
      </c>
      <c r="G587" s="2">
        <f>INDEX(FEDFUNDS[FEDFUNDS],MATCH(DATE(YEAR(CPI[[#This Row],[DATE]]+370)+1,MONTH(CPI[[#This Row],[DATE]]+370),1),FEDFUNDS[DATE],0))</f>
        <v>3.5</v>
      </c>
    </row>
    <row r="588" spans="1:7" x14ac:dyDescent="0.3">
      <c r="A588" s="1">
        <v>22586</v>
      </c>
      <c r="B588">
        <v>30</v>
      </c>
      <c r="C588" s="2">
        <f>INDEX(FEDFUNDS[FEDFUNDS],MATCH(DATE(YEAR(CPI[[#This Row],[DATE]]),MONTH(CPI[[#This Row],[DATE]]),1),FEDFUNDS[DATE],0))</f>
        <v>2.61</v>
      </c>
      <c r="D588" s="2">
        <f>INDEX(FEDFUNDS[FEDFUNDS],MATCH(DATE(YEAR(CPI[[#This Row],[DATE]]+190),MONTH(CPI[[#This Row],[DATE]]+190),1),FEDFUNDS[DATE],0))</f>
        <v>2.36</v>
      </c>
      <c r="E588" s="2">
        <f>INDEX(FEDFUNDS[FEDFUNDS],MATCH(DATE(YEAR(CPI[[#This Row],[DATE]]+370),MONTH(CPI[[#This Row],[DATE]]+370),1),FEDFUNDS[DATE],0))</f>
        <v>2.94</v>
      </c>
      <c r="F588" s="2">
        <f>INDEX(FEDFUNDS[FEDFUNDS],MATCH(DATE(YEAR(CPI[[#This Row],[DATE]]+190)+1,MONTH(CPI[[#This Row],[DATE]]+190),1),FEDFUNDS[DATE],0))</f>
        <v>3</v>
      </c>
      <c r="G588" s="2">
        <f>INDEX(FEDFUNDS[FEDFUNDS],MATCH(DATE(YEAR(CPI[[#This Row],[DATE]]+370)+1,MONTH(CPI[[#This Row],[DATE]]+370),1),FEDFUNDS[DATE],0))</f>
        <v>3.48</v>
      </c>
    </row>
    <row r="589" spans="1:7" x14ac:dyDescent="0.3">
      <c r="A589" s="1">
        <v>22616</v>
      </c>
      <c r="B589">
        <v>30</v>
      </c>
      <c r="C589" s="2">
        <f>INDEX(FEDFUNDS[FEDFUNDS],MATCH(DATE(YEAR(CPI[[#This Row],[DATE]]),MONTH(CPI[[#This Row],[DATE]]),1),FEDFUNDS[DATE],0))</f>
        <v>2.33</v>
      </c>
      <c r="D589" s="2">
        <f>INDEX(FEDFUNDS[FEDFUNDS],MATCH(DATE(YEAR(CPI[[#This Row],[DATE]]+190),MONTH(CPI[[#This Row],[DATE]]+190),1),FEDFUNDS[DATE],0))</f>
        <v>2.68</v>
      </c>
      <c r="E589" s="2">
        <f>INDEX(FEDFUNDS[FEDFUNDS],MATCH(DATE(YEAR(CPI[[#This Row],[DATE]]+370),MONTH(CPI[[#This Row],[DATE]]+370),1),FEDFUNDS[DATE],0))</f>
        <v>2.93</v>
      </c>
      <c r="F589" s="2">
        <f>INDEX(FEDFUNDS[FEDFUNDS],MATCH(DATE(YEAR(CPI[[#This Row],[DATE]]+190)+1,MONTH(CPI[[#This Row],[DATE]]+190),1),FEDFUNDS[DATE],0))</f>
        <v>2.99</v>
      </c>
      <c r="G589" s="2">
        <f>INDEX(FEDFUNDS[FEDFUNDS],MATCH(DATE(YEAR(CPI[[#This Row],[DATE]]+370)+1,MONTH(CPI[[#This Row],[DATE]]+370),1),FEDFUNDS[DATE],0))</f>
        <v>3.38</v>
      </c>
    </row>
    <row r="590" spans="1:7" x14ac:dyDescent="0.3">
      <c r="A590" s="1">
        <v>22647</v>
      </c>
      <c r="B590">
        <v>30</v>
      </c>
      <c r="C590" s="2">
        <f>INDEX(FEDFUNDS[FEDFUNDS],MATCH(DATE(YEAR(CPI[[#This Row],[DATE]]),MONTH(CPI[[#This Row],[DATE]]),1),FEDFUNDS[DATE],0))</f>
        <v>2.15</v>
      </c>
      <c r="D590" s="2">
        <f>INDEX(FEDFUNDS[FEDFUNDS],MATCH(DATE(YEAR(CPI[[#This Row],[DATE]]+190),MONTH(CPI[[#This Row],[DATE]]+190),1),FEDFUNDS[DATE],0))</f>
        <v>2.71</v>
      </c>
      <c r="E590" s="2">
        <f>INDEX(FEDFUNDS[FEDFUNDS],MATCH(DATE(YEAR(CPI[[#This Row],[DATE]]+370),MONTH(CPI[[#This Row],[DATE]]+370),1),FEDFUNDS[DATE],0))</f>
        <v>2.92</v>
      </c>
      <c r="F590" s="2">
        <f>INDEX(FEDFUNDS[FEDFUNDS],MATCH(DATE(YEAR(CPI[[#This Row],[DATE]]+190)+1,MONTH(CPI[[#This Row],[DATE]]+190),1),FEDFUNDS[DATE],0))</f>
        <v>3.02</v>
      </c>
      <c r="G590" s="2">
        <f>INDEX(FEDFUNDS[FEDFUNDS],MATCH(DATE(YEAR(CPI[[#This Row],[DATE]]+370)+1,MONTH(CPI[[#This Row],[DATE]]+370),1),FEDFUNDS[DATE],0))</f>
        <v>3.48</v>
      </c>
    </row>
    <row r="591" spans="1:7" x14ac:dyDescent="0.3">
      <c r="A591" s="1">
        <v>22678</v>
      </c>
      <c r="B591">
        <v>30.1</v>
      </c>
      <c r="C591" s="2">
        <f>INDEX(FEDFUNDS[FEDFUNDS],MATCH(DATE(YEAR(CPI[[#This Row],[DATE]]),MONTH(CPI[[#This Row],[DATE]]),1),FEDFUNDS[DATE],0))</f>
        <v>2.37</v>
      </c>
      <c r="D591" s="2">
        <f>INDEX(FEDFUNDS[FEDFUNDS],MATCH(DATE(YEAR(CPI[[#This Row],[DATE]]+190),MONTH(CPI[[#This Row],[DATE]]+190),1),FEDFUNDS[DATE],0))</f>
        <v>2.93</v>
      </c>
      <c r="E591" s="2">
        <f>INDEX(FEDFUNDS[FEDFUNDS],MATCH(DATE(YEAR(CPI[[#This Row],[DATE]]+370),MONTH(CPI[[#This Row],[DATE]]+370),1),FEDFUNDS[DATE],0))</f>
        <v>3</v>
      </c>
      <c r="F591" s="2">
        <f>INDEX(FEDFUNDS[FEDFUNDS],MATCH(DATE(YEAR(CPI[[#This Row],[DATE]]+190)+1,MONTH(CPI[[#This Row],[DATE]]+190),1),FEDFUNDS[DATE],0))</f>
        <v>3.49</v>
      </c>
      <c r="G591" s="2">
        <f>INDEX(FEDFUNDS[FEDFUNDS],MATCH(DATE(YEAR(CPI[[#This Row],[DATE]]+370)+1,MONTH(CPI[[#This Row],[DATE]]+370),1),FEDFUNDS[DATE],0))</f>
        <v>3.48</v>
      </c>
    </row>
    <row r="592" spans="1:7" x14ac:dyDescent="0.3">
      <c r="A592" s="1">
        <v>22706</v>
      </c>
      <c r="B592">
        <v>30.1</v>
      </c>
      <c r="C592" s="2">
        <f>INDEX(FEDFUNDS[FEDFUNDS],MATCH(DATE(YEAR(CPI[[#This Row],[DATE]]),MONTH(CPI[[#This Row],[DATE]]),1),FEDFUNDS[DATE],0))</f>
        <v>2.85</v>
      </c>
      <c r="D592" s="2">
        <f>INDEX(FEDFUNDS[FEDFUNDS],MATCH(DATE(YEAR(CPI[[#This Row],[DATE]]+190),MONTH(CPI[[#This Row],[DATE]]+190),1),FEDFUNDS[DATE],0))</f>
        <v>2.9</v>
      </c>
      <c r="E592" s="2">
        <f>INDEX(FEDFUNDS[FEDFUNDS],MATCH(DATE(YEAR(CPI[[#This Row],[DATE]]+370),MONTH(CPI[[#This Row],[DATE]]+370),1),FEDFUNDS[DATE],0))</f>
        <v>2.98</v>
      </c>
      <c r="F592" s="2">
        <f>INDEX(FEDFUNDS[FEDFUNDS],MATCH(DATE(YEAR(CPI[[#This Row],[DATE]]+190)+1,MONTH(CPI[[#This Row],[DATE]]+190),1),FEDFUNDS[DATE],0))</f>
        <v>3.48</v>
      </c>
      <c r="G592" s="2">
        <f>INDEX(FEDFUNDS[FEDFUNDS],MATCH(DATE(YEAR(CPI[[#This Row],[DATE]]+370)+1,MONTH(CPI[[#This Row],[DATE]]+370),1),FEDFUNDS[DATE],0))</f>
        <v>3.43</v>
      </c>
    </row>
    <row r="593" spans="1:7" x14ac:dyDescent="0.3">
      <c r="A593" s="1">
        <v>22737</v>
      </c>
      <c r="B593">
        <v>30.2</v>
      </c>
      <c r="C593" s="2">
        <f>INDEX(FEDFUNDS[FEDFUNDS],MATCH(DATE(YEAR(CPI[[#This Row],[DATE]]),MONTH(CPI[[#This Row],[DATE]]),1),FEDFUNDS[DATE],0))</f>
        <v>2.78</v>
      </c>
      <c r="D593" s="2">
        <f>INDEX(FEDFUNDS[FEDFUNDS],MATCH(DATE(YEAR(CPI[[#This Row],[DATE]]+190),MONTH(CPI[[#This Row],[DATE]]+190),1),FEDFUNDS[DATE],0))</f>
        <v>2.9</v>
      </c>
      <c r="E593" s="2">
        <f>INDEX(FEDFUNDS[FEDFUNDS],MATCH(DATE(YEAR(CPI[[#This Row],[DATE]]+370),MONTH(CPI[[#This Row],[DATE]]+370),1),FEDFUNDS[DATE],0))</f>
        <v>2.9</v>
      </c>
      <c r="F593" s="2">
        <f>INDEX(FEDFUNDS[FEDFUNDS],MATCH(DATE(YEAR(CPI[[#This Row],[DATE]]+190)+1,MONTH(CPI[[#This Row],[DATE]]+190),1),FEDFUNDS[DATE],0))</f>
        <v>3.5</v>
      </c>
      <c r="G593" s="2">
        <f>INDEX(FEDFUNDS[FEDFUNDS],MATCH(DATE(YEAR(CPI[[#This Row],[DATE]]+370)+1,MONTH(CPI[[#This Row],[DATE]]+370),1),FEDFUNDS[DATE],0))</f>
        <v>3.47</v>
      </c>
    </row>
    <row r="594" spans="1:7" x14ac:dyDescent="0.3">
      <c r="A594" s="1">
        <v>22767</v>
      </c>
      <c r="B594">
        <v>30.2</v>
      </c>
      <c r="C594" s="2">
        <f>INDEX(FEDFUNDS[FEDFUNDS],MATCH(DATE(YEAR(CPI[[#This Row],[DATE]]),MONTH(CPI[[#This Row],[DATE]]),1),FEDFUNDS[DATE],0))</f>
        <v>2.36</v>
      </c>
      <c r="D594" s="2">
        <f>INDEX(FEDFUNDS[FEDFUNDS],MATCH(DATE(YEAR(CPI[[#This Row],[DATE]]+190),MONTH(CPI[[#This Row],[DATE]]+190),1),FEDFUNDS[DATE],0))</f>
        <v>2.94</v>
      </c>
      <c r="E594" s="2">
        <f>INDEX(FEDFUNDS[FEDFUNDS],MATCH(DATE(YEAR(CPI[[#This Row],[DATE]]+370),MONTH(CPI[[#This Row],[DATE]]+370),1),FEDFUNDS[DATE],0))</f>
        <v>3</v>
      </c>
      <c r="F594" s="2">
        <f>INDEX(FEDFUNDS[FEDFUNDS],MATCH(DATE(YEAR(CPI[[#This Row],[DATE]]+190)+1,MONTH(CPI[[#This Row],[DATE]]+190),1),FEDFUNDS[DATE],0))</f>
        <v>3.48</v>
      </c>
      <c r="G594" s="2">
        <f>INDEX(FEDFUNDS[FEDFUNDS],MATCH(DATE(YEAR(CPI[[#This Row],[DATE]]+370)+1,MONTH(CPI[[#This Row],[DATE]]+370),1),FEDFUNDS[DATE],0))</f>
        <v>3.5</v>
      </c>
    </row>
    <row r="595" spans="1:7" x14ac:dyDescent="0.3">
      <c r="A595" s="1">
        <v>22798</v>
      </c>
      <c r="B595">
        <v>30.2</v>
      </c>
      <c r="C595" s="2">
        <f>INDEX(FEDFUNDS[FEDFUNDS],MATCH(DATE(YEAR(CPI[[#This Row],[DATE]]),MONTH(CPI[[#This Row],[DATE]]),1),FEDFUNDS[DATE],0))</f>
        <v>2.68</v>
      </c>
      <c r="D595" s="2">
        <f>INDEX(FEDFUNDS[FEDFUNDS],MATCH(DATE(YEAR(CPI[[#This Row],[DATE]]+190),MONTH(CPI[[#This Row],[DATE]]+190),1),FEDFUNDS[DATE],0))</f>
        <v>2.93</v>
      </c>
      <c r="E595" s="2">
        <f>INDEX(FEDFUNDS[FEDFUNDS],MATCH(DATE(YEAR(CPI[[#This Row],[DATE]]+370),MONTH(CPI[[#This Row],[DATE]]+370),1),FEDFUNDS[DATE],0))</f>
        <v>2.99</v>
      </c>
      <c r="F595" s="2">
        <f>INDEX(FEDFUNDS[FEDFUNDS],MATCH(DATE(YEAR(CPI[[#This Row],[DATE]]+190)+1,MONTH(CPI[[#This Row],[DATE]]+190),1),FEDFUNDS[DATE],0))</f>
        <v>3.38</v>
      </c>
      <c r="G595" s="2">
        <f>INDEX(FEDFUNDS[FEDFUNDS],MATCH(DATE(YEAR(CPI[[#This Row],[DATE]]+370)+1,MONTH(CPI[[#This Row],[DATE]]+370),1),FEDFUNDS[DATE],0))</f>
        <v>3.5</v>
      </c>
    </row>
    <row r="596" spans="1:7" x14ac:dyDescent="0.3">
      <c r="A596" s="1">
        <v>22828</v>
      </c>
      <c r="B596">
        <v>30.3</v>
      </c>
      <c r="C596" s="2">
        <f>INDEX(FEDFUNDS[FEDFUNDS],MATCH(DATE(YEAR(CPI[[#This Row],[DATE]]),MONTH(CPI[[#This Row],[DATE]]),1),FEDFUNDS[DATE],0))</f>
        <v>2.71</v>
      </c>
      <c r="D596" s="2">
        <f>INDEX(FEDFUNDS[FEDFUNDS],MATCH(DATE(YEAR(CPI[[#This Row],[DATE]]+190),MONTH(CPI[[#This Row],[DATE]]+190),1),FEDFUNDS[DATE],0))</f>
        <v>2.92</v>
      </c>
      <c r="E596" s="2">
        <f>INDEX(FEDFUNDS[FEDFUNDS],MATCH(DATE(YEAR(CPI[[#This Row],[DATE]]+370),MONTH(CPI[[#This Row],[DATE]]+370),1),FEDFUNDS[DATE],0))</f>
        <v>3.02</v>
      </c>
      <c r="F596" s="2">
        <f>INDEX(FEDFUNDS[FEDFUNDS],MATCH(DATE(YEAR(CPI[[#This Row],[DATE]]+190)+1,MONTH(CPI[[#This Row],[DATE]]+190),1),FEDFUNDS[DATE],0))</f>
        <v>3.48</v>
      </c>
      <c r="G596" s="2">
        <f>INDEX(FEDFUNDS[FEDFUNDS],MATCH(DATE(YEAR(CPI[[#This Row],[DATE]]+370)+1,MONTH(CPI[[#This Row],[DATE]]+370),1),FEDFUNDS[DATE],0))</f>
        <v>3.42</v>
      </c>
    </row>
    <row r="597" spans="1:7" x14ac:dyDescent="0.3">
      <c r="A597" s="1">
        <v>22859</v>
      </c>
      <c r="B597">
        <v>30.3</v>
      </c>
      <c r="C597" s="2">
        <f>INDEX(FEDFUNDS[FEDFUNDS],MATCH(DATE(YEAR(CPI[[#This Row],[DATE]]),MONTH(CPI[[#This Row],[DATE]]),1),FEDFUNDS[DATE],0))</f>
        <v>2.93</v>
      </c>
      <c r="D597" s="2">
        <f>INDEX(FEDFUNDS[FEDFUNDS],MATCH(DATE(YEAR(CPI[[#This Row],[DATE]]+190),MONTH(CPI[[#This Row],[DATE]]+190),1),FEDFUNDS[DATE],0))</f>
        <v>3</v>
      </c>
      <c r="E597" s="2">
        <f>INDEX(FEDFUNDS[FEDFUNDS],MATCH(DATE(YEAR(CPI[[#This Row],[DATE]]+370),MONTH(CPI[[#This Row],[DATE]]+370),1),FEDFUNDS[DATE],0))</f>
        <v>3.49</v>
      </c>
      <c r="F597" s="2">
        <f>INDEX(FEDFUNDS[FEDFUNDS],MATCH(DATE(YEAR(CPI[[#This Row],[DATE]]+190)+1,MONTH(CPI[[#This Row],[DATE]]+190),1),FEDFUNDS[DATE],0))</f>
        <v>3.48</v>
      </c>
      <c r="G597" s="2">
        <f>INDEX(FEDFUNDS[FEDFUNDS],MATCH(DATE(YEAR(CPI[[#This Row],[DATE]]+370)+1,MONTH(CPI[[#This Row],[DATE]]+370),1),FEDFUNDS[DATE],0))</f>
        <v>3.5</v>
      </c>
    </row>
    <row r="598" spans="1:7" x14ac:dyDescent="0.3">
      <c r="A598" s="1">
        <v>22890</v>
      </c>
      <c r="B598">
        <v>30.4</v>
      </c>
      <c r="C598" s="2">
        <f>INDEX(FEDFUNDS[FEDFUNDS],MATCH(DATE(YEAR(CPI[[#This Row],[DATE]]),MONTH(CPI[[#This Row],[DATE]]),1),FEDFUNDS[DATE],0))</f>
        <v>2.9</v>
      </c>
      <c r="D598" s="2">
        <f>INDEX(FEDFUNDS[FEDFUNDS],MATCH(DATE(YEAR(CPI[[#This Row],[DATE]]+190),MONTH(CPI[[#This Row],[DATE]]+190),1),FEDFUNDS[DATE],0))</f>
        <v>2.98</v>
      </c>
      <c r="E598" s="2">
        <f>INDEX(FEDFUNDS[FEDFUNDS],MATCH(DATE(YEAR(CPI[[#This Row],[DATE]]+370),MONTH(CPI[[#This Row],[DATE]]+370),1),FEDFUNDS[DATE],0))</f>
        <v>3.48</v>
      </c>
      <c r="F598" s="2">
        <f>INDEX(FEDFUNDS[FEDFUNDS],MATCH(DATE(YEAR(CPI[[#This Row],[DATE]]+190)+1,MONTH(CPI[[#This Row],[DATE]]+190),1),FEDFUNDS[DATE],0))</f>
        <v>3.43</v>
      </c>
      <c r="G598" s="2">
        <f>INDEX(FEDFUNDS[FEDFUNDS],MATCH(DATE(YEAR(CPI[[#This Row],[DATE]]+370)+1,MONTH(CPI[[#This Row],[DATE]]+370),1),FEDFUNDS[DATE],0))</f>
        <v>3.45</v>
      </c>
    </row>
    <row r="599" spans="1:7" x14ac:dyDescent="0.3">
      <c r="A599" s="1">
        <v>22920</v>
      </c>
      <c r="B599">
        <v>30.4</v>
      </c>
      <c r="C599" s="2">
        <f>INDEX(FEDFUNDS[FEDFUNDS],MATCH(DATE(YEAR(CPI[[#This Row],[DATE]]),MONTH(CPI[[#This Row],[DATE]]),1),FEDFUNDS[DATE],0))</f>
        <v>2.9</v>
      </c>
      <c r="D599" s="2">
        <f>INDEX(FEDFUNDS[FEDFUNDS],MATCH(DATE(YEAR(CPI[[#This Row],[DATE]]+190),MONTH(CPI[[#This Row],[DATE]]+190),1),FEDFUNDS[DATE],0))</f>
        <v>2.9</v>
      </c>
      <c r="E599" s="2">
        <f>INDEX(FEDFUNDS[FEDFUNDS],MATCH(DATE(YEAR(CPI[[#This Row],[DATE]]+370),MONTH(CPI[[#This Row],[DATE]]+370),1),FEDFUNDS[DATE],0))</f>
        <v>3.5</v>
      </c>
      <c r="F599" s="2">
        <f>INDEX(FEDFUNDS[FEDFUNDS],MATCH(DATE(YEAR(CPI[[#This Row],[DATE]]+190)+1,MONTH(CPI[[#This Row],[DATE]]+190),1),FEDFUNDS[DATE],0))</f>
        <v>3.47</v>
      </c>
      <c r="G599" s="2">
        <f>INDEX(FEDFUNDS[FEDFUNDS],MATCH(DATE(YEAR(CPI[[#This Row],[DATE]]+370)+1,MONTH(CPI[[#This Row],[DATE]]+370),1),FEDFUNDS[DATE],0))</f>
        <v>3.36</v>
      </c>
    </row>
    <row r="600" spans="1:7" x14ac:dyDescent="0.3">
      <c r="A600" s="1">
        <v>22951</v>
      </c>
      <c r="B600">
        <v>30.4</v>
      </c>
      <c r="C600" s="2">
        <f>INDEX(FEDFUNDS[FEDFUNDS],MATCH(DATE(YEAR(CPI[[#This Row],[DATE]]),MONTH(CPI[[#This Row],[DATE]]),1),FEDFUNDS[DATE],0))</f>
        <v>2.94</v>
      </c>
      <c r="D600" s="2">
        <f>INDEX(FEDFUNDS[FEDFUNDS],MATCH(DATE(YEAR(CPI[[#This Row],[DATE]]+190),MONTH(CPI[[#This Row],[DATE]]+190),1),FEDFUNDS[DATE],0))</f>
        <v>3</v>
      </c>
      <c r="E600" s="2">
        <f>INDEX(FEDFUNDS[FEDFUNDS],MATCH(DATE(YEAR(CPI[[#This Row],[DATE]]+370),MONTH(CPI[[#This Row],[DATE]]+370),1),FEDFUNDS[DATE],0))</f>
        <v>3.48</v>
      </c>
      <c r="F600" s="2">
        <f>INDEX(FEDFUNDS[FEDFUNDS],MATCH(DATE(YEAR(CPI[[#This Row],[DATE]]+190)+1,MONTH(CPI[[#This Row],[DATE]]+190),1),FEDFUNDS[DATE],0))</f>
        <v>3.5</v>
      </c>
      <c r="G600" s="2">
        <f>INDEX(FEDFUNDS[FEDFUNDS],MATCH(DATE(YEAR(CPI[[#This Row],[DATE]]+370)+1,MONTH(CPI[[#This Row],[DATE]]+370),1),FEDFUNDS[DATE],0))</f>
        <v>3.52</v>
      </c>
    </row>
    <row r="601" spans="1:7" x14ac:dyDescent="0.3">
      <c r="A601" s="1">
        <v>22981</v>
      </c>
      <c r="B601">
        <v>30.4</v>
      </c>
      <c r="C601" s="2">
        <f>INDEX(FEDFUNDS[FEDFUNDS],MATCH(DATE(YEAR(CPI[[#This Row],[DATE]]),MONTH(CPI[[#This Row],[DATE]]),1),FEDFUNDS[DATE],0))</f>
        <v>2.93</v>
      </c>
      <c r="D601" s="2">
        <f>INDEX(FEDFUNDS[FEDFUNDS],MATCH(DATE(YEAR(CPI[[#This Row],[DATE]]+190),MONTH(CPI[[#This Row],[DATE]]+190),1),FEDFUNDS[DATE],0))</f>
        <v>2.99</v>
      </c>
      <c r="E601" s="2">
        <f>INDEX(FEDFUNDS[FEDFUNDS],MATCH(DATE(YEAR(CPI[[#This Row],[DATE]]+370),MONTH(CPI[[#This Row],[DATE]]+370),1),FEDFUNDS[DATE],0))</f>
        <v>3.38</v>
      </c>
      <c r="F601" s="2">
        <f>INDEX(FEDFUNDS[FEDFUNDS],MATCH(DATE(YEAR(CPI[[#This Row],[DATE]]+190)+1,MONTH(CPI[[#This Row],[DATE]]+190),1),FEDFUNDS[DATE],0))</f>
        <v>3.5</v>
      </c>
      <c r="G601" s="2">
        <f>INDEX(FEDFUNDS[FEDFUNDS],MATCH(DATE(YEAR(CPI[[#This Row],[DATE]]+370)+1,MONTH(CPI[[#This Row],[DATE]]+370),1),FEDFUNDS[DATE],0))</f>
        <v>3.85</v>
      </c>
    </row>
    <row r="602" spans="1:7" x14ac:dyDescent="0.3">
      <c r="A602" s="1">
        <v>23012</v>
      </c>
      <c r="B602">
        <v>30.4</v>
      </c>
      <c r="C602" s="2">
        <f>INDEX(FEDFUNDS[FEDFUNDS],MATCH(DATE(YEAR(CPI[[#This Row],[DATE]]),MONTH(CPI[[#This Row],[DATE]]),1),FEDFUNDS[DATE],0))</f>
        <v>2.92</v>
      </c>
      <c r="D602" s="2">
        <f>INDEX(FEDFUNDS[FEDFUNDS],MATCH(DATE(YEAR(CPI[[#This Row],[DATE]]+190),MONTH(CPI[[#This Row],[DATE]]+190),1),FEDFUNDS[DATE],0))</f>
        <v>3.02</v>
      </c>
      <c r="E602" s="2">
        <f>INDEX(FEDFUNDS[FEDFUNDS],MATCH(DATE(YEAR(CPI[[#This Row],[DATE]]+370),MONTH(CPI[[#This Row],[DATE]]+370),1),FEDFUNDS[DATE],0))</f>
        <v>3.48</v>
      </c>
      <c r="F602" s="2">
        <f>INDEX(FEDFUNDS[FEDFUNDS],MATCH(DATE(YEAR(CPI[[#This Row],[DATE]]+190)+1,MONTH(CPI[[#This Row],[DATE]]+190),1),FEDFUNDS[DATE],0))</f>
        <v>3.42</v>
      </c>
      <c r="G602" s="2">
        <f>INDEX(FEDFUNDS[FEDFUNDS],MATCH(DATE(YEAR(CPI[[#This Row],[DATE]]+370)+1,MONTH(CPI[[#This Row],[DATE]]+370),1),FEDFUNDS[DATE],0))</f>
        <v>3.9</v>
      </c>
    </row>
    <row r="603" spans="1:7" x14ac:dyDescent="0.3">
      <c r="A603" s="1">
        <v>23043</v>
      </c>
      <c r="B603">
        <v>30.4</v>
      </c>
      <c r="C603" s="2">
        <f>INDEX(FEDFUNDS[FEDFUNDS],MATCH(DATE(YEAR(CPI[[#This Row],[DATE]]),MONTH(CPI[[#This Row],[DATE]]),1),FEDFUNDS[DATE],0))</f>
        <v>3</v>
      </c>
      <c r="D603" s="2">
        <f>INDEX(FEDFUNDS[FEDFUNDS],MATCH(DATE(YEAR(CPI[[#This Row],[DATE]]+190),MONTH(CPI[[#This Row],[DATE]]+190),1),FEDFUNDS[DATE],0))</f>
        <v>3.49</v>
      </c>
      <c r="E603" s="2">
        <f>INDEX(FEDFUNDS[FEDFUNDS],MATCH(DATE(YEAR(CPI[[#This Row],[DATE]]+370),MONTH(CPI[[#This Row],[DATE]]+370),1),FEDFUNDS[DATE],0))</f>
        <v>3.48</v>
      </c>
      <c r="F603" s="2">
        <f>INDEX(FEDFUNDS[FEDFUNDS],MATCH(DATE(YEAR(CPI[[#This Row],[DATE]]+190)+1,MONTH(CPI[[#This Row],[DATE]]+190),1),FEDFUNDS[DATE],0))</f>
        <v>3.5</v>
      </c>
      <c r="G603" s="2">
        <f>INDEX(FEDFUNDS[FEDFUNDS],MATCH(DATE(YEAR(CPI[[#This Row],[DATE]]+370)+1,MONTH(CPI[[#This Row],[DATE]]+370),1),FEDFUNDS[DATE],0))</f>
        <v>3.98</v>
      </c>
    </row>
    <row r="604" spans="1:7" x14ac:dyDescent="0.3">
      <c r="A604" s="1">
        <v>23071</v>
      </c>
      <c r="B604">
        <v>30.5</v>
      </c>
      <c r="C604" s="2">
        <f>INDEX(FEDFUNDS[FEDFUNDS],MATCH(DATE(YEAR(CPI[[#This Row],[DATE]]),MONTH(CPI[[#This Row],[DATE]]),1),FEDFUNDS[DATE],0))</f>
        <v>2.98</v>
      </c>
      <c r="D604" s="2">
        <f>INDEX(FEDFUNDS[FEDFUNDS],MATCH(DATE(YEAR(CPI[[#This Row],[DATE]]+190),MONTH(CPI[[#This Row],[DATE]]+190),1),FEDFUNDS[DATE],0))</f>
        <v>3.48</v>
      </c>
      <c r="E604" s="2">
        <f>INDEX(FEDFUNDS[FEDFUNDS],MATCH(DATE(YEAR(CPI[[#This Row],[DATE]]+370),MONTH(CPI[[#This Row],[DATE]]+370),1),FEDFUNDS[DATE],0))</f>
        <v>3.43</v>
      </c>
      <c r="F604" s="2">
        <f>INDEX(FEDFUNDS[FEDFUNDS],MATCH(DATE(YEAR(CPI[[#This Row],[DATE]]+190)+1,MONTH(CPI[[#This Row],[DATE]]+190),1),FEDFUNDS[DATE],0))</f>
        <v>3.45</v>
      </c>
      <c r="G604" s="2">
        <f>INDEX(FEDFUNDS[FEDFUNDS],MATCH(DATE(YEAR(CPI[[#This Row],[DATE]]+370)+1,MONTH(CPI[[#This Row],[DATE]]+370),1),FEDFUNDS[DATE],0))</f>
        <v>4.05</v>
      </c>
    </row>
    <row r="605" spans="1:7" x14ac:dyDescent="0.3">
      <c r="A605" s="1">
        <v>23102</v>
      </c>
      <c r="B605">
        <v>30.5</v>
      </c>
      <c r="C605" s="2">
        <f>INDEX(FEDFUNDS[FEDFUNDS],MATCH(DATE(YEAR(CPI[[#This Row],[DATE]]),MONTH(CPI[[#This Row],[DATE]]),1),FEDFUNDS[DATE],0))</f>
        <v>2.9</v>
      </c>
      <c r="D605" s="2">
        <f>INDEX(FEDFUNDS[FEDFUNDS],MATCH(DATE(YEAR(CPI[[#This Row],[DATE]]+190),MONTH(CPI[[#This Row],[DATE]]+190),1),FEDFUNDS[DATE],0))</f>
        <v>3.5</v>
      </c>
      <c r="E605" s="2">
        <f>INDEX(FEDFUNDS[FEDFUNDS],MATCH(DATE(YEAR(CPI[[#This Row],[DATE]]+370),MONTH(CPI[[#This Row],[DATE]]+370),1),FEDFUNDS[DATE],0))</f>
        <v>3.47</v>
      </c>
      <c r="F605" s="2">
        <f>INDEX(FEDFUNDS[FEDFUNDS],MATCH(DATE(YEAR(CPI[[#This Row],[DATE]]+190)+1,MONTH(CPI[[#This Row],[DATE]]+190),1),FEDFUNDS[DATE],0))</f>
        <v>3.36</v>
      </c>
      <c r="G605" s="2">
        <f>INDEX(FEDFUNDS[FEDFUNDS],MATCH(DATE(YEAR(CPI[[#This Row],[DATE]]+370)+1,MONTH(CPI[[#This Row],[DATE]]+370),1),FEDFUNDS[DATE],0))</f>
        <v>4.09</v>
      </c>
    </row>
    <row r="606" spans="1:7" x14ac:dyDescent="0.3">
      <c r="A606" s="1">
        <v>23132</v>
      </c>
      <c r="B606">
        <v>30.5</v>
      </c>
      <c r="C606" s="2">
        <f>INDEX(FEDFUNDS[FEDFUNDS],MATCH(DATE(YEAR(CPI[[#This Row],[DATE]]),MONTH(CPI[[#This Row],[DATE]]),1),FEDFUNDS[DATE],0))</f>
        <v>3</v>
      </c>
      <c r="D606" s="2">
        <f>INDEX(FEDFUNDS[FEDFUNDS],MATCH(DATE(YEAR(CPI[[#This Row],[DATE]]+190),MONTH(CPI[[#This Row],[DATE]]+190),1),FEDFUNDS[DATE],0))</f>
        <v>3.48</v>
      </c>
      <c r="E606" s="2">
        <f>INDEX(FEDFUNDS[FEDFUNDS],MATCH(DATE(YEAR(CPI[[#This Row],[DATE]]+370),MONTH(CPI[[#This Row],[DATE]]+370),1),FEDFUNDS[DATE],0))</f>
        <v>3.5</v>
      </c>
      <c r="F606" s="2">
        <f>INDEX(FEDFUNDS[FEDFUNDS],MATCH(DATE(YEAR(CPI[[#This Row],[DATE]]+190)+1,MONTH(CPI[[#This Row],[DATE]]+190),1),FEDFUNDS[DATE],0))</f>
        <v>3.52</v>
      </c>
      <c r="G606" s="2">
        <f>INDEX(FEDFUNDS[FEDFUNDS],MATCH(DATE(YEAR(CPI[[#This Row],[DATE]]+370)+1,MONTH(CPI[[#This Row],[DATE]]+370),1),FEDFUNDS[DATE],0))</f>
        <v>4.0999999999999996</v>
      </c>
    </row>
    <row r="607" spans="1:7" x14ac:dyDescent="0.3">
      <c r="A607" s="1">
        <v>23163</v>
      </c>
      <c r="B607">
        <v>30.6</v>
      </c>
      <c r="C607" s="2">
        <f>INDEX(FEDFUNDS[FEDFUNDS],MATCH(DATE(YEAR(CPI[[#This Row],[DATE]]),MONTH(CPI[[#This Row],[DATE]]),1),FEDFUNDS[DATE],0))</f>
        <v>2.99</v>
      </c>
      <c r="D607" s="2">
        <f>INDEX(FEDFUNDS[FEDFUNDS],MATCH(DATE(YEAR(CPI[[#This Row],[DATE]]+190),MONTH(CPI[[#This Row],[DATE]]+190),1),FEDFUNDS[DATE],0))</f>
        <v>3.38</v>
      </c>
      <c r="E607" s="2">
        <f>INDEX(FEDFUNDS[FEDFUNDS],MATCH(DATE(YEAR(CPI[[#This Row],[DATE]]+370),MONTH(CPI[[#This Row],[DATE]]+370),1),FEDFUNDS[DATE],0))</f>
        <v>3.5</v>
      </c>
      <c r="F607" s="2">
        <f>INDEX(FEDFUNDS[FEDFUNDS],MATCH(DATE(YEAR(CPI[[#This Row],[DATE]]+190)+1,MONTH(CPI[[#This Row],[DATE]]+190),1),FEDFUNDS[DATE],0))</f>
        <v>3.85</v>
      </c>
      <c r="G607" s="2">
        <f>INDEX(FEDFUNDS[FEDFUNDS],MATCH(DATE(YEAR(CPI[[#This Row],[DATE]]+370)+1,MONTH(CPI[[#This Row],[DATE]]+370),1),FEDFUNDS[DATE],0))</f>
        <v>4.05</v>
      </c>
    </row>
    <row r="608" spans="1:7" x14ac:dyDescent="0.3">
      <c r="A608" s="1">
        <v>23193</v>
      </c>
      <c r="B608">
        <v>30.7</v>
      </c>
      <c r="C608" s="2">
        <f>INDEX(FEDFUNDS[FEDFUNDS],MATCH(DATE(YEAR(CPI[[#This Row],[DATE]]),MONTH(CPI[[#This Row],[DATE]]),1),FEDFUNDS[DATE],0))</f>
        <v>3.02</v>
      </c>
      <c r="D608" s="2">
        <f>INDEX(FEDFUNDS[FEDFUNDS],MATCH(DATE(YEAR(CPI[[#This Row],[DATE]]+190),MONTH(CPI[[#This Row],[DATE]]+190),1),FEDFUNDS[DATE],0))</f>
        <v>3.48</v>
      </c>
      <c r="E608" s="2">
        <f>INDEX(FEDFUNDS[FEDFUNDS],MATCH(DATE(YEAR(CPI[[#This Row],[DATE]]+370),MONTH(CPI[[#This Row],[DATE]]+370),1),FEDFUNDS[DATE],0))</f>
        <v>3.42</v>
      </c>
      <c r="F608" s="2">
        <f>INDEX(FEDFUNDS[FEDFUNDS],MATCH(DATE(YEAR(CPI[[#This Row],[DATE]]+190)+1,MONTH(CPI[[#This Row],[DATE]]+190),1),FEDFUNDS[DATE],0))</f>
        <v>3.9</v>
      </c>
      <c r="G608" s="2">
        <f>INDEX(FEDFUNDS[FEDFUNDS],MATCH(DATE(YEAR(CPI[[#This Row],[DATE]]+370)+1,MONTH(CPI[[#This Row],[DATE]]+370),1),FEDFUNDS[DATE],0))</f>
        <v>4.09</v>
      </c>
    </row>
    <row r="609" spans="1:7" x14ac:dyDescent="0.3">
      <c r="A609" s="1">
        <v>23224</v>
      </c>
      <c r="B609">
        <v>30.7</v>
      </c>
      <c r="C609" s="2">
        <f>INDEX(FEDFUNDS[FEDFUNDS],MATCH(DATE(YEAR(CPI[[#This Row],[DATE]]),MONTH(CPI[[#This Row],[DATE]]),1),FEDFUNDS[DATE],0))</f>
        <v>3.49</v>
      </c>
      <c r="D609" s="2">
        <f>INDEX(FEDFUNDS[FEDFUNDS],MATCH(DATE(YEAR(CPI[[#This Row],[DATE]]+190),MONTH(CPI[[#This Row],[DATE]]+190),1),FEDFUNDS[DATE],0))</f>
        <v>3.48</v>
      </c>
      <c r="E609" s="2">
        <f>INDEX(FEDFUNDS[FEDFUNDS],MATCH(DATE(YEAR(CPI[[#This Row],[DATE]]+370),MONTH(CPI[[#This Row],[DATE]]+370),1),FEDFUNDS[DATE],0))</f>
        <v>3.5</v>
      </c>
      <c r="F609" s="2">
        <f>INDEX(FEDFUNDS[FEDFUNDS],MATCH(DATE(YEAR(CPI[[#This Row],[DATE]]+190)+1,MONTH(CPI[[#This Row],[DATE]]+190),1),FEDFUNDS[DATE],0))</f>
        <v>3.98</v>
      </c>
      <c r="G609" s="2">
        <f>INDEX(FEDFUNDS[FEDFUNDS],MATCH(DATE(YEAR(CPI[[#This Row],[DATE]]+370)+1,MONTH(CPI[[#This Row],[DATE]]+370),1),FEDFUNDS[DATE],0))</f>
        <v>4.12</v>
      </c>
    </row>
    <row r="610" spans="1:7" x14ac:dyDescent="0.3">
      <c r="A610" s="1">
        <v>23255</v>
      </c>
      <c r="B610">
        <v>30.7</v>
      </c>
      <c r="C610" s="2">
        <f>INDEX(FEDFUNDS[FEDFUNDS],MATCH(DATE(YEAR(CPI[[#This Row],[DATE]]),MONTH(CPI[[#This Row],[DATE]]),1),FEDFUNDS[DATE],0))</f>
        <v>3.48</v>
      </c>
      <c r="D610" s="2">
        <f>INDEX(FEDFUNDS[FEDFUNDS],MATCH(DATE(YEAR(CPI[[#This Row],[DATE]]+190),MONTH(CPI[[#This Row],[DATE]]+190),1),FEDFUNDS[DATE],0))</f>
        <v>3.43</v>
      </c>
      <c r="E610" s="2">
        <f>INDEX(FEDFUNDS[FEDFUNDS],MATCH(DATE(YEAR(CPI[[#This Row],[DATE]]+370),MONTH(CPI[[#This Row],[DATE]]+370),1),FEDFUNDS[DATE],0))</f>
        <v>3.45</v>
      </c>
      <c r="F610" s="2">
        <f>INDEX(FEDFUNDS[FEDFUNDS],MATCH(DATE(YEAR(CPI[[#This Row],[DATE]]+190)+1,MONTH(CPI[[#This Row],[DATE]]+190),1),FEDFUNDS[DATE],0))</f>
        <v>4.05</v>
      </c>
      <c r="G610" s="2">
        <f>INDEX(FEDFUNDS[FEDFUNDS],MATCH(DATE(YEAR(CPI[[#This Row],[DATE]]+370)+1,MONTH(CPI[[#This Row],[DATE]]+370),1),FEDFUNDS[DATE],0))</f>
        <v>4.0199999999999996</v>
      </c>
    </row>
    <row r="611" spans="1:7" x14ac:dyDescent="0.3">
      <c r="A611" s="1">
        <v>23285</v>
      </c>
      <c r="B611">
        <v>30.8</v>
      </c>
      <c r="C611" s="2">
        <f>INDEX(FEDFUNDS[FEDFUNDS],MATCH(DATE(YEAR(CPI[[#This Row],[DATE]]),MONTH(CPI[[#This Row],[DATE]]),1),FEDFUNDS[DATE],0))</f>
        <v>3.5</v>
      </c>
      <c r="D611" s="2">
        <f>INDEX(FEDFUNDS[FEDFUNDS],MATCH(DATE(YEAR(CPI[[#This Row],[DATE]]+190),MONTH(CPI[[#This Row],[DATE]]+190),1),FEDFUNDS[DATE],0))</f>
        <v>3.47</v>
      </c>
      <c r="E611" s="2">
        <f>INDEX(FEDFUNDS[FEDFUNDS],MATCH(DATE(YEAR(CPI[[#This Row],[DATE]]+370),MONTH(CPI[[#This Row],[DATE]]+370),1),FEDFUNDS[DATE],0))</f>
        <v>3.36</v>
      </c>
      <c r="F611" s="2">
        <f>INDEX(FEDFUNDS[FEDFUNDS],MATCH(DATE(YEAR(CPI[[#This Row],[DATE]]+190)+1,MONTH(CPI[[#This Row],[DATE]]+190),1),FEDFUNDS[DATE],0))</f>
        <v>4.09</v>
      </c>
      <c r="G611" s="2">
        <f>INDEX(FEDFUNDS[FEDFUNDS],MATCH(DATE(YEAR(CPI[[#This Row],[DATE]]+370)+1,MONTH(CPI[[#This Row],[DATE]]+370),1),FEDFUNDS[DATE],0))</f>
        <v>4.08</v>
      </c>
    </row>
    <row r="612" spans="1:7" x14ac:dyDescent="0.3">
      <c r="A612" s="1">
        <v>23316</v>
      </c>
      <c r="B612">
        <v>30.8</v>
      </c>
      <c r="C612" s="2">
        <f>INDEX(FEDFUNDS[FEDFUNDS],MATCH(DATE(YEAR(CPI[[#This Row],[DATE]]),MONTH(CPI[[#This Row],[DATE]]),1),FEDFUNDS[DATE],0))</f>
        <v>3.48</v>
      </c>
      <c r="D612" s="2">
        <f>INDEX(FEDFUNDS[FEDFUNDS],MATCH(DATE(YEAR(CPI[[#This Row],[DATE]]+190),MONTH(CPI[[#This Row],[DATE]]+190),1),FEDFUNDS[DATE],0))</f>
        <v>3.5</v>
      </c>
      <c r="E612" s="2">
        <f>INDEX(FEDFUNDS[FEDFUNDS],MATCH(DATE(YEAR(CPI[[#This Row],[DATE]]+370),MONTH(CPI[[#This Row],[DATE]]+370),1),FEDFUNDS[DATE],0))</f>
        <v>3.52</v>
      </c>
      <c r="F612" s="2">
        <f>INDEX(FEDFUNDS[FEDFUNDS],MATCH(DATE(YEAR(CPI[[#This Row],[DATE]]+190)+1,MONTH(CPI[[#This Row],[DATE]]+190),1),FEDFUNDS[DATE],0))</f>
        <v>4.0999999999999996</v>
      </c>
      <c r="G612" s="2">
        <f>INDEX(FEDFUNDS[FEDFUNDS],MATCH(DATE(YEAR(CPI[[#This Row],[DATE]]+370)+1,MONTH(CPI[[#This Row],[DATE]]+370),1),FEDFUNDS[DATE],0))</f>
        <v>4.0999999999999996</v>
      </c>
    </row>
    <row r="613" spans="1:7" x14ac:dyDescent="0.3">
      <c r="A613" s="1">
        <v>23346</v>
      </c>
      <c r="B613">
        <v>30.9</v>
      </c>
      <c r="C613" s="2">
        <f>INDEX(FEDFUNDS[FEDFUNDS],MATCH(DATE(YEAR(CPI[[#This Row],[DATE]]),MONTH(CPI[[#This Row],[DATE]]),1),FEDFUNDS[DATE],0))</f>
        <v>3.38</v>
      </c>
      <c r="D613" s="2">
        <f>INDEX(FEDFUNDS[FEDFUNDS],MATCH(DATE(YEAR(CPI[[#This Row],[DATE]]+190),MONTH(CPI[[#This Row],[DATE]]+190),1),FEDFUNDS[DATE],0))</f>
        <v>3.5</v>
      </c>
      <c r="E613" s="2">
        <f>INDEX(FEDFUNDS[FEDFUNDS],MATCH(DATE(YEAR(CPI[[#This Row],[DATE]]+370),MONTH(CPI[[#This Row],[DATE]]+370),1),FEDFUNDS[DATE],0))</f>
        <v>3.85</v>
      </c>
      <c r="F613" s="2">
        <f>INDEX(FEDFUNDS[FEDFUNDS],MATCH(DATE(YEAR(CPI[[#This Row],[DATE]]+190)+1,MONTH(CPI[[#This Row],[DATE]]+190),1),FEDFUNDS[DATE],0))</f>
        <v>4.05</v>
      </c>
      <c r="G613" s="2">
        <f>INDEX(FEDFUNDS[FEDFUNDS],MATCH(DATE(YEAR(CPI[[#This Row],[DATE]]+370)+1,MONTH(CPI[[#This Row],[DATE]]+370),1),FEDFUNDS[DATE],0))</f>
        <v>4.32</v>
      </c>
    </row>
    <row r="614" spans="1:7" x14ac:dyDescent="0.3">
      <c r="A614" s="1">
        <v>23377</v>
      </c>
      <c r="B614">
        <v>30.9</v>
      </c>
      <c r="C614" s="2">
        <f>INDEX(FEDFUNDS[FEDFUNDS],MATCH(DATE(YEAR(CPI[[#This Row],[DATE]]),MONTH(CPI[[#This Row],[DATE]]),1),FEDFUNDS[DATE],0))</f>
        <v>3.48</v>
      </c>
      <c r="D614" s="2">
        <f>INDEX(FEDFUNDS[FEDFUNDS],MATCH(DATE(YEAR(CPI[[#This Row],[DATE]]+190),MONTH(CPI[[#This Row],[DATE]]+190),1),FEDFUNDS[DATE],0))</f>
        <v>3.42</v>
      </c>
      <c r="E614" s="2">
        <f>INDEX(FEDFUNDS[FEDFUNDS],MATCH(DATE(YEAR(CPI[[#This Row],[DATE]]+370),MONTH(CPI[[#This Row],[DATE]]+370),1),FEDFUNDS[DATE],0))</f>
        <v>3.9</v>
      </c>
      <c r="F614" s="2">
        <f>INDEX(FEDFUNDS[FEDFUNDS],MATCH(DATE(YEAR(CPI[[#This Row],[DATE]]+190)+1,MONTH(CPI[[#This Row],[DATE]]+190),1),FEDFUNDS[DATE],0))</f>
        <v>4.09</v>
      </c>
      <c r="G614" s="2">
        <f>INDEX(FEDFUNDS[FEDFUNDS],MATCH(DATE(YEAR(CPI[[#This Row],[DATE]]+370)+1,MONTH(CPI[[#This Row],[DATE]]+370),1),FEDFUNDS[DATE],0))</f>
        <v>4.42</v>
      </c>
    </row>
    <row r="615" spans="1:7" x14ac:dyDescent="0.3">
      <c r="A615" s="1">
        <v>23408</v>
      </c>
      <c r="B615">
        <v>30.9</v>
      </c>
      <c r="C615" s="2">
        <f>INDEX(FEDFUNDS[FEDFUNDS],MATCH(DATE(YEAR(CPI[[#This Row],[DATE]]),MONTH(CPI[[#This Row],[DATE]]),1),FEDFUNDS[DATE],0))</f>
        <v>3.48</v>
      </c>
      <c r="D615" s="2">
        <f>INDEX(FEDFUNDS[FEDFUNDS],MATCH(DATE(YEAR(CPI[[#This Row],[DATE]]+190),MONTH(CPI[[#This Row],[DATE]]+190),1),FEDFUNDS[DATE],0))</f>
        <v>3.5</v>
      </c>
      <c r="E615" s="2">
        <f>INDEX(FEDFUNDS[FEDFUNDS],MATCH(DATE(YEAR(CPI[[#This Row],[DATE]]+370),MONTH(CPI[[#This Row],[DATE]]+370),1),FEDFUNDS[DATE],0))</f>
        <v>3.98</v>
      </c>
      <c r="F615" s="2">
        <f>INDEX(FEDFUNDS[FEDFUNDS],MATCH(DATE(YEAR(CPI[[#This Row],[DATE]]+190)+1,MONTH(CPI[[#This Row],[DATE]]+190),1),FEDFUNDS[DATE],0))</f>
        <v>4.12</v>
      </c>
      <c r="G615" s="2">
        <f>INDEX(FEDFUNDS[FEDFUNDS],MATCH(DATE(YEAR(CPI[[#This Row],[DATE]]+370)+1,MONTH(CPI[[#This Row],[DATE]]+370),1),FEDFUNDS[DATE],0))</f>
        <v>4.5999999999999996</v>
      </c>
    </row>
    <row r="616" spans="1:7" x14ac:dyDescent="0.3">
      <c r="A616" s="1">
        <v>23437</v>
      </c>
      <c r="B616">
        <v>30.9</v>
      </c>
      <c r="C616" s="2">
        <f>INDEX(FEDFUNDS[FEDFUNDS],MATCH(DATE(YEAR(CPI[[#This Row],[DATE]]),MONTH(CPI[[#This Row],[DATE]]),1),FEDFUNDS[DATE],0))</f>
        <v>3.43</v>
      </c>
      <c r="D616" s="2">
        <f>INDEX(FEDFUNDS[FEDFUNDS],MATCH(DATE(YEAR(CPI[[#This Row],[DATE]]+190),MONTH(CPI[[#This Row],[DATE]]+190),1),FEDFUNDS[DATE],0))</f>
        <v>3.45</v>
      </c>
      <c r="E616" s="2">
        <f>INDEX(FEDFUNDS[FEDFUNDS],MATCH(DATE(YEAR(CPI[[#This Row],[DATE]]+370),MONTH(CPI[[#This Row],[DATE]]+370),1),FEDFUNDS[DATE],0))</f>
        <v>4.05</v>
      </c>
      <c r="F616" s="2">
        <f>INDEX(FEDFUNDS[FEDFUNDS],MATCH(DATE(YEAR(CPI[[#This Row],[DATE]]+190)+1,MONTH(CPI[[#This Row],[DATE]]+190),1),FEDFUNDS[DATE],0))</f>
        <v>4.0199999999999996</v>
      </c>
      <c r="G616" s="2">
        <f>INDEX(FEDFUNDS[FEDFUNDS],MATCH(DATE(YEAR(CPI[[#This Row],[DATE]]+370)+1,MONTH(CPI[[#This Row],[DATE]]+370),1),FEDFUNDS[DATE],0))</f>
        <v>4.66</v>
      </c>
    </row>
    <row r="617" spans="1:7" x14ac:dyDescent="0.3">
      <c r="A617" s="1">
        <v>23468</v>
      </c>
      <c r="B617">
        <v>30.9</v>
      </c>
      <c r="C617" s="2">
        <f>INDEX(FEDFUNDS[FEDFUNDS],MATCH(DATE(YEAR(CPI[[#This Row],[DATE]]),MONTH(CPI[[#This Row],[DATE]]),1),FEDFUNDS[DATE],0))</f>
        <v>3.47</v>
      </c>
      <c r="D617" s="2">
        <f>INDEX(FEDFUNDS[FEDFUNDS],MATCH(DATE(YEAR(CPI[[#This Row],[DATE]]+190),MONTH(CPI[[#This Row],[DATE]]+190),1),FEDFUNDS[DATE],0))</f>
        <v>3.36</v>
      </c>
      <c r="E617" s="2">
        <f>INDEX(FEDFUNDS[FEDFUNDS],MATCH(DATE(YEAR(CPI[[#This Row],[DATE]]+370),MONTH(CPI[[#This Row],[DATE]]+370),1),FEDFUNDS[DATE],0))</f>
        <v>4.09</v>
      </c>
      <c r="F617" s="2">
        <f>INDEX(FEDFUNDS[FEDFUNDS],MATCH(DATE(YEAR(CPI[[#This Row],[DATE]]+190)+1,MONTH(CPI[[#This Row],[DATE]]+190),1),FEDFUNDS[DATE],0))</f>
        <v>4.08</v>
      </c>
      <c r="G617" s="2">
        <f>INDEX(FEDFUNDS[FEDFUNDS],MATCH(DATE(YEAR(CPI[[#This Row],[DATE]]+370)+1,MONTH(CPI[[#This Row],[DATE]]+370),1),FEDFUNDS[DATE],0))</f>
        <v>4.67</v>
      </c>
    </row>
    <row r="618" spans="1:7" x14ac:dyDescent="0.3">
      <c r="A618" s="1">
        <v>23498</v>
      </c>
      <c r="B618">
        <v>30.9</v>
      </c>
      <c r="C618" s="2">
        <f>INDEX(FEDFUNDS[FEDFUNDS],MATCH(DATE(YEAR(CPI[[#This Row],[DATE]]),MONTH(CPI[[#This Row],[DATE]]),1),FEDFUNDS[DATE],0))</f>
        <v>3.5</v>
      </c>
      <c r="D618" s="2">
        <f>INDEX(FEDFUNDS[FEDFUNDS],MATCH(DATE(YEAR(CPI[[#This Row],[DATE]]+190),MONTH(CPI[[#This Row],[DATE]]+190),1),FEDFUNDS[DATE],0))</f>
        <v>3.52</v>
      </c>
      <c r="E618" s="2">
        <f>INDEX(FEDFUNDS[FEDFUNDS],MATCH(DATE(YEAR(CPI[[#This Row],[DATE]]+370),MONTH(CPI[[#This Row],[DATE]]+370),1),FEDFUNDS[DATE],0))</f>
        <v>4.0999999999999996</v>
      </c>
      <c r="F618" s="2">
        <f>INDEX(FEDFUNDS[FEDFUNDS],MATCH(DATE(YEAR(CPI[[#This Row],[DATE]]+190)+1,MONTH(CPI[[#This Row],[DATE]]+190),1),FEDFUNDS[DATE],0))</f>
        <v>4.0999999999999996</v>
      </c>
      <c r="G618" s="2">
        <f>INDEX(FEDFUNDS[FEDFUNDS],MATCH(DATE(YEAR(CPI[[#This Row],[DATE]]+370)+1,MONTH(CPI[[#This Row],[DATE]]+370),1),FEDFUNDS[DATE],0))</f>
        <v>4.9000000000000004</v>
      </c>
    </row>
    <row r="619" spans="1:7" x14ac:dyDescent="0.3">
      <c r="A619" s="1">
        <v>23529</v>
      </c>
      <c r="B619">
        <v>31</v>
      </c>
      <c r="C619" s="2">
        <f>INDEX(FEDFUNDS[FEDFUNDS],MATCH(DATE(YEAR(CPI[[#This Row],[DATE]]),MONTH(CPI[[#This Row],[DATE]]),1),FEDFUNDS[DATE],0))</f>
        <v>3.5</v>
      </c>
      <c r="D619" s="2">
        <f>INDEX(FEDFUNDS[FEDFUNDS],MATCH(DATE(YEAR(CPI[[#This Row],[DATE]]+190),MONTH(CPI[[#This Row],[DATE]]+190),1),FEDFUNDS[DATE],0))</f>
        <v>3.85</v>
      </c>
      <c r="E619" s="2">
        <f>INDEX(FEDFUNDS[FEDFUNDS],MATCH(DATE(YEAR(CPI[[#This Row],[DATE]]+370),MONTH(CPI[[#This Row],[DATE]]+370),1),FEDFUNDS[DATE],0))</f>
        <v>4.05</v>
      </c>
      <c r="F619" s="2">
        <f>INDEX(FEDFUNDS[FEDFUNDS],MATCH(DATE(YEAR(CPI[[#This Row],[DATE]]+190)+1,MONTH(CPI[[#This Row],[DATE]]+190),1),FEDFUNDS[DATE],0))</f>
        <v>4.32</v>
      </c>
      <c r="G619" s="2">
        <f>INDEX(FEDFUNDS[FEDFUNDS],MATCH(DATE(YEAR(CPI[[#This Row],[DATE]]+370)+1,MONTH(CPI[[#This Row],[DATE]]+370),1),FEDFUNDS[DATE],0))</f>
        <v>5.17</v>
      </c>
    </row>
    <row r="620" spans="1:7" x14ac:dyDescent="0.3">
      <c r="A620" s="1">
        <v>23559</v>
      </c>
      <c r="B620">
        <v>31.1</v>
      </c>
      <c r="C620" s="2">
        <f>INDEX(FEDFUNDS[FEDFUNDS],MATCH(DATE(YEAR(CPI[[#This Row],[DATE]]),MONTH(CPI[[#This Row],[DATE]]),1),FEDFUNDS[DATE],0))</f>
        <v>3.42</v>
      </c>
      <c r="D620" s="2">
        <f>INDEX(FEDFUNDS[FEDFUNDS],MATCH(DATE(YEAR(CPI[[#This Row],[DATE]]+190),MONTH(CPI[[#This Row],[DATE]]+190),1),FEDFUNDS[DATE],0))</f>
        <v>3.9</v>
      </c>
      <c r="E620" s="2">
        <f>INDEX(FEDFUNDS[FEDFUNDS],MATCH(DATE(YEAR(CPI[[#This Row],[DATE]]+370),MONTH(CPI[[#This Row],[DATE]]+370),1),FEDFUNDS[DATE],0))</f>
        <v>4.09</v>
      </c>
      <c r="F620" s="2">
        <f>INDEX(FEDFUNDS[FEDFUNDS],MATCH(DATE(YEAR(CPI[[#This Row],[DATE]]+190)+1,MONTH(CPI[[#This Row],[DATE]]+190),1),FEDFUNDS[DATE],0))</f>
        <v>4.42</v>
      </c>
      <c r="G620" s="2">
        <f>INDEX(FEDFUNDS[FEDFUNDS],MATCH(DATE(YEAR(CPI[[#This Row],[DATE]]+370)+1,MONTH(CPI[[#This Row],[DATE]]+370),1),FEDFUNDS[DATE],0))</f>
        <v>5.3</v>
      </c>
    </row>
    <row r="621" spans="1:7" x14ac:dyDescent="0.3">
      <c r="A621" s="1">
        <v>23590</v>
      </c>
      <c r="B621">
        <v>31</v>
      </c>
      <c r="C621" s="2">
        <f>INDEX(FEDFUNDS[FEDFUNDS],MATCH(DATE(YEAR(CPI[[#This Row],[DATE]]),MONTH(CPI[[#This Row],[DATE]]),1),FEDFUNDS[DATE],0))</f>
        <v>3.5</v>
      </c>
      <c r="D621" s="2">
        <f>INDEX(FEDFUNDS[FEDFUNDS],MATCH(DATE(YEAR(CPI[[#This Row],[DATE]]+190),MONTH(CPI[[#This Row],[DATE]]+190),1),FEDFUNDS[DATE],0))</f>
        <v>3.98</v>
      </c>
      <c r="E621" s="2">
        <f>INDEX(FEDFUNDS[FEDFUNDS],MATCH(DATE(YEAR(CPI[[#This Row],[DATE]]+370),MONTH(CPI[[#This Row],[DATE]]+370),1),FEDFUNDS[DATE],0))</f>
        <v>4.12</v>
      </c>
      <c r="F621" s="2">
        <f>INDEX(FEDFUNDS[FEDFUNDS],MATCH(DATE(YEAR(CPI[[#This Row],[DATE]]+190)+1,MONTH(CPI[[#This Row],[DATE]]+190),1),FEDFUNDS[DATE],0))</f>
        <v>4.5999999999999996</v>
      </c>
      <c r="G621" s="2">
        <f>INDEX(FEDFUNDS[FEDFUNDS],MATCH(DATE(YEAR(CPI[[#This Row],[DATE]]+370)+1,MONTH(CPI[[#This Row],[DATE]]+370),1),FEDFUNDS[DATE],0))</f>
        <v>5.53</v>
      </c>
    </row>
    <row r="622" spans="1:7" x14ac:dyDescent="0.3">
      <c r="A622" s="1">
        <v>23621</v>
      </c>
      <c r="B622">
        <v>31.1</v>
      </c>
      <c r="C622" s="2">
        <f>INDEX(FEDFUNDS[FEDFUNDS],MATCH(DATE(YEAR(CPI[[#This Row],[DATE]]),MONTH(CPI[[#This Row],[DATE]]),1),FEDFUNDS[DATE],0))</f>
        <v>3.45</v>
      </c>
      <c r="D622" s="2">
        <f>INDEX(FEDFUNDS[FEDFUNDS],MATCH(DATE(YEAR(CPI[[#This Row],[DATE]]+190),MONTH(CPI[[#This Row],[DATE]]+190),1),FEDFUNDS[DATE],0))</f>
        <v>4.05</v>
      </c>
      <c r="E622" s="2">
        <f>INDEX(FEDFUNDS[FEDFUNDS],MATCH(DATE(YEAR(CPI[[#This Row],[DATE]]+370),MONTH(CPI[[#This Row],[DATE]]+370),1),FEDFUNDS[DATE],0))</f>
        <v>4.0199999999999996</v>
      </c>
      <c r="F622" s="2">
        <f>INDEX(FEDFUNDS[FEDFUNDS],MATCH(DATE(YEAR(CPI[[#This Row],[DATE]]+190)+1,MONTH(CPI[[#This Row],[DATE]]+190),1),FEDFUNDS[DATE],0))</f>
        <v>4.66</v>
      </c>
      <c r="G622" s="2">
        <f>INDEX(FEDFUNDS[FEDFUNDS],MATCH(DATE(YEAR(CPI[[#This Row],[DATE]]+370)+1,MONTH(CPI[[#This Row],[DATE]]+370),1),FEDFUNDS[DATE],0))</f>
        <v>5.4</v>
      </c>
    </row>
    <row r="623" spans="1:7" x14ac:dyDescent="0.3">
      <c r="A623" s="1">
        <v>23651</v>
      </c>
      <c r="B623">
        <v>31.1</v>
      </c>
      <c r="C623" s="2">
        <f>INDEX(FEDFUNDS[FEDFUNDS],MATCH(DATE(YEAR(CPI[[#This Row],[DATE]]),MONTH(CPI[[#This Row],[DATE]]),1),FEDFUNDS[DATE],0))</f>
        <v>3.36</v>
      </c>
      <c r="D623" s="2">
        <f>INDEX(FEDFUNDS[FEDFUNDS],MATCH(DATE(YEAR(CPI[[#This Row],[DATE]]+190),MONTH(CPI[[#This Row],[DATE]]+190),1),FEDFUNDS[DATE],0))</f>
        <v>4.09</v>
      </c>
      <c r="E623" s="2">
        <f>INDEX(FEDFUNDS[FEDFUNDS],MATCH(DATE(YEAR(CPI[[#This Row],[DATE]]+370),MONTH(CPI[[#This Row],[DATE]]+370),1),FEDFUNDS[DATE],0))</f>
        <v>4.08</v>
      </c>
      <c r="F623" s="2">
        <f>INDEX(FEDFUNDS[FEDFUNDS],MATCH(DATE(YEAR(CPI[[#This Row],[DATE]]+190)+1,MONTH(CPI[[#This Row],[DATE]]+190),1),FEDFUNDS[DATE],0))</f>
        <v>4.67</v>
      </c>
      <c r="G623" s="2">
        <f>INDEX(FEDFUNDS[FEDFUNDS],MATCH(DATE(YEAR(CPI[[#This Row],[DATE]]+370)+1,MONTH(CPI[[#This Row],[DATE]]+370),1),FEDFUNDS[DATE],0))</f>
        <v>5.53</v>
      </c>
    </row>
    <row r="624" spans="1:7" x14ac:dyDescent="0.3">
      <c r="A624" s="1">
        <v>23682</v>
      </c>
      <c r="B624">
        <v>31.2</v>
      </c>
      <c r="C624" s="2">
        <f>INDEX(FEDFUNDS[FEDFUNDS],MATCH(DATE(YEAR(CPI[[#This Row],[DATE]]),MONTH(CPI[[#This Row],[DATE]]),1),FEDFUNDS[DATE],0))</f>
        <v>3.52</v>
      </c>
      <c r="D624" s="2">
        <f>INDEX(FEDFUNDS[FEDFUNDS],MATCH(DATE(YEAR(CPI[[#This Row],[DATE]]+190),MONTH(CPI[[#This Row],[DATE]]+190),1),FEDFUNDS[DATE],0))</f>
        <v>4.0999999999999996</v>
      </c>
      <c r="E624" s="2">
        <f>INDEX(FEDFUNDS[FEDFUNDS],MATCH(DATE(YEAR(CPI[[#This Row],[DATE]]+370),MONTH(CPI[[#This Row],[DATE]]+370),1),FEDFUNDS[DATE],0))</f>
        <v>4.0999999999999996</v>
      </c>
      <c r="F624" s="2">
        <f>INDEX(FEDFUNDS[FEDFUNDS],MATCH(DATE(YEAR(CPI[[#This Row],[DATE]]+190)+1,MONTH(CPI[[#This Row],[DATE]]+190),1),FEDFUNDS[DATE],0))</f>
        <v>4.9000000000000004</v>
      </c>
      <c r="G624" s="2">
        <f>INDEX(FEDFUNDS[FEDFUNDS],MATCH(DATE(YEAR(CPI[[#This Row],[DATE]]+370)+1,MONTH(CPI[[#This Row],[DATE]]+370),1),FEDFUNDS[DATE],0))</f>
        <v>5.76</v>
      </c>
    </row>
    <row r="625" spans="1:7" x14ac:dyDescent="0.3">
      <c r="A625" s="1">
        <v>23712</v>
      </c>
      <c r="B625">
        <v>31.2</v>
      </c>
      <c r="C625" s="2">
        <f>INDEX(FEDFUNDS[FEDFUNDS],MATCH(DATE(YEAR(CPI[[#This Row],[DATE]]),MONTH(CPI[[#This Row],[DATE]]),1),FEDFUNDS[DATE],0))</f>
        <v>3.85</v>
      </c>
      <c r="D625" s="2">
        <f>INDEX(FEDFUNDS[FEDFUNDS],MATCH(DATE(YEAR(CPI[[#This Row],[DATE]]+190),MONTH(CPI[[#This Row],[DATE]]+190),1),FEDFUNDS[DATE],0))</f>
        <v>4.05</v>
      </c>
      <c r="E625" s="2">
        <f>INDEX(FEDFUNDS[FEDFUNDS],MATCH(DATE(YEAR(CPI[[#This Row],[DATE]]+370),MONTH(CPI[[#This Row],[DATE]]+370),1),FEDFUNDS[DATE],0))</f>
        <v>4.32</v>
      </c>
      <c r="F625" s="2">
        <f>INDEX(FEDFUNDS[FEDFUNDS],MATCH(DATE(YEAR(CPI[[#This Row],[DATE]]+190)+1,MONTH(CPI[[#This Row],[DATE]]+190),1),FEDFUNDS[DATE],0))</f>
        <v>5.17</v>
      </c>
      <c r="G625" s="2">
        <f>INDEX(FEDFUNDS[FEDFUNDS],MATCH(DATE(YEAR(CPI[[#This Row],[DATE]]+370)+1,MONTH(CPI[[#This Row],[DATE]]+370),1),FEDFUNDS[DATE],0))</f>
        <v>5.4</v>
      </c>
    </row>
    <row r="626" spans="1:7" x14ac:dyDescent="0.3">
      <c r="A626" s="1">
        <v>23743</v>
      </c>
      <c r="B626">
        <v>31.2</v>
      </c>
      <c r="C626" s="2">
        <f>INDEX(FEDFUNDS[FEDFUNDS],MATCH(DATE(YEAR(CPI[[#This Row],[DATE]]),MONTH(CPI[[#This Row],[DATE]]),1),FEDFUNDS[DATE],0))</f>
        <v>3.9</v>
      </c>
      <c r="D626" s="2">
        <f>INDEX(FEDFUNDS[FEDFUNDS],MATCH(DATE(YEAR(CPI[[#This Row],[DATE]]+190),MONTH(CPI[[#This Row],[DATE]]+190),1),FEDFUNDS[DATE],0))</f>
        <v>4.09</v>
      </c>
      <c r="E626" s="2">
        <f>INDEX(FEDFUNDS[FEDFUNDS],MATCH(DATE(YEAR(CPI[[#This Row],[DATE]]+370),MONTH(CPI[[#This Row],[DATE]]+370),1),FEDFUNDS[DATE],0))</f>
        <v>4.42</v>
      </c>
      <c r="F626" s="2">
        <f>INDEX(FEDFUNDS[FEDFUNDS],MATCH(DATE(YEAR(CPI[[#This Row],[DATE]]+190)+1,MONTH(CPI[[#This Row],[DATE]]+190),1),FEDFUNDS[DATE],0))</f>
        <v>5.3</v>
      </c>
      <c r="G626" s="2">
        <f>INDEX(FEDFUNDS[FEDFUNDS],MATCH(DATE(YEAR(CPI[[#This Row],[DATE]]+370)+1,MONTH(CPI[[#This Row],[DATE]]+370),1),FEDFUNDS[DATE],0))</f>
        <v>4.9400000000000004</v>
      </c>
    </row>
    <row r="627" spans="1:7" x14ac:dyDescent="0.3">
      <c r="A627" s="1">
        <v>23774</v>
      </c>
      <c r="B627">
        <v>31.2</v>
      </c>
      <c r="C627" s="2">
        <f>INDEX(FEDFUNDS[FEDFUNDS],MATCH(DATE(YEAR(CPI[[#This Row],[DATE]]),MONTH(CPI[[#This Row],[DATE]]),1),FEDFUNDS[DATE],0))</f>
        <v>3.98</v>
      </c>
      <c r="D627" s="2">
        <f>INDEX(FEDFUNDS[FEDFUNDS],MATCH(DATE(YEAR(CPI[[#This Row],[DATE]]+190),MONTH(CPI[[#This Row],[DATE]]+190),1),FEDFUNDS[DATE],0))</f>
        <v>4.12</v>
      </c>
      <c r="E627" s="2">
        <f>INDEX(FEDFUNDS[FEDFUNDS],MATCH(DATE(YEAR(CPI[[#This Row],[DATE]]+370),MONTH(CPI[[#This Row],[DATE]]+370),1),FEDFUNDS[DATE],0))</f>
        <v>4.5999999999999996</v>
      </c>
      <c r="F627" s="2">
        <f>INDEX(FEDFUNDS[FEDFUNDS],MATCH(DATE(YEAR(CPI[[#This Row],[DATE]]+190)+1,MONTH(CPI[[#This Row],[DATE]]+190),1),FEDFUNDS[DATE],0))</f>
        <v>5.53</v>
      </c>
      <c r="G627" s="2">
        <f>INDEX(FEDFUNDS[FEDFUNDS],MATCH(DATE(YEAR(CPI[[#This Row],[DATE]]+370)+1,MONTH(CPI[[#This Row],[DATE]]+370),1),FEDFUNDS[DATE],0))</f>
        <v>5</v>
      </c>
    </row>
    <row r="628" spans="1:7" x14ac:dyDescent="0.3">
      <c r="A628" s="1">
        <v>23802</v>
      </c>
      <c r="B628">
        <v>31.3</v>
      </c>
      <c r="C628" s="2">
        <f>INDEX(FEDFUNDS[FEDFUNDS],MATCH(DATE(YEAR(CPI[[#This Row],[DATE]]),MONTH(CPI[[#This Row],[DATE]]),1),FEDFUNDS[DATE],0))</f>
        <v>4.05</v>
      </c>
      <c r="D628" s="2">
        <f>INDEX(FEDFUNDS[FEDFUNDS],MATCH(DATE(YEAR(CPI[[#This Row],[DATE]]+190),MONTH(CPI[[#This Row],[DATE]]+190),1),FEDFUNDS[DATE],0))</f>
        <v>4.0199999999999996</v>
      </c>
      <c r="E628" s="2">
        <f>INDEX(FEDFUNDS[FEDFUNDS],MATCH(DATE(YEAR(CPI[[#This Row],[DATE]]+370),MONTH(CPI[[#This Row],[DATE]]+370),1),FEDFUNDS[DATE],0))</f>
        <v>4.66</v>
      </c>
      <c r="F628" s="2">
        <f>INDEX(FEDFUNDS[FEDFUNDS],MATCH(DATE(YEAR(CPI[[#This Row],[DATE]]+190)+1,MONTH(CPI[[#This Row],[DATE]]+190),1),FEDFUNDS[DATE],0))</f>
        <v>5.4</v>
      </c>
      <c r="G628" s="2">
        <f>INDEX(FEDFUNDS[FEDFUNDS],MATCH(DATE(YEAR(CPI[[#This Row],[DATE]]+370)+1,MONTH(CPI[[#This Row],[DATE]]+370),1),FEDFUNDS[DATE],0))</f>
        <v>4.53</v>
      </c>
    </row>
    <row r="629" spans="1:7" x14ac:dyDescent="0.3">
      <c r="A629" s="1">
        <v>23833</v>
      </c>
      <c r="B629">
        <v>31.4</v>
      </c>
      <c r="C629" s="2">
        <f>INDEX(FEDFUNDS[FEDFUNDS],MATCH(DATE(YEAR(CPI[[#This Row],[DATE]]),MONTH(CPI[[#This Row],[DATE]]),1),FEDFUNDS[DATE],0))</f>
        <v>4.09</v>
      </c>
      <c r="D629" s="2">
        <f>INDEX(FEDFUNDS[FEDFUNDS],MATCH(DATE(YEAR(CPI[[#This Row],[DATE]]+190),MONTH(CPI[[#This Row],[DATE]]+190),1),FEDFUNDS[DATE],0))</f>
        <v>4.08</v>
      </c>
      <c r="E629" s="2">
        <f>INDEX(FEDFUNDS[FEDFUNDS],MATCH(DATE(YEAR(CPI[[#This Row],[DATE]]+370),MONTH(CPI[[#This Row],[DATE]]+370),1),FEDFUNDS[DATE],0))</f>
        <v>4.67</v>
      </c>
      <c r="F629" s="2">
        <f>INDEX(FEDFUNDS[FEDFUNDS],MATCH(DATE(YEAR(CPI[[#This Row],[DATE]]+190)+1,MONTH(CPI[[#This Row],[DATE]]+190),1),FEDFUNDS[DATE],0))</f>
        <v>5.53</v>
      </c>
      <c r="G629" s="2">
        <f>INDEX(FEDFUNDS[FEDFUNDS],MATCH(DATE(YEAR(CPI[[#This Row],[DATE]]+370)+1,MONTH(CPI[[#This Row],[DATE]]+370),1),FEDFUNDS[DATE],0))</f>
        <v>4.05</v>
      </c>
    </row>
    <row r="630" spans="1:7" x14ac:dyDescent="0.3">
      <c r="A630" s="1">
        <v>23863</v>
      </c>
      <c r="B630">
        <v>31.4</v>
      </c>
      <c r="C630" s="2">
        <f>INDEX(FEDFUNDS[FEDFUNDS],MATCH(DATE(YEAR(CPI[[#This Row],[DATE]]),MONTH(CPI[[#This Row],[DATE]]),1),FEDFUNDS[DATE],0))</f>
        <v>4.0999999999999996</v>
      </c>
      <c r="D630" s="2">
        <f>INDEX(FEDFUNDS[FEDFUNDS],MATCH(DATE(YEAR(CPI[[#This Row],[DATE]]+190),MONTH(CPI[[#This Row],[DATE]]+190),1),FEDFUNDS[DATE],0))</f>
        <v>4.0999999999999996</v>
      </c>
      <c r="E630" s="2">
        <f>INDEX(FEDFUNDS[FEDFUNDS],MATCH(DATE(YEAR(CPI[[#This Row],[DATE]]+370),MONTH(CPI[[#This Row],[DATE]]+370),1),FEDFUNDS[DATE],0))</f>
        <v>4.9000000000000004</v>
      </c>
      <c r="F630" s="2">
        <f>INDEX(FEDFUNDS[FEDFUNDS],MATCH(DATE(YEAR(CPI[[#This Row],[DATE]]+190)+1,MONTH(CPI[[#This Row],[DATE]]+190),1),FEDFUNDS[DATE],0))</f>
        <v>5.76</v>
      </c>
      <c r="G630" s="2">
        <f>INDEX(FEDFUNDS[FEDFUNDS],MATCH(DATE(YEAR(CPI[[#This Row],[DATE]]+370)+1,MONTH(CPI[[#This Row],[DATE]]+370),1),FEDFUNDS[DATE],0))</f>
        <v>3.94</v>
      </c>
    </row>
    <row r="631" spans="1:7" x14ac:dyDescent="0.3">
      <c r="A631" s="1">
        <v>23894</v>
      </c>
      <c r="B631">
        <v>31.6</v>
      </c>
      <c r="C631" s="2">
        <f>INDEX(FEDFUNDS[FEDFUNDS],MATCH(DATE(YEAR(CPI[[#This Row],[DATE]]),MONTH(CPI[[#This Row],[DATE]]),1),FEDFUNDS[DATE],0))</f>
        <v>4.05</v>
      </c>
      <c r="D631" s="2">
        <f>INDEX(FEDFUNDS[FEDFUNDS],MATCH(DATE(YEAR(CPI[[#This Row],[DATE]]+190),MONTH(CPI[[#This Row],[DATE]]+190),1),FEDFUNDS[DATE],0))</f>
        <v>4.32</v>
      </c>
      <c r="E631" s="2">
        <f>INDEX(FEDFUNDS[FEDFUNDS],MATCH(DATE(YEAR(CPI[[#This Row],[DATE]]+370),MONTH(CPI[[#This Row],[DATE]]+370),1),FEDFUNDS[DATE],0))</f>
        <v>5.17</v>
      </c>
      <c r="F631" s="2">
        <f>INDEX(FEDFUNDS[FEDFUNDS],MATCH(DATE(YEAR(CPI[[#This Row],[DATE]]+190)+1,MONTH(CPI[[#This Row],[DATE]]+190),1),FEDFUNDS[DATE],0))</f>
        <v>5.4</v>
      </c>
      <c r="G631" s="2">
        <f>INDEX(FEDFUNDS[FEDFUNDS],MATCH(DATE(YEAR(CPI[[#This Row],[DATE]]+370)+1,MONTH(CPI[[#This Row],[DATE]]+370),1),FEDFUNDS[DATE],0))</f>
        <v>3.98</v>
      </c>
    </row>
    <row r="632" spans="1:7" x14ac:dyDescent="0.3">
      <c r="A632" s="1">
        <v>23924</v>
      </c>
      <c r="B632">
        <v>31.6</v>
      </c>
      <c r="C632" s="2">
        <f>INDEX(FEDFUNDS[FEDFUNDS],MATCH(DATE(YEAR(CPI[[#This Row],[DATE]]),MONTH(CPI[[#This Row],[DATE]]),1),FEDFUNDS[DATE],0))</f>
        <v>4.09</v>
      </c>
      <c r="D632" s="2">
        <f>INDEX(FEDFUNDS[FEDFUNDS],MATCH(DATE(YEAR(CPI[[#This Row],[DATE]]+190),MONTH(CPI[[#This Row],[DATE]]+190),1),FEDFUNDS[DATE],0))</f>
        <v>4.42</v>
      </c>
      <c r="E632" s="2">
        <f>INDEX(FEDFUNDS[FEDFUNDS],MATCH(DATE(YEAR(CPI[[#This Row],[DATE]]+370),MONTH(CPI[[#This Row],[DATE]]+370),1),FEDFUNDS[DATE],0))</f>
        <v>5.3</v>
      </c>
      <c r="F632" s="2">
        <f>INDEX(FEDFUNDS[FEDFUNDS],MATCH(DATE(YEAR(CPI[[#This Row],[DATE]]+190)+1,MONTH(CPI[[#This Row],[DATE]]+190),1),FEDFUNDS[DATE],0))</f>
        <v>4.9400000000000004</v>
      </c>
      <c r="G632" s="2">
        <f>INDEX(FEDFUNDS[FEDFUNDS],MATCH(DATE(YEAR(CPI[[#This Row],[DATE]]+370)+1,MONTH(CPI[[#This Row],[DATE]]+370),1),FEDFUNDS[DATE],0))</f>
        <v>3.79</v>
      </c>
    </row>
    <row r="633" spans="1:7" x14ac:dyDescent="0.3">
      <c r="A633" s="1">
        <v>23955</v>
      </c>
      <c r="B633">
        <v>31.6</v>
      </c>
      <c r="C633" s="2">
        <f>INDEX(FEDFUNDS[FEDFUNDS],MATCH(DATE(YEAR(CPI[[#This Row],[DATE]]),MONTH(CPI[[#This Row],[DATE]]),1),FEDFUNDS[DATE],0))</f>
        <v>4.12</v>
      </c>
      <c r="D633" s="2">
        <f>INDEX(FEDFUNDS[FEDFUNDS],MATCH(DATE(YEAR(CPI[[#This Row],[DATE]]+190),MONTH(CPI[[#This Row],[DATE]]+190),1),FEDFUNDS[DATE],0))</f>
        <v>4.5999999999999996</v>
      </c>
      <c r="E633" s="2">
        <f>INDEX(FEDFUNDS[FEDFUNDS],MATCH(DATE(YEAR(CPI[[#This Row],[DATE]]+370),MONTH(CPI[[#This Row],[DATE]]+370),1),FEDFUNDS[DATE],0))</f>
        <v>5.53</v>
      </c>
      <c r="F633" s="2">
        <f>INDEX(FEDFUNDS[FEDFUNDS],MATCH(DATE(YEAR(CPI[[#This Row],[DATE]]+190)+1,MONTH(CPI[[#This Row],[DATE]]+190),1),FEDFUNDS[DATE],0))</f>
        <v>5</v>
      </c>
      <c r="G633" s="2">
        <f>INDEX(FEDFUNDS[FEDFUNDS],MATCH(DATE(YEAR(CPI[[#This Row],[DATE]]+370)+1,MONTH(CPI[[#This Row],[DATE]]+370),1),FEDFUNDS[DATE],0))</f>
        <v>3.9</v>
      </c>
    </row>
    <row r="634" spans="1:7" x14ac:dyDescent="0.3">
      <c r="A634" s="1">
        <v>23986</v>
      </c>
      <c r="B634">
        <v>31.6</v>
      </c>
      <c r="C634" s="2">
        <f>INDEX(FEDFUNDS[FEDFUNDS],MATCH(DATE(YEAR(CPI[[#This Row],[DATE]]),MONTH(CPI[[#This Row],[DATE]]),1),FEDFUNDS[DATE],0))</f>
        <v>4.0199999999999996</v>
      </c>
      <c r="D634" s="2">
        <f>INDEX(FEDFUNDS[FEDFUNDS],MATCH(DATE(YEAR(CPI[[#This Row],[DATE]]+190),MONTH(CPI[[#This Row],[DATE]]+190),1),FEDFUNDS[DATE],0))</f>
        <v>4.66</v>
      </c>
      <c r="E634" s="2">
        <f>INDEX(FEDFUNDS[FEDFUNDS],MATCH(DATE(YEAR(CPI[[#This Row],[DATE]]+370),MONTH(CPI[[#This Row],[DATE]]+370),1),FEDFUNDS[DATE],0))</f>
        <v>5.4</v>
      </c>
      <c r="F634" s="2">
        <f>INDEX(FEDFUNDS[FEDFUNDS],MATCH(DATE(YEAR(CPI[[#This Row],[DATE]]+190)+1,MONTH(CPI[[#This Row],[DATE]]+190),1),FEDFUNDS[DATE],0))</f>
        <v>4.53</v>
      </c>
      <c r="G634" s="2">
        <f>INDEX(FEDFUNDS[FEDFUNDS],MATCH(DATE(YEAR(CPI[[#This Row],[DATE]]+370)+1,MONTH(CPI[[#This Row],[DATE]]+370),1),FEDFUNDS[DATE],0))</f>
        <v>3.99</v>
      </c>
    </row>
    <row r="635" spans="1:7" x14ac:dyDescent="0.3">
      <c r="A635" s="1">
        <v>24016</v>
      </c>
      <c r="B635">
        <v>31.7</v>
      </c>
      <c r="C635" s="2">
        <f>INDEX(FEDFUNDS[FEDFUNDS],MATCH(DATE(YEAR(CPI[[#This Row],[DATE]]),MONTH(CPI[[#This Row],[DATE]]),1),FEDFUNDS[DATE],0))</f>
        <v>4.08</v>
      </c>
      <c r="D635" s="2">
        <f>INDEX(FEDFUNDS[FEDFUNDS],MATCH(DATE(YEAR(CPI[[#This Row],[DATE]]+190),MONTH(CPI[[#This Row],[DATE]]+190),1),FEDFUNDS[DATE],0))</f>
        <v>4.67</v>
      </c>
      <c r="E635" s="2">
        <f>INDEX(FEDFUNDS[FEDFUNDS],MATCH(DATE(YEAR(CPI[[#This Row],[DATE]]+370),MONTH(CPI[[#This Row],[DATE]]+370),1),FEDFUNDS[DATE],0))</f>
        <v>5.53</v>
      </c>
      <c r="F635" s="2">
        <f>INDEX(FEDFUNDS[FEDFUNDS],MATCH(DATE(YEAR(CPI[[#This Row],[DATE]]+190)+1,MONTH(CPI[[#This Row],[DATE]]+190),1),FEDFUNDS[DATE],0))</f>
        <v>4.05</v>
      </c>
      <c r="G635" s="2">
        <f>INDEX(FEDFUNDS[FEDFUNDS],MATCH(DATE(YEAR(CPI[[#This Row],[DATE]]+370)+1,MONTH(CPI[[#This Row],[DATE]]+370),1),FEDFUNDS[DATE],0))</f>
        <v>3.88</v>
      </c>
    </row>
    <row r="636" spans="1:7" x14ac:dyDescent="0.3">
      <c r="A636" s="1">
        <v>24047</v>
      </c>
      <c r="B636">
        <v>31.7</v>
      </c>
      <c r="C636" s="2">
        <f>INDEX(FEDFUNDS[FEDFUNDS],MATCH(DATE(YEAR(CPI[[#This Row],[DATE]]),MONTH(CPI[[#This Row],[DATE]]),1),FEDFUNDS[DATE],0))</f>
        <v>4.0999999999999996</v>
      </c>
      <c r="D636" s="2">
        <f>INDEX(FEDFUNDS[FEDFUNDS],MATCH(DATE(YEAR(CPI[[#This Row],[DATE]]+190),MONTH(CPI[[#This Row],[DATE]]+190),1),FEDFUNDS[DATE],0))</f>
        <v>4.9000000000000004</v>
      </c>
      <c r="E636" s="2">
        <f>INDEX(FEDFUNDS[FEDFUNDS],MATCH(DATE(YEAR(CPI[[#This Row],[DATE]]+370),MONTH(CPI[[#This Row],[DATE]]+370),1),FEDFUNDS[DATE],0))</f>
        <v>5.76</v>
      </c>
      <c r="F636" s="2">
        <f>INDEX(FEDFUNDS[FEDFUNDS],MATCH(DATE(YEAR(CPI[[#This Row],[DATE]]+190)+1,MONTH(CPI[[#This Row],[DATE]]+190),1),FEDFUNDS[DATE],0))</f>
        <v>3.94</v>
      </c>
      <c r="G636" s="2">
        <f>INDEX(FEDFUNDS[FEDFUNDS],MATCH(DATE(YEAR(CPI[[#This Row],[DATE]]+370)+1,MONTH(CPI[[#This Row],[DATE]]+370),1),FEDFUNDS[DATE],0))</f>
        <v>4.13</v>
      </c>
    </row>
    <row r="637" spans="1:7" x14ac:dyDescent="0.3">
      <c r="A637" s="1">
        <v>24077</v>
      </c>
      <c r="B637">
        <v>31.8</v>
      </c>
      <c r="C637" s="2">
        <f>INDEX(FEDFUNDS[FEDFUNDS],MATCH(DATE(YEAR(CPI[[#This Row],[DATE]]),MONTH(CPI[[#This Row],[DATE]]),1),FEDFUNDS[DATE],0))</f>
        <v>4.32</v>
      </c>
      <c r="D637" s="2">
        <f>INDEX(FEDFUNDS[FEDFUNDS],MATCH(DATE(YEAR(CPI[[#This Row],[DATE]]+190),MONTH(CPI[[#This Row],[DATE]]+190),1),FEDFUNDS[DATE],0))</f>
        <v>5.17</v>
      </c>
      <c r="E637" s="2">
        <f>INDEX(FEDFUNDS[FEDFUNDS],MATCH(DATE(YEAR(CPI[[#This Row],[DATE]]+370),MONTH(CPI[[#This Row],[DATE]]+370),1),FEDFUNDS[DATE],0))</f>
        <v>5.4</v>
      </c>
      <c r="F637" s="2">
        <f>INDEX(FEDFUNDS[FEDFUNDS],MATCH(DATE(YEAR(CPI[[#This Row],[DATE]]+190)+1,MONTH(CPI[[#This Row],[DATE]]+190),1),FEDFUNDS[DATE],0))</f>
        <v>3.98</v>
      </c>
      <c r="G637" s="2">
        <f>INDEX(FEDFUNDS[FEDFUNDS],MATCH(DATE(YEAR(CPI[[#This Row],[DATE]]+370)+1,MONTH(CPI[[#This Row],[DATE]]+370),1),FEDFUNDS[DATE],0))</f>
        <v>4.51</v>
      </c>
    </row>
    <row r="638" spans="1:7" x14ac:dyDescent="0.3">
      <c r="A638" s="1">
        <v>24108</v>
      </c>
      <c r="B638">
        <v>31.8</v>
      </c>
      <c r="C638" s="2">
        <f>INDEX(FEDFUNDS[FEDFUNDS],MATCH(DATE(YEAR(CPI[[#This Row],[DATE]]),MONTH(CPI[[#This Row],[DATE]]),1),FEDFUNDS[DATE],0))</f>
        <v>4.42</v>
      </c>
      <c r="D638" s="2">
        <f>INDEX(FEDFUNDS[FEDFUNDS],MATCH(DATE(YEAR(CPI[[#This Row],[DATE]]+190),MONTH(CPI[[#This Row],[DATE]]+190),1),FEDFUNDS[DATE],0))</f>
        <v>5.3</v>
      </c>
      <c r="E638" s="2">
        <f>INDEX(FEDFUNDS[FEDFUNDS],MATCH(DATE(YEAR(CPI[[#This Row],[DATE]]+370),MONTH(CPI[[#This Row],[DATE]]+370),1),FEDFUNDS[DATE],0))</f>
        <v>4.9400000000000004</v>
      </c>
      <c r="F638" s="2">
        <f>INDEX(FEDFUNDS[FEDFUNDS],MATCH(DATE(YEAR(CPI[[#This Row],[DATE]]+190)+1,MONTH(CPI[[#This Row],[DATE]]+190),1),FEDFUNDS[DATE],0))</f>
        <v>3.79</v>
      </c>
      <c r="G638" s="2">
        <f>INDEX(FEDFUNDS[FEDFUNDS],MATCH(DATE(YEAR(CPI[[#This Row],[DATE]]+370)+1,MONTH(CPI[[#This Row],[DATE]]+370),1),FEDFUNDS[DATE],0))</f>
        <v>4.6100000000000003</v>
      </c>
    </row>
    <row r="639" spans="1:7" x14ac:dyDescent="0.3">
      <c r="A639" s="1">
        <v>24139</v>
      </c>
      <c r="B639">
        <v>32</v>
      </c>
      <c r="C639" s="2">
        <f>INDEX(FEDFUNDS[FEDFUNDS],MATCH(DATE(YEAR(CPI[[#This Row],[DATE]]),MONTH(CPI[[#This Row],[DATE]]),1),FEDFUNDS[DATE],0))</f>
        <v>4.5999999999999996</v>
      </c>
      <c r="D639" s="2">
        <f>INDEX(FEDFUNDS[FEDFUNDS],MATCH(DATE(YEAR(CPI[[#This Row],[DATE]]+190),MONTH(CPI[[#This Row],[DATE]]+190),1),FEDFUNDS[DATE],0))</f>
        <v>5.53</v>
      </c>
      <c r="E639" s="2">
        <f>INDEX(FEDFUNDS[FEDFUNDS],MATCH(DATE(YEAR(CPI[[#This Row],[DATE]]+370),MONTH(CPI[[#This Row],[DATE]]+370),1),FEDFUNDS[DATE],0))</f>
        <v>5</v>
      </c>
      <c r="F639" s="2">
        <f>INDEX(FEDFUNDS[FEDFUNDS],MATCH(DATE(YEAR(CPI[[#This Row],[DATE]]+190)+1,MONTH(CPI[[#This Row],[DATE]]+190),1),FEDFUNDS[DATE],0))</f>
        <v>3.9</v>
      </c>
      <c r="G639" s="2">
        <f>INDEX(FEDFUNDS[FEDFUNDS],MATCH(DATE(YEAR(CPI[[#This Row],[DATE]]+370)+1,MONTH(CPI[[#This Row],[DATE]]+370),1),FEDFUNDS[DATE],0))</f>
        <v>4.71</v>
      </c>
    </row>
    <row r="640" spans="1:7" x14ac:dyDescent="0.3">
      <c r="A640" s="1">
        <v>24167</v>
      </c>
      <c r="B640">
        <v>32.1</v>
      </c>
      <c r="C640" s="2">
        <f>INDEX(FEDFUNDS[FEDFUNDS],MATCH(DATE(YEAR(CPI[[#This Row],[DATE]]),MONTH(CPI[[#This Row],[DATE]]),1),FEDFUNDS[DATE],0))</f>
        <v>4.66</v>
      </c>
      <c r="D640" s="2">
        <f>INDEX(FEDFUNDS[FEDFUNDS],MATCH(DATE(YEAR(CPI[[#This Row],[DATE]]+190),MONTH(CPI[[#This Row],[DATE]]+190),1),FEDFUNDS[DATE],0))</f>
        <v>5.4</v>
      </c>
      <c r="E640" s="2">
        <f>INDEX(FEDFUNDS[FEDFUNDS],MATCH(DATE(YEAR(CPI[[#This Row],[DATE]]+370),MONTH(CPI[[#This Row],[DATE]]+370),1),FEDFUNDS[DATE],0))</f>
        <v>4.53</v>
      </c>
      <c r="F640" s="2">
        <f>INDEX(FEDFUNDS[FEDFUNDS],MATCH(DATE(YEAR(CPI[[#This Row],[DATE]]+190)+1,MONTH(CPI[[#This Row],[DATE]]+190),1),FEDFUNDS[DATE],0))</f>
        <v>3.99</v>
      </c>
      <c r="G640" s="2">
        <f>INDEX(FEDFUNDS[FEDFUNDS],MATCH(DATE(YEAR(CPI[[#This Row],[DATE]]+370)+1,MONTH(CPI[[#This Row],[DATE]]+370),1),FEDFUNDS[DATE],0))</f>
        <v>5.05</v>
      </c>
    </row>
    <row r="641" spans="1:7" x14ac:dyDescent="0.3">
      <c r="A641" s="1">
        <v>24198</v>
      </c>
      <c r="B641">
        <v>32.299999999999997</v>
      </c>
      <c r="C641" s="2">
        <f>INDEX(FEDFUNDS[FEDFUNDS],MATCH(DATE(YEAR(CPI[[#This Row],[DATE]]),MONTH(CPI[[#This Row],[DATE]]),1),FEDFUNDS[DATE],0))</f>
        <v>4.67</v>
      </c>
      <c r="D641" s="2">
        <f>INDEX(FEDFUNDS[FEDFUNDS],MATCH(DATE(YEAR(CPI[[#This Row],[DATE]]+190),MONTH(CPI[[#This Row],[DATE]]+190),1),FEDFUNDS[DATE],0))</f>
        <v>5.53</v>
      </c>
      <c r="E641" s="2">
        <f>INDEX(FEDFUNDS[FEDFUNDS],MATCH(DATE(YEAR(CPI[[#This Row],[DATE]]+370),MONTH(CPI[[#This Row],[DATE]]+370),1),FEDFUNDS[DATE],0))</f>
        <v>4.05</v>
      </c>
      <c r="F641" s="2">
        <f>INDEX(FEDFUNDS[FEDFUNDS],MATCH(DATE(YEAR(CPI[[#This Row],[DATE]]+190)+1,MONTH(CPI[[#This Row],[DATE]]+190),1),FEDFUNDS[DATE],0))</f>
        <v>3.88</v>
      </c>
      <c r="G641" s="2">
        <f>INDEX(FEDFUNDS[FEDFUNDS],MATCH(DATE(YEAR(CPI[[#This Row],[DATE]]+370)+1,MONTH(CPI[[#This Row],[DATE]]+370),1),FEDFUNDS[DATE],0))</f>
        <v>5.76</v>
      </c>
    </row>
    <row r="642" spans="1:7" x14ac:dyDescent="0.3">
      <c r="A642" s="1">
        <v>24228</v>
      </c>
      <c r="B642">
        <v>32.299999999999997</v>
      </c>
      <c r="C642" s="2">
        <f>INDEX(FEDFUNDS[FEDFUNDS],MATCH(DATE(YEAR(CPI[[#This Row],[DATE]]),MONTH(CPI[[#This Row],[DATE]]),1),FEDFUNDS[DATE],0))</f>
        <v>4.9000000000000004</v>
      </c>
      <c r="D642" s="2">
        <f>INDEX(FEDFUNDS[FEDFUNDS],MATCH(DATE(YEAR(CPI[[#This Row],[DATE]]+190),MONTH(CPI[[#This Row],[DATE]]+190),1),FEDFUNDS[DATE],0))</f>
        <v>5.76</v>
      </c>
      <c r="E642" s="2">
        <f>INDEX(FEDFUNDS[FEDFUNDS],MATCH(DATE(YEAR(CPI[[#This Row],[DATE]]+370),MONTH(CPI[[#This Row],[DATE]]+370),1),FEDFUNDS[DATE],0))</f>
        <v>3.94</v>
      </c>
      <c r="F642" s="2">
        <f>INDEX(FEDFUNDS[FEDFUNDS],MATCH(DATE(YEAR(CPI[[#This Row],[DATE]]+190)+1,MONTH(CPI[[#This Row],[DATE]]+190),1),FEDFUNDS[DATE],0))</f>
        <v>4.13</v>
      </c>
      <c r="G642" s="2">
        <f>INDEX(FEDFUNDS[FEDFUNDS],MATCH(DATE(YEAR(CPI[[#This Row],[DATE]]+370)+1,MONTH(CPI[[#This Row],[DATE]]+370),1),FEDFUNDS[DATE],0))</f>
        <v>6.12</v>
      </c>
    </row>
    <row r="643" spans="1:7" x14ac:dyDescent="0.3">
      <c r="A643" s="1">
        <v>24259</v>
      </c>
      <c r="B643">
        <v>32.4</v>
      </c>
      <c r="C643" s="2">
        <f>INDEX(FEDFUNDS[FEDFUNDS],MATCH(DATE(YEAR(CPI[[#This Row],[DATE]]),MONTH(CPI[[#This Row],[DATE]]),1),FEDFUNDS[DATE],0))</f>
        <v>5.17</v>
      </c>
      <c r="D643" s="2">
        <f>INDEX(FEDFUNDS[FEDFUNDS],MATCH(DATE(YEAR(CPI[[#This Row],[DATE]]+190),MONTH(CPI[[#This Row],[DATE]]+190),1),FEDFUNDS[DATE],0))</f>
        <v>5.4</v>
      </c>
      <c r="E643" s="2">
        <f>INDEX(FEDFUNDS[FEDFUNDS],MATCH(DATE(YEAR(CPI[[#This Row],[DATE]]+370),MONTH(CPI[[#This Row],[DATE]]+370),1),FEDFUNDS[DATE],0))</f>
        <v>3.98</v>
      </c>
      <c r="F643" s="2">
        <f>INDEX(FEDFUNDS[FEDFUNDS],MATCH(DATE(YEAR(CPI[[#This Row],[DATE]]+190)+1,MONTH(CPI[[#This Row],[DATE]]+190),1),FEDFUNDS[DATE],0))</f>
        <v>4.51</v>
      </c>
      <c r="G643" s="2">
        <f>INDEX(FEDFUNDS[FEDFUNDS],MATCH(DATE(YEAR(CPI[[#This Row],[DATE]]+370)+1,MONTH(CPI[[#This Row],[DATE]]+370),1),FEDFUNDS[DATE],0))</f>
        <v>6.07</v>
      </c>
    </row>
    <row r="644" spans="1:7" x14ac:dyDescent="0.3">
      <c r="A644" s="1">
        <v>24289</v>
      </c>
      <c r="B644">
        <v>32.5</v>
      </c>
      <c r="C644" s="2">
        <f>INDEX(FEDFUNDS[FEDFUNDS],MATCH(DATE(YEAR(CPI[[#This Row],[DATE]]),MONTH(CPI[[#This Row],[DATE]]),1),FEDFUNDS[DATE],0))</f>
        <v>5.3</v>
      </c>
      <c r="D644" s="2">
        <f>INDEX(FEDFUNDS[FEDFUNDS],MATCH(DATE(YEAR(CPI[[#This Row],[DATE]]+190),MONTH(CPI[[#This Row],[DATE]]+190),1),FEDFUNDS[DATE],0))</f>
        <v>4.9400000000000004</v>
      </c>
      <c r="E644" s="2">
        <f>INDEX(FEDFUNDS[FEDFUNDS],MATCH(DATE(YEAR(CPI[[#This Row],[DATE]]+370),MONTH(CPI[[#This Row],[DATE]]+370),1),FEDFUNDS[DATE],0))</f>
        <v>3.79</v>
      </c>
      <c r="F644" s="2">
        <f>INDEX(FEDFUNDS[FEDFUNDS],MATCH(DATE(YEAR(CPI[[#This Row],[DATE]]+190)+1,MONTH(CPI[[#This Row],[DATE]]+190),1),FEDFUNDS[DATE],0))</f>
        <v>4.6100000000000003</v>
      </c>
      <c r="G644" s="2">
        <f>INDEX(FEDFUNDS[FEDFUNDS],MATCH(DATE(YEAR(CPI[[#This Row],[DATE]]+370)+1,MONTH(CPI[[#This Row],[DATE]]+370),1),FEDFUNDS[DATE],0))</f>
        <v>6.03</v>
      </c>
    </row>
    <row r="645" spans="1:7" x14ac:dyDescent="0.3">
      <c r="A645" s="1">
        <v>24320</v>
      </c>
      <c r="B645">
        <v>32.700000000000003</v>
      </c>
      <c r="C645" s="2">
        <f>INDEX(FEDFUNDS[FEDFUNDS],MATCH(DATE(YEAR(CPI[[#This Row],[DATE]]),MONTH(CPI[[#This Row],[DATE]]),1),FEDFUNDS[DATE],0))</f>
        <v>5.53</v>
      </c>
      <c r="D645" s="2">
        <f>INDEX(FEDFUNDS[FEDFUNDS],MATCH(DATE(YEAR(CPI[[#This Row],[DATE]]+190),MONTH(CPI[[#This Row],[DATE]]+190),1),FEDFUNDS[DATE],0))</f>
        <v>5</v>
      </c>
      <c r="E645" s="2">
        <f>INDEX(FEDFUNDS[FEDFUNDS],MATCH(DATE(YEAR(CPI[[#This Row],[DATE]]+370),MONTH(CPI[[#This Row],[DATE]]+370),1),FEDFUNDS[DATE],0))</f>
        <v>3.9</v>
      </c>
      <c r="F645" s="2">
        <f>INDEX(FEDFUNDS[FEDFUNDS],MATCH(DATE(YEAR(CPI[[#This Row],[DATE]]+190)+1,MONTH(CPI[[#This Row],[DATE]]+190),1),FEDFUNDS[DATE],0))</f>
        <v>4.71</v>
      </c>
      <c r="G645" s="2">
        <f>INDEX(FEDFUNDS[FEDFUNDS],MATCH(DATE(YEAR(CPI[[#This Row],[DATE]]+370)+1,MONTH(CPI[[#This Row],[DATE]]+370),1),FEDFUNDS[DATE],0))</f>
        <v>6.03</v>
      </c>
    </row>
    <row r="646" spans="1:7" x14ac:dyDescent="0.3">
      <c r="A646" s="1">
        <v>24351</v>
      </c>
      <c r="B646">
        <v>32.700000000000003</v>
      </c>
      <c r="C646" s="2">
        <f>INDEX(FEDFUNDS[FEDFUNDS],MATCH(DATE(YEAR(CPI[[#This Row],[DATE]]),MONTH(CPI[[#This Row],[DATE]]),1),FEDFUNDS[DATE],0))</f>
        <v>5.4</v>
      </c>
      <c r="D646" s="2">
        <f>INDEX(FEDFUNDS[FEDFUNDS],MATCH(DATE(YEAR(CPI[[#This Row],[DATE]]+190),MONTH(CPI[[#This Row],[DATE]]+190),1),FEDFUNDS[DATE],0))</f>
        <v>4.53</v>
      </c>
      <c r="E646" s="2">
        <f>INDEX(FEDFUNDS[FEDFUNDS],MATCH(DATE(YEAR(CPI[[#This Row],[DATE]]+370),MONTH(CPI[[#This Row],[DATE]]+370),1),FEDFUNDS[DATE],0))</f>
        <v>3.99</v>
      </c>
      <c r="F646" s="2">
        <f>INDEX(FEDFUNDS[FEDFUNDS],MATCH(DATE(YEAR(CPI[[#This Row],[DATE]]+190)+1,MONTH(CPI[[#This Row],[DATE]]+190),1),FEDFUNDS[DATE],0))</f>
        <v>5.05</v>
      </c>
      <c r="G646" s="2">
        <f>INDEX(FEDFUNDS[FEDFUNDS],MATCH(DATE(YEAR(CPI[[#This Row],[DATE]]+370)+1,MONTH(CPI[[#This Row],[DATE]]+370),1),FEDFUNDS[DATE],0))</f>
        <v>5.78</v>
      </c>
    </row>
    <row r="647" spans="1:7" x14ac:dyDescent="0.3">
      <c r="A647" s="1">
        <v>24381</v>
      </c>
      <c r="B647">
        <v>32.9</v>
      </c>
      <c r="C647" s="2">
        <f>INDEX(FEDFUNDS[FEDFUNDS],MATCH(DATE(YEAR(CPI[[#This Row],[DATE]]),MONTH(CPI[[#This Row],[DATE]]),1),FEDFUNDS[DATE],0))</f>
        <v>5.53</v>
      </c>
      <c r="D647" s="2">
        <f>INDEX(FEDFUNDS[FEDFUNDS],MATCH(DATE(YEAR(CPI[[#This Row],[DATE]]+190),MONTH(CPI[[#This Row],[DATE]]+190),1),FEDFUNDS[DATE],0))</f>
        <v>4.05</v>
      </c>
      <c r="E647" s="2">
        <f>INDEX(FEDFUNDS[FEDFUNDS],MATCH(DATE(YEAR(CPI[[#This Row],[DATE]]+370),MONTH(CPI[[#This Row],[DATE]]+370),1),FEDFUNDS[DATE],0))</f>
        <v>3.88</v>
      </c>
      <c r="F647" s="2">
        <f>INDEX(FEDFUNDS[FEDFUNDS],MATCH(DATE(YEAR(CPI[[#This Row],[DATE]]+190)+1,MONTH(CPI[[#This Row],[DATE]]+190),1),FEDFUNDS[DATE],0))</f>
        <v>5.76</v>
      </c>
      <c r="G647" s="2">
        <f>INDEX(FEDFUNDS[FEDFUNDS],MATCH(DATE(YEAR(CPI[[#This Row],[DATE]]+370)+1,MONTH(CPI[[#This Row],[DATE]]+370),1),FEDFUNDS[DATE],0))</f>
        <v>5.91</v>
      </c>
    </row>
    <row r="648" spans="1:7" x14ac:dyDescent="0.3">
      <c r="A648" s="1">
        <v>24412</v>
      </c>
      <c r="B648">
        <v>32.9</v>
      </c>
      <c r="C648" s="2">
        <f>INDEX(FEDFUNDS[FEDFUNDS],MATCH(DATE(YEAR(CPI[[#This Row],[DATE]]),MONTH(CPI[[#This Row],[DATE]]),1),FEDFUNDS[DATE],0))</f>
        <v>5.76</v>
      </c>
      <c r="D648" s="2">
        <f>INDEX(FEDFUNDS[FEDFUNDS],MATCH(DATE(YEAR(CPI[[#This Row],[DATE]]+190),MONTH(CPI[[#This Row],[DATE]]+190),1),FEDFUNDS[DATE],0))</f>
        <v>3.94</v>
      </c>
      <c r="E648" s="2">
        <f>INDEX(FEDFUNDS[FEDFUNDS],MATCH(DATE(YEAR(CPI[[#This Row],[DATE]]+370),MONTH(CPI[[#This Row],[DATE]]+370),1),FEDFUNDS[DATE],0))</f>
        <v>4.13</v>
      </c>
      <c r="F648" s="2">
        <f>INDEX(FEDFUNDS[FEDFUNDS],MATCH(DATE(YEAR(CPI[[#This Row],[DATE]]+190)+1,MONTH(CPI[[#This Row],[DATE]]+190),1),FEDFUNDS[DATE],0))</f>
        <v>6.12</v>
      </c>
      <c r="G648" s="2">
        <f>INDEX(FEDFUNDS[FEDFUNDS],MATCH(DATE(YEAR(CPI[[#This Row],[DATE]]+370)+1,MONTH(CPI[[#This Row],[DATE]]+370),1),FEDFUNDS[DATE],0))</f>
        <v>5.82</v>
      </c>
    </row>
    <row r="649" spans="1:7" x14ac:dyDescent="0.3">
      <c r="A649" s="1">
        <v>24442</v>
      </c>
      <c r="B649">
        <v>32.9</v>
      </c>
      <c r="C649" s="2">
        <f>INDEX(FEDFUNDS[FEDFUNDS],MATCH(DATE(YEAR(CPI[[#This Row],[DATE]]),MONTH(CPI[[#This Row],[DATE]]),1),FEDFUNDS[DATE],0))</f>
        <v>5.4</v>
      </c>
      <c r="D649" s="2">
        <f>INDEX(FEDFUNDS[FEDFUNDS],MATCH(DATE(YEAR(CPI[[#This Row],[DATE]]+190),MONTH(CPI[[#This Row],[DATE]]+190),1),FEDFUNDS[DATE],0))</f>
        <v>3.98</v>
      </c>
      <c r="E649" s="2">
        <f>INDEX(FEDFUNDS[FEDFUNDS],MATCH(DATE(YEAR(CPI[[#This Row],[DATE]]+370),MONTH(CPI[[#This Row],[DATE]]+370),1),FEDFUNDS[DATE],0))</f>
        <v>4.51</v>
      </c>
      <c r="F649" s="2">
        <f>INDEX(FEDFUNDS[FEDFUNDS],MATCH(DATE(YEAR(CPI[[#This Row],[DATE]]+190)+1,MONTH(CPI[[#This Row],[DATE]]+190),1),FEDFUNDS[DATE],0))</f>
        <v>6.07</v>
      </c>
      <c r="G649" s="2">
        <f>INDEX(FEDFUNDS[FEDFUNDS],MATCH(DATE(YEAR(CPI[[#This Row],[DATE]]+370)+1,MONTH(CPI[[#This Row],[DATE]]+370),1),FEDFUNDS[DATE],0))</f>
        <v>6.02</v>
      </c>
    </row>
    <row r="650" spans="1:7" x14ac:dyDescent="0.3">
      <c r="A650" s="1">
        <v>24473</v>
      </c>
      <c r="B650">
        <v>32.9</v>
      </c>
      <c r="C650" s="2">
        <f>INDEX(FEDFUNDS[FEDFUNDS],MATCH(DATE(YEAR(CPI[[#This Row],[DATE]]),MONTH(CPI[[#This Row],[DATE]]),1),FEDFUNDS[DATE],0))</f>
        <v>4.9400000000000004</v>
      </c>
      <c r="D650" s="2">
        <f>INDEX(FEDFUNDS[FEDFUNDS],MATCH(DATE(YEAR(CPI[[#This Row],[DATE]]+190),MONTH(CPI[[#This Row],[DATE]]+190),1),FEDFUNDS[DATE],0))</f>
        <v>3.79</v>
      </c>
      <c r="E650" s="2">
        <f>INDEX(FEDFUNDS[FEDFUNDS],MATCH(DATE(YEAR(CPI[[#This Row],[DATE]]+370),MONTH(CPI[[#This Row],[DATE]]+370),1),FEDFUNDS[DATE],0))</f>
        <v>4.6100000000000003</v>
      </c>
      <c r="F650" s="2">
        <f>INDEX(FEDFUNDS[FEDFUNDS],MATCH(DATE(YEAR(CPI[[#This Row],[DATE]]+190)+1,MONTH(CPI[[#This Row],[DATE]]+190),1),FEDFUNDS[DATE],0))</f>
        <v>6.03</v>
      </c>
      <c r="G650" s="2">
        <f>INDEX(FEDFUNDS[FEDFUNDS],MATCH(DATE(YEAR(CPI[[#This Row],[DATE]]+370)+1,MONTH(CPI[[#This Row],[DATE]]+370),1),FEDFUNDS[DATE],0))</f>
        <v>6.3</v>
      </c>
    </row>
    <row r="651" spans="1:7" x14ac:dyDescent="0.3">
      <c r="A651" s="1">
        <v>24504</v>
      </c>
      <c r="B651">
        <v>32.9</v>
      </c>
      <c r="C651" s="2">
        <f>INDEX(FEDFUNDS[FEDFUNDS],MATCH(DATE(YEAR(CPI[[#This Row],[DATE]]),MONTH(CPI[[#This Row],[DATE]]),1),FEDFUNDS[DATE],0))</f>
        <v>5</v>
      </c>
      <c r="D651" s="2">
        <f>INDEX(FEDFUNDS[FEDFUNDS],MATCH(DATE(YEAR(CPI[[#This Row],[DATE]]+190),MONTH(CPI[[#This Row],[DATE]]+190),1),FEDFUNDS[DATE],0))</f>
        <v>3.9</v>
      </c>
      <c r="E651" s="2">
        <f>INDEX(FEDFUNDS[FEDFUNDS],MATCH(DATE(YEAR(CPI[[#This Row],[DATE]]+370),MONTH(CPI[[#This Row],[DATE]]+370),1),FEDFUNDS[DATE],0))</f>
        <v>4.71</v>
      </c>
      <c r="F651" s="2">
        <f>INDEX(FEDFUNDS[FEDFUNDS],MATCH(DATE(YEAR(CPI[[#This Row],[DATE]]+190)+1,MONTH(CPI[[#This Row],[DATE]]+190),1),FEDFUNDS[DATE],0))</f>
        <v>6.03</v>
      </c>
      <c r="G651" s="2">
        <f>INDEX(FEDFUNDS[FEDFUNDS],MATCH(DATE(YEAR(CPI[[#This Row],[DATE]]+370)+1,MONTH(CPI[[#This Row],[DATE]]+370),1),FEDFUNDS[DATE],0))</f>
        <v>6.61</v>
      </c>
    </row>
    <row r="652" spans="1:7" x14ac:dyDescent="0.3">
      <c r="A652" s="1">
        <v>24532</v>
      </c>
      <c r="B652">
        <v>33</v>
      </c>
      <c r="C652" s="2">
        <f>INDEX(FEDFUNDS[FEDFUNDS],MATCH(DATE(YEAR(CPI[[#This Row],[DATE]]),MONTH(CPI[[#This Row],[DATE]]),1),FEDFUNDS[DATE],0))</f>
        <v>4.53</v>
      </c>
      <c r="D652" s="2">
        <f>INDEX(FEDFUNDS[FEDFUNDS],MATCH(DATE(YEAR(CPI[[#This Row],[DATE]]+190),MONTH(CPI[[#This Row],[DATE]]+190),1),FEDFUNDS[DATE],0))</f>
        <v>3.99</v>
      </c>
      <c r="E652" s="2">
        <f>INDEX(FEDFUNDS[FEDFUNDS],MATCH(DATE(YEAR(CPI[[#This Row],[DATE]]+370),MONTH(CPI[[#This Row],[DATE]]+370),1),FEDFUNDS[DATE],0))</f>
        <v>5.05</v>
      </c>
      <c r="F652" s="2">
        <f>INDEX(FEDFUNDS[FEDFUNDS],MATCH(DATE(YEAR(CPI[[#This Row],[DATE]]+190)+1,MONTH(CPI[[#This Row],[DATE]]+190),1),FEDFUNDS[DATE],0))</f>
        <v>5.78</v>
      </c>
      <c r="G652" s="2">
        <f>INDEX(FEDFUNDS[FEDFUNDS],MATCH(DATE(YEAR(CPI[[#This Row],[DATE]]+370)+1,MONTH(CPI[[#This Row],[DATE]]+370),1),FEDFUNDS[DATE],0))</f>
        <v>6.79</v>
      </c>
    </row>
    <row r="653" spans="1:7" x14ac:dyDescent="0.3">
      <c r="A653" s="1">
        <v>24563</v>
      </c>
      <c r="B653">
        <v>33.1</v>
      </c>
      <c r="C653" s="2">
        <f>INDEX(FEDFUNDS[FEDFUNDS],MATCH(DATE(YEAR(CPI[[#This Row],[DATE]]),MONTH(CPI[[#This Row],[DATE]]),1),FEDFUNDS[DATE],0))</f>
        <v>4.05</v>
      </c>
      <c r="D653" s="2">
        <f>INDEX(FEDFUNDS[FEDFUNDS],MATCH(DATE(YEAR(CPI[[#This Row],[DATE]]+190),MONTH(CPI[[#This Row],[DATE]]+190),1),FEDFUNDS[DATE],0))</f>
        <v>3.88</v>
      </c>
      <c r="E653" s="2">
        <f>INDEX(FEDFUNDS[FEDFUNDS],MATCH(DATE(YEAR(CPI[[#This Row],[DATE]]+370),MONTH(CPI[[#This Row],[DATE]]+370),1),FEDFUNDS[DATE],0))</f>
        <v>5.76</v>
      </c>
      <c r="F653" s="2">
        <f>INDEX(FEDFUNDS[FEDFUNDS],MATCH(DATE(YEAR(CPI[[#This Row],[DATE]]+190)+1,MONTH(CPI[[#This Row],[DATE]]+190),1),FEDFUNDS[DATE],0))</f>
        <v>5.91</v>
      </c>
      <c r="G653" s="2">
        <f>INDEX(FEDFUNDS[FEDFUNDS],MATCH(DATE(YEAR(CPI[[#This Row],[DATE]]+370)+1,MONTH(CPI[[#This Row],[DATE]]+370),1),FEDFUNDS[DATE],0))</f>
        <v>7.41</v>
      </c>
    </row>
    <row r="654" spans="1:7" x14ac:dyDescent="0.3">
      <c r="A654" s="1">
        <v>24593</v>
      </c>
      <c r="B654">
        <v>33.200000000000003</v>
      </c>
      <c r="C654" s="2">
        <f>INDEX(FEDFUNDS[FEDFUNDS],MATCH(DATE(YEAR(CPI[[#This Row],[DATE]]),MONTH(CPI[[#This Row],[DATE]]),1),FEDFUNDS[DATE],0))</f>
        <v>3.94</v>
      </c>
      <c r="D654" s="2">
        <f>INDEX(FEDFUNDS[FEDFUNDS],MATCH(DATE(YEAR(CPI[[#This Row],[DATE]]+190),MONTH(CPI[[#This Row],[DATE]]+190),1),FEDFUNDS[DATE],0))</f>
        <v>4.13</v>
      </c>
      <c r="E654" s="2">
        <f>INDEX(FEDFUNDS[FEDFUNDS],MATCH(DATE(YEAR(CPI[[#This Row],[DATE]]+370),MONTH(CPI[[#This Row],[DATE]]+370),1),FEDFUNDS[DATE],0))</f>
        <v>6.12</v>
      </c>
      <c r="F654" s="2">
        <f>INDEX(FEDFUNDS[FEDFUNDS],MATCH(DATE(YEAR(CPI[[#This Row],[DATE]]+190)+1,MONTH(CPI[[#This Row],[DATE]]+190),1),FEDFUNDS[DATE],0))</f>
        <v>5.82</v>
      </c>
      <c r="G654" s="2">
        <f>INDEX(FEDFUNDS[FEDFUNDS],MATCH(DATE(YEAR(CPI[[#This Row],[DATE]]+370)+1,MONTH(CPI[[#This Row],[DATE]]+370),1),FEDFUNDS[DATE],0))</f>
        <v>8.67</v>
      </c>
    </row>
    <row r="655" spans="1:7" x14ac:dyDescent="0.3">
      <c r="A655" s="1">
        <v>24624</v>
      </c>
      <c r="B655">
        <v>33.299999999999997</v>
      </c>
      <c r="C655" s="2">
        <f>INDEX(FEDFUNDS[FEDFUNDS],MATCH(DATE(YEAR(CPI[[#This Row],[DATE]]),MONTH(CPI[[#This Row],[DATE]]),1),FEDFUNDS[DATE],0))</f>
        <v>3.98</v>
      </c>
      <c r="D655" s="2">
        <f>INDEX(FEDFUNDS[FEDFUNDS],MATCH(DATE(YEAR(CPI[[#This Row],[DATE]]+190),MONTH(CPI[[#This Row],[DATE]]+190),1),FEDFUNDS[DATE],0))</f>
        <v>4.51</v>
      </c>
      <c r="E655" s="2">
        <f>INDEX(FEDFUNDS[FEDFUNDS],MATCH(DATE(YEAR(CPI[[#This Row],[DATE]]+370),MONTH(CPI[[#This Row],[DATE]]+370),1),FEDFUNDS[DATE],0))</f>
        <v>6.07</v>
      </c>
      <c r="F655" s="2">
        <f>INDEX(FEDFUNDS[FEDFUNDS],MATCH(DATE(YEAR(CPI[[#This Row],[DATE]]+190)+1,MONTH(CPI[[#This Row],[DATE]]+190),1),FEDFUNDS[DATE],0))</f>
        <v>6.02</v>
      </c>
      <c r="G655" s="2">
        <f>INDEX(FEDFUNDS[FEDFUNDS],MATCH(DATE(YEAR(CPI[[#This Row],[DATE]]+370)+1,MONTH(CPI[[#This Row],[DATE]]+370),1),FEDFUNDS[DATE],0))</f>
        <v>8.9</v>
      </c>
    </row>
    <row r="656" spans="1:7" x14ac:dyDescent="0.3">
      <c r="A656" s="1">
        <v>24654</v>
      </c>
      <c r="B656">
        <v>33.4</v>
      </c>
      <c r="C656" s="2">
        <f>INDEX(FEDFUNDS[FEDFUNDS],MATCH(DATE(YEAR(CPI[[#This Row],[DATE]]),MONTH(CPI[[#This Row],[DATE]]),1),FEDFUNDS[DATE],0))</f>
        <v>3.79</v>
      </c>
      <c r="D656" s="2">
        <f>INDEX(FEDFUNDS[FEDFUNDS],MATCH(DATE(YEAR(CPI[[#This Row],[DATE]]+190),MONTH(CPI[[#This Row],[DATE]]+190),1),FEDFUNDS[DATE],0))</f>
        <v>4.6100000000000003</v>
      </c>
      <c r="E656" s="2">
        <f>INDEX(FEDFUNDS[FEDFUNDS],MATCH(DATE(YEAR(CPI[[#This Row],[DATE]]+370),MONTH(CPI[[#This Row],[DATE]]+370),1),FEDFUNDS[DATE],0))</f>
        <v>6.03</v>
      </c>
      <c r="F656" s="2">
        <f>INDEX(FEDFUNDS[FEDFUNDS],MATCH(DATE(YEAR(CPI[[#This Row],[DATE]]+190)+1,MONTH(CPI[[#This Row],[DATE]]+190),1),FEDFUNDS[DATE],0))</f>
        <v>6.3</v>
      </c>
      <c r="G656" s="2">
        <f>INDEX(FEDFUNDS[FEDFUNDS],MATCH(DATE(YEAR(CPI[[#This Row],[DATE]]+370)+1,MONTH(CPI[[#This Row],[DATE]]+370),1),FEDFUNDS[DATE],0))</f>
        <v>8.61</v>
      </c>
    </row>
    <row r="657" spans="1:7" x14ac:dyDescent="0.3">
      <c r="A657" s="1">
        <v>24685</v>
      </c>
      <c r="B657">
        <v>33.5</v>
      </c>
      <c r="C657" s="2">
        <f>INDEX(FEDFUNDS[FEDFUNDS],MATCH(DATE(YEAR(CPI[[#This Row],[DATE]]),MONTH(CPI[[#This Row],[DATE]]),1),FEDFUNDS[DATE],0))</f>
        <v>3.9</v>
      </c>
      <c r="D657" s="2">
        <f>INDEX(FEDFUNDS[FEDFUNDS],MATCH(DATE(YEAR(CPI[[#This Row],[DATE]]+190),MONTH(CPI[[#This Row],[DATE]]+190),1),FEDFUNDS[DATE],0))</f>
        <v>4.71</v>
      </c>
      <c r="E657" s="2">
        <f>INDEX(FEDFUNDS[FEDFUNDS],MATCH(DATE(YEAR(CPI[[#This Row],[DATE]]+370),MONTH(CPI[[#This Row],[DATE]]+370),1),FEDFUNDS[DATE],0))</f>
        <v>6.03</v>
      </c>
      <c r="F657" s="2">
        <f>INDEX(FEDFUNDS[FEDFUNDS],MATCH(DATE(YEAR(CPI[[#This Row],[DATE]]+190)+1,MONTH(CPI[[#This Row],[DATE]]+190),1),FEDFUNDS[DATE],0))</f>
        <v>6.61</v>
      </c>
      <c r="G657" s="2">
        <f>INDEX(FEDFUNDS[FEDFUNDS],MATCH(DATE(YEAR(CPI[[#This Row],[DATE]]+370)+1,MONTH(CPI[[#This Row],[DATE]]+370),1),FEDFUNDS[DATE],0))</f>
        <v>9.19</v>
      </c>
    </row>
    <row r="658" spans="1:7" x14ac:dyDescent="0.3">
      <c r="A658" s="1">
        <v>24716</v>
      </c>
      <c r="B658">
        <v>33.6</v>
      </c>
      <c r="C658" s="2">
        <f>INDEX(FEDFUNDS[FEDFUNDS],MATCH(DATE(YEAR(CPI[[#This Row],[DATE]]),MONTH(CPI[[#This Row],[DATE]]),1),FEDFUNDS[DATE],0))</f>
        <v>3.99</v>
      </c>
      <c r="D658" s="2">
        <f>INDEX(FEDFUNDS[FEDFUNDS],MATCH(DATE(YEAR(CPI[[#This Row],[DATE]]+190),MONTH(CPI[[#This Row],[DATE]]+190),1),FEDFUNDS[DATE],0))</f>
        <v>5.05</v>
      </c>
      <c r="E658" s="2">
        <f>INDEX(FEDFUNDS[FEDFUNDS],MATCH(DATE(YEAR(CPI[[#This Row],[DATE]]+370),MONTH(CPI[[#This Row],[DATE]]+370),1),FEDFUNDS[DATE],0))</f>
        <v>5.78</v>
      </c>
      <c r="F658" s="2">
        <f>INDEX(FEDFUNDS[FEDFUNDS],MATCH(DATE(YEAR(CPI[[#This Row],[DATE]]+190)+1,MONTH(CPI[[#This Row],[DATE]]+190),1),FEDFUNDS[DATE],0))</f>
        <v>6.79</v>
      </c>
      <c r="G658" s="2">
        <f>INDEX(FEDFUNDS[FEDFUNDS],MATCH(DATE(YEAR(CPI[[#This Row],[DATE]]+370)+1,MONTH(CPI[[#This Row],[DATE]]+370),1),FEDFUNDS[DATE],0))</f>
        <v>9.15</v>
      </c>
    </row>
    <row r="659" spans="1:7" x14ac:dyDescent="0.3">
      <c r="A659" s="1">
        <v>24746</v>
      </c>
      <c r="B659">
        <v>33.700000000000003</v>
      </c>
      <c r="C659" s="2">
        <f>INDEX(FEDFUNDS[FEDFUNDS],MATCH(DATE(YEAR(CPI[[#This Row],[DATE]]),MONTH(CPI[[#This Row],[DATE]]),1),FEDFUNDS[DATE],0))</f>
        <v>3.88</v>
      </c>
      <c r="D659" s="2">
        <f>INDEX(FEDFUNDS[FEDFUNDS],MATCH(DATE(YEAR(CPI[[#This Row],[DATE]]+190),MONTH(CPI[[#This Row],[DATE]]+190),1),FEDFUNDS[DATE],0))</f>
        <v>5.76</v>
      </c>
      <c r="E659" s="2">
        <f>INDEX(FEDFUNDS[FEDFUNDS],MATCH(DATE(YEAR(CPI[[#This Row],[DATE]]+370),MONTH(CPI[[#This Row],[DATE]]+370),1),FEDFUNDS[DATE],0))</f>
        <v>5.91</v>
      </c>
      <c r="F659" s="2">
        <f>INDEX(FEDFUNDS[FEDFUNDS],MATCH(DATE(YEAR(CPI[[#This Row],[DATE]]+190)+1,MONTH(CPI[[#This Row],[DATE]]+190),1),FEDFUNDS[DATE],0))</f>
        <v>7.41</v>
      </c>
      <c r="G659" s="2">
        <f>INDEX(FEDFUNDS[FEDFUNDS],MATCH(DATE(YEAR(CPI[[#This Row],[DATE]]+370)+1,MONTH(CPI[[#This Row],[DATE]]+370),1),FEDFUNDS[DATE],0))</f>
        <v>9</v>
      </c>
    </row>
    <row r="660" spans="1:7" x14ac:dyDescent="0.3">
      <c r="A660" s="1">
        <v>24777</v>
      </c>
      <c r="B660">
        <v>33.799999999999997</v>
      </c>
      <c r="C660" s="2">
        <f>INDEX(FEDFUNDS[FEDFUNDS],MATCH(DATE(YEAR(CPI[[#This Row],[DATE]]),MONTH(CPI[[#This Row],[DATE]]),1),FEDFUNDS[DATE],0))</f>
        <v>4.13</v>
      </c>
      <c r="D660" s="2">
        <f>INDEX(FEDFUNDS[FEDFUNDS],MATCH(DATE(YEAR(CPI[[#This Row],[DATE]]+190),MONTH(CPI[[#This Row],[DATE]]+190),1),FEDFUNDS[DATE],0))</f>
        <v>6.12</v>
      </c>
      <c r="E660" s="2">
        <f>INDEX(FEDFUNDS[FEDFUNDS],MATCH(DATE(YEAR(CPI[[#This Row],[DATE]]+370),MONTH(CPI[[#This Row],[DATE]]+370),1),FEDFUNDS[DATE],0))</f>
        <v>5.82</v>
      </c>
      <c r="F660" s="2">
        <f>INDEX(FEDFUNDS[FEDFUNDS],MATCH(DATE(YEAR(CPI[[#This Row],[DATE]]+190)+1,MONTH(CPI[[#This Row],[DATE]]+190),1),FEDFUNDS[DATE],0))</f>
        <v>8.67</v>
      </c>
      <c r="G660" s="2">
        <f>INDEX(FEDFUNDS[FEDFUNDS],MATCH(DATE(YEAR(CPI[[#This Row],[DATE]]+370)+1,MONTH(CPI[[#This Row],[DATE]]+370),1),FEDFUNDS[DATE],0))</f>
        <v>8.85</v>
      </c>
    </row>
    <row r="661" spans="1:7" x14ac:dyDescent="0.3">
      <c r="A661" s="1">
        <v>24807</v>
      </c>
      <c r="B661">
        <v>33.9</v>
      </c>
      <c r="C661" s="2">
        <f>INDEX(FEDFUNDS[FEDFUNDS],MATCH(DATE(YEAR(CPI[[#This Row],[DATE]]),MONTH(CPI[[#This Row],[DATE]]),1),FEDFUNDS[DATE],0))</f>
        <v>4.51</v>
      </c>
      <c r="D661" s="2">
        <f>INDEX(FEDFUNDS[FEDFUNDS],MATCH(DATE(YEAR(CPI[[#This Row],[DATE]]+190),MONTH(CPI[[#This Row],[DATE]]+190),1),FEDFUNDS[DATE],0))</f>
        <v>6.07</v>
      </c>
      <c r="E661" s="2">
        <f>INDEX(FEDFUNDS[FEDFUNDS],MATCH(DATE(YEAR(CPI[[#This Row],[DATE]]+370),MONTH(CPI[[#This Row],[DATE]]+370),1),FEDFUNDS[DATE],0))</f>
        <v>6.02</v>
      </c>
      <c r="F661" s="2">
        <f>INDEX(FEDFUNDS[FEDFUNDS],MATCH(DATE(YEAR(CPI[[#This Row],[DATE]]+190)+1,MONTH(CPI[[#This Row],[DATE]]+190),1),FEDFUNDS[DATE],0))</f>
        <v>8.9</v>
      </c>
      <c r="G661" s="2">
        <f>INDEX(FEDFUNDS[FEDFUNDS],MATCH(DATE(YEAR(CPI[[#This Row],[DATE]]+370)+1,MONTH(CPI[[#This Row],[DATE]]+370),1),FEDFUNDS[DATE],0))</f>
        <v>8.9700000000000006</v>
      </c>
    </row>
    <row r="662" spans="1:7" x14ac:dyDescent="0.3">
      <c r="A662" s="1">
        <v>24838</v>
      </c>
      <c r="B662">
        <v>34.1</v>
      </c>
      <c r="C662" s="2">
        <f>INDEX(FEDFUNDS[FEDFUNDS],MATCH(DATE(YEAR(CPI[[#This Row],[DATE]]),MONTH(CPI[[#This Row],[DATE]]),1),FEDFUNDS[DATE],0))</f>
        <v>4.6100000000000003</v>
      </c>
      <c r="D662" s="2">
        <f>INDEX(FEDFUNDS[FEDFUNDS],MATCH(DATE(YEAR(CPI[[#This Row],[DATE]]+190),MONTH(CPI[[#This Row],[DATE]]+190),1),FEDFUNDS[DATE],0))</f>
        <v>6.03</v>
      </c>
      <c r="E662" s="2">
        <f>INDEX(FEDFUNDS[FEDFUNDS],MATCH(DATE(YEAR(CPI[[#This Row],[DATE]]+370),MONTH(CPI[[#This Row],[DATE]]+370),1),FEDFUNDS[DATE],0))</f>
        <v>6.3</v>
      </c>
      <c r="F662" s="2">
        <f>INDEX(FEDFUNDS[FEDFUNDS],MATCH(DATE(YEAR(CPI[[#This Row],[DATE]]+190)+1,MONTH(CPI[[#This Row],[DATE]]+190),1),FEDFUNDS[DATE],0))</f>
        <v>8.61</v>
      </c>
      <c r="G662" s="2">
        <f>INDEX(FEDFUNDS[FEDFUNDS],MATCH(DATE(YEAR(CPI[[#This Row],[DATE]]+370)+1,MONTH(CPI[[#This Row],[DATE]]+370),1),FEDFUNDS[DATE],0))</f>
        <v>8.98</v>
      </c>
    </row>
    <row r="663" spans="1:7" x14ac:dyDescent="0.3">
      <c r="A663" s="1">
        <v>24869</v>
      </c>
      <c r="B663">
        <v>34.200000000000003</v>
      </c>
      <c r="C663" s="2">
        <f>INDEX(FEDFUNDS[FEDFUNDS],MATCH(DATE(YEAR(CPI[[#This Row],[DATE]]),MONTH(CPI[[#This Row],[DATE]]),1),FEDFUNDS[DATE],0))</f>
        <v>4.71</v>
      </c>
      <c r="D663" s="2">
        <f>INDEX(FEDFUNDS[FEDFUNDS],MATCH(DATE(YEAR(CPI[[#This Row],[DATE]]+190),MONTH(CPI[[#This Row],[DATE]]+190),1),FEDFUNDS[DATE],0))</f>
        <v>6.03</v>
      </c>
      <c r="E663" s="2">
        <f>INDEX(FEDFUNDS[FEDFUNDS],MATCH(DATE(YEAR(CPI[[#This Row],[DATE]]+370),MONTH(CPI[[#This Row],[DATE]]+370),1),FEDFUNDS[DATE],0))</f>
        <v>6.61</v>
      </c>
      <c r="F663" s="2">
        <f>INDEX(FEDFUNDS[FEDFUNDS],MATCH(DATE(YEAR(CPI[[#This Row],[DATE]]+190)+1,MONTH(CPI[[#This Row],[DATE]]+190),1),FEDFUNDS[DATE],0))</f>
        <v>9.19</v>
      </c>
      <c r="G663" s="2">
        <f>INDEX(FEDFUNDS[FEDFUNDS],MATCH(DATE(YEAR(CPI[[#This Row],[DATE]]+370)+1,MONTH(CPI[[#This Row],[DATE]]+370),1),FEDFUNDS[DATE],0))</f>
        <v>8.98</v>
      </c>
    </row>
    <row r="664" spans="1:7" x14ac:dyDescent="0.3">
      <c r="A664" s="1">
        <v>24898</v>
      </c>
      <c r="B664">
        <v>34.299999999999997</v>
      </c>
      <c r="C664" s="2">
        <f>INDEX(FEDFUNDS[FEDFUNDS],MATCH(DATE(YEAR(CPI[[#This Row],[DATE]]),MONTH(CPI[[#This Row],[DATE]]),1),FEDFUNDS[DATE],0))</f>
        <v>5.05</v>
      </c>
      <c r="D664" s="2">
        <f>INDEX(FEDFUNDS[FEDFUNDS],MATCH(DATE(YEAR(CPI[[#This Row],[DATE]]+190),MONTH(CPI[[#This Row],[DATE]]+190),1),FEDFUNDS[DATE],0))</f>
        <v>5.78</v>
      </c>
      <c r="E664" s="2">
        <f>INDEX(FEDFUNDS[FEDFUNDS],MATCH(DATE(YEAR(CPI[[#This Row],[DATE]]+370),MONTH(CPI[[#This Row],[DATE]]+370),1),FEDFUNDS[DATE],0))</f>
        <v>6.79</v>
      </c>
      <c r="F664" s="2">
        <f>INDEX(FEDFUNDS[FEDFUNDS],MATCH(DATE(YEAR(CPI[[#This Row],[DATE]]+190)+1,MONTH(CPI[[#This Row],[DATE]]+190),1),FEDFUNDS[DATE],0))</f>
        <v>9.15</v>
      </c>
      <c r="G664" s="2">
        <f>INDEX(FEDFUNDS[FEDFUNDS],MATCH(DATE(YEAR(CPI[[#This Row],[DATE]]+370)+1,MONTH(CPI[[#This Row],[DATE]]+370),1),FEDFUNDS[DATE],0))</f>
        <v>7.76</v>
      </c>
    </row>
    <row r="665" spans="1:7" x14ac:dyDescent="0.3">
      <c r="A665" s="1">
        <v>24929</v>
      </c>
      <c r="B665">
        <v>34.4</v>
      </c>
      <c r="C665" s="2">
        <f>INDEX(FEDFUNDS[FEDFUNDS],MATCH(DATE(YEAR(CPI[[#This Row],[DATE]]),MONTH(CPI[[#This Row],[DATE]]),1),FEDFUNDS[DATE],0))</f>
        <v>5.76</v>
      </c>
      <c r="D665" s="2">
        <f>INDEX(FEDFUNDS[FEDFUNDS],MATCH(DATE(YEAR(CPI[[#This Row],[DATE]]+190),MONTH(CPI[[#This Row],[DATE]]+190),1),FEDFUNDS[DATE],0))</f>
        <v>5.91</v>
      </c>
      <c r="E665" s="2">
        <f>INDEX(FEDFUNDS[FEDFUNDS],MATCH(DATE(YEAR(CPI[[#This Row],[DATE]]+370),MONTH(CPI[[#This Row],[DATE]]+370),1),FEDFUNDS[DATE],0))</f>
        <v>7.41</v>
      </c>
      <c r="F665" s="2">
        <f>INDEX(FEDFUNDS[FEDFUNDS],MATCH(DATE(YEAR(CPI[[#This Row],[DATE]]+190)+1,MONTH(CPI[[#This Row],[DATE]]+190),1),FEDFUNDS[DATE],0))</f>
        <v>9</v>
      </c>
      <c r="G665" s="2">
        <f>INDEX(FEDFUNDS[FEDFUNDS],MATCH(DATE(YEAR(CPI[[#This Row],[DATE]]+370)+1,MONTH(CPI[[#This Row],[DATE]]+370),1),FEDFUNDS[DATE],0))</f>
        <v>8.1</v>
      </c>
    </row>
    <row r="666" spans="1:7" x14ac:dyDescent="0.3">
      <c r="A666" s="1">
        <v>24959</v>
      </c>
      <c r="B666">
        <v>34.5</v>
      </c>
      <c r="C666" s="2">
        <f>INDEX(FEDFUNDS[FEDFUNDS],MATCH(DATE(YEAR(CPI[[#This Row],[DATE]]),MONTH(CPI[[#This Row],[DATE]]),1),FEDFUNDS[DATE],0))</f>
        <v>6.12</v>
      </c>
      <c r="D666" s="2">
        <f>INDEX(FEDFUNDS[FEDFUNDS],MATCH(DATE(YEAR(CPI[[#This Row],[DATE]]+190),MONTH(CPI[[#This Row],[DATE]]+190),1),FEDFUNDS[DATE],0))</f>
        <v>5.82</v>
      </c>
      <c r="E666" s="2">
        <f>INDEX(FEDFUNDS[FEDFUNDS],MATCH(DATE(YEAR(CPI[[#This Row],[DATE]]+370),MONTH(CPI[[#This Row],[DATE]]+370),1),FEDFUNDS[DATE],0))</f>
        <v>8.67</v>
      </c>
      <c r="F666" s="2">
        <f>INDEX(FEDFUNDS[FEDFUNDS],MATCH(DATE(YEAR(CPI[[#This Row],[DATE]]+190)+1,MONTH(CPI[[#This Row],[DATE]]+190),1),FEDFUNDS[DATE],0))</f>
        <v>8.85</v>
      </c>
      <c r="G666" s="2">
        <f>INDEX(FEDFUNDS[FEDFUNDS],MATCH(DATE(YEAR(CPI[[#This Row],[DATE]]+370)+1,MONTH(CPI[[#This Row],[DATE]]+370),1),FEDFUNDS[DATE],0))</f>
        <v>7.95</v>
      </c>
    </row>
    <row r="667" spans="1:7" x14ac:dyDescent="0.3">
      <c r="A667" s="1">
        <v>24990</v>
      </c>
      <c r="B667">
        <v>34.700000000000003</v>
      </c>
      <c r="C667" s="2">
        <f>INDEX(FEDFUNDS[FEDFUNDS],MATCH(DATE(YEAR(CPI[[#This Row],[DATE]]),MONTH(CPI[[#This Row],[DATE]]),1),FEDFUNDS[DATE],0))</f>
        <v>6.07</v>
      </c>
      <c r="D667" s="2">
        <f>INDEX(FEDFUNDS[FEDFUNDS],MATCH(DATE(YEAR(CPI[[#This Row],[DATE]]+190),MONTH(CPI[[#This Row],[DATE]]+190),1),FEDFUNDS[DATE],0))</f>
        <v>6.02</v>
      </c>
      <c r="E667" s="2">
        <f>INDEX(FEDFUNDS[FEDFUNDS],MATCH(DATE(YEAR(CPI[[#This Row],[DATE]]+370),MONTH(CPI[[#This Row],[DATE]]+370),1),FEDFUNDS[DATE],0))</f>
        <v>8.9</v>
      </c>
      <c r="F667" s="2">
        <f>INDEX(FEDFUNDS[FEDFUNDS],MATCH(DATE(YEAR(CPI[[#This Row],[DATE]]+190)+1,MONTH(CPI[[#This Row],[DATE]]+190),1),FEDFUNDS[DATE],0))</f>
        <v>8.9700000000000006</v>
      </c>
      <c r="G667" s="2">
        <f>INDEX(FEDFUNDS[FEDFUNDS],MATCH(DATE(YEAR(CPI[[#This Row],[DATE]]+370)+1,MONTH(CPI[[#This Row],[DATE]]+370),1),FEDFUNDS[DATE],0))</f>
        <v>7.61</v>
      </c>
    </row>
    <row r="668" spans="1:7" x14ac:dyDescent="0.3">
      <c r="A668" s="1">
        <v>25020</v>
      </c>
      <c r="B668">
        <v>34.9</v>
      </c>
      <c r="C668" s="2">
        <f>INDEX(FEDFUNDS[FEDFUNDS],MATCH(DATE(YEAR(CPI[[#This Row],[DATE]]),MONTH(CPI[[#This Row],[DATE]]),1),FEDFUNDS[DATE],0))</f>
        <v>6.03</v>
      </c>
      <c r="D668" s="2">
        <f>INDEX(FEDFUNDS[FEDFUNDS],MATCH(DATE(YEAR(CPI[[#This Row],[DATE]]+190),MONTH(CPI[[#This Row],[DATE]]+190),1),FEDFUNDS[DATE],0))</f>
        <v>6.3</v>
      </c>
      <c r="E668" s="2">
        <f>INDEX(FEDFUNDS[FEDFUNDS],MATCH(DATE(YEAR(CPI[[#This Row],[DATE]]+370),MONTH(CPI[[#This Row],[DATE]]+370),1),FEDFUNDS[DATE],0))</f>
        <v>8.61</v>
      </c>
      <c r="F668" s="2">
        <f>INDEX(FEDFUNDS[FEDFUNDS],MATCH(DATE(YEAR(CPI[[#This Row],[DATE]]+190)+1,MONTH(CPI[[#This Row],[DATE]]+190),1),FEDFUNDS[DATE],0))</f>
        <v>8.98</v>
      </c>
      <c r="G668" s="2">
        <f>INDEX(FEDFUNDS[FEDFUNDS],MATCH(DATE(YEAR(CPI[[#This Row],[DATE]]+370)+1,MONTH(CPI[[#This Row],[DATE]]+370),1),FEDFUNDS[DATE],0))</f>
        <v>7.21</v>
      </c>
    </row>
    <row r="669" spans="1:7" x14ac:dyDescent="0.3">
      <c r="A669" s="1">
        <v>25051</v>
      </c>
      <c r="B669">
        <v>35</v>
      </c>
      <c r="C669" s="2">
        <f>INDEX(FEDFUNDS[FEDFUNDS],MATCH(DATE(YEAR(CPI[[#This Row],[DATE]]),MONTH(CPI[[#This Row],[DATE]]),1),FEDFUNDS[DATE],0))</f>
        <v>6.03</v>
      </c>
      <c r="D669" s="2">
        <f>INDEX(FEDFUNDS[FEDFUNDS],MATCH(DATE(YEAR(CPI[[#This Row],[DATE]]+190),MONTH(CPI[[#This Row],[DATE]]+190),1),FEDFUNDS[DATE],0))</f>
        <v>6.61</v>
      </c>
      <c r="E669" s="2">
        <f>INDEX(FEDFUNDS[FEDFUNDS],MATCH(DATE(YEAR(CPI[[#This Row],[DATE]]+370),MONTH(CPI[[#This Row],[DATE]]+370),1),FEDFUNDS[DATE],0))</f>
        <v>9.19</v>
      </c>
      <c r="F669" s="2">
        <f>INDEX(FEDFUNDS[FEDFUNDS],MATCH(DATE(YEAR(CPI[[#This Row],[DATE]]+190)+1,MONTH(CPI[[#This Row],[DATE]]+190),1),FEDFUNDS[DATE],0))</f>
        <v>8.98</v>
      </c>
      <c r="G669" s="2">
        <f>INDEX(FEDFUNDS[FEDFUNDS],MATCH(DATE(YEAR(CPI[[#This Row],[DATE]]+370)+1,MONTH(CPI[[#This Row],[DATE]]+370),1),FEDFUNDS[DATE],0))</f>
        <v>6.62</v>
      </c>
    </row>
    <row r="670" spans="1:7" x14ac:dyDescent="0.3">
      <c r="A670" s="1">
        <v>25082</v>
      </c>
      <c r="B670">
        <v>35.1</v>
      </c>
      <c r="C670" s="2">
        <f>INDEX(FEDFUNDS[FEDFUNDS],MATCH(DATE(YEAR(CPI[[#This Row],[DATE]]),MONTH(CPI[[#This Row],[DATE]]),1),FEDFUNDS[DATE],0))</f>
        <v>5.78</v>
      </c>
      <c r="D670" s="2">
        <f>INDEX(FEDFUNDS[FEDFUNDS],MATCH(DATE(YEAR(CPI[[#This Row],[DATE]]+190),MONTH(CPI[[#This Row],[DATE]]+190),1),FEDFUNDS[DATE],0))</f>
        <v>6.79</v>
      </c>
      <c r="E670" s="2">
        <f>INDEX(FEDFUNDS[FEDFUNDS],MATCH(DATE(YEAR(CPI[[#This Row],[DATE]]+370),MONTH(CPI[[#This Row],[DATE]]+370),1),FEDFUNDS[DATE],0))</f>
        <v>9.15</v>
      </c>
      <c r="F670" s="2">
        <f>INDEX(FEDFUNDS[FEDFUNDS],MATCH(DATE(YEAR(CPI[[#This Row],[DATE]]+190)+1,MONTH(CPI[[#This Row],[DATE]]+190),1),FEDFUNDS[DATE],0))</f>
        <v>7.76</v>
      </c>
      <c r="G670" s="2">
        <f>INDEX(FEDFUNDS[FEDFUNDS],MATCH(DATE(YEAR(CPI[[#This Row],[DATE]]+370)+1,MONTH(CPI[[#This Row],[DATE]]+370),1),FEDFUNDS[DATE],0))</f>
        <v>6.29</v>
      </c>
    </row>
    <row r="671" spans="1:7" x14ac:dyDescent="0.3">
      <c r="A671" s="1">
        <v>25112</v>
      </c>
      <c r="B671">
        <v>35.299999999999997</v>
      </c>
      <c r="C671" s="2">
        <f>INDEX(FEDFUNDS[FEDFUNDS],MATCH(DATE(YEAR(CPI[[#This Row],[DATE]]),MONTH(CPI[[#This Row],[DATE]]),1),FEDFUNDS[DATE],0))</f>
        <v>5.91</v>
      </c>
      <c r="D671" s="2">
        <f>INDEX(FEDFUNDS[FEDFUNDS],MATCH(DATE(YEAR(CPI[[#This Row],[DATE]]+190),MONTH(CPI[[#This Row],[DATE]]+190),1),FEDFUNDS[DATE],0))</f>
        <v>7.41</v>
      </c>
      <c r="E671" s="2">
        <f>INDEX(FEDFUNDS[FEDFUNDS],MATCH(DATE(YEAR(CPI[[#This Row],[DATE]]+370),MONTH(CPI[[#This Row],[DATE]]+370),1),FEDFUNDS[DATE],0))</f>
        <v>9</v>
      </c>
      <c r="F671" s="2">
        <f>INDEX(FEDFUNDS[FEDFUNDS],MATCH(DATE(YEAR(CPI[[#This Row],[DATE]]+190)+1,MONTH(CPI[[#This Row],[DATE]]+190),1),FEDFUNDS[DATE],0))</f>
        <v>8.1</v>
      </c>
      <c r="G671" s="2">
        <f>INDEX(FEDFUNDS[FEDFUNDS],MATCH(DATE(YEAR(CPI[[#This Row],[DATE]]+370)+1,MONTH(CPI[[#This Row],[DATE]]+370),1),FEDFUNDS[DATE],0))</f>
        <v>6.2</v>
      </c>
    </row>
    <row r="672" spans="1:7" x14ac:dyDescent="0.3">
      <c r="A672" s="1">
        <v>25143</v>
      </c>
      <c r="B672">
        <v>35.4</v>
      </c>
      <c r="C672" s="2">
        <f>INDEX(FEDFUNDS[FEDFUNDS],MATCH(DATE(YEAR(CPI[[#This Row],[DATE]]),MONTH(CPI[[#This Row],[DATE]]),1),FEDFUNDS[DATE],0))</f>
        <v>5.82</v>
      </c>
      <c r="D672" s="2">
        <f>INDEX(FEDFUNDS[FEDFUNDS],MATCH(DATE(YEAR(CPI[[#This Row],[DATE]]+190),MONTH(CPI[[#This Row],[DATE]]+190),1),FEDFUNDS[DATE],0))</f>
        <v>8.67</v>
      </c>
      <c r="E672" s="2">
        <f>INDEX(FEDFUNDS[FEDFUNDS],MATCH(DATE(YEAR(CPI[[#This Row],[DATE]]+370),MONTH(CPI[[#This Row],[DATE]]+370),1),FEDFUNDS[DATE],0))</f>
        <v>8.85</v>
      </c>
      <c r="F672" s="2">
        <f>INDEX(FEDFUNDS[FEDFUNDS],MATCH(DATE(YEAR(CPI[[#This Row],[DATE]]+190)+1,MONTH(CPI[[#This Row],[DATE]]+190),1),FEDFUNDS[DATE],0))</f>
        <v>7.95</v>
      </c>
      <c r="G672" s="2">
        <f>INDEX(FEDFUNDS[FEDFUNDS],MATCH(DATE(YEAR(CPI[[#This Row],[DATE]]+370)+1,MONTH(CPI[[#This Row],[DATE]]+370),1),FEDFUNDS[DATE],0))</f>
        <v>5.6</v>
      </c>
    </row>
    <row r="673" spans="1:7" x14ac:dyDescent="0.3">
      <c r="A673" s="1">
        <v>25173</v>
      </c>
      <c r="B673">
        <v>35.5</v>
      </c>
      <c r="C673" s="2">
        <f>INDEX(FEDFUNDS[FEDFUNDS],MATCH(DATE(YEAR(CPI[[#This Row],[DATE]]),MONTH(CPI[[#This Row],[DATE]]),1),FEDFUNDS[DATE],0))</f>
        <v>6.02</v>
      </c>
      <c r="D673" s="2">
        <f>INDEX(FEDFUNDS[FEDFUNDS],MATCH(DATE(YEAR(CPI[[#This Row],[DATE]]+190),MONTH(CPI[[#This Row],[DATE]]+190),1),FEDFUNDS[DATE],0))</f>
        <v>8.9</v>
      </c>
      <c r="E673" s="2">
        <f>INDEX(FEDFUNDS[FEDFUNDS],MATCH(DATE(YEAR(CPI[[#This Row],[DATE]]+370),MONTH(CPI[[#This Row],[DATE]]+370),1),FEDFUNDS[DATE],0))</f>
        <v>8.9700000000000006</v>
      </c>
      <c r="F673" s="2">
        <f>INDEX(FEDFUNDS[FEDFUNDS],MATCH(DATE(YEAR(CPI[[#This Row],[DATE]]+190)+1,MONTH(CPI[[#This Row],[DATE]]+190),1),FEDFUNDS[DATE],0))</f>
        <v>7.61</v>
      </c>
      <c r="G673" s="2">
        <f>INDEX(FEDFUNDS[FEDFUNDS],MATCH(DATE(YEAR(CPI[[#This Row],[DATE]]+370)+1,MONTH(CPI[[#This Row],[DATE]]+370),1),FEDFUNDS[DATE],0))</f>
        <v>4.9000000000000004</v>
      </c>
    </row>
    <row r="674" spans="1:7" x14ac:dyDescent="0.3">
      <c r="A674" s="1">
        <v>25204</v>
      </c>
      <c r="B674">
        <v>35.6</v>
      </c>
      <c r="C674" s="2">
        <f>INDEX(FEDFUNDS[FEDFUNDS],MATCH(DATE(YEAR(CPI[[#This Row],[DATE]]),MONTH(CPI[[#This Row],[DATE]]),1),FEDFUNDS[DATE],0))</f>
        <v>6.3</v>
      </c>
      <c r="D674" s="2">
        <f>INDEX(FEDFUNDS[FEDFUNDS],MATCH(DATE(YEAR(CPI[[#This Row],[DATE]]+190),MONTH(CPI[[#This Row],[DATE]]+190),1),FEDFUNDS[DATE],0))</f>
        <v>8.61</v>
      </c>
      <c r="E674" s="2">
        <f>INDEX(FEDFUNDS[FEDFUNDS],MATCH(DATE(YEAR(CPI[[#This Row],[DATE]]+370),MONTH(CPI[[#This Row],[DATE]]+370),1),FEDFUNDS[DATE],0))</f>
        <v>8.98</v>
      </c>
      <c r="F674" s="2">
        <f>INDEX(FEDFUNDS[FEDFUNDS],MATCH(DATE(YEAR(CPI[[#This Row],[DATE]]+190)+1,MONTH(CPI[[#This Row],[DATE]]+190),1),FEDFUNDS[DATE],0))</f>
        <v>7.21</v>
      </c>
      <c r="G674" s="2">
        <f>INDEX(FEDFUNDS[FEDFUNDS],MATCH(DATE(YEAR(CPI[[#This Row],[DATE]]+370)+1,MONTH(CPI[[#This Row],[DATE]]+370),1),FEDFUNDS[DATE],0))</f>
        <v>4.1399999999999997</v>
      </c>
    </row>
    <row r="675" spans="1:7" x14ac:dyDescent="0.3">
      <c r="A675" s="1">
        <v>25235</v>
      </c>
      <c r="B675">
        <v>35.799999999999997</v>
      </c>
      <c r="C675" s="2">
        <f>INDEX(FEDFUNDS[FEDFUNDS],MATCH(DATE(YEAR(CPI[[#This Row],[DATE]]),MONTH(CPI[[#This Row],[DATE]]),1),FEDFUNDS[DATE],0))</f>
        <v>6.61</v>
      </c>
      <c r="D675" s="2">
        <f>INDEX(FEDFUNDS[FEDFUNDS],MATCH(DATE(YEAR(CPI[[#This Row],[DATE]]+190),MONTH(CPI[[#This Row],[DATE]]+190),1),FEDFUNDS[DATE],0))</f>
        <v>9.19</v>
      </c>
      <c r="E675" s="2">
        <f>INDEX(FEDFUNDS[FEDFUNDS],MATCH(DATE(YEAR(CPI[[#This Row],[DATE]]+370),MONTH(CPI[[#This Row],[DATE]]+370),1),FEDFUNDS[DATE],0))</f>
        <v>8.98</v>
      </c>
      <c r="F675" s="2">
        <f>INDEX(FEDFUNDS[FEDFUNDS],MATCH(DATE(YEAR(CPI[[#This Row],[DATE]]+190)+1,MONTH(CPI[[#This Row],[DATE]]+190),1),FEDFUNDS[DATE],0))</f>
        <v>6.62</v>
      </c>
      <c r="G675" s="2">
        <f>INDEX(FEDFUNDS[FEDFUNDS],MATCH(DATE(YEAR(CPI[[#This Row],[DATE]]+370)+1,MONTH(CPI[[#This Row],[DATE]]+370),1),FEDFUNDS[DATE],0))</f>
        <v>3.72</v>
      </c>
    </row>
    <row r="676" spans="1:7" x14ac:dyDescent="0.3">
      <c r="A676" s="1">
        <v>25263</v>
      </c>
      <c r="B676">
        <v>36.1</v>
      </c>
      <c r="C676" s="2">
        <f>INDEX(FEDFUNDS[FEDFUNDS],MATCH(DATE(YEAR(CPI[[#This Row],[DATE]]),MONTH(CPI[[#This Row],[DATE]]),1),FEDFUNDS[DATE],0))</f>
        <v>6.79</v>
      </c>
      <c r="D676" s="2">
        <f>INDEX(FEDFUNDS[FEDFUNDS],MATCH(DATE(YEAR(CPI[[#This Row],[DATE]]+190),MONTH(CPI[[#This Row],[DATE]]+190),1),FEDFUNDS[DATE],0))</f>
        <v>9.15</v>
      </c>
      <c r="E676" s="2">
        <f>INDEX(FEDFUNDS[FEDFUNDS],MATCH(DATE(YEAR(CPI[[#This Row],[DATE]]+370),MONTH(CPI[[#This Row],[DATE]]+370),1),FEDFUNDS[DATE],0))</f>
        <v>7.76</v>
      </c>
      <c r="F676" s="2">
        <f>INDEX(FEDFUNDS[FEDFUNDS],MATCH(DATE(YEAR(CPI[[#This Row],[DATE]]+190)+1,MONTH(CPI[[#This Row],[DATE]]+190),1),FEDFUNDS[DATE],0))</f>
        <v>6.29</v>
      </c>
      <c r="G676" s="2">
        <f>INDEX(FEDFUNDS[FEDFUNDS],MATCH(DATE(YEAR(CPI[[#This Row],[DATE]]+370)+1,MONTH(CPI[[#This Row],[DATE]]+370),1),FEDFUNDS[DATE],0))</f>
        <v>3.71</v>
      </c>
    </row>
    <row r="677" spans="1:7" x14ac:dyDescent="0.3">
      <c r="A677" s="1">
        <v>25294</v>
      </c>
      <c r="B677">
        <v>36.299999999999997</v>
      </c>
      <c r="C677" s="2">
        <f>INDEX(FEDFUNDS[FEDFUNDS],MATCH(DATE(YEAR(CPI[[#This Row],[DATE]]),MONTH(CPI[[#This Row],[DATE]]),1),FEDFUNDS[DATE],0))</f>
        <v>7.41</v>
      </c>
      <c r="D677" s="2">
        <f>INDEX(FEDFUNDS[FEDFUNDS],MATCH(DATE(YEAR(CPI[[#This Row],[DATE]]+190),MONTH(CPI[[#This Row],[DATE]]+190),1),FEDFUNDS[DATE],0))</f>
        <v>9</v>
      </c>
      <c r="E677" s="2">
        <f>INDEX(FEDFUNDS[FEDFUNDS],MATCH(DATE(YEAR(CPI[[#This Row],[DATE]]+370),MONTH(CPI[[#This Row],[DATE]]+370),1),FEDFUNDS[DATE],0))</f>
        <v>8.1</v>
      </c>
      <c r="F677" s="2">
        <f>INDEX(FEDFUNDS[FEDFUNDS],MATCH(DATE(YEAR(CPI[[#This Row],[DATE]]+190)+1,MONTH(CPI[[#This Row],[DATE]]+190),1),FEDFUNDS[DATE],0))</f>
        <v>6.2</v>
      </c>
      <c r="G677" s="2">
        <f>INDEX(FEDFUNDS[FEDFUNDS],MATCH(DATE(YEAR(CPI[[#This Row],[DATE]]+370)+1,MONTH(CPI[[#This Row],[DATE]]+370),1),FEDFUNDS[DATE],0))</f>
        <v>4.16</v>
      </c>
    </row>
    <row r="678" spans="1:7" x14ac:dyDescent="0.3">
      <c r="A678" s="1">
        <v>25324</v>
      </c>
      <c r="B678">
        <v>36.4</v>
      </c>
      <c r="C678" s="2">
        <f>INDEX(FEDFUNDS[FEDFUNDS],MATCH(DATE(YEAR(CPI[[#This Row],[DATE]]),MONTH(CPI[[#This Row],[DATE]]),1),FEDFUNDS[DATE],0))</f>
        <v>8.67</v>
      </c>
      <c r="D678" s="2">
        <f>INDEX(FEDFUNDS[FEDFUNDS],MATCH(DATE(YEAR(CPI[[#This Row],[DATE]]+190),MONTH(CPI[[#This Row],[DATE]]+190),1),FEDFUNDS[DATE],0))</f>
        <v>8.85</v>
      </c>
      <c r="E678" s="2">
        <f>INDEX(FEDFUNDS[FEDFUNDS],MATCH(DATE(YEAR(CPI[[#This Row],[DATE]]+370),MONTH(CPI[[#This Row],[DATE]]+370),1),FEDFUNDS[DATE],0))</f>
        <v>7.95</v>
      </c>
      <c r="F678" s="2">
        <f>INDEX(FEDFUNDS[FEDFUNDS],MATCH(DATE(YEAR(CPI[[#This Row],[DATE]]+190)+1,MONTH(CPI[[#This Row],[DATE]]+190),1),FEDFUNDS[DATE],0))</f>
        <v>5.6</v>
      </c>
      <c r="G678" s="2">
        <f>INDEX(FEDFUNDS[FEDFUNDS],MATCH(DATE(YEAR(CPI[[#This Row],[DATE]]+370)+1,MONTH(CPI[[#This Row],[DATE]]+370),1),FEDFUNDS[DATE],0))</f>
        <v>4.63</v>
      </c>
    </row>
    <row r="679" spans="1:7" x14ac:dyDescent="0.3">
      <c r="A679" s="1">
        <v>25355</v>
      </c>
      <c r="B679">
        <v>36.6</v>
      </c>
      <c r="C679" s="2">
        <f>INDEX(FEDFUNDS[FEDFUNDS],MATCH(DATE(YEAR(CPI[[#This Row],[DATE]]),MONTH(CPI[[#This Row],[DATE]]),1),FEDFUNDS[DATE],0))</f>
        <v>8.9</v>
      </c>
      <c r="D679" s="2">
        <f>INDEX(FEDFUNDS[FEDFUNDS],MATCH(DATE(YEAR(CPI[[#This Row],[DATE]]+190),MONTH(CPI[[#This Row],[DATE]]+190),1),FEDFUNDS[DATE],0))</f>
        <v>8.9700000000000006</v>
      </c>
      <c r="E679" s="2">
        <f>INDEX(FEDFUNDS[FEDFUNDS],MATCH(DATE(YEAR(CPI[[#This Row],[DATE]]+370),MONTH(CPI[[#This Row],[DATE]]+370),1),FEDFUNDS[DATE],0))</f>
        <v>7.61</v>
      </c>
      <c r="F679" s="2">
        <f>INDEX(FEDFUNDS[FEDFUNDS],MATCH(DATE(YEAR(CPI[[#This Row],[DATE]]+190)+1,MONTH(CPI[[#This Row],[DATE]]+190),1),FEDFUNDS[DATE],0))</f>
        <v>4.9000000000000004</v>
      </c>
      <c r="G679" s="2">
        <f>INDEX(FEDFUNDS[FEDFUNDS],MATCH(DATE(YEAR(CPI[[#This Row],[DATE]]+370)+1,MONTH(CPI[[#This Row],[DATE]]+370),1),FEDFUNDS[DATE],0))</f>
        <v>4.91</v>
      </c>
    </row>
    <row r="680" spans="1:7" x14ac:dyDescent="0.3">
      <c r="A680" s="1">
        <v>25385</v>
      </c>
      <c r="B680">
        <v>36.799999999999997</v>
      </c>
      <c r="C680" s="2">
        <f>INDEX(FEDFUNDS[FEDFUNDS],MATCH(DATE(YEAR(CPI[[#This Row],[DATE]]),MONTH(CPI[[#This Row],[DATE]]),1),FEDFUNDS[DATE],0))</f>
        <v>8.61</v>
      </c>
      <c r="D680" s="2">
        <f>INDEX(FEDFUNDS[FEDFUNDS],MATCH(DATE(YEAR(CPI[[#This Row],[DATE]]+190),MONTH(CPI[[#This Row],[DATE]]+190),1),FEDFUNDS[DATE],0))</f>
        <v>8.98</v>
      </c>
      <c r="E680" s="2">
        <f>INDEX(FEDFUNDS[FEDFUNDS],MATCH(DATE(YEAR(CPI[[#This Row],[DATE]]+370),MONTH(CPI[[#This Row],[DATE]]+370),1),FEDFUNDS[DATE],0))</f>
        <v>7.21</v>
      </c>
      <c r="F680" s="2">
        <f>INDEX(FEDFUNDS[FEDFUNDS],MATCH(DATE(YEAR(CPI[[#This Row],[DATE]]+190)+1,MONTH(CPI[[#This Row],[DATE]]+190),1),FEDFUNDS[DATE],0))</f>
        <v>4.1399999999999997</v>
      </c>
      <c r="G680" s="2">
        <f>INDEX(FEDFUNDS[FEDFUNDS],MATCH(DATE(YEAR(CPI[[#This Row],[DATE]]+370)+1,MONTH(CPI[[#This Row],[DATE]]+370),1),FEDFUNDS[DATE],0))</f>
        <v>5.31</v>
      </c>
    </row>
    <row r="681" spans="1:7" x14ac:dyDescent="0.3">
      <c r="A681" s="1">
        <v>25416</v>
      </c>
      <c r="B681">
        <v>37</v>
      </c>
      <c r="C681" s="2">
        <f>INDEX(FEDFUNDS[FEDFUNDS],MATCH(DATE(YEAR(CPI[[#This Row],[DATE]]),MONTH(CPI[[#This Row],[DATE]]),1),FEDFUNDS[DATE],0))</f>
        <v>9.19</v>
      </c>
      <c r="D681" s="2">
        <f>INDEX(FEDFUNDS[FEDFUNDS],MATCH(DATE(YEAR(CPI[[#This Row],[DATE]]+190),MONTH(CPI[[#This Row],[DATE]]+190),1),FEDFUNDS[DATE],0))</f>
        <v>8.98</v>
      </c>
      <c r="E681" s="2">
        <f>INDEX(FEDFUNDS[FEDFUNDS],MATCH(DATE(YEAR(CPI[[#This Row],[DATE]]+370),MONTH(CPI[[#This Row],[DATE]]+370),1),FEDFUNDS[DATE],0))</f>
        <v>6.62</v>
      </c>
      <c r="F681" s="2">
        <f>INDEX(FEDFUNDS[FEDFUNDS],MATCH(DATE(YEAR(CPI[[#This Row],[DATE]]+190)+1,MONTH(CPI[[#This Row],[DATE]]+190),1),FEDFUNDS[DATE],0))</f>
        <v>3.72</v>
      </c>
      <c r="G681" s="2">
        <f>INDEX(FEDFUNDS[FEDFUNDS],MATCH(DATE(YEAR(CPI[[#This Row],[DATE]]+370)+1,MONTH(CPI[[#This Row],[DATE]]+370),1),FEDFUNDS[DATE],0))</f>
        <v>5.57</v>
      </c>
    </row>
    <row r="682" spans="1:7" x14ac:dyDescent="0.3">
      <c r="A682" s="1">
        <v>25447</v>
      </c>
      <c r="B682">
        <v>37.1</v>
      </c>
      <c r="C682" s="2">
        <f>INDEX(FEDFUNDS[FEDFUNDS],MATCH(DATE(YEAR(CPI[[#This Row],[DATE]]),MONTH(CPI[[#This Row],[DATE]]),1),FEDFUNDS[DATE],0))</f>
        <v>9.15</v>
      </c>
      <c r="D682" s="2">
        <f>INDEX(FEDFUNDS[FEDFUNDS],MATCH(DATE(YEAR(CPI[[#This Row],[DATE]]+190),MONTH(CPI[[#This Row],[DATE]]+190),1),FEDFUNDS[DATE],0))</f>
        <v>7.76</v>
      </c>
      <c r="E682" s="2">
        <f>INDEX(FEDFUNDS[FEDFUNDS],MATCH(DATE(YEAR(CPI[[#This Row],[DATE]]+370),MONTH(CPI[[#This Row],[DATE]]+370),1),FEDFUNDS[DATE],0))</f>
        <v>6.29</v>
      </c>
      <c r="F682" s="2">
        <f>INDEX(FEDFUNDS[FEDFUNDS],MATCH(DATE(YEAR(CPI[[#This Row],[DATE]]+190)+1,MONTH(CPI[[#This Row],[DATE]]+190),1),FEDFUNDS[DATE],0))</f>
        <v>3.71</v>
      </c>
      <c r="G682" s="2">
        <f>INDEX(FEDFUNDS[FEDFUNDS],MATCH(DATE(YEAR(CPI[[#This Row],[DATE]]+370)+1,MONTH(CPI[[#This Row],[DATE]]+370),1),FEDFUNDS[DATE],0))</f>
        <v>5.55</v>
      </c>
    </row>
    <row r="683" spans="1:7" x14ac:dyDescent="0.3">
      <c r="A683" s="1">
        <v>25477</v>
      </c>
      <c r="B683">
        <v>37.299999999999997</v>
      </c>
      <c r="C683" s="2">
        <f>INDEX(FEDFUNDS[FEDFUNDS],MATCH(DATE(YEAR(CPI[[#This Row],[DATE]]),MONTH(CPI[[#This Row],[DATE]]),1),FEDFUNDS[DATE],0))</f>
        <v>9</v>
      </c>
      <c r="D683" s="2">
        <f>INDEX(FEDFUNDS[FEDFUNDS],MATCH(DATE(YEAR(CPI[[#This Row],[DATE]]+190),MONTH(CPI[[#This Row],[DATE]]+190),1),FEDFUNDS[DATE],0))</f>
        <v>8.1</v>
      </c>
      <c r="E683" s="2">
        <f>INDEX(FEDFUNDS[FEDFUNDS],MATCH(DATE(YEAR(CPI[[#This Row],[DATE]]+370),MONTH(CPI[[#This Row],[DATE]]+370),1),FEDFUNDS[DATE],0))</f>
        <v>6.2</v>
      </c>
      <c r="F683" s="2">
        <f>INDEX(FEDFUNDS[FEDFUNDS],MATCH(DATE(YEAR(CPI[[#This Row],[DATE]]+190)+1,MONTH(CPI[[#This Row],[DATE]]+190),1),FEDFUNDS[DATE],0))</f>
        <v>4.16</v>
      </c>
      <c r="G683" s="2">
        <f>INDEX(FEDFUNDS[FEDFUNDS],MATCH(DATE(YEAR(CPI[[#This Row],[DATE]]+370)+1,MONTH(CPI[[#This Row],[DATE]]+370),1),FEDFUNDS[DATE],0))</f>
        <v>5.2</v>
      </c>
    </row>
    <row r="684" spans="1:7" x14ac:dyDescent="0.3">
      <c r="A684" s="1">
        <v>25508</v>
      </c>
      <c r="B684">
        <v>37.5</v>
      </c>
      <c r="C684" s="2">
        <f>INDEX(FEDFUNDS[FEDFUNDS],MATCH(DATE(YEAR(CPI[[#This Row],[DATE]]),MONTH(CPI[[#This Row],[DATE]]),1),FEDFUNDS[DATE],0))</f>
        <v>8.85</v>
      </c>
      <c r="D684" s="2">
        <f>INDEX(FEDFUNDS[FEDFUNDS],MATCH(DATE(YEAR(CPI[[#This Row],[DATE]]+190),MONTH(CPI[[#This Row],[DATE]]+190),1),FEDFUNDS[DATE],0))</f>
        <v>7.95</v>
      </c>
      <c r="E684" s="2">
        <f>INDEX(FEDFUNDS[FEDFUNDS],MATCH(DATE(YEAR(CPI[[#This Row],[DATE]]+370),MONTH(CPI[[#This Row],[DATE]]+370),1),FEDFUNDS[DATE],0))</f>
        <v>5.6</v>
      </c>
      <c r="F684" s="2">
        <f>INDEX(FEDFUNDS[FEDFUNDS],MATCH(DATE(YEAR(CPI[[#This Row],[DATE]]+190)+1,MONTH(CPI[[#This Row],[DATE]]+190),1),FEDFUNDS[DATE],0))</f>
        <v>4.63</v>
      </c>
      <c r="G684" s="2">
        <f>INDEX(FEDFUNDS[FEDFUNDS],MATCH(DATE(YEAR(CPI[[#This Row],[DATE]]+370)+1,MONTH(CPI[[#This Row],[DATE]]+370),1),FEDFUNDS[DATE],0))</f>
        <v>4.91</v>
      </c>
    </row>
    <row r="685" spans="1:7" x14ac:dyDescent="0.3">
      <c r="A685" s="1">
        <v>25538</v>
      </c>
      <c r="B685">
        <v>37.700000000000003</v>
      </c>
      <c r="C685" s="2">
        <f>INDEX(FEDFUNDS[FEDFUNDS],MATCH(DATE(YEAR(CPI[[#This Row],[DATE]]),MONTH(CPI[[#This Row],[DATE]]),1),FEDFUNDS[DATE],0))</f>
        <v>8.9700000000000006</v>
      </c>
      <c r="D685" s="2">
        <f>INDEX(FEDFUNDS[FEDFUNDS],MATCH(DATE(YEAR(CPI[[#This Row],[DATE]]+190),MONTH(CPI[[#This Row],[DATE]]+190),1),FEDFUNDS[DATE],0))</f>
        <v>7.61</v>
      </c>
      <c r="E685" s="2">
        <f>INDEX(FEDFUNDS[FEDFUNDS],MATCH(DATE(YEAR(CPI[[#This Row],[DATE]]+370),MONTH(CPI[[#This Row],[DATE]]+370),1),FEDFUNDS[DATE],0))</f>
        <v>4.9000000000000004</v>
      </c>
      <c r="F685" s="2">
        <f>INDEX(FEDFUNDS[FEDFUNDS],MATCH(DATE(YEAR(CPI[[#This Row],[DATE]]+190)+1,MONTH(CPI[[#This Row],[DATE]]+190),1),FEDFUNDS[DATE],0))</f>
        <v>4.91</v>
      </c>
      <c r="G685" s="2">
        <f>INDEX(FEDFUNDS[FEDFUNDS],MATCH(DATE(YEAR(CPI[[#This Row],[DATE]]+370)+1,MONTH(CPI[[#This Row],[DATE]]+370),1),FEDFUNDS[DATE],0))</f>
        <v>4.1399999999999997</v>
      </c>
    </row>
    <row r="686" spans="1:7" x14ac:dyDescent="0.3">
      <c r="A686" s="1">
        <v>25569</v>
      </c>
      <c r="B686">
        <v>37.799999999999997</v>
      </c>
      <c r="C686" s="2">
        <f>INDEX(FEDFUNDS[FEDFUNDS],MATCH(DATE(YEAR(CPI[[#This Row],[DATE]]),MONTH(CPI[[#This Row],[DATE]]),1),FEDFUNDS[DATE],0))</f>
        <v>8.98</v>
      </c>
      <c r="D686" s="2">
        <f>INDEX(FEDFUNDS[FEDFUNDS],MATCH(DATE(YEAR(CPI[[#This Row],[DATE]]+190),MONTH(CPI[[#This Row],[DATE]]+190),1),FEDFUNDS[DATE],0))</f>
        <v>7.21</v>
      </c>
      <c r="E686" s="2">
        <f>INDEX(FEDFUNDS[FEDFUNDS],MATCH(DATE(YEAR(CPI[[#This Row],[DATE]]+370),MONTH(CPI[[#This Row],[DATE]]+370),1),FEDFUNDS[DATE],0))</f>
        <v>4.1399999999999997</v>
      </c>
      <c r="F686" s="2">
        <f>INDEX(FEDFUNDS[FEDFUNDS],MATCH(DATE(YEAR(CPI[[#This Row],[DATE]]+190)+1,MONTH(CPI[[#This Row],[DATE]]+190),1),FEDFUNDS[DATE],0))</f>
        <v>5.31</v>
      </c>
      <c r="G686" s="2">
        <f>INDEX(FEDFUNDS[FEDFUNDS],MATCH(DATE(YEAR(CPI[[#This Row],[DATE]]+370)+1,MONTH(CPI[[#This Row],[DATE]]+370),1),FEDFUNDS[DATE],0))</f>
        <v>3.51</v>
      </c>
    </row>
    <row r="687" spans="1:7" x14ac:dyDescent="0.3">
      <c r="A687" s="1">
        <v>25600</v>
      </c>
      <c r="B687">
        <v>38</v>
      </c>
      <c r="C687" s="2">
        <f>INDEX(FEDFUNDS[FEDFUNDS],MATCH(DATE(YEAR(CPI[[#This Row],[DATE]]),MONTH(CPI[[#This Row],[DATE]]),1),FEDFUNDS[DATE],0))</f>
        <v>8.98</v>
      </c>
      <c r="D687" s="2">
        <f>INDEX(FEDFUNDS[FEDFUNDS],MATCH(DATE(YEAR(CPI[[#This Row],[DATE]]+190),MONTH(CPI[[#This Row],[DATE]]+190),1),FEDFUNDS[DATE],0))</f>
        <v>6.62</v>
      </c>
      <c r="E687" s="2">
        <f>INDEX(FEDFUNDS[FEDFUNDS],MATCH(DATE(YEAR(CPI[[#This Row],[DATE]]+370),MONTH(CPI[[#This Row],[DATE]]+370),1),FEDFUNDS[DATE],0))</f>
        <v>3.72</v>
      </c>
      <c r="F687" s="2">
        <f>INDEX(FEDFUNDS[FEDFUNDS],MATCH(DATE(YEAR(CPI[[#This Row],[DATE]]+190)+1,MONTH(CPI[[#This Row],[DATE]]+190),1),FEDFUNDS[DATE],0))</f>
        <v>5.57</v>
      </c>
      <c r="G687" s="2">
        <f>INDEX(FEDFUNDS[FEDFUNDS],MATCH(DATE(YEAR(CPI[[#This Row],[DATE]]+370)+1,MONTH(CPI[[#This Row],[DATE]]+370),1),FEDFUNDS[DATE],0))</f>
        <v>3.3</v>
      </c>
    </row>
    <row r="688" spans="1:7" x14ac:dyDescent="0.3">
      <c r="A688" s="1">
        <v>25628</v>
      </c>
      <c r="B688">
        <v>38.200000000000003</v>
      </c>
      <c r="C688" s="2">
        <f>INDEX(FEDFUNDS[FEDFUNDS],MATCH(DATE(YEAR(CPI[[#This Row],[DATE]]),MONTH(CPI[[#This Row],[DATE]]),1),FEDFUNDS[DATE],0))</f>
        <v>7.76</v>
      </c>
      <c r="D688" s="2">
        <f>INDEX(FEDFUNDS[FEDFUNDS],MATCH(DATE(YEAR(CPI[[#This Row],[DATE]]+190),MONTH(CPI[[#This Row],[DATE]]+190),1),FEDFUNDS[DATE],0))</f>
        <v>6.29</v>
      </c>
      <c r="E688" s="2">
        <f>INDEX(FEDFUNDS[FEDFUNDS],MATCH(DATE(YEAR(CPI[[#This Row],[DATE]]+370),MONTH(CPI[[#This Row],[DATE]]+370),1),FEDFUNDS[DATE],0))</f>
        <v>3.71</v>
      </c>
      <c r="F688" s="2">
        <f>INDEX(FEDFUNDS[FEDFUNDS],MATCH(DATE(YEAR(CPI[[#This Row],[DATE]]+190)+1,MONTH(CPI[[#This Row],[DATE]]+190),1),FEDFUNDS[DATE],0))</f>
        <v>5.55</v>
      </c>
      <c r="G688" s="2">
        <f>INDEX(FEDFUNDS[FEDFUNDS],MATCH(DATE(YEAR(CPI[[#This Row],[DATE]]+370)+1,MONTH(CPI[[#This Row],[DATE]]+370),1),FEDFUNDS[DATE],0))</f>
        <v>3.83</v>
      </c>
    </row>
    <row r="689" spans="1:7" x14ac:dyDescent="0.3">
      <c r="A689" s="1">
        <v>25659</v>
      </c>
      <c r="B689">
        <v>38.5</v>
      </c>
      <c r="C689" s="2">
        <f>INDEX(FEDFUNDS[FEDFUNDS],MATCH(DATE(YEAR(CPI[[#This Row],[DATE]]),MONTH(CPI[[#This Row],[DATE]]),1),FEDFUNDS[DATE],0))</f>
        <v>8.1</v>
      </c>
      <c r="D689" s="2">
        <f>INDEX(FEDFUNDS[FEDFUNDS],MATCH(DATE(YEAR(CPI[[#This Row],[DATE]]+190),MONTH(CPI[[#This Row],[DATE]]+190),1),FEDFUNDS[DATE],0))</f>
        <v>6.2</v>
      </c>
      <c r="E689" s="2">
        <f>INDEX(FEDFUNDS[FEDFUNDS],MATCH(DATE(YEAR(CPI[[#This Row],[DATE]]+370),MONTH(CPI[[#This Row],[DATE]]+370),1),FEDFUNDS[DATE],0))</f>
        <v>4.16</v>
      </c>
      <c r="F689" s="2">
        <f>INDEX(FEDFUNDS[FEDFUNDS],MATCH(DATE(YEAR(CPI[[#This Row],[DATE]]+190)+1,MONTH(CPI[[#This Row],[DATE]]+190),1),FEDFUNDS[DATE],0))</f>
        <v>5.2</v>
      </c>
      <c r="G689" s="2">
        <f>INDEX(FEDFUNDS[FEDFUNDS],MATCH(DATE(YEAR(CPI[[#This Row],[DATE]]+370)+1,MONTH(CPI[[#This Row],[DATE]]+370),1),FEDFUNDS[DATE],0))</f>
        <v>4.17</v>
      </c>
    </row>
    <row r="690" spans="1:7" x14ac:dyDescent="0.3">
      <c r="A690" s="1">
        <v>25689</v>
      </c>
      <c r="B690">
        <v>38.6</v>
      </c>
      <c r="C690" s="2">
        <f>INDEX(FEDFUNDS[FEDFUNDS],MATCH(DATE(YEAR(CPI[[#This Row],[DATE]]),MONTH(CPI[[#This Row],[DATE]]),1),FEDFUNDS[DATE],0))</f>
        <v>7.95</v>
      </c>
      <c r="D690" s="2">
        <f>INDEX(FEDFUNDS[FEDFUNDS],MATCH(DATE(YEAR(CPI[[#This Row],[DATE]]+190),MONTH(CPI[[#This Row],[DATE]]+190),1),FEDFUNDS[DATE],0))</f>
        <v>5.6</v>
      </c>
      <c r="E690" s="2">
        <f>INDEX(FEDFUNDS[FEDFUNDS],MATCH(DATE(YEAR(CPI[[#This Row],[DATE]]+370),MONTH(CPI[[#This Row],[DATE]]+370),1),FEDFUNDS[DATE],0))</f>
        <v>4.63</v>
      </c>
      <c r="F690" s="2">
        <f>INDEX(FEDFUNDS[FEDFUNDS],MATCH(DATE(YEAR(CPI[[#This Row],[DATE]]+190)+1,MONTH(CPI[[#This Row],[DATE]]+190),1),FEDFUNDS[DATE],0))</f>
        <v>4.91</v>
      </c>
      <c r="G690" s="2">
        <f>INDEX(FEDFUNDS[FEDFUNDS],MATCH(DATE(YEAR(CPI[[#This Row],[DATE]]+370)+1,MONTH(CPI[[#This Row],[DATE]]+370),1),FEDFUNDS[DATE],0))</f>
        <v>4.2699999999999996</v>
      </c>
    </row>
    <row r="691" spans="1:7" x14ac:dyDescent="0.3">
      <c r="A691" s="1">
        <v>25720</v>
      </c>
      <c r="B691">
        <v>38.799999999999997</v>
      </c>
      <c r="C691" s="2">
        <f>INDEX(FEDFUNDS[FEDFUNDS],MATCH(DATE(YEAR(CPI[[#This Row],[DATE]]),MONTH(CPI[[#This Row],[DATE]]),1),FEDFUNDS[DATE],0))</f>
        <v>7.61</v>
      </c>
      <c r="D691" s="2">
        <f>INDEX(FEDFUNDS[FEDFUNDS],MATCH(DATE(YEAR(CPI[[#This Row],[DATE]]+190),MONTH(CPI[[#This Row],[DATE]]+190),1),FEDFUNDS[DATE],0))</f>
        <v>4.9000000000000004</v>
      </c>
      <c r="E691" s="2">
        <f>INDEX(FEDFUNDS[FEDFUNDS],MATCH(DATE(YEAR(CPI[[#This Row],[DATE]]+370),MONTH(CPI[[#This Row],[DATE]]+370),1),FEDFUNDS[DATE],0))</f>
        <v>4.91</v>
      </c>
      <c r="F691" s="2">
        <f>INDEX(FEDFUNDS[FEDFUNDS],MATCH(DATE(YEAR(CPI[[#This Row],[DATE]]+190)+1,MONTH(CPI[[#This Row],[DATE]]+190),1),FEDFUNDS[DATE],0))</f>
        <v>4.1399999999999997</v>
      </c>
      <c r="G691" s="2">
        <f>INDEX(FEDFUNDS[FEDFUNDS],MATCH(DATE(YEAR(CPI[[#This Row],[DATE]]+370)+1,MONTH(CPI[[#This Row],[DATE]]+370),1),FEDFUNDS[DATE],0))</f>
        <v>4.46</v>
      </c>
    </row>
    <row r="692" spans="1:7" x14ac:dyDescent="0.3">
      <c r="A692" s="1">
        <v>25750</v>
      </c>
      <c r="B692">
        <v>39</v>
      </c>
      <c r="C692" s="2">
        <f>INDEX(FEDFUNDS[FEDFUNDS],MATCH(DATE(YEAR(CPI[[#This Row],[DATE]]),MONTH(CPI[[#This Row],[DATE]]),1),FEDFUNDS[DATE],0))</f>
        <v>7.21</v>
      </c>
      <c r="D692" s="2">
        <f>INDEX(FEDFUNDS[FEDFUNDS],MATCH(DATE(YEAR(CPI[[#This Row],[DATE]]+190),MONTH(CPI[[#This Row],[DATE]]+190),1),FEDFUNDS[DATE],0))</f>
        <v>4.1399999999999997</v>
      </c>
      <c r="E692" s="2">
        <f>INDEX(FEDFUNDS[FEDFUNDS],MATCH(DATE(YEAR(CPI[[#This Row],[DATE]]+370),MONTH(CPI[[#This Row],[DATE]]+370),1),FEDFUNDS[DATE],0))</f>
        <v>5.31</v>
      </c>
      <c r="F692" s="2">
        <f>INDEX(FEDFUNDS[FEDFUNDS],MATCH(DATE(YEAR(CPI[[#This Row],[DATE]]+190)+1,MONTH(CPI[[#This Row],[DATE]]+190),1),FEDFUNDS[DATE],0))</f>
        <v>3.51</v>
      </c>
      <c r="G692" s="2">
        <f>INDEX(FEDFUNDS[FEDFUNDS],MATCH(DATE(YEAR(CPI[[#This Row],[DATE]]+370)+1,MONTH(CPI[[#This Row],[DATE]]+370),1),FEDFUNDS[DATE],0))</f>
        <v>4.55</v>
      </c>
    </row>
    <row r="693" spans="1:7" x14ac:dyDescent="0.3">
      <c r="A693" s="1">
        <v>25781</v>
      </c>
      <c r="B693">
        <v>39</v>
      </c>
      <c r="C693" s="2">
        <f>INDEX(FEDFUNDS[FEDFUNDS],MATCH(DATE(YEAR(CPI[[#This Row],[DATE]]),MONTH(CPI[[#This Row],[DATE]]),1),FEDFUNDS[DATE],0))</f>
        <v>6.62</v>
      </c>
      <c r="D693" s="2">
        <f>INDEX(FEDFUNDS[FEDFUNDS],MATCH(DATE(YEAR(CPI[[#This Row],[DATE]]+190),MONTH(CPI[[#This Row],[DATE]]+190),1),FEDFUNDS[DATE],0))</f>
        <v>3.72</v>
      </c>
      <c r="E693" s="2">
        <f>INDEX(FEDFUNDS[FEDFUNDS],MATCH(DATE(YEAR(CPI[[#This Row],[DATE]]+370),MONTH(CPI[[#This Row],[DATE]]+370),1),FEDFUNDS[DATE],0))</f>
        <v>5.57</v>
      </c>
      <c r="F693" s="2">
        <f>INDEX(FEDFUNDS[FEDFUNDS],MATCH(DATE(YEAR(CPI[[#This Row],[DATE]]+190)+1,MONTH(CPI[[#This Row],[DATE]]+190),1),FEDFUNDS[DATE],0))</f>
        <v>3.3</v>
      </c>
      <c r="G693" s="2">
        <f>INDEX(FEDFUNDS[FEDFUNDS],MATCH(DATE(YEAR(CPI[[#This Row],[DATE]]+370)+1,MONTH(CPI[[#This Row],[DATE]]+370),1),FEDFUNDS[DATE],0))</f>
        <v>4.8099999999999996</v>
      </c>
    </row>
    <row r="694" spans="1:7" x14ac:dyDescent="0.3">
      <c r="A694" s="1">
        <v>25812</v>
      </c>
      <c r="B694">
        <v>39.200000000000003</v>
      </c>
      <c r="C694" s="2">
        <f>INDEX(FEDFUNDS[FEDFUNDS],MATCH(DATE(YEAR(CPI[[#This Row],[DATE]]),MONTH(CPI[[#This Row],[DATE]]),1),FEDFUNDS[DATE],0))</f>
        <v>6.29</v>
      </c>
      <c r="D694" s="2">
        <f>INDEX(FEDFUNDS[FEDFUNDS],MATCH(DATE(YEAR(CPI[[#This Row],[DATE]]+190),MONTH(CPI[[#This Row],[DATE]]+190),1),FEDFUNDS[DATE],0))</f>
        <v>3.71</v>
      </c>
      <c r="E694" s="2">
        <f>INDEX(FEDFUNDS[FEDFUNDS],MATCH(DATE(YEAR(CPI[[#This Row],[DATE]]+370),MONTH(CPI[[#This Row],[DATE]]+370),1),FEDFUNDS[DATE],0))</f>
        <v>5.55</v>
      </c>
      <c r="F694" s="2">
        <f>INDEX(FEDFUNDS[FEDFUNDS],MATCH(DATE(YEAR(CPI[[#This Row],[DATE]]+190)+1,MONTH(CPI[[#This Row],[DATE]]+190),1),FEDFUNDS[DATE],0))</f>
        <v>3.83</v>
      </c>
      <c r="G694" s="2">
        <f>INDEX(FEDFUNDS[FEDFUNDS],MATCH(DATE(YEAR(CPI[[#This Row],[DATE]]+370)+1,MONTH(CPI[[#This Row],[DATE]]+370),1),FEDFUNDS[DATE],0))</f>
        <v>4.87</v>
      </c>
    </row>
    <row r="695" spans="1:7" x14ac:dyDescent="0.3">
      <c r="A695" s="1">
        <v>25842</v>
      </c>
      <c r="B695">
        <v>39.4</v>
      </c>
      <c r="C695" s="2">
        <f>INDEX(FEDFUNDS[FEDFUNDS],MATCH(DATE(YEAR(CPI[[#This Row],[DATE]]),MONTH(CPI[[#This Row],[DATE]]),1),FEDFUNDS[DATE],0))</f>
        <v>6.2</v>
      </c>
      <c r="D695" s="2">
        <f>INDEX(FEDFUNDS[FEDFUNDS],MATCH(DATE(YEAR(CPI[[#This Row],[DATE]]+190),MONTH(CPI[[#This Row],[DATE]]+190),1),FEDFUNDS[DATE],0))</f>
        <v>4.16</v>
      </c>
      <c r="E695" s="2">
        <f>INDEX(FEDFUNDS[FEDFUNDS],MATCH(DATE(YEAR(CPI[[#This Row],[DATE]]+370),MONTH(CPI[[#This Row],[DATE]]+370),1),FEDFUNDS[DATE],0))</f>
        <v>5.2</v>
      </c>
      <c r="F695" s="2">
        <f>INDEX(FEDFUNDS[FEDFUNDS],MATCH(DATE(YEAR(CPI[[#This Row],[DATE]]+190)+1,MONTH(CPI[[#This Row],[DATE]]+190),1),FEDFUNDS[DATE],0))</f>
        <v>4.17</v>
      </c>
      <c r="G695" s="2">
        <f>INDEX(FEDFUNDS[FEDFUNDS],MATCH(DATE(YEAR(CPI[[#This Row],[DATE]]+370)+1,MONTH(CPI[[#This Row],[DATE]]+370),1),FEDFUNDS[DATE],0))</f>
        <v>5.05</v>
      </c>
    </row>
    <row r="696" spans="1:7" x14ac:dyDescent="0.3">
      <c r="A696" s="1">
        <v>25873</v>
      </c>
      <c r="B696">
        <v>39.6</v>
      </c>
      <c r="C696" s="2">
        <f>INDEX(FEDFUNDS[FEDFUNDS],MATCH(DATE(YEAR(CPI[[#This Row],[DATE]]),MONTH(CPI[[#This Row],[DATE]]),1),FEDFUNDS[DATE],0))</f>
        <v>5.6</v>
      </c>
      <c r="D696" s="2">
        <f>INDEX(FEDFUNDS[FEDFUNDS],MATCH(DATE(YEAR(CPI[[#This Row],[DATE]]+190),MONTH(CPI[[#This Row],[DATE]]+190),1),FEDFUNDS[DATE],0))</f>
        <v>4.63</v>
      </c>
      <c r="E696" s="2">
        <f>INDEX(FEDFUNDS[FEDFUNDS],MATCH(DATE(YEAR(CPI[[#This Row],[DATE]]+370),MONTH(CPI[[#This Row],[DATE]]+370),1),FEDFUNDS[DATE],0))</f>
        <v>4.91</v>
      </c>
      <c r="F696" s="2">
        <f>INDEX(FEDFUNDS[FEDFUNDS],MATCH(DATE(YEAR(CPI[[#This Row],[DATE]]+190)+1,MONTH(CPI[[#This Row],[DATE]]+190),1),FEDFUNDS[DATE],0))</f>
        <v>4.2699999999999996</v>
      </c>
      <c r="G696" s="2">
        <f>INDEX(FEDFUNDS[FEDFUNDS],MATCH(DATE(YEAR(CPI[[#This Row],[DATE]]+370)+1,MONTH(CPI[[#This Row],[DATE]]+370),1),FEDFUNDS[DATE],0))</f>
        <v>5.0599999999999996</v>
      </c>
    </row>
    <row r="697" spans="1:7" x14ac:dyDescent="0.3">
      <c r="A697" s="1">
        <v>25903</v>
      </c>
      <c r="B697">
        <v>39.799999999999997</v>
      </c>
      <c r="C697" s="2">
        <f>INDEX(FEDFUNDS[FEDFUNDS],MATCH(DATE(YEAR(CPI[[#This Row],[DATE]]),MONTH(CPI[[#This Row],[DATE]]),1),FEDFUNDS[DATE],0))</f>
        <v>4.9000000000000004</v>
      </c>
      <c r="D697" s="2">
        <f>INDEX(FEDFUNDS[FEDFUNDS],MATCH(DATE(YEAR(CPI[[#This Row],[DATE]]+190),MONTH(CPI[[#This Row],[DATE]]+190),1),FEDFUNDS[DATE],0))</f>
        <v>4.91</v>
      </c>
      <c r="E697" s="2">
        <f>INDEX(FEDFUNDS[FEDFUNDS],MATCH(DATE(YEAR(CPI[[#This Row],[DATE]]+370),MONTH(CPI[[#This Row],[DATE]]+370),1),FEDFUNDS[DATE],0))</f>
        <v>4.1399999999999997</v>
      </c>
      <c r="F697" s="2">
        <f>INDEX(FEDFUNDS[FEDFUNDS],MATCH(DATE(YEAR(CPI[[#This Row],[DATE]]+190)+1,MONTH(CPI[[#This Row],[DATE]]+190),1),FEDFUNDS[DATE],0))</f>
        <v>4.46</v>
      </c>
      <c r="G697" s="2">
        <f>INDEX(FEDFUNDS[FEDFUNDS],MATCH(DATE(YEAR(CPI[[#This Row],[DATE]]+370)+1,MONTH(CPI[[#This Row],[DATE]]+370),1),FEDFUNDS[DATE],0))</f>
        <v>5.33</v>
      </c>
    </row>
    <row r="698" spans="1:7" x14ac:dyDescent="0.3">
      <c r="A698" s="1">
        <v>25934</v>
      </c>
      <c r="B698">
        <v>39.799999999999997</v>
      </c>
      <c r="C698" s="2">
        <f>INDEX(FEDFUNDS[FEDFUNDS],MATCH(DATE(YEAR(CPI[[#This Row],[DATE]]),MONTH(CPI[[#This Row],[DATE]]),1),FEDFUNDS[DATE],0))</f>
        <v>4.1399999999999997</v>
      </c>
      <c r="D698" s="2">
        <f>INDEX(FEDFUNDS[FEDFUNDS],MATCH(DATE(YEAR(CPI[[#This Row],[DATE]]+190),MONTH(CPI[[#This Row],[DATE]]+190),1),FEDFUNDS[DATE],0))</f>
        <v>5.31</v>
      </c>
      <c r="E698" s="2">
        <f>INDEX(FEDFUNDS[FEDFUNDS],MATCH(DATE(YEAR(CPI[[#This Row],[DATE]]+370),MONTH(CPI[[#This Row],[DATE]]+370),1),FEDFUNDS[DATE],0))</f>
        <v>3.51</v>
      </c>
      <c r="F698" s="2">
        <f>INDEX(FEDFUNDS[FEDFUNDS],MATCH(DATE(YEAR(CPI[[#This Row],[DATE]]+190)+1,MONTH(CPI[[#This Row],[DATE]]+190),1),FEDFUNDS[DATE],0))</f>
        <v>4.55</v>
      </c>
      <c r="G698" s="2">
        <f>INDEX(FEDFUNDS[FEDFUNDS],MATCH(DATE(YEAR(CPI[[#This Row],[DATE]]+370)+1,MONTH(CPI[[#This Row],[DATE]]+370),1),FEDFUNDS[DATE],0))</f>
        <v>5.94</v>
      </c>
    </row>
    <row r="699" spans="1:7" x14ac:dyDescent="0.3">
      <c r="A699" s="1">
        <v>25965</v>
      </c>
      <c r="B699">
        <v>39.9</v>
      </c>
      <c r="C699" s="2">
        <f>INDEX(FEDFUNDS[FEDFUNDS],MATCH(DATE(YEAR(CPI[[#This Row],[DATE]]),MONTH(CPI[[#This Row],[DATE]]),1),FEDFUNDS[DATE],0))</f>
        <v>3.72</v>
      </c>
      <c r="D699" s="2">
        <f>INDEX(FEDFUNDS[FEDFUNDS],MATCH(DATE(YEAR(CPI[[#This Row],[DATE]]+190),MONTH(CPI[[#This Row],[DATE]]+190),1),FEDFUNDS[DATE],0))</f>
        <v>5.57</v>
      </c>
      <c r="E699" s="2">
        <f>INDEX(FEDFUNDS[FEDFUNDS],MATCH(DATE(YEAR(CPI[[#This Row],[DATE]]+370),MONTH(CPI[[#This Row],[DATE]]+370),1),FEDFUNDS[DATE],0))</f>
        <v>3.3</v>
      </c>
      <c r="F699" s="2">
        <f>INDEX(FEDFUNDS[FEDFUNDS],MATCH(DATE(YEAR(CPI[[#This Row],[DATE]]+190)+1,MONTH(CPI[[#This Row],[DATE]]+190),1),FEDFUNDS[DATE],0))</f>
        <v>4.8099999999999996</v>
      </c>
      <c r="G699" s="2">
        <f>INDEX(FEDFUNDS[FEDFUNDS],MATCH(DATE(YEAR(CPI[[#This Row],[DATE]]+370)+1,MONTH(CPI[[#This Row],[DATE]]+370),1),FEDFUNDS[DATE],0))</f>
        <v>6.58</v>
      </c>
    </row>
    <row r="700" spans="1:7" x14ac:dyDescent="0.3">
      <c r="A700" s="1">
        <v>25993</v>
      </c>
      <c r="B700">
        <v>40</v>
      </c>
      <c r="C700" s="2">
        <f>INDEX(FEDFUNDS[FEDFUNDS],MATCH(DATE(YEAR(CPI[[#This Row],[DATE]]),MONTH(CPI[[#This Row],[DATE]]),1),FEDFUNDS[DATE],0))</f>
        <v>3.71</v>
      </c>
      <c r="D700" s="2">
        <f>INDEX(FEDFUNDS[FEDFUNDS],MATCH(DATE(YEAR(CPI[[#This Row],[DATE]]+190),MONTH(CPI[[#This Row],[DATE]]+190),1),FEDFUNDS[DATE],0))</f>
        <v>5.55</v>
      </c>
      <c r="E700" s="2">
        <f>INDEX(FEDFUNDS[FEDFUNDS],MATCH(DATE(YEAR(CPI[[#This Row],[DATE]]+370),MONTH(CPI[[#This Row],[DATE]]+370),1),FEDFUNDS[DATE],0))</f>
        <v>3.83</v>
      </c>
      <c r="F700" s="2">
        <f>INDEX(FEDFUNDS[FEDFUNDS],MATCH(DATE(YEAR(CPI[[#This Row],[DATE]]+190)+1,MONTH(CPI[[#This Row],[DATE]]+190),1),FEDFUNDS[DATE],0))</f>
        <v>4.87</v>
      </c>
      <c r="G700" s="2">
        <f>INDEX(FEDFUNDS[FEDFUNDS],MATCH(DATE(YEAR(CPI[[#This Row],[DATE]]+370)+1,MONTH(CPI[[#This Row],[DATE]]+370),1),FEDFUNDS[DATE],0))</f>
        <v>7.09</v>
      </c>
    </row>
    <row r="701" spans="1:7" x14ac:dyDescent="0.3">
      <c r="A701" s="1">
        <v>26024</v>
      </c>
      <c r="B701">
        <v>40.1</v>
      </c>
      <c r="C701" s="2">
        <f>INDEX(FEDFUNDS[FEDFUNDS],MATCH(DATE(YEAR(CPI[[#This Row],[DATE]]),MONTH(CPI[[#This Row],[DATE]]),1),FEDFUNDS[DATE],0))</f>
        <v>4.16</v>
      </c>
      <c r="D701" s="2">
        <f>INDEX(FEDFUNDS[FEDFUNDS],MATCH(DATE(YEAR(CPI[[#This Row],[DATE]]+190),MONTH(CPI[[#This Row],[DATE]]+190),1),FEDFUNDS[DATE],0))</f>
        <v>5.2</v>
      </c>
      <c r="E701" s="2">
        <f>INDEX(FEDFUNDS[FEDFUNDS],MATCH(DATE(YEAR(CPI[[#This Row],[DATE]]+370),MONTH(CPI[[#This Row],[DATE]]+370),1),FEDFUNDS[DATE],0))</f>
        <v>4.17</v>
      </c>
      <c r="F701" s="2">
        <f>INDEX(FEDFUNDS[FEDFUNDS],MATCH(DATE(YEAR(CPI[[#This Row],[DATE]]+190)+1,MONTH(CPI[[#This Row],[DATE]]+190),1),FEDFUNDS[DATE],0))</f>
        <v>5.05</v>
      </c>
      <c r="G701" s="2">
        <f>INDEX(FEDFUNDS[FEDFUNDS],MATCH(DATE(YEAR(CPI[[#This Row],[DATE]]+370)+1,MONTH(CPI[[#This Row],[DATE]]+370),1),FEDFUNDS[DATE],0))</f>
        <v>7.12</v>
      </c>
    </row>
    <row r="702" spans="1:7" x14ac:dyDescent="0.3">
      <c r="A702" s="1">
        <v>26054</v>
      </c>
      <c r="B702">
        <v>40.299999999999997</v>
      </c>
      <c r="C702" s="2">
        <f>INDEX(FEDFUNDS[FEDFUNDS],MATCH(DATE(YEAR(CPI[[#This Row],[DATE]]),MONTH(CPI[[#This Row],[DATE]]),1),FEDFUNDS[DATE],0))</f>
        <v>4.63</v>
      </c>
      <c r="D702" s="2">
        <f>INDEX(FEDFUNDS[FEDFUNDS],MATCH(DATE(YEAR(CPI[[#This Row],[DATE]]+190),MONTH(CPI[[#This Row],[DATE]]+190),1),FEDFUNDS[DATE],0))</f>
        <v>4.91</v>
      </c>
      <c r="E702" s="2">
        <f>INDEX(FEDFUNDS[FEDFUNDS],MATCH(DATE(YEAR(CPI[[#This Row],[DATE]]+370),MONTH(CPI[[#This Row],[DATE]]+370),1),FEDFUNDS[DATE],0))</f>
        <v>4.2699999999999996</v>
      </c>
      <c r="F702" s="2">
        <f>INDEX(FEDFUNDS[FEDFUNDS],MATCH(DATE(YEAR(CPI[[#This Row],[DATE]]+190)+1,MONTH(CPI[[#This Row],[DATE]]+190),1),FEDFUNDS[DATE],0))</f>
        <v>5.0599999999999996</v>
      </c>
      <c r="G702" s="2">
        <f>INDEX(FEDFUNDS[FEDFUNDS],MATCH(DATE(YEAR(CPI[[#This Row],[DATE]]+370)+1,MONTH(CPI[[#This Row],[DATE]]+370),1),FEDFUNDS[DATE],0))</f>
        <v>7.84</v>
      </c>
    </row>
    <row r="703" spans="1:7" x14ac:dyDescent="0.3">
      <c r="A703" s="1">
        <v>26085</v>
      </c>
      <c r="B703">
        <v>40.6</v>
      </c>
      <c r="C703" s="2">
        <f>INDEX(FEDFUNDS[FEDFUNDS],MATCH(DATE(YEAR(CPI[[#This Row],[DATE]]),MONTH(CPI[[#This Row],[DATE]]),1),FEDFUNDS[DATE],0))</f>
        <v>4.91</v>
      </c>
      <c r="D703" s="2">
        <f>INDEX(FEDFUNDS[FEDFUNDS],MATCH(DATE(YEAR(CPI[[#This Row],[DATE]]+190),MONTH(CPI[[#This Row],[DATE]]+190),1),FEDFUNDS[DATE],0))</f>
        <v>4.1399999999999997</v>
      </c>
      <c r="E703" s="2">
        <f>INDEX(FEDFUNDS[FEDFUNDS],MATCH(DATE(YEAR(CPI[[#This Row],[DATE]]+370),MONTH(CPI[[#This Row],[DATE]]+370),1),FEDFUNDS[DATE],0))</f>
        <v>4.46</v>
      </c>
      <c r="F703" s="2">
        <f>INDEX(FEDFUNDS[FEDFUNDS],MATCH(DATE(YEAR(CPI[[#This Row],[DATE]]+190)+1,MONTH(CPI[[#This Row],[DATE]]+190),1),FEDFUNDS[DATE],0))</f>
        <v>5.33</v>
      </c>
      <c r="G703" s="2">
        <f>INDEX(FEDFUNDS[FEDFUNDS],MATCH(DATE(YEAR(CPI[[#This Row],[DATE]]+370)+1,MONTH(CPI[[#This Row],[DATE]]+370),1),FEDFUNDS[DATE],0))</f>
        <v>8.49</v>
      </c>
    </row>
    <row r="704" spans="1:7" x14ac:dyDescent="0.3">
      <c r="A704" s="1">
        <v>26115</v>
      </c>
      <c r="B704">
        <v>40.700000000000003</v>
      </c>
      <c r="C704" s="2">
        <f>INDEX(FEDFUNDS[FEDFUNDS],MATCH(DATE(YEAR(CPI[[#This Row],[DATE]]),MONTH(CPI[[#This Row],[DATE]]),1),FEDFUNDS[DATE],0))</f>
        <v>5.31</v>
      </c>
      <c r="D704" s="2">
        <f>INDEX(FEDFUNDS[FEDFUNDS],MATCH(DATE(YEAR(CPI[[#This Row],[DATE]]+190),MONTH(CPI[[#This Row],[DATE]]+190),1),FEDFUNDS[DATE],0))</f>
        <v>3.51</v>
      </c>
      <c r="E704" s="2">
        <f>INDEX(FEDFUNDS[FEDFUNDS],MATCH(DATE(YEAR(CPI[[#This Row],[DATE]]+370),MONTH(CPI[[#This Row],[DATE]]+370),1),FEDFUNDS[DATE],0))</f>
        <v>4.55</v>
      </c>
      <c r="F704" s="2">
        <f>INDEX(FEDFUNDS[FEDFUNDS],MATCH(DATE(YEAR(CPI[[#This Row],[DATE]]+190)+1,MONTH(CPI[[#This Row],[DATE]]+190),1),FEDFUNDS[DATE],0))</f>
        <v>5.94</v>
      </c>
      <c r="G704" s="2">
        <f>INDEX(FEDFUNDS[FEDFUNDS],MATCH(DATE(YEAR(CPI[[#This Row],[DATE]]+370)+1,MONTH(CPI[[#This Row],[DATE]]+370),1),FEDFUNDS[DATE],0))</f>
        <v>10.4</v>
      </c>
    </row>
    <row r="705" spans="1:7" x14ac:dyDescent="0.3">
      <c r="A705" s="1">
        <v>26146</v>
      </c>
      <c r="B705">
        <v>40.799999999999997</v>
      </c>
      <c r="C705" s="2">
        <f>INDEX(FEDFUNDS[FEDFUNDS],MATCH(DATE(YEAR(CPI[[#This Row],[DATE]]),MONTH(CPI[[#This Row],[DATE]]),1),FEDFUNDS[DATE],0))</f>
        <v>5.57</v>
      </c>
      <c r="D705" s="2">
        <f>INDEX(FEDFUNDS[FEDFUNDS],MATCH(DATE(YEAR(CPI[[#This Row],[DATE]]+190),MONTH(CPI[[#This Row],[DATE]]+190),1),FEDFUNDS[DATE],0))</f>
        <v>3.3</v>
      </c>
      <c r="E705" s="2">
        <f>INDEX(FEDFUNDS[FEDFUNDS],MATCH(DATE(YEAR(CPI[[#This Row],[DATE]]+370),MONTH(CPI[[#This Row],[DATE]]+370),1),FEDFUNDS[DATE],0))</f>
        <v>4.8099999999999996</v>
      </c>
      <c r="F705" s="2">
        <f>INDEX(FEDFUNDS[FEDFUNDS],MATCH(DATE(YEAR(CPI[[#This Row],[DATE]]+190)+1,MONTH(CPI[[#This Row],[DATE]]+190),1),FEDFUNDS[DATE],0))</f>
        <v>6.58</v>
      </c>
      <c r="G705" s="2">
        <f>INDEX(FEDFUNDS[FEDFUNDS],MATCH(DATE(YEAR(CPI[[#This Row],[DATE]]+370)+1,MONTH(CPI[[#This Row],[DATE]]+370),1),FEDFUNDS[DATE],0))</f>
        <v>10.5</v>
      </c>
    </row>
    <row r="706" spans="1:7" x14ac:dyDescent="0.3">
      <c r="A706" s="1">
        <v>26177</v>
      </c>
      <c r="B706">
        <v>40.799999999999997</v>
      </c>
      <c r="C706" s="2">
        <f>INDEX(FEDFUNDS[FEDFUNDS],MATCH(DATE(YEAR(CPI[[#This Row],[DATE]]),MONTH(CPI[[#This Row],[DATE]]),1),FEDFUNDS[DATE],0))</f>
        <v>5.55</v>
      </c>
      <c r="D706" s="2">
        <f>INDEX(FEDFUNDS[FEDFUNDS],MATCH(DATE(YEAR(CPI[[#This Row],[DATE]]+190),MONTH(CPI[[#This Row],[DATE]]+190),1),FEDFUNDS[DATE],0))</f>
        <v>3.83</v>
      </c>
      <c r="E706" s="2">
        <f>INDEX(FEDFUNDS[FEDFUNDS],MATCH(DATE(YEAR(CPI[[#This Row],[DATE]]+370),MONTH(CPI[[#This Row],[DATE]]+370),1),FEDFUNDS[DATE],0))</f>
        <v>4.87</v>
      </c>
      <c r="F706" s="2">
        <f>INDEX(FEDFUNDS[FEDFUNDS],MATCH(DATE(YEAR(CPI[[#This Row],[DATE]]+190)+1,MONTH(CPI[[#This Row],[DATE]]+190),1),FEDFUNDS[DATE],0))</f>
        <v>7.09</v>
      </c>
      <c r="G706" s="2">
        <f>INDEX(FEDFUNDS[FEDFUNDS],MATCH(DATE(YEAR(CPI[[#This Row],[DATE]]+370)+1,MONTH(CPI[[#This Row],[DATE]]+370),1),FEDFUNDS[DATE],0))</f>
        <v>10.78</v>
      </c>
    </row>
    <row r="707" spans="1:7" x14ac:dyDescent="0.3">
      <c r="A707" s="1">
        <v>26207</v>
      </c>
      <c r="B707">
        <v>40.9</v>
      </c>
      <c r="C707" s="2">
        <f>INDEX(FEDFUNDS[FEDFUNDS],MATCH(DATE(YEAR(CPI[[#This Row],[DATE]]),MONTH(CPI[[#This Row],[DATE]]),1),FEDFUNDS[DATE],0))</f>
        <v>5.2</v>
      </c>
      <c r="D707" s="2">
        <f>INDEX(FEDFUNDS[FEDFUNDS],MATCH(DATE(YEAR(CPI[[#This Row],[DATE]]+190),MONTH(CPI[[#This Row],[DATE]]+190),1),FEDFUNDS[DATE],0))</f>
        <v>4.17</v>
      </c>
      <c r="E707" s="2">
        <f>INDEX(FEDFUNDS[FEDFUNDS],MATCH(DATE(YEAR(CPI[[#This Row],[DATE]]+370),MONTH(CPI[[#This Row],[DATE]]+370),1),FEDFUNDS[DATE],0))</f>
        <v>5.05</v>
      </c>
      <c r="F707" s="2">
        <f>INDEX(FEDFUNDS[FEDFUNDS],MATCH(DATE(YEAR(CPI[[#This Row],[DATE]]+190)+1,MONTH(CPI[[#This Row],[DATE]]+190),1),FEDFUNDS[DATE],0))</f>
        <v>7.12</v>
      </c>
      <c r="G707" s="2">
        <f>INDEX(FEDFUNDS[FEDFUNDS],MATCH(DATE(YEAR(CPI[[#This Row],[DATE]]+370)+1,MONTH(CPI[[#This Row],[DATE]]+370),1),FEDFUNDS[DATE],0))</f>
        <v>10.01</v>
      </c>
    </row>
    <row r="708" spans="1:7" x14ac:dyDescent="0.3">
      <c r="A708" s="1">
        <v>26238</v>
      </c>
      <c r="B708">
        <v>40.9</v>
      </c>
      <c r="C708" s="2">
        <f>INDEX(FEDFUNDS[FEDFUNDS],MATCH(DATE(YEAR(CPI[[#This Row],[DATE]]),MONTH(CPI[[#This Row],[DATE]]),1),FEDFUNDS[DATE],0))</f>
        <v>4.91</v>
      </c>
      <c r="D708" s="2">
        <f>INDEX(FEDFUNDS[FEDFUNDS],MATCH(DATE(YEAR(CPI[[#This Row],[DATE]]+190),MONTH(CPI[[#This Row],[DATE]]+190),1),FEDFUNDS[DATE],0))</f>
        <v>4.2699999999999996</v>
      </c>
      <c r="E708" s="2">
        <f>INDEX(FEDFUNDS[FEDFUNDS],MATCH(DATE(YEAR(CPI[[#This Row],[DATE]]+370),MONTH(CPI[[#This Row],[DATE]]+370),1),FEDFUNDS[DATE],0))</f>
        <v>5.0599999999999996</v>
      </c>
      <c r="F708" s="2">
        <f>INDEX(FEDFUNDS[FEDFUNDS],MATCH(DATE(YEAR(CPI[[#This Row],[DATE]]+190)+1,MONTH(CPI[[#This Row],[DATE]]+190),1),FEDFUNDS[DATE],0))</f>
        <v>7.84</v>
      </c>
      <c r="G708" s="2">
        <f>INDEX(FEDFUNDS[FEDFUNDS],MATCH(DATE(YEAR(CPI[[#This Row],[DATE]]+370)+1,MONTH(CPI[[#This Row],[DATE]]+370),1),FEDFUNDS[DATE],0))</f>
        <v>10.029999999999999</v>
      </c>
    </row>
    <row r="709" spans="1:7" x14ac:dyDescent="0.3">
      <c r="A709" s="1">
        <v>26268</v>
      </c>
      <c r="B709">
        <v>41.1</v>
      </c>
      <c r="C709" s="2">
        <f>INDEX(FEDFUNDS[FEDFUNDS],MATCH(DATE(YEAR(CPI[[#This Row],[DATE]]),MONTH(CPI[[#This Row],[DATE]]),1),FEDFUNDS[DATE],0))</f>
        <v>4.1399999999999997</v>
      </c>
      <c r="D709" s="2">
        <f>INDEX(FEDFUNDS[FEDFUNDS],MATCH(DATE(YEAR(CPI[[#This Row],[DATE]]+190),MONTH(CPI[[#This Row],[DATE]]+190),1),FEDFUNDS[DATE],0))</f>
        <v>4.46</v>
      </c>
      <c r="E709" s="2">
        <f>INDEX(FEDFUNDS[FEDFUNDS],MATCH(DATE(YEAR(CPI[[#This Row],[DATE]]+370),MONTH(CPI[[#This Row],[DATE]]+370),1),FEDFUNDS[DATE],0))</f>
        <v>5.33</v>
      </c>
      <c r="F709" s="2">
        <f>INDEX(FEDFUNDS[FEDFUNDS],MATCH(DATE(YEAR(CPI[[#This Row],[DATE]]+190)+1,MONTH(CPI[[#This Row],[DATE]]+190),1),FEDFUNDS[DATE],0))</f>
        <v>8.49</v>
      </c>
      <c r="G709" s="2">
        <f>INDEX(FEDFUNDS[FEDFUNDS],MATCH(DATE(YEAR(CPI[[#This Row],[DATE]]+370)+1,MONTH(CPI[[#This Row],[DATE]]+370),1),FEDFUNDS[DATE],0))</f>
        <v>9.9499999999999993</v>
      </c>
    </row>
    <row r="710" spans="1:7" x14ac:dyDescent="0.3">
      <c r="A710" s="1">
        <v>26299</v>
      </c>
      <c r="B710">
        <v>41.1</v>
      </c>
      <c r="C710" s="2">
        <f>INDEX(FEDFUNDS[FEDFUNDS],MATCH(DATE(YEAR(CPI[[#This Row],[DATE]]),MONTH(CPI[[#This Row],[DATE]]),1),FEDFUNDS[DATE],0))</f>
        <v>3.51</v>
      </c>
      <c r="D710" s="2">
        <f>INDEX(FEDFUNDS[FEDFUNDS],MATCH(DATE(YEAR(CPI[[#This Row],[DATE]]+190),MONTH(CPI[[#This Row],[DATE]]+190),1),FEDFUNDS[DATE],0))</f>
        <v>4.55</v>
      </c>
      <c r="E710" s="2">
        <f>INDEX(FEDFUNDS[FEDFUNDS],MATCH(DATE(YEAR(CPI[[#This Row],[DATE]]+370),MONTH(CPI[[#This Row],[DATE]]+370),1),FEDFUNDS[DATE],0))</f>
        <v>5.94</v>
      </c>
      <c r="F710" s="2">
        <f>INDEX(FEDFUNDS[FEDFUNDS],MATCH(DATE(YEAR(CPI[[#This Row],[DATE]]+190)+1,MONTH(CPI[[#This Row],[DATE]]+190),1),FEDFUNDS[DATE],0))</f>
        <v>10.4</v>
      </c>
      <c r="G710" s="2">
        <f>INDEX(FEDFUNDS[FEDFUNDS],MATCH(DATE(YEAR(CPI[[#This Row],[DATE]]+370)+1,MONTH(CPI[[#This Row],[DATE]]+370),1),FEDFUNDS[DATE],0))</f>
        <v>9.65</v>
      </c>
    </row>
    <row r="711" spans="1:7" x14ac:dyDescent="0.3">
      <c r="A711" s="1">
        <v>26330</v>
      </c>
      <c r="B711">
        <v>41.3</v>
      </c>
      <c r="C711" s="2">
        <f>INDEX(FEDFUNDS[FEDFUNDS],MATCH(DATE(YEAR(CPI[[#This Row],[DATE]]),MONTH(CPI[[#This Row],[DATE]]),1),FEDFUNDS[DATE],0))</f>
        <v>3.3</v>
      </c>
      <c r="D711" s="2">
        <f>INDEX(FEDFUNDS[FEDFUNDS],MATCH(DATE(YEAR(CPI[[#This Row],[DATE]]+190),MONTH(CPI[[#This Row],[DATE]]+190),1),FEDFUNDS[DATE],0))</f>
        <v>4.8099999999999996</v>
      </c>
      <c r="E711" s="2">
        <f>INDEX(FEDFUNDS[FEDFUNDS],MATCH(DATE(YEAR(CPI[[#This Row],[DATE]]+370),MONTH(CPI[[#This Row],[DATE]]+370),1),FEDFUNDS[DATE],0))</f>
        <v>6.58</v>
      </c>
      <c r="F711" s="2">
        <f>INDEX(FEDFUNDS[FEDFUNDS],MATCH(DATE(YEAR(CPI[[#This Row],[DATE]]+190)+1,MONTH(CPI[[#This Row],[DATE]]+190),1),FEDFUNDS[DATE],0))</f>
        <v>10.5</v>
      </c>
      <c r="G711" s="2">
        <f>INDEX(FEDFUNDS[FEDFUNDS],MATCH(DATE(YEAR(CPI[[#This Row],[DATE]]+370)+1,MONTH(CPI[[#This Row],[DATE]]+370),1),FEDFUNDS[DATE],0))</f>
        <v>8.9700000000000006</v>
      </c>
    </row>
    <row r="712" spans="1:7" x14ac:dyDescent="0.3">
      <c r="A712" s="1">
        <v>26359</v>
      </c>
      <c r="B712">
        <v>41.4</v>
      </c>
      <c r="C712" s="2">
        <f>INDEX(FEDFUNDS[FEDFUNDS],MATCH(DATE(YEAR(CPI[[#This Row],[DATE]]),MONTH(CPI[[#This Row],[DATE]]),1),FEDFUNDS[DATE],0))</f>
        <v>3.83</v>
      </c>
      <c r="D712" s="2">
        <f>INDEX(FEDFUNDS[FEDFUNDS],MATCH(DATE(YEAR(CPI[[#This Row],[DATE]]+190),MONTH(CPI[[#This Row],[DATE]]+190),1),FEDFUNDS[DATE],0))</f>
        <v>4.87</v>
      </c>
      <c r="E712" s="2">
        <f>INDEX(FEDFUNDS[FEDFUNDS],MATCH(DATE(YEAR(CPI[[#This Row],[DATE]]+370),MONTH(CPI[[#This Row],[DATE]]+370),1),FEDFUNDS[DATE],0))</f>
        <v>7.09</v>
      </c>
      <c r="F712" s="2">
        <f>INDEX(FEDFUNDS[FEDFUNDS],MATCH(DATE(YEAR(CPI[[#This Row],[DATE]]+190)+1,MONTH(CPI[[#This Row],[DATE]]+190),1),FEDFUNDS[DATE],0))</f>
        <v>10.78</v>
      </c>
      <c r="G712" s="2">
        <f>INDEX(FEDFUNDS[FEDFUNDS],MATCH(DATE(YEAR(CPI[[#This Row],[DATE]]+370)+1,MONTH(CPI[[#This Row],[DATE]]+370),1),FEDFUNDS[DATE],0))</f>
        <v>9.35</v>
      </c>
    </row>
    <row r="713" spans="1:7" x14ac:dyDescent="0.3">
      <c r="A713" s="1">
        <v>26390</v>
      </c>
      <c r="B713">
        <v>41.5</v>
      </c>
      <c r="C713" s="2">
        <f>INDEX(FEDFUNDS[FEDFUNDS],MATCH(DATE(YEAR(CPI[[#This Row],[DATE]]),MONTH(CPI[[#This Row],[DATE]]),1),FEDFUNDS[DATE],0))</f>
        <v>4.17</v>
      </c>
      <c r="D713" s="2">
        <f>INDEX(FEDFUNDS[FEDFUNDS],MATCH(DATE(YEAR(CPI[[#This Row],[DATE]]+190),MONTH(CPI[[#This Row],[DATE]]+190),1),FEDFUNDS[DATE],0))</f>
        <v>5.05</v>
      </c>
      <c r="E713" s="2">
        <f>INDEX(FEDFUNDS[FEDFUNDS],MATCH(DATE(YEAR(CPI[[#This Row],[DATE]]+370),MONTH(CPI[[#This Row],[DATE]]+370),1),FEDFUNDS[DATE],0))</f>
        <v>7.12</v>
      </c>
      <c r="F713" s="2">
        <f>INDEX(FEDFUNDS[FEDFUNDS],MATCH(DATE(YEAR(CPI[[#This Row],[DATE]]+190)+1,MONTH(CPI[[#This Row],[DATE]]+190),1),FEDFUNDS[DATE],0))</f>
        <v>10.01</v>
      </c>
      <c r="G713" s="2">
        <f>INDEX(FEDFUNDS[FEDFUNDS],MATCH(DATE(YEAR(CPI[[#This Row],[DATE]]+370)+1,MONTH(CPI[[#This Row],[DATE]]+370),1),FEDFUNDS[DATE],0))</f>
        <v>10.51</v>
      </c>
    </row>
    <row r="714" spans="1:7" x14ac:dyDescent="0.3">
      <c r="A714" s="1">
        <v>26420</v>
      </c>
      <c r="B714">
        <v>41.6</v>
      </c>
      <c r="C714" s="2">
        <f>INDEX(FEDFUNDS[FEDFUNDS],MATCH(DATE(YEAR(CPI[[#This Row],[DATE]]),MONTH(CPI[[#This Row],[DATE]]),1),FEDFUNDS[DATE],0))</f>
        <v>4.2699999999999996</v>
      </c>
      <c r="D714" s="2">
        <f>INDEX(FEDFUNDS[FEDFUNDS],MATCH(DATE(YEAR(CPI[[#This Row],[DATE]]+190),MONTH(CPI[[#This Row],[DATE]]+190),1),FEDFUNDS[DATE],0))</f>
        <v>5.0599999999999996</v>
      </c>
      <c r="E714" s="2">
        <f>INDEX(FEDFUNDS[FEDFUNDS],MATCH(DATE(YEAR(CPI[[#This Row],[DATE]]+370),MONTH(CPI[[#This Row],[DATE]]+370),1),FEDFUNDS[DATE],0))</f>
        <v>7.84</v>
      </c>
      <c r="F714" s="2">
        <f>INDEX(FEDFUNDS[FEDFUNDS],MATCH(DATE(YEAR(CPI[[#This Row],[DATE]]+190)+1,MONTH(CPI[[#This Row],[DATE]]+190),1),FEDFUNDS[DATE],0))</f>
        <v>10.029999999999999</v>
      </c>
      <c r="G714" s="2">
        <f>INDEX(FEDFUNDS[FEDFUNDS],MATCH(DATE(YEAR(CPI[[#This Row],[DATE]]+370)+1,MONTH(CPI[[#This Row],[DATE]]+370),1),FEDFUNDS[DATE],0))</f>
        <v>11.31</v>
      </c>
    </row>
    <row r="715" spans="1:7" x14ac:dyDescent="0.3">
      <c r="A715" s="1">
        <v>26451</v>
      </c>
      <c r="B715">
        <v>41.7</v>
      </c>
      <c r="C715" s="2">
        <f>INDEX(FEDFUNDS[FEDFUNDS],MATCH(DATE(YEAR(CPI[[#This Row],[DATE]]),MONTH(CPI[[#This Row],[DATE]]),1),FEDFUNDS[DATE],0))</f>
        <v>4.46</v>
      </c>
      <c r="D715" s="2">
        <f>INDEX(FEDFUNDS[FEDFUNDS],MATCH(DATE(YEAR(CPI[[#This Row],[DATE]]+190),MONTH(CPI[[#This Row],[DATE]]+190),1),FEDFUNDS[DATE],0))</f>
        <v>5.33</v>
      </c>
      <c r="E715" s="2">
        <f>INDEX(FEDFUNDS[FEDFUNDS],MATCH(DATE(YEAR(CPI[[#This Row],[DATE]]+370),MONTH(CPI[[#This Row],[DATE]]+370),1),FEDFUNDS[DATE],0))</f>
        <v>8.49</v>
      </c>
      <c r="F715" s="2">
        <f>INDEX(FEDFUNDS[FEDFUNDS],MATCH(DATE(YEAR(CPI[[#This Row],[DATE]]+190)+1,MONTH(CPI[[#This Row],[DATE]]+190),1),FEDFUNDS[DATE],0))</f>
        <v>9.9499999999999993</v>
      </c>
      <c r="G715" s="2">
        <f>INDEX(FEDFUNDS[FEDFUNDS],MATCH(DATE(YEAR(CPI[[#This Row],[DATE]]+370)+1,MONTH(CPI[[#This Row],[DATE]]+370),1),FEDFUNDS[DATE],0))</f>
        <v>11.93</v>
      </c>
    </row>
    <row r="716" spans="1:7" x14ac:dyDescent="0.3">
      <c r="A716" s="1">
        <v>26481</v>
      </c>
      <c r="B716">
        <v>41.9</v>
      </c>
      <c r="C716" s="2">
        <f>INDEX(FEDFUNDS[FEDFUNDS],MATCH(DATE(YEAR(CPI[[#This Row],[DATE]]),MONTH(CPI[[#This Row],[DATE]]),1),FEDFUNDS[DATE],0))</f>
        <v>4.55</v>
      </c>
      <c r="D716" s="2">
        <f>INDEX(FEDFUNDS[FEDFUNDS],MATCH(DATE(YEAR(CPI[[#This Row],[DATE]]+190),MONTH(CPI[[#This Row],[DATE]]+190),1),FEDFUNDS[DATE],0))</f>
        <v>5.94</v>
      </c>
      <c r="E716" s="2">
        <f>INDEX(FEDFUNDS[FEDFUNDS],MATCH(DATE(YEAR(CPI[[#This Row],[DATE]]+370),MONTH(CPI[[#This Row],[DATE]]+370),1),FEDFUNDS[DATE],0))</f>
        <v>10.4</v>
      </c>
      <c r="F716" s="2">
        <f>INDEX(FEDFUNDS[FEDFUNDS],MATCH(DATE(YEAR(CPI[[#This Row],[DATE]]+190)+1,MONTH(CPI[[#This Row],[DATE]]+190),1),FEDFUNDS[DATE],0))</f>
        <v>9.65</v>
      </c>
      <c r="G716" s="2">
        <f>INDEX(FEDFUNDS[FEDFUNDS],MATCH(DATE(YEAR(CPI[[#This Row],[DATE]]+370)+1,MONTH(CPI[[#This Row],[DATE]]+370),1),FEDFUNDS[DATE],0))</f>
        <v>12.92</v>
      </c>
    </row>
    <row r="717" spans="1:7" x14ac:dyDescent="0.3">
      <c r="A717" s="1">
        <v>26512</v>
      </c>
      <c r="B717">
        <v>42</v>
      </c>
      <c r="C717" s="2">
        <f>INDEX(FEDFUNDS[FEDFUNDS],MATCH(DATE(YEAR(CPI[[#This Row],[DATE]]),MONTH(CPI[[#This Row],[DATE]]),1),FEDFUNDS[DATE],0))</f>
        <v>4.8099999999999996</v>
      </c>
      <c r="D717" s="2">
        <f>INDEX(FEDFUNDS[FEDFUNDS],MATCH(DATE(YEAR(CPI[[#This Row],[DATE]]+190),MONTH(CPI[[#This Row],[DATE]]+190),1),FEDFUNDS[DATE],0))</f>
        <v>6.58</v>
      </c>
      <c r="E717" s="2">
        <f>INDEX(FEDFUNDS[FEDFUNDS],MATCH(DATE(YEAR(CPI[[#This Row],[DATE]]+370),MONTH(CPI[[#This Row],[DATE]]+370),1),FEDFUNDS[DATE],0))</f>
        <v>10.5</v>
      </c>
      <c r="F717" s="2">
        <f>INDEX(FEDFUNDS[FEDFUNDS],MATCH(DATE(YEAR(CPI[[#This Row],[DATE]]+190)+1,MONTH(CPI[[#This Row],[DATE]]+190),1),FEDFUNDS[DATE],0))</f>
        <v>8.9700000000000006</v>
      </c>
      <c r="G717" s="2">
        <f>INDEX(FEDFUNDS[FEDFUNDS],MATCH(DATE(YEAR(CPI[[#This Row],[DATE]]+370)+1,MONTH(CPI[[#This Row],[DATE]]+370),1),FEDFUNDS[DATE],0))</f>
        <v>12.01</v>
      </c>
    </row>
    <row r="718" spans="1:7" x14ac:dyDescent="0.3">
      <c r="A718" s="1">
        <v>26543</v>
      </c>
      <c r="B718">
        <v>42.1</v>
      </c>
      <c r="C718" s="2">
        <f>INDEX(FEDFUNDS[FEDFUNDS],MATCH(DATE(YEAR(CPI[[#This Row],[DATE]]),MONTH(CPI[[#This Row],[DATE]]),1),FEDFUNDS[DATE],0))</f>
        <v>4.87</v>
      </c>
      <c r="D718" s="2">
        <f>INDEX(FEDFUNDS[FEDFUNDS],MATCH(DATE(YEAR(CPI[[#This Row],[DATE]]+190),MONTH(CPI[[#This Row],[DATE]]+190),1),FEDFUNDS[DATE],0))</f>
        <v>7.09</v>
      </c>
      <c r="E718" s="2">
        <f>INDEX(FEDFUNDS[FEDFUNDS],MATCH(DATE(YEAR(CPI[[#This Row],[DATE]]+370),MONTH(CPI[[#This Row],[DATE]]+370),1),FEDFUNDS[DATE],0))</f>
        <v>10.78</v>
      </c>
      <c r="F718" s="2">
        <f>INDEX(FEDFUNDS[FEDFUNDS],MATCH(DATE(YEAR(CPI[[#This Row],[DATE]]+190)+1,MONTH(CPI[[#This Row],[DATE]]+190),1),FEDFUNDS[DATE],0))</f>
        <v>9.35</v>
      </c>
      <c r="G718" s="2">
        <f>INDEX(FEDFUNDS[FEDFUNDS],MATCH(DATE(YEAR(CPI[[#This Row],[DATE]]+370)+1,MONTH(CPI[[#This Row],[DATE]]+370),1),FEDFUNDS[DATE],0))</f>
        <v>11.34</v>
      </c>
    </row>
    <row r="719" spans="1:7" x14ac:dyDescent="0.3">
      <c r="A719" s="1">
        <v>26573</v>
      </c>
      <c r="B719">
        <v>42.3</v>
      </c>
      <c r="C719" s="2">
        <f>INDEX(FEDFUNDS[FEDFUNDS],MATCH(DATE(YEAR(CPI[[#This Row],[DATE]]),MONTH(CPI[[#This Row],[DATE]]),1),FEDFUNDS[DATE],0))</f>
        <v>5.05</v>
      </c>
      <c r="D719" s="2">
        <f>INDEX(FEDFUNDS[FEDFUNDS],MATCH(DATE(YEAR(CPI[[#This Row],[DATE]]+190),MONTH(CPI[[#This Row],[DATE]]+190),1),FEDFUNDS[DATE],0))</f>
        <v>7.12</v>
      </c>
      <c r="E719" s="2">
        <f>INDEX(FEDFUNDS[FEDFUNDS],MATCH(DATE(YEAR(CPI[[#This Row],[DATE]]+370),MONTH(CPI[[#This Row],[DATE]]+370),1),FEDFUNDS[DATE],0))</f>
        <v>10.01</v>
      </c>
      <c r="F719" s="2">
        <f>INDEX(FEDFUNDS[FEDFUNDS],MATCH(DATE(YEAR(CPI[[#This Row],[DATE]]+190)+1,MONTH(CPI[[#This Row],[DATE]]+190),1),FEDFUNDS[DATE],0))</f>
        <v>10.51</v>
      </c>
      <c r="G719" s="2">
        <f>INDEX(FEDFUNDS[FEDFUNDS],MATCH(DATE(YEAR(CPI[[#This Row],[DATE]]+370)+1,MONTH(CPI[[#This Row],[DATE]]+370),1),FEDFUNDS[DATE],0))</f>
        <v>10.06</v>
      </c>
    </row>
    <row r="720" spans="1:7" x14ac:dyDescent="0.3">
      <c r="A720" s="1">
        <v>26604</v>
      </c>
      <c r="B720">
        <v>42.4</v>
      </c>
      <c r="C720" s="2">
        <f>INDEX(FEDFUNDS[FEDFUNDS],MATCH(DATE(YEAR(CPI[[#This Row],[DATE]]),MONTH(CPI[[#This Row],[DATE]]),1),FEDFUNDS[DATE],0))</f>
        <v>5.0599999999999996</v>
      </c>
      <c r="D720" s="2">
        <f>INDEX(FEDFUNDS[FEDFUNDS],MATCH(DATE(YEAR(CPI[[#This Row],[DATE]]+190),MONTH(CPI[[#This Row],[DATE]]+190),1),FEDFUNDS[DATE],0))</f>
        <v>7.84</v>
      </c>
      <c r="E720" s="2">
        <f>INDEX(FEDFUNDS[FEDFUNDS],MATCH(DATE(YEAR(CPI[[#This Row],[DATE]]+370),MONTH(CPI[[#This Row],[DATE]]+370),1),FEDFUNDS[DATE],0))</f>
        <v>10.029999999999999</v>
      </c>
      <c r="F720" s="2">
        <f>INDEX(FEDFUNDS[FEDFUNDS],MATCH(DATE(YEAR(CPI[[#This Row],[DATE]]+190)+1,MONTH(CPI[[#This Row],[DATE]]+190),1),FEDFUNDS[DATE],0))</f>
        <v>11.31</v>
      </c>
      <c r="G720" s="2">
        <f>INDEX(FEDFUNDS[FEDFUNDS],MATCH(DATE(YEAR(CPI[[#This Row],[DATE]]+370)+1,MONTH(CPI[[#This Row],[DATE]]+370),1),FEDFUNDS[DATE],0))</f>
        <v>9.4499999999999993</v>
      </c>
    </row>
    <row r="721" spans="1:7" x14ac:dyDescent="0.3">
      <c r="A721" s="1">
        <v>26634</v>
      </c>
      <c r="B721">
        <v>42.5</v>
      </c>
      <c r="C721" s="2">
        <f>INDEX(FEDFUNDS[FEDFUNDS],MATCH(DATE(YEAR(CPI[[#This Row],[DATE]]),MONTH(CPI[[#This Row],[DATE]]),1),FEDFUNDS[DATE],0))</f>
        <v>5.33</v>
      </c>
      <c r="D721" s="2">
        <f>INDEX(FEDFUNDS[FEDFUNDS],MATCH(DATE(YEAR(CPI[[#This Row],[DATE]]+190),MONTH(CPI[[#This Row],[DATE]]+190),1),FEDFUNDS[DATE],0))</f>
        <v>8.49</v>
      </c>
      <c r="E721" s="2">
        <f>INDEX(FEDFUNDS[FEDFUNDS],MATCH(DATE(YEAR(CPI[[#This Row],[DATE]]+370),MONTH(CPI[[#This Row],[DATE]]+370),1),FEDFUNDS[DATE],0))</f>
        <v>9.9499999999999993</v>
      </c>
      <c r="F721" s="2">
        <f>INDEX(FEDFUNDS[FEDFUNDS],MATCH(DATE(YEAR(CPI[[#This Row],[DATE]]+190)+1,MONTH(CPI[[#This Row],[DATE]]+190),1),FEDFUNDS[DATE],0))</f>
        <v>11.93</v>
      </c>
      <c r="G721" s="2">
        <f>INDEX(FEDFUNDS[FEDFUNDS],MATCH(DATE(YEAR(CPI[[#This Row],[DATE]]+370)+1,MONTH(CPI[[#This Row],[DATE]]+370),1),FEDFUNDS[DATE],0))</f>
        <v>8.5299999999999994</v>
      </c>
    </row>
    <row r="722" spans="1:7" x14ac:dyDescent="0.3">
      <c r="A722" s="1">
        <v>26665</v>
      </c>
      <c r="B722">
        <v>42.6</v>
      </c>
      <c r="C722" s="2">
        <f>INDEX(FEDFUNDS[FEDFUNDS],MATCH(DATE(YEAR(CPI[[#This Row],[DATE]]),MONTH(CPI[[#This Row],[DATE]]),1),FEDFUNDS[DATE],0))</f>
        <v>5.94</v>
      </c>
      <c r="D722" s="2">
        <f>INDEX(FEDFUNDS[FEDFUNDS],MATCH(DATE(YEAR(CPI[[#This Row],[DATE]]+190),MONTH(CPI[[#This Row],[DATE]]+190),1),FEDFUNDS[DATE],0))</f>
        <v>10.4</v>
      </c>
      <c r="E722" s="2">
        <f>INDEX(FEDFUNDS[FEDFUNDS],MATCH(DATE(YEAR(CPI[[#This Row],[DATE]]+370),MONTH(CPI[[#This Row],[DATE]]+370),1),FEDFUNDS[DATE],0))</f>
        <v>9.65</v>
      </c>
      <c r="F722" s="2">
        <f>INDEX(FEDFUNDS[FEDFUNDS],MATCH(DATE(YEAR(CPI[[#This Row],[DATE]]+190)+1,MONTH(CPI[[#This Row],[DATE]]+190),1),FEDFUNDS[DATE],0))</f>
        <v>12.92</v>
      </c>
      <c r="G722" s="2">
        <f>INDEX(FEDFUNDS[FEDFUNDS],MATCH(DATE(YEAR(CPI[[#This Row],[DATE]]+370)+1,MONTH(CPI[[#This Row],[DATE]]+370),1),FEDFUNDS[DATE],0))</f>
        <v>7.13</v>
      </c>
    </row>
    <row r="723" spans="1:7" x14ac:dyDescent="0.3">
      <c r="A723" s="1">
        <v>26696</v>
      </c>
      <c r="B723">
        <v>42.9</v>
      </c>
      <c r="C723" s="2">
        <f>INDEX(FEDFUNDS[FEDFUNDS],MATCH(DATE(YEAR(CPI[[#This Row],[DATE]]),MONTH(CPI[[#This Row],[DATE]]),1),FEDFUNDS[DATE],0))</f>
        <v>6.58</v>
      </c>
      <c r="D723" s="2">
        <f>INDEX(FEDFUNDS[FEDFUNDS],MATCH(DATE(YEAR(CPI[[#This Row],[DATE]]+190),MONTH(CPI[[#This Row],[DATE]]+190),1),FEDFUNDS[DATE],0))</f>
        <v>10.5</v>
      </c>
      <c r="E723" s="2">
        <f>INDEX(FEDFUNDS[FEDFUNDS],MATCH(DATE(YEAR(CPI[[#This Row],[DATE]]+370),MONTH(CPI[[#This Row],[DATE]]+370),1),FEDFUNDS[DATE],0))</f>
        <v>8.9700000000000006</v>
      </c>
      <c r="F723" s="2">
        <f>INDEX(FEDFUNDS[FEDFUNDS],MATCH(DATE(YEAR(CPI[[#This Row],[DATE]]+190)+1,MONTH(CPI[[#This Row],[DATE]]+190),1),FEDFUNDS[DATE],0))</f>
        <v>12.01</v>
      </c>
      <c r="G723" s="2">
        <f>INDEX(FEDFUNDS[FEDFUNDS],MATCH(DATE(YEAR(CPI[[#This Row],[DATE]]+370)+1,MONTH(CPI[[#This Row],[DATE]]+370),1),FEDFUNDS[DATE],0))</f>
        <v>6.24</v>
      </c>
    </row>
    <row r="724" spans="1:7" x14ac:dyDescent="0.3">
      <c r="A724" s="1">
        <v>26724</v>
      </c>
      <c r="B724">
        <v>43.3</v>
      </c>
      <c r="C724" s="2">
        <f>INDEX(FEDFUNDS[FEDFUNDS],MATCH(DATE(YEAR(CPI[[#This Row],[DATE]]),MONTH(CPI[[#This Row],[DATE]]),1),FEDFUNDS[DATE],0))</f>
        <v>7.09</v>
      </c>
      <c r="D724" s="2">
        <f>INDEX(FEDFUNDS[FEDFUNDS],MATCH(DATE(YEAR(CPI[[#This Row],[DATE]]+190),MONTH(CPI[[#This Row],[DATE]]+190),1),FEDFUNDS[DATE],0))</f>
        <v>10.78</v>
      </c>
      <c r="E724" s="2">
        <f>INDEX(FEDFUNDS[FEDFUNDS],MATCH(DATE(YEAR(CPI[[#This Row],[DATE]]+370),MONTH(CPI[[#This Row],[DATE]]+370),1),FEDFUNDS[DATE],0))</f>
        <v>9.35</v>
      </c>
      <c r="F724" s="2">
        <f>INDEX(FEDFUNDS[FEDFUNDS],MATCH(DATE(YEAR(CPI[[#This Row],[DATE]]+190)+1,MONTH(CPI[[#This Row],[DATE]]+190),1),FEDFUNDS[DATE],0))</f>
        <v>11.34</v>
      </c>
      <c r="G724" s="2">
        <f>INDEX(FEDFUNDS[FEDFUNDS],MATCH(DATE(YEAR(CPI[[#This Row],[DATE]]+370)+1,MONTH(CPI[[#This Row],[DATE]]+370),1),FEDFUNDS[DATE],0))</f>
        <v>5.54</v>
      </c>
    </row>
    <row r="725" spans="1:7" x14ac:dyDescent="0.3">
      <c r="A725" s="1">
        <v>26755</v>
      </c>
      <c r="B725">
        <v>43.6</v>
      </c>
      <c r="C725" s="2">
        <f>INDEX(FEDFUNDS[FEDFUNDS],MATCH(DATE(YEAR(CPI[[#This Row],[DATE]]),MONTH(CPI[[#This Row],[DATE]]),1),FEDFUNDS[DATE],0))</f>
        <v>7.12</v>
      </c>
      <c r="D725" s="2">
        <f>INDEX(FEDFUNDS[FEDFUNDS],MATCH(DATE(YEAR(CPI[[#This Row],[DATE]]+190),MONTH(CPI[[#This Row],[DATE]]+190),1),FEDFUNDS[DATE],0))</f>
        <v>10.01</v>
      </c>
      <c r="E725" s="2">
        <f>INDEX(FEDFUNDS[FEDFUNDS],MATCH(DATE(YEAR(CPI[[#This Row],[DATE]]+370),MONTH(CPI[[#This Row],[DATE]]+370),1),FEDFUNDS[DATE],0))</f>
        <v>10.51</v>
      </c>
      <c r="F725" s="2">
        <f>INDEX(FEDFUNDS[FEDFUNDS],MATCH(DATE(YEAR(CPI[[#This Row],[DATE]]+190)+1,MONTH(CPI[[#This Row],[DATE]]+190),1),FEDFUNDS[DATE],0))</f>
        <v>10.06</v>
      </c>
      <c r="G725" s="2">
        <f>INDEX(FEDFUNDS[FEDFUNDS],MATCH(DATE(YEAR(CPI[[#This Row],[DATE]]+370)+1,MONTH(CPI[[#This Row],[DATE]]+370),1),FEDFUNDS[DATE],0))</f>
        <v>5.49</v>
      </c>
    </row>
    <row r="726" spans="1:7" x14ac:dyDescent="0.3">
      <c r="A726" s="1">
        <v>26785</v>
      </c>
      <c r="B726">
        <v>43.9</v>
      </c>
      <c r="C726" s="2">
        <f>INDEX(FEDFUNDS[FEDFUNDS],MATCH(DATE(YEAR(CPI[[#This Row],[DATE]]),MONTH(CPI[[#This Row],[DATE]]),1),FEDFUNDS[DATE],0))</f>
        <v>7.84</v>
      </c>
      <c r="D726" s="2">
        <f>INDEX(FEDFUNDS[FEDFUNDS],MATCH(DATE(YEAR(CPI[[#This Row],[DATE]]+190),MONTH(CPI[[#This Row],[DATE]]+190),1),FEDFUNDS[DATE],0))</f>
        <v>10.029999999999999</v>
      </c>
      <c r="E726" s="2">
        <f>INDEX(FEDFUNDS[FEDFUNDS],MATCH(DATE(YEAR(CPI[[#This Row],[DATE]]+370),MONTH(CPI[[#This Row],[DATE]]+370),1),FEDFUNDS[DATE],0))</f>
        <v>11.31</v>
      </c>
      <c r="F726" s="2">
        <f>INDEX(FEDFUNDS[FEDFUNDS],MATCH(DATE(YEAR(CPI[[#This Row],[DATE]]+190)+1,MONTH(CPI[[#This Row],[DATE]]+190),1),FEDFUNDS[DATE],0))</f>
        <v>9.4499999999999993</v>
      </c>
      <c r="G726" s="2">
        <f>INDEX(FEDFUNDS[FEDFUNDS],MATCH(DATE(YEAR(CPI[[#This Row],[DATE]]+370)+1,MONTH(CPI[[#This Row],[DATE]]+370),1),FEDFUNDS[DATE],0))</f>
        <v>5.22</v>
      </c>
    </row>
    <row r="727" spans="1:7" x14ac:dyDescent="0.3">
      <c r="A727" s="1">
        <v>26816</v>
      </c>
      <c r="B727">
        <v>44.2</v>
      </c>
      <c r="C727" s="2">
        <f>INDEX(FEDFUNDS[FEDFUNDS],MATCH(DATE(YEAR(CPI[[#This Row],[DATE]]),MONTH(CPI[[#This Row],[DATE]]),1),FEDFUNDS[DATE],0))</f>
        <v>8.49</v>
      </c>
      <c r="D727" s="2">
        <f>INDEX(FEDFUNDS[FEDFUNDS],MATCH(DATE(YEAR(CPI[[#This Row],[DATE]]+190),MONTH(CPI[[#This Row],[DATE]]+190),1),FEDFUNDS[DATE],0))</f>
        <v>9.9499999999999993</v>
      </c>
      <c r="E727" s="2">
        <f>INDEX(FEDFUNDS[FEDFUNDS],MATCH(DATE(YEAR(CPI[[#This Row],[DATE]]+370),MONTH(CPI[[#This Row],[DATE]]+370),1),FEDFUNDS[DATE],0))</f>
        <v>11.93</v>
      </c>
      <c r="F727" s="2">
        <f>INDEX(FEDFUNDS[FEDFUNDS],MATCH(DATE(YEAR(CPI[[#This Row],[DATE]]+190)+1,MONTH(CPI[[#This Row],[DATE]]+190),1),FEDFUNDS[DATE],0))</f>
        <v>8.5299999999999994</v>
      </c>
      <c r="G727" s="2">
        <f>INDEX(FEDFUNDS[FEDFUNDS],MATCH(DATE(YEAR(CPI[[#This Row],[DATE]]+370)+1,MONTH(CPI[[#This Row],[DATE]]+370),1),FEDFUNDS[DATE],0))</f>
        <v>5.55</v>
      </c>
    </row>
    <row r="728" spans="1:7" x14ac:dyDescent="0.3">
      <c r="A728" s="1">
        <v>26846</v>
      </c>
      <c r="B728">
        <v>44.3</v>
      </c>
      <c r="C728" s="2">
        <f>INDEX(FEDFUNDS[FEDFUNDS],MATCH(DATE(YEAR(CPI[[#This Row],[DATE]]),MONTH(CPI[[#This Row],[DATE]]),1),FEDFUNDS[DATE],0))</f>
        <v>10.4</v>
      </c>
      <c r="D728" s="2">
        <f>INDEX(FEDFUNDS[FEDFUNDS],MATCH(DATE(YEAR(CPI[[#This Row],[DATE]]+190),MONTH(CPI[[#This Row],[DATE]]+190),1),FEDFUNDS[DATE],0))</f>
        <v>9.65</v>
      </c>
      <c r="E728" s="2">
        <f>INDEX(FEDFUNDS[FEDFUNDS],MATCH(DATE(YEAR(CPI[[#This Row],[DATE]]+370),MONTH(CPI[[#This Row],[DATE]]+370),1),FEDFUNDS[DATE],0))</f>
        <v>12.92</v>
      </c>
      <c r="F728" s="2">
        <f>INDEX(FEDFUNDS[FEDFUNDS],MATCH(DATE(YEAR(CPI[[#This Row],[DATE]]+190)+1,MONTH(CPI[[#This Row],[DATE]]+190),1),FEDFUNDS[DATE],0))</f>
        <v>7.13</v>
      </c>
      <c r="G728" s="2">
        <f>INDEX(FEDFUNDS[FEDFUNDS],MATCH(DATE(YEAR(CPI[[#This Row],[DATE]]+370)+1,MONTH(CPI[[#This Row],[DATE]]+370),1),FEDFUNDS[DATE],0))</f>
        <v>6.1</v>
      </c>
    </row>
    <row r="729" spans="1:7" x14ac:dyDescent="0.3">
      <c r="A729" s="1">
        <v>26877</v>
      </c>
      <c r="B729">
        <v>45.1</v>
      </c>
      <c r="C729" s="2">
        <f>INDEX(FEDFUNDS[FEDFUNDS],MATCH(DATE(YEAR(CPI[[#This Row],[DATE]]),MONTH(CPI[[#This Row],[DATE]]),1),FEDFUNDS[DATE],0))</f>
        <v>10.5</v>
      </c>
      <c r="D729" s="2">
        <f>INDEX(FEDFUNDS[FEDFUNDS],MATCH(DATE(YEAR(CPI[[#This Row],[DATE]]+190),MONTH(CPI[[#This Row],[DATE]]+190),1),FEDFUNDS[DATE],0))</f>
        <v>8.9700000000000006</v>
      </c>
      <c r="E729" s="2">
        <f>INDEX(FEDFUNDS[FEDFUNDS],MATCH(DATE(YEAR(CPI[[#This Row],[DATE]]+370),MONTH(CPI[[#This Row],[DATE]]+370),1),FEDFUNDS[DATE],0))</f>
        <v>12.01</v>
      </c>
      <c r="F729" s="2">
        <f>INDEX(FEDFUNDS[FEDFUNDS],MATCH(DATE(YEAR(CPI[[#This Row],[DATE]]+190)+1,MONTH(CPI[[#This Row],[DATE]]+190),1),FEDFUNDS[DATE],0))</f>
        <v>6.24</v>
      </c>
      <c r="G729" s="2">
        <f>INDEX(FEDFUNDS[FEDFUNDS],MATCH(DATE(YEAR(CPI[[#This Row],[DATE]]+370)+1,MONTH(CPI[[#This Row],[DATE]]+370),1),FEDFUNDS[DATE],0))</f>
        <v>6.14</v>
      </c>
    </row>
    <row r="730" spans="1:7" x14ac:dyDescent="0.3">
      <c r="A730" s="1">
        <v>26908</v>
      </c>
      <c r="B730">
        <v>45.2</v>
      </c>
      <c r="C730" s="2">
        <f>INDEX(FEDFUNDS[FEDFUNDS],MATCH(DATE(YEAR(CPI[[#This Row],[DATE]]),MONTH(CPI[[#This Row],[DATE]]),1),FEDFUNDS[DATE],0))</f>
        <v>10.78</v>
      </c>
      <c r="D730" s="2">
        <f>INDEX(FEDFUNDS[FEDFUNDS],MATCH(DATE(YEAR(CPI[[#This Row],[DATE]]+190),MONTH(CPI[[#This Row],[DATE]]+190),1),FEDFUNDS[DATE],0))</f>
        <v>9.35</v>
      </c>
      <c r="E730" s="2">
        <f>INDEX(FEDFUNDS[FEDFUNDS],MATCH(DATE(YEAR(CPI[[#This Row],[DATE]]+370),MONTH(CPI[[#This Row],[DATE]]+370),1),FEDFUNDS[DATE],0))</f>
        <v>11.34</v>
      </c>
      <c r="F730" s="2">
        <f>INDEX(FEDFUNDS[FEDFUNDS],MATCH(DATE(YEAR(CPI[[#This Row],[DATE]]+190)+1,MONTH(CPI[[#This Row],[DATE]]+190),1),FEDFUNDS[DATE],0))</f>
        <v>5.54</v>
      </c>
      <c r="G730" s="2">
        <f>INDEX(FEDFUNDS[FEDFUNDS],MATCH(DATE(YEAR(CPI[[#This Row],[DATE]]+370)+1,MONTH(CPI[[#This Row],[DATE]]+370),1),FEDFUNDS[DATE],0))</f>
        <v>6.24</v>
      </c>
    </row>
    <row r="731" spans="1:7" x14ac:dyDescent="0.3">
      <c r="A731" s="1">
        <v>26938</v>
      </c>
      <c r="B731">
        <v>45.6</v>
      </c>
      <c r="C731" s="2">
        <f>INDEX(FEDFUNDS[FEDFUNDS],MATCH(DATE(YEAR(CPI[[#This Row],[DATE]]),MONTH(CPI[[#This Row],[DATE]]),1),FEDFUNDS[DATE],0))</f>
        <v>10.01</v>
      </c>
      <c r="D731" s="2">
        <f>INDEX(FEDFUNDS[FEDFUNDS],MATCH(DATE(YEAR(CPI[[#This Row],[DATE]]+190),MONTH(CPI[[#This Row],[DATE]]+190),1),FEDFUNDS[DATE],0))</f>
        <v>10.51</v>
      </c>
      <c r="E731" s="2">
        <f>INDEX(FEDFUNDS[FEDFUNDS],MATCH(DATE(YEAR(CPI[[#This Row],[DATE]]+370),MONTH(CPI[[#This Row],[DATE]]+370),1),FEDFUNDS[DATE],0))</f>
        <v>10.06</v>
      </c>
      <c r="F731" s="2">
        <f>INDEX(FEDFUNDS[FEDFUNDS],MATCH(DATE(YEAR(CPI[[#This Row],[DATE]]+190)+1,MONTH(CPI[[#This Row],[DATE]]+190),1),FEDFUNDS[DATE],0))</f>
        <v>5.49</v>
      </c>
      <c r="G731" s="2">
        <f>INDEX(FEDFUNDS[FEDFUNDS],MATCH(DATE(YEAR(CPI[[#This Row],[DATE]]+370)+1,MONTH(CPI[[#This Row],[DATE]]+370),1),FEDFUNDS[DATE],0))</f>
        <v>5.82</v>
      </c>
    </row>
    <row r="732" spans="1:7" x14ac:dyDescent="0.3">
      <c r="A732" s="1">
        <v>26969</v>
      </c>
      <c r="B732">
        <v>45.9</v>
      </c>
      <c r="C732" s="2">
        <f>INDEX(FEDFUNDS[FEDFUNDS],MATCH(DATE(YEAR(CPI[[#This Row],[DATE]]),MONTH(CPI[[#This Row],[DATE]]),1),FEDFUNDS[DATE],0))</f>
        <v>10.029999999999999</v>
      </c>
      <c r="D732" s="2">
        <f>INDEX(FEDFUNDS[FEDFUNDS],MATCH(DATE(YEAR(CPI[[#This Row],[DATE]]+190),MONTH(CPI[[#This Row],[DATE]]+190),1),FEDFUNDS[DATE],0))</f>
        <v>11.31</v>
      </c>
      <c r="E732" s="2">
        <f>INDEX(FEDFUNDS[FEDFUNDS],MATCH(DATE(YEAR(CPI[[#This Row],[DATE]]+370),MONTH(CPI[[#This Row],[DATE]]+370),1),FEDFUNDS[DATE],0))</f>
        <v>9.4499999999999993</v>
      </c>
      <c r="F732" s="2">
        <f>INDEX(FEDFUNDS[FEDFUNDS],MATCH(DATE(YEAR(CPI[[#This Row],[DATE]]+190)+1,MONTH(CPI[[#This Row],[DATE]]+190),1),FEDFUNDS[DATE],0))</f>
        <v>5.22</v>
      </c>
      <c r="G732" s="2">
        <f>INDEX(FEDFUNDS[FEDFUNDS],MATCH(DATE(YEAR(CPI[[#This Row],[DATE]]+370)+1,MONTH(CPI[[#This Row],[DATE]]+370),1),FEDFUNDS[DATE],0))</f>
        <v>5.22</v>
      </c>
    </row>
    <row r="733" spans="1:7" x14ac:dyDescent="0.3">
      <c r="A733" s="1">
        <v>26999</v>
      </c>
      <c r="B733">
        <v>46.2</v>
      </c>
      <c r="C733" s="2">
        <f>INDEX(FEDFUNDS[FEDFUNDS],MATCH(DATE(YEAR(CPI[[#This Row],[DATE]]),MONTH(CPI[[#This Row],[DATE]]),1),FEDFUNDS[DATE],0))</f>
        <v>9.9499999999999993</v>
      </c>
      <c r="D733" s="2">
        <f>INDEX(FEDFUNDS[FEDFUNDS],MATCH(DATE(YEAR(CPI[[#This Row],[DATE]]+190),MONTH(CPI[[#This Row],[DATE]]+190),1),FEDFUNDS[DATE],0))</f>
        <v>11.93</v>
      </c>
      <c r="E733" s="2">
        <f>INDEX(FEDFUNDS[FEDFUNDS],MATCH(DATE(YEAR(CPI[[#This Row],[DATE]]+370),MONTH(CPI[[#This Row],[DATE]]+370),1),FEDFUNDS[DATE],0))</f>
        <v>8.5299999999999994</v>
      </c>
      <c r="F733" s="2">
        <f>INDEX(FEDFUNDS[FEDFUNDS],MATCH(DATE(YEAR(CPI[[#This Row],[DATE]]+190)+1,MONTH(CPI[[#This Row],[DATE]]+190),1),FEDFUNDS[DATE],0))</f>
        <v>5.55</v>
      </c>
      <c r="G733" s="2">
        <f>INDEX(FEDFUNDS[FEDFUNDS],MATCH(DATE(YEAR(CPI[[#This Row],[DATE]]+370)+1,MONTH(CPI[[#This Row],[DATE]]+370),1),FEDFUNDS[DATE],0))</f>
        <v>5.2</v>
      </c>
    </row>
    <row r="734" spans="1:7" x14ac:dyDescent="0.3">
      <c r="A734" s="1">
        <v>27030</v>
      </c>
      <c r="B734">
        <v>46.6</v>
      </c>
      <c r="C734" s="2">
        <f>INDEX(FEDFUNDS[FEDFUNDS],MATCH(DATE(YEAR(CPI[[#This Row],[DATE]]),MONTH(CPI[[#This Row],[DATE]]),1),FEDFUNDS[DATE],0))</f>
        <v>9.65</v>
      </c>
      <c r="D734" s="2">
        <f>INDEX(FEDFUNDS[FEDFUNDS],MATCH(DATE(YEAR(CPI[[#This Row],[DATE]]+190),MONTH(CPI[[#This Row],[DATE]]+190),1),FEDFUNDS[DATE],0))</f>
        <v>12.92</v>
      </c>
      <c r="E734" s="2">
        <f>INDEX(FEDFUNDS[FEDFUNDS],MATCH(DATE(YEAR(CPI[[#This Row],[DATE]]+370),MONTH(CPI[[#This Row],[DATE]]+370),1),FEDFUNDS[DATE],0))</f>
        <v>7.13</v>
      </c>
      <c r="F734" s="2">
        <f>INDEX(FEDFUNDS[FEDFUNDS],MATCH(DATE(YEAR(CPI[[#This Row],[DATE]]+190)+1,MONTH(CPI[[#This Row],[DATE]]+190),1),FEDFUNDS[DATE],0))</f>
        <v>6.1</v>
      </c>
      <c r="G734" s="2">
        <f>INDEX(FEDFUNDS[FEDFUNDS],MATCH(DATE(YEAR(CPI[[#This Row],[DATE]]+370)+1,MONTH(CPI[[#This Row],[DATE]]+370),1),FEDFUNDS[DATE],0))</f>
        <v>4.87</v>
      </c>
    </row>
    <row r="735" spans="1:7" x14ac:dyDescent="0.3">
      <c r="A735" s="1">
        <v>27061</v>
      </c>
      <c r="B735">
        <v>47.2</v>
      </c>
      <c r="C735" s="2">
        <f>INDEX(FEDFUNDS[FEDFUNDS],MATCH(DATE(YEAR(CPI[[#This Row],[DATE]]),MONTH(CPI[[#This Row],[DATE]]),1),FEDFUNDS[DATE],0))</f>
        <v>8.9700000000000006</v>
      </c>
      <c r="D735" s="2">
        <f>INDEX(FEDFUNDS[FEDFUNDS],MATCH(DATE(YEAR(CPI[[#This Row],[DATE]]+190),MONTH(CPI[[#This Row],[DATE]]+190),1),FEDFUNDS[DATE],0))</f>
        <v>12.01</v>
      </c>
      <c r="E735" s="2">
        <f>INDEX(FEDFUNDS[FEDFUNDS],MATCH(DATE(YEAR(CPI[[#This Row],[DATE]]+370),MONTH(CPI[[#This Row],[DATE]]+370),1),FEDFUNDS[DATE],0))</f>
        <v>6.24</v>
      </c>
      <c r="F735" s="2">
        <f>INDEX(FEDFUNDS[FEDFUNDS],MATCH(DATE(YEAR(CPI[[#This Row],[DATE]]+190)+1,MONTH(CPI[[#This Row],[DATE]]+190),1),FEDFUNDS[DATE],0))</f>
        <v>6.14</v>
      </c>
      <c r="G735" s="2">
        <f>INDEX(FEDFUNDS[FEDFUNDS],MATCH(DATE(YEAR(CPI[[#This Row],[DATE]]+370)+1,MONTH(CPI[[#This Row],[DATE]]+370),1),FEDFUNDS[DATE],0))</f>
        <v>4.7699999999999996</v>
      </c>
    </row>
    <row r="736" spans="1:7" x14ac:dyDescent="0.3">
      <c r="A736" s="1">
        <v>27089</v>
      </c>
      <c r="B736">
        <v>47.8</v>
      </c>
      <c r="C736" s="2">
        <f>INDEX(FEDFUNDS[FEDFUNDS],MATCH(DATE(YEAR(CPI[[#This Row],[DATE]]),MONTH(CPI[[#This Row],[DATE]]),1),FEDFUNDS[DATE],0))</f>
        <v>9.35</v>
      </c>
      <c r="D736" s="2">
        <f>INDEX(FEDFUNDS[FEDFUNDS],MATCH(DATE(YEAR(CPI[[#This Row],[DATE]]+190),MONTH(CPI[[#This Row],[DATE]]+190),1),FEDFUNDS[DATE],0))</f>
        <v>11.34</v>
      </c>
      <c r="E736" s="2">
        <f>INDEX(FEDFUNDS[FEDFUNDS],MATCH(DATE(YEAR(CPI[[#This Row],[DATE]]+370),MONTH(CPI[[#This Row],[DATE]]+370),1),FEDFUNDS[DATE],0))</f>
        <v>5.54</v>
      </c>
      <c r="F736" s="2">
        <f>INDEX(FEDFUNDS[FEDFUNDS],MATCH(DATE(YEAR(CPI[[#This Row],[DATE]]+190)+1,MONTH(CPI[[#This Row],[DATE]]+190),1),FEDFUNDS[DATE],0))</f>
        <v>6.24</v>
      </c>
      <c r="G736" s="2">
        <f>INDEX(FEDFUNDS[FEDFUNDS],MATCH(DATE(YEAR(CPI[[#This Row],[DATE]]+370)+1,MONTH(CPI[[#This Row],[DATE]]+370),1),FEDFUNDS[DATE],0))</f>
        <v>4.84</v>
      </c>
    </row>
    <row r="737" spans="1:7" x14ac:dyDescent="0.3">
      <c r="A737" s="1">
        <v>27120</v>
      </c>
      <c r="B737">
        <v>48</v>
      </c>
      <c r="C737" s="2">
        <f>INDEX(FEDFUNDS[FEDFUNDS],MATCH(DATE(YEAR(CPI[[#This Row],[DATE]]),MONTH(CPI[[#This Row],[DATE]]),1),FEDFUNDS[DATE],0))</f>
        <v>10.51</v>
      </c>
      <c r="D737" s="2">
        <f>INDEX(FEDFUNDS[FEDFUNDS],MATCH(DATE(YEAR(CPI[[#This Row],[DATE]]+190),MONTH(CPI[[#This Row],[DATE]]+190),1),FEDFUNDS[DATE],0))</f>
        <v>10.06</v>
      </c>
      <c r="E737" s="2">
        <f>INDEX(FEDFUNDS[FEDFUNDS],MATCH(DATE(YEAR(CPI[[#This Row],[DATE]]+370),MONTH(CPI[[#This Row],[DATE]]+370),1),FEDFUNDS[DATE],0))</f>
        <v>5.49</v>
      </c>
      <c r="F737" s="2">
        <f>INDEX(FEDFUNDS[FEDFUNDS],MATCH(DATE(YEAR(CPI[[#This Row],[DATE]]+190)+1,MONTH(CPI[[#This Row],[DATE]]+190),1),FEDFUNDS[DATE],0))</f>
        <v>5.82</v>
      </c>
      <c r="G737" s="2">
        <f>INDEX(FEDFUNDS[FEDFUNDS],MATCH(DATE(YEAR(CPI[[#This Row],[DATE]]+370)+1,MONTH(CPI[[#This Row],[DATE]]+370),1),FEDFUNDS[DATE],0))</f>
        <v>4.82</v>
      </c>
    </row>
    <row r="738" spans="1:7" x14ac:dyDescent="0.3">
      <c r="A738" s="1">
        <v>27150</v>
      </c>
      <c r="B738">
        <v>48.6</v>
      </c>
      <c r="C738" s="2">
        <f>INDEX(FEDFUNDS[FEDFUNDS],MATCH(DATE(YEAR(CPI[[#This Row],[DATE]]),MONTH(CPI[[#This Row],[DATE]]),1),FEDFUNDS[DATE],0))</f>
        <v>11.31</v>
      </c>
      <c r="D738" s="2">
        <f>INDEX(FEDFUNDS[FEDFUNDS],MATCH(DATE(YEAR(CPI[[#This Row],[DATE]]+190),MONTH(CPI[[#This Row],[DATE]]+190),1),FEDFUNDS[DATE],0))</f>
        <v>9.4499999999999993</v>
      </c>
      <c r="E738" s="2">
        <f>INDEX(FEDFUNDS[FEDFUNDS],MATCH(DATE(YEAR(CPI[[#This Row],[DATE]]+370),MONTH(CPI[[#This Row],[DATE]]+370),1),FEDFUNDS[DATE],0))</f>
        <v>5.22</v>
      </c>
      <c r="F738" s="2">
        <f>INDEX(FEDFUNDS[FEDFUNDS],MATCH(DATE(YEAR(CPI[[#This Row],[DATE]]+190)+1,MONTH(CPI[[#This Row],[DATE]]+190),1),FEDFUNDS[DATE],0))</f>
        <v>5.22</v>
      </c>
      <c r="G738" s="2">
        <f>INDEX(FEDFUNDS[FEDFUNDS],MATCH(DATE(YEAR(CPI[[#This Row],[DATE]]+370)+1,MONTH(CPI[[#This Row],[DATE]]+370),1),FEDFUNDS[DATE],0))</f>
        <v>5.29</v>
      </c>
    </row>
    <row r="739" spans="1:7" x14ac:dyDescent="0.3">
      <c r="A739" s="1">
        <v>27181</v>
      </c>
      <c r="B739">
        <v>49</v>
      </c>
      <c r="C739" s="2">
        <f>INDEX(FEDFUNDS[FEDFUNDS],MATCH(DATE(YEAR(CPI[[#This Row],[DATE]]),MONTH(CPI[[#This Row],[DATE]]),1),FEDFUNDS[DATE],0))</f>
        <v>11.93</v>
      </c>
      <c r="D739" s="2">
        <f>INDEX(FEDFUNDS[FEDFUNDS],MATCH(DATE(YEAR(CPI[[#This Row],[DATE]]+190),MONTH(CPI[[#This Row],[DATE]]+190),1),FEDFUNDS[DATE],0))</f>
        <v>8.5299999999999994</v>
      </c>
      <c r="E739" s="2">
        <f>INDEX(FEDFUNDS[FEDFUNDS],MATCH(DATE(YEAR(CPI[[#This Row],[DATE]]+370),MONTH(CPI[[#This Row],[DATE]]+370),1),FEDFUNDS[DATE],0))</f>
        <v>5.55</v>
      </c>
      <c r="F739" s="2">
        <f>INDEX(FEDFUNDS[FEDFUNDS],MATCH(DATE(YEAR(CPI[[#This Row],[DATE]]+190)+1,MONTH(CPI[[#This Row],[DATE]]+190),1),FEDFUNDS[DATE],0))</f>
        <v>5.2</v>
      </c>
      <c r="G739" s="2">
        <f>INDEX(FEDFUNDS[FEDFUNDS],MATCH(DATE(YEAR(CPI[[#This Row],[DATE]]+370)+1,MONTH(CPI[[#This Row],[DATE]]+370),1),FEDFUNDS[DATE],0))</f>
        <v>5.48</v>
      </c>
    </row>
    <row r="740" spans="1:7" x14ac:dyDescent="0.3">
      <c r="A740" s="1">
        <v>27211</v>
      </c>
      <c r="B740">
        <v>49.4</v>
      </c>
      <c r="C740" s="2">
        <f>INDEX(FEDFUNDS[FEDFUNDS],MATCH(DATE(YEAR(CPI[[#This Row],[DATE]]),MONTH(CPI[[#This Row],[DATE]]),1),FEDFUNDS[DATE],0))</f>
        <v>12.92</v>
      </c>
      <c r="D740" s="2">
        <f>INDEX(FEDFUNDS[FEDFUNDS],MATCH(DATE(YEAR(CPI[[#This Row],[DATE]]+190),MONTH(CPI[[#This Row],[DATE]]+190),1),FEDFUNDS[DATE],0))</f>
        <v>7.13</v>
      </c>
      <c r="E740" s="2">
        <f>INDEX(FEDFUNDS[FEDFUNDS],MATCH(DATE(YEAR(CPI[[#This Row],[DATE]]+370),MONTH(CPI[[#This Row],[DATE]]+370),1),FEDFUNDS[DATE],0))</f>
        <v>6.1</v>
      </c>
      <c r="F740" s="2">
        <f>INDEX(FEDFUNDS[FEDFUNDS],MATCH(DATE(YEAR(CPI[[#This Row],[DATE]]+190)+1,MONTH(CPI[[#This Row],[DATE]]+190),1),FEDFUNDS[DATE],0))</f>
        <v>4.87</v>
      </c>
      <c r="G740" s="2">
        <f>INDEX(FEDFUNDS[FEDFUNDS],MATCH(DATE(YEAR(CPI[[#This Row],[DATE]]+370)+1,MONTH(CPI[[#This Row],[DATE]]+370),1),FEDFUNDS[DATE],0))</f>
        <v>5.31</v>
      </c>
    </row>
    <row r="741" spans="1:7" x14ac:dyDescent="0.3">
      <c r="A741" s="1">
        <v>27242</v>
      </c>
      <c r="B741">
        <v>50</v>
      </c>
      <c r="C741" s="2">
        <f>INDEX(FEDFUNDS[FEDFUNDS],MATCH(DATE(YEAR(CPI[[#This Row],[DATE]]),MONTH(CPI[[#This Row],[DATE]]),1),FEDFUNDS[DATE],0))</f>
        <v>12.01</v>
      </c>
      <c r="D741" s="2">
        <f>INDEX(FEDFUNDS[FEDFUNDS],MATCH(DATE(YEAR(CPI[[#This Row],[DATE]]+190),MONTH(CPI[[#This Row],[DATE]]+190),1),FEDFUNDS[DATE],0))</f>
        <v>6.24</v>
      </c>
      <c r="E741" s="2">
        <f>INDEX(FEDFUNDS[FEDFUNDS],MATCH(DATE(YEAR(CPI[[#This Row],[DATE]]+370),MONTH(CPI[[#This Row],[DATE]]+370),1),FEDFUNDS[DATE],0))</f>
        <v>6.14</v>
      </c>
      <c r="F741" s="2">
        <f>INDEX(FEDFUNDS[FEDFUNDS],MATCH(DATE(YEAR(CPI[[#This Row],[DATE]]+190)+1,MONTH(CPI[[#This Row],[DATE]]+190),1),FEDFUNDS[DATE],0))</f>
        <v>4.7699999999999996</v>
      </c>
      <c r="G741" s="2">
        <f>INDEX(FEDFUNDS[FEDFUNDS],MATCH(DATE(YEAR(CPI[[#This Row],[DATE]]+370)+1,MONTH(CPI[[#This Row],[DATE]]+370),1),FEDFUNDS[DATE],0))</f>
        <v>5.29</v>
      </c>
    </row>
    <row r="742" spans="1:7" x14ac:dyDescent="0.3">
      <c r="A742" s="1">
        <v>27273</v>
      </c>
      <c r="B742">
        <v>50.6</v>
      </c>
      <c r="C742" s="2">
        <f>INDEX(FEDFUNDS[FEDFUNDS],MATCH(DATE(YEAR(CPI[[#This Row],[DATE]]),MONTH(CPI[[#This Row],[DATE]]),1),FEDFUNDS[DATE],0))</f>
        <v>11.34</v>
      </c>
      <c r="D742" s="2">
        <f>INDEX(FEDFUNDS[FEDFUNDS],MATCH(DATE(YEAR(CPI[[#This Row],[DATE]]+190),MONTH(CPI[[#This Row],[DATE]]+190),1),FEDFUNDS[DATE],0))</f>
        <v>5.54</v>
      </c>
      <c r="E742" s="2">
        <f>INDEX(FEDFUNDS[FEDFUNDS],MATCH(DATE(YEAR(CPI[[#This Row],[DATE]]+370),MONTH(CPI[[#This Row],[DATE]]+370),1),FEDFUNDS[DATE],0))</f>
        <v>6.24</v>
      </c>
      <c r="F742" s="2">
        <f>INDEX(FEDFUNDS[FEDFUNDS],MATCH(DATE(YEAR(CPI[[#This Row],[DATE]]+190)+1,MONTH(CPI[[#This Row],[DATE]]+190),1),FEDFUNDS[DATE],0))</f>
        <v>4.84</v>
      </c>
      <c r="G742" s="2">
        <f>INDEX(FEDFUNDS[FEDFUNDS],MATCH(DATE(YEAR(CPI[[#This Row],[DATE]]+370)+1,MONTH(CPI[[#This Row],[DATE]]+370),1),FEDFUNDS[DATE],0))</f>
        <v>5.25</v>
      </c>
    </row>
    <row r="743" spans="1:7" x14ac:dyDescent="0.3">
      <c r="A743" s="1">
        <v>27303</v>
      </c>
      <c r="B743">
        <v>51.1</v>
      </c>
      <c r="C743" s="2">
        <f>INDEX(FEDFUNDS[FEDFUNDS],MATCH(DATE(YEAR(CPI[[#This Row],[DATE]]),MONTH(CPI[[#This Row],[DATE]]),1),FEDFUNDS[DATE],0))</f>
        <v>10.06</v>
      </c>
      <c r="D743" s="2">
        <f>INDEX(FEDFUNDS[FEDFUNDS],MATCH(DATE(YEAR(CPI[[#This Row],[DATE]]+190),MONTH(CPI[[#This Row],[DATE]]+190),1),FEDFUNDS[DATE],0))</f>
        <v>5.49</v>
      </c>
      <c r="E743" s="2">
        <f>INDEX(FEDFUNDS[FEDFUNDS],MATCH(DATE(YEAR(CPI[[#This Row],[DATE]]+370),MONTH(CPI[[#This Row],[DATE]]+370),1),FEDFUNDS[DATE],0))</f>
        <v>5.82</v>
      </c>
      <c r="F743" s="2">
        <f>INDEX(FEDFUNDS[FEDFUNDS],MATCH(DATE(YEAR(CPI[[#This Row],[DATE]]+190)+1,MONTH(CPI[[#This Row],[DATE]]+190),1),FEDFUNDS[DATE],0))</f>
        <v>4.82</v>
      </c>
      <c r="G743" s="2">
        <f>INDEX(FEDFUNDS[FEDFUNDS],MATCH(DATE(YEAR(CPI[[#This Row],[DATE]]+370)+1,MONTH(CPI[[#This Row],[DATE]]+370),1),FEDFUNDS[DATE],0))</f>
        <v>5.0199999999999996</v>
      </c>
    </row>
    <row r="744" spans="1:7" x14ac:dyDescent="0.3">
      <c r="A744" s="1">
        <v>27334</v>
      </c>
      <c r="B744">
        <v>51.5</v>
      </c>
      <c r="C744" s="2">
        <f>INDEX(FEDFUNDS[FEDFUNDS],MATCH(DATE(YEAR(CPI[[#This Row],[DATE]]),MONTH(CPI[[#This Row],[DATE]]),1),FEDFUNDS[DATE],0))</f>
        <v>9.4499999999999993</v>
      </c>
      <c r="D744" s="2">
        <f>INDEX(FEDFUNDS[FEDFUNDS],MATCH(DATE(YEAR(CPI[[#This Row],[DATE]]+190),MONTH(CPI[[#This Row],[DATE]]+190),1),FEDFUNDS[DATE],0))</f>
        <v>5.22</v>
      </c>
      <c r="E744" s="2">
        <f>INDEX(FEDFUNDS[FEDFUNDS],MATCH(DATE(YEAR(CPI[[#This Row],[DATE]]+370),MONTH(CPI[[#This Row],[DATE]]+370),1),FEDFUNDS[DATE],0))</f>
        <v>5.22</v>
      </c>
      <c r="F744" s="2">
        <f>INDEX(FEDFUNDS[FEDFUNDS],MATCH(DATE(YEAR(CPI[[#This Row],[DATE]]+190)+1,MONTH(CPI[[#This Row],[DATE]]+190),1),FEDFUNDS[DATE],0))</f>
        <v>5.29</v>
      </c>
      <c r="G744" s="2">
        <f>INDEX(FEDFUNDS[FEDFUNDS],MATCH(DATE(YEAR(CPI[[#This Row],[DATE]]+370)+1,MONTH(CPI[[#This Row],[DATE]]+370),1),FEDFUNDS[DATE],0))</f>
        <v>4.95</v>
      </c>
    </row>
    <row r="745" spans="1:7" x14ac:dyDescent="0.3">
      <c r="A745" s="1">
        <v>27364</v>
      </c>
      <c r="B745">
        <v>51.9</v>
      </c>
      <c r="C745" s="2">
        <f>INDEX(FEDFUNDS[FEDFUNDS],MATCH(DATE(YEAR(CPI[[#This Row],[DATE]]),MONTH(CPI[[#This Row],[DATE]]),1),FEDFUNDS[DATE],0))</f>
        <v>8.5299999999999994</v>
      </c>
      <c r="D745" s="2">
        <f>INDEX(FEDFUNDS[FEDFUNDS],MATCH(DATE(YEAR(CPI[[#This Row],[DATE]]+190),MONTH(CPI[[#This Row],[DATE]]+190),1),FEDFUNDS[DATE],0))</f>
        <v>5.55</v>
      </c>
      <c r="E745" s="2">
        <f>INDEX(FEDFUNDS[FEDFUNDS],MATCH(DATE(YEAR(CPI[[#This Row],[DATE]]+370),MONTH(CPI[[#This Row],[DATE]]+370),1),FEDFUNDS[DATE],0))</f>
        <v>5.2</v>
      </c>
      <c r="F745" s="2">
        <f>INDEX(FEDFUNDS[FEDFUNDS],MATCH(DATE(YEAR(CPI[[#This Row],[DATE]]+190)+1,MONTH(CPI[[#This Row],[DATE]]+190),1),FEDFUNDS[DATE],0))</f>
        <v>5.48</v>
      </c>
      <c r="G745" s="2">
        <f>INDEX(FEDFUNDS[FEDFUNDS],MATCH(DATE(YEAR(CPI[[#This Row],[DATE]]+370)+1,MONTH(CPI[[#This Row],[DATE]]+370),1),FEDFUNDS[DATE],0))</f>
        <v>4.6500000000000004</v>
      </c>
    </row>
    <row r="746" spans="1:7" x14ac:dyDescent="0.3">
      <c r="A746" s="1">
        <v>27395</v>
      </c>
      <c r="B746">
        <v>52.1</v>
      </c>
      <c r="C746" s="2">
        <f>INDEX(FEDFUNDS[FEDFUNDS],MATCH(DATE(YEAR(CPI[[#This Row],[DATE]]),MONTH(CPI[[#This Row],[DATE]]),1),FEDFUNDS[DATE],0))</f>
        <v>7.13</v>
      </c>
      <c r="D746" s="2">
        <f>INDEX(FEDFUNDS[FEDFUNDS],MATCH(DATE(YEAR(CPI[[#This Row],[DATE]]+190),MONTH(CPI[[#This Row],[DATE]]+190),1),FEDFUNDS[DATE],0))</f>
        <v>6.1</v>
      </c>
      <c r="E746" s="2">
        <f>INDEX(FEDFUNDS[FEDFUNDS],MATCH(DATE(YEAR(CPI[[#This Row],[DATE]]+370),MONTH(CPI[[#This Row],[DATE]]+370),1),FEDFUNDS[DATE],0))</f>
        <v>4.87</v>
      </c>
      <c r="F746" s="2">
        <f>INDEX(FEDFUNDS[FEDFUNDS],MATCH(DATE(YEAR(CPI[[#This Row],[DATE]]+190)+1,MONTH(CPI[[#This Row],[DATE]]+190),1),FEDFUNDS[DATE],0))</f>
        <v>5.31</v>
      </c>
      <c r="G746" s="2">
        <f>INDEX(FEDFUNDS[FEDFUNDS],MATCH(DATE(YEAR(CPI[[#This Row],[DATE]]+370)+1,MONTH(CPI[[#This Row],[DATE]]+370),1),FEDFUNDS[DATE],0))</f>
        <v>4.6100000000000003</v>
      </c>
    </row>
    <row r="747" spans="1:7" x14ac:dyDescent="0.3">
      <c r="A747" s="1">
        <v>27426</v>
      </c>
      <c r="B747">
        <v>52.5</v>
      </c>
      <c r="C747" s="2">
        <f>INDEX(FEDFUNDS[FEDFUNDS],MATCH(DATE(YEAR(CPI[[#This Row],[DATE]]),MONTH(CPI[[#This Row],[DATE]]),1),FEDFUNDS[DATE],0))</f>
        <v>6.24</v>
      </c>
      <c r="D747" s="2">
        <f>INDEX(FEDFUNDS[FEDFUNDS],MATCH(DATE(YEAR(CPI[[#This Row],[DATE]]+190),MONTH(CPI[[#This Row],[DATE]]+190),1),FEDFUNDS[DATE],0))</f>
        <v>6.14</v>
      </c>
      <c r="E747" s="2">
        <f>INDEX(FEDFUNDS[FEDFUNDS],MATCH(DATE(YEAR(CPI[[#This Row],[DATE]]+370),MONTH(CPI[[#This Row],[DATE]]+370),1),FEDFUNDS[DATE],0))</f>
        <v>4.7699999999999996</v>
      </c>
      <c r="F747" s="2">
        <f>INDEX(FEDFUNDS[FEDFUNDS],MATCH(DATE(YEAR(CPI[[#This Row],[DATE]]+190)+1,MONTH(CPI[[#This Row],[DATE]]+190),1),FEDFUNDS[DATE],0))</f>
        <v>5.29</v>
      </c>
      <c r="G747" s="2">
        <f>INDEX(FEDFUNDS[FEDFUNDS],MATCH(DATE(YEAR(CPI[[#This Row],[DATE]]+370)+1,MONTH(CPI[[#This Row],[DATE]]+370),1),FEDFUNDS[DATE],0))</f>
        <v>4.68</v>
      </c>
    </row>
    <row r="748" spans="1:7" x14ac:dyDescent="0.3">
      <c r="A748" s="1">
        <v>27454</v>
      </c>
      <c r="B748">
        <v>52.7</v>
      </c>
      <c r="C748" s="2">
        <f>INDEX(FEDFUNDS[FEDFUNDS],MATCH(DATE(YEAR(CPI[[#This Row],[DATE]]),MONTH(CPI[[#This Row],[DATE]]),1),FEDFUNDS[DATE],0))</f>
        <v>5.54</v>
      </c>
      <c r="D748" s="2">
        <f>INDEX(FEDFUNDS[FEDFUNDS],MATCH(DATE(YEAR(CPI[[#This Row],[DATE]]+190),MONTH(CPI[[#This Row],[DATE]]+190),1),FEDFUNDS[DATE],0))</f>
        <v>6.24</v>
      </c>
      <c r="E748" s="2">
        <f>INDEX(FEDFUNDS[FEDFUNDS],MATCH(DATE(YEAR(CPI[[#This Row],[DATE]]+370),MONTH(CPI[[#This Row],[DATE]]+370),1),FEDFUNDS[DATE],0))</f>
        <v>4.84</v>
      </c>
      <c r="F748" s="2">
        <f>INDEX(FEDFUNDS[FEDFUNDS],MATCH(DATE(YEAR(CPI[[#This Row],[DATE]]+190)+1,MONTH(CPI[[#This Row],[DATE]]+190),1),FEDFUNDS[DATE],0))</f>
        <v>5.25</v>
      </c>
      <c r="G748" s="2">
        <f>INDEX(FEDFUNDS[FEDFUNDS],MATCH(DATE(YEAR(CPI[[#This Row],[DATE]]+370)+1,MONTH(CPI[[#This Row],[DATE]]+370),1),FEDFUNDS[DATE],0))</f>
        <v>4.6900000000000004</v>
      </c>
    </row>
    <row r="749" spans="1:7" x14ac:dyDescent="0.3">
      <c r="A749" s="1">
        <v>27485</v>
      </c>
      <c r="B749">
        <v>52.9</v>
      </c>
      <c r="C749" s="2">
        <f>INDEX(FEDFUNDS[FEDFUNDS],MATCH(DATE(YEAR(CPI[[#This Row],[DATE]]),MONTH(CPI[[#This Row],[DATE]]),1),FEDFUNDS[DATE],0))</f>
        <v>5.49</v>
      </c>
      <c r="D749" s="2">
        <f>INDEX(FEDFUNDS[FEDFUNDS],MATCH(DATE(YEAR(CPI[[#This Row],[DATE]]+190),MONTH(CPI[[#This Row],[DATE]]+190),1),FEDFUNDS[DATE],0))</f>
        <v>5.82</v>
      </c>
      <c r="E749" s="2">
        <f>INDEX(FEDFUNDS[FEDFUNDS],MATCH(DATE(YEAR(CPI[[#This Row],[DATE]]+370),MONTH(CPI[[#This Row],[DATE]]+370),1),FEDFUNDS[DATE],0))</f>
        <v>4.82</v>
      </c>
      <c r="F749" s="2">
        <f>INDEX(FEDFUNDS[FEDFUNDS],MATCH(DATE(YEAR(CPI[[#This Row],[DATE]]+190)+1,MONTH(CPI[[#This Row],[DATE]]+190),1),FEDFUNDS[DATE],0))</f>
        <v>5.0199999999999996</v>
      </c>
      <c r="G749" s="2">
        <f>INDEX(FEDFUNDS[FEDFUNDS],MATCH(DATE(YEAR(CPI[[#This Row],[DATE]]+370)+1,MONTH(CPI[[#This Row],[DATE]]+370),1),FEDFUNDS[DATE],0))</f>
        <v>4.7300000000000004</v>
      </c>
    </row>
    <row r="750" spans="1:7" x14ac:dyDescent="0.3">
      <c r="A750" s="1">
        <v>27515</v>
      </c>
      <c r="B750">
        <v>53.2</v>
      </c>
      <c r="C750" s="2">
        <f>INDEX(FEDFUNDS[FEDFUNDS],MATCH(DATE(YEAR(CPI[[#This Row],[DATE]]),MONTH(CPI[[#This Row],[DATE]]),1),FEDFUNDS[DATE],0))</f>
        <v>5.22</v>
      </c>
      <c r="D750" s="2">
        <f>INDEX(FEDFUNDS[FEDFUNDS],MATCH(DATE(YEAR(CPI[[#This Row],[DATE]]+190),MONTH(CPI[[#This Row],[DATE]]+190),1),FEDFUNDS[DATE],0))</f>
        <v>5.22</v>
      </c>
      <c r="E750" s="2">
        <f>INDEX(FEDFUNDS[FEDFUNDS],MATCH(DATE(YEAR(CPI[[#This Row],[DATE]]+370),MONTH(CPI[[#This Row],[DATE]]+370),1),FEDFUNDS[DATE],0))</f>
        <v>5.29</v>
      </c>
      <c r="F750" s="2">
        <f>INDEX(FEDFUNDS[FEDFUNDS],MATCH(DATE(YEAR(CPI[[#This Row],[DATE]]+190)+1,MONTH(CPI[[#This Row],[DATE]]+190),1),FEDFUNDS[DATE],0))</f>
        <v>4.95</v>
      </c>
      <c r="G750" s="2">
        <f>INDEX(FEDFUNDS[FEDFUNDS],MATCH(DATE(YEAR(CPI[[#This Row],[DATE]]+370)+1,MONTH(CPI[[#This Row],[DATE]]+370),1),FEDFUNDS[DATE],0))</f>
        <v>5.35</v>
      </c>
    </row>
    <row r="751" spans="1:7" x14ac:dyDescent="0.3">
      <c r="A751" s="1">
        <v>27546</v>
      </c>
      <c r="B751">
        <v>53.6</v>
      </c>
      <c r="C751" s="2">
        <f>INDEX(FEDFUNDS[FEDFUNDS],MATCH(DATE(YEAR(CPI[[#This Row],[DATE]]),MONTH(CPI[[#This Row],[DATE]]),1),FEDFUNDS[DATE],0))</f>
        <v>5.55</v>
      </c>
      <c r="D751" s="2">
        <f>INDEX(FEDFUNDS[FEDFUNDS],MATCH(DATE(YEAR(CPI[[#This Row],[DATE]]+190),MONTH(CPI[[#This Row],[DATE]]+190),1),FEDFUNDS[DATE],0))</f>
        <v>5.2</v>
      </c>
      <c r="E751" s="2">
        <f>INDEX(FEDFUNDS[FEDFUNDS],MATCH(DATE(YEAR(CPI[[#This Row],[DATE]]+370),MONTH(CPI[[#This Row],[DATE]]+370),1),FEDFUNDS[DATE],0))</f>
        <v>5.48</v>
      </c>
      <c r="F751" s="2">
        <f>INDEX(FEDFUNDS[FEDFUNDS],MATCH(DATE(YEAR(CPI[[#This Row],[DATE]]+190)+1,MONTH(CPI[[#This Row],[DATE]]+190),1),FEDFUNDS[DATE],0))</f>
        <v>4.6500000000000004</v>
      </c>
      <c r="G751" s="2">
        <f>INDEX(FEDFUNDS[FEDFUNDS],MATCH(DATE(YEAR(CPI[[#This Row],[DATE]]+370)+1,MONTH(CPI[[#This Row],[DATE]]+370),1),FEDFUNDS[DATE],0))</f>
        <v>5.39</v>
      </c>
    </row>
    <row r="752" spans="1:7" x14ac:dyDescent="0.3">
      <c r="A752" s="1">
        <v>27576</v>
      </c>
      <c r="B752">
        <v>54.2</v>
      </c>
      <c r="C752" s="2">
        <f>INDEX(FEDFUNDS[FEDFUNDS],MATCH(DATE(YEAR(CPI[[#This Row],[DATE]]),MONTH(CPI[[#This Row],[DATE]]),1),FEDFUNDS[DATE],0))</f>
        <v>6.1</v>
      </c>
      <c r="D752" s="2">
        <f>INDEX(FEDFUNDS[FEDFUNDS],MATCH(DATE(YEAR(CPI[[#This Row],[DATE]]+190),MONTH(CPI[[#This Row],[DATE]]+190),1),FEDFUNDS[DATE],0))</f>
        <v>4.87</v>
      </c>
      <c r="E752" s="2">
        <f>INDEX(FEDFUNDS[FEDFUNDS],MATCH(DATE(YEAR(CPI[[#This Row],[DATE]]+370),MONTH(CPI[[#This Row],[DATE]]+370),1),FEDFUNDS[DATE],0))</f>
        <v>5.31</v>
      </c>
      <c r="F752" s="2">
        <f>INDEX(FEDFUNDS[FEDFUNDS],MATCH(DATE(YEAR(CPI[[#This Row],[DATE]]+190)+1,MONTH(CPI[[#This Row],[DATE]]+190),1),FEDFUNDS[DATE],0))</f>
        <v>4.6100000000000003</v>
      </c>
      <c r="G752" s="2">
        <f>INDEX(FEDFUNDS[FEDFUNDS],MATCH(DATE(YEAR(CPI[[#This Row],[DATE]]+370)+1,MONTH(CPI[[#This Row],[DATE]]+370),1),FEDFUNDS[DATE],0))</f>
        <v>5.42</v>
      </c>
    </row>
    <row r="753" spans="1:7" x14ac:dyDescent="0.3">
      <c r="A753" s="1">
        <v>27607</v>
      </c>
      <c r="B753">
        <v>54.3</v>
      </c>
      <c r="C753" s="2">
        <f>INDEX(FEDFUNDS[FEDFUNDS],MATCH(DATE(YEAR(CPI[[#This Row],[DATE]]),MONTH(CPI[[#This Row],[DATE]]),1),FEDFUNDS[DATE],0))</f>
        <v>6.14</v>
      </c>
      <c r="D753" s="2">
        <f>INDEX(FEDFUNDS[FEDFUNDS],MATCH(DATE(YEAR(CPI[[#This Row],[DATE]]+190),MONTH(CPI[[#This Row],[DATE]]+190),1),FEDFUNDS[DATE],0))</f>
        <v>4.7699999999999996</v>
      </c>
      <c r="E753" s="2">
        <f>INDEX(FEDFUNDS[FEDFUNDS],MATCH(DATE(YEAR(CPI[[#This Row],[DATE]]+370),MONTH(CPI[[#This Row],[DATE]]+370),1),FEDFUNDS[DATE],0))</f>
        <v>5.29</v>
      </c>
      <c r="F753" s="2">
        <f>INDEX(FEDFUNDS[FEDFUNDS],MATCH(DATE(YEAR(CPI[[#This Row],[DATE]]+190)+1,MONTH(CPI[[#This Row],[DATE]]+190),1),FEDFUNDS[DATE],0))</f>
        <v>4.68</v>
      </c>
      <c r="G753" s="2">
        <f>INDEX(FEDFUNDS[FEDFUNDS],MATCH(DATE(YEAR(CPI[[#This Row],[DATE]]+370)+1,MONTH(CPI[[#This Row],[DATE]]+370),1),FEDFUNDS[DATE],0))</f>
        <v>5.9</v>
      </c>
    </row>
    <row r="754" spans="1:7" x14ac:dyDescent="0.3">
      <c r="A754" s="1">
        <v>27638</v>
      </c>
      <c r="B754">
        <v>54.6</v>
      </c>
      <c r="C754" s="2">
        <f>INDEX(FEDFUNDS[FEDFUNDS],MATCH(DATE(YEAR(CPI[[#This Row],[DATE]]),MONTH(CPI[[#This Row],[DATE]]),1),FEDFUNDS[DATE],0))</f>
        <v>6.24</v>
      </c>
      <c r="D754" s="2">
        <f>INDEX(FEDFUNDS[FEDFUNDS],MATCH(DATE(YEAR(CPI[[#This Row],[DATE]]+190),MONTH(CPI[[#This Row],[DATE]]+190),1),FEDFUNDS[DATE],0))</f>
        <v>4.84</v>
      </c>
      <c r="E754" s="2">
        <f>INDEX(FEDFUNDS[FEDFUNDS],MATCH(DATE(YEAR(CPI[[#This Row],[DATE]]+370),MONTH(CPI[[#This Row],[DATE]]+370),1),FEDFUNDS[DATE],0))</f>
        <v>5.25</v>
      </c>
      <c r="F754" s="2">
        <f>INDEX(FEDFUNDS[FEDFUNDS],MATCH(DATE(YEAR(CPI[[#This Row],[DATE]]+190)+1,MONTH(CPI[[#This Row],[DATE]]+190),1),FEDFUNDS[DATE],0))</f>
        <v>4.6900000000000004</v>
      </c>
      <c r="G754" s="2">
        <f>INDEX(FEDFUNDS[FEDFUNDS],MATCH(DATE(YEAR(CPI[[#This Row],[DATE]]+370)+1,MONTH(CPI[[#This Row],[DATE]]+370),1),FEDFUNDS[DATE],0))</f>
        <v>6.14</v>
      </c>
    </row>
    <row r="755" spans="1:7" x14ac:dyDescent="0.3">
      <c r="A755" s="1">
        <v>27668</v>
      </c>
      <c r="B755">
        <v>54.9</v>
      </c>
      <c r="C755" s="2">
        <f>INDEX(FEDFUNDS[FEDFUNDS],MATCH(DATE(YEAR(CPI[[#This Row],[DATE]]),MONTH(CPI[[#This Row],[DATE]]),1),FEDFUNDS[DATE],0))</f>
        <v>5.82</v>
      </c>
      <c r="D755" s="2">
        <f>INDEX(FEDFUNDS[FEDFUNDS],MATCH(DATE(YEAR(CPI[[#This Row],[DATE]]+190),MONTH(CPI[[#This Row],[DATE]]+190),1),FEDFUNDS[DATE],0))</f>
        <v>4.82</v>
      </c>
      <c r="E755" s="2">
        <f>INDEX(FEDFUNDS[FEDFUNDS],MATCH(DATE(YEAR(CPI[[#This Row],[DATE]]+370),MONTH(CPI[[#This Row],[DATE]]+370),1),FEDFUNDS[DATE],0))</f>
        <v>5.0199999999999996</v>
      </c>
      <c r="F755" s="2">
        <f>INDEX(FEDFUNDS[FEDFUNDS],MATCH(DATE(YEAR(CPI[[#This Row],[DATE]]+190)+1,MONTH(CPI[[#This Row],[DATE]]+190),1),FEDFUNDS[DATE],0))</f>
        <v>4.7300000000000004</v>
      </c>
      <c r="G755" s="2">
        <f>INDEX(FEDFUNDS[FEDFUNDS],MATCH(DATE(YEAR(CPI[[#This Row],[DATE]]+370)+1,MONTH(CPI[[#This Row],[DATE]]+370),1),FEDFUNDS[DATE],0))</f>
        <v>6.47</v>
      </c>
    </row>
    <row r="756" spans="1:7" x14ac:dyDescent="0.3">
      <c r="A756" s="1">
        <v>27699</v>
      </c>
      <c r="B756">
        <v>55.3</v>
      </c>
      <c r="C756" s="2">
        <f>INDEX(FEDFUNDS[FEDFUNDS],MATCH(DATE(YEAR(CPI[[#This Row],[DATE]]),MONTH(CPI[[#This Row],[DATE]]),1),FEDFUNDS[DATE],0))</f>
        <v>5.22</v>
      </c>
      <c r="D756" s="2">
        <f>INDEX(FEDFUNDS[FEDFUNDS],MATCH(DATE(YEAR(CPI[[#This Row],[DATE]]+190),MONTH(CPI[[#This Row],[DATE]]+190),1),FEDFUNDS[DATE],0))</f>
        <v>5.29</v>
      </c>
      <c r="E756" s="2">
        <f>INDEX(FEDFUNDS[FEDFUNDS],MATCH(DATE(YEAR(CPI[[#This Row],[DATE]]+370),MONTH(CPI[[#This Row],[DATE]]+370),1),FEDFUNDS[DATE],0))</f>
        <v>4.95</v>
      </c>
      <c r="F756" s="2">
        <f>INDEX(FEDFUNDS[FEDFUNDS],MATCH(DATE(YEAR(CPI[[#This Row],[DATE]]+190)+1,MONTH(CPI[[#This Row],[DATE]]+190),1),FEDFUNDS[DATE],0))</f>
        <v>5.35</v>
      </c>
      <c r="G756" s="2">
        <f>INDEX(FEDFUNDS[FEDFUNDS],MATCH(DATE(YEAR(CPI[[#This Row],[DATE]]+370)+1,MONTH(CPI[[#This Row],[DATE]]+370),1),FEDFUNDS[DATE],0))</f>
        <v>6.51</v>
      </c>
    </row>
    <row r="757" spans="1:7" x14ac:dyDescent="0.3">
      <c r="A757" s="1">
        <v>27729</v>
      </c>
      <c r="B757">
        <v>55.5</v>
      </c>
      <c r="C757" s="2">
        <f>INDEX(FEDFUNDS[FEDFUNDS],MATCH(DATE(YEAR(CPI[[#This Row],[DATE]]),MONTH(CPI[[#This Row],[DATE]]),1),FEDFUNDS[DATE],0))</f>
        <v>5.2</v>
      </c>
      <c r="D757" s="2">
        <f>INDEX(FEDFUNDS[FEDFUNDS],MATCH(DATE(YEAR(CPI[[#This Row],[DATE]]+190),MONTH(CPI[[#This Row],[DATE]]+190),1),FEDFUNDS[DATE],0))</f>
        <v>5.48</v>
      </c>
      <c r="E757" s="2">
        <f>INDEX(FEDFUNDS[FEDFUNDS],MATCH(DATE(YEAR(CPI[[#This Row],[DATE]]+370),MONTH(CPI[[#This Row],[DATE]]+370),1),FEDFUNDS[DATE],0))</f>
        <v>4.6500000000000004</v>
      </c>
      <c r="F757" s="2">
        <f>INDEX(FEDFUNDS[FEDFUNDS],MATCH(DATE(YEAR(CPI[[#This Row],[DATE]]+190)+1,MONTH(CPI[[#This Row],[DATE]]+190),1),FEDFUNDS[DATE],0))</f>
        <v>5.39</v>
      </c>
      <c r="G757" s="2">
        <f>INDEX(FEDFUNDS[FEDFUNDS],MATCH(DATE(YEAR(CPI[[#This Row],[DATE]]+370)+1,MONTH(CPI[[#This Row],[DATE]]+370),1),FEDFUNDS[DATE],0))</f>
        <v>6.56</v>
      </c>
    </row>
    <row r="758" spans="1:7" x14ac:dyDescent="0.3">
      <c r="A758" s="1">
        <v>27760</v>
      </c>
      <c r="B758">
        <v>55.6</v>
      </c>
      <c r="C758" s="2">
        <f>INDEX(FEDFUNDS[FEDFUNDS],MATCH(DATE(YEAR(CPI[[#This Row],[DATE]]),MONTH(CPI[[#This Row],[DATE]]),1),FEDFUNDS[DATE],0))</f>
        <v>4.87</v>
      </c>
      <c r="D758" s="2">
        <f>INDEX(FEDFUNDS[FEDFUNDS],MATCH(DATE(YEAR(CPI[[#This Row],[DATE]]+190),MONTH(CPI[[#This Row],[DATE]]+190),1),FEDFUNDS[DATE],0))</f>
        <v>5.31</v>
      </c>
      <c r="E758" s="2">
        <f>INDEX(FEDFUNDS[FEDFUNDS],MATCH(DATE(YEAR(CPI[[#This Row],[DATE]]+370),MONTH(CPI[[#This Row],[DATE]]+370),1),FEDFUNDS[DATE],0))</f>
        <v>4.6100000000000003</v>
      </c>
      <c r="F758" s="2">
        <f>INDEX(FEDFUNDS[FEDFUNDS],MATCH(DATE(YEAR(CPI[[#This Row],[DATE]]+190)+1,MONTH(CPI[[#This Row],[DATE]]+190),1),FEDFUNDS[DATE],0))</f>
        <v>5.42</v>
      </c>
      <c r="G758" s="2">
        <f>INDEX(FEDFUNDS[FEDFUNDS],MATCH(DATE(YEAR(CPI[[#This Row],[DATE]]+370)+1,MONTH(CPI[[#This Row],[DATE]]+370),1),FEDFUNDS[DATE],0))</f>
        <v>6.7</v>
      </c>
    </row>
    <row r="759" spans="1:7" x14ac:dyDescent="0.3">
      <c r="A759" s="1">
        <v>27791</v>
      </c>
      <c r="B759">
        <v>55.8</v>
      </c>
      <c r="C759" s="2">
        <f>INDEX(FEDFUNDS[FEDFUNDS],MATCH(DATE(YEAR(CPI[[#This Row],[DATE]]),MONTH(CPI[[#This Row],[DATE]]),1),FEDFUNDS[DATE],0))</f>
        <v>4.7699999999999996</v>
      </c>
      <c r="D759" s="2">
        <f>INDEX(FEDFUNDS[FEDFUNDS],MATCH(DATE(YEAR(CPI[[#This Row],[DATE]]+190),MONTH(CPI[[#This Row],[DATE]]+190),1),FEDFUNDS[DATE],0))</f>
        <v>5.29</v>
      </c>
      <c r="E759" s="2">
        <f>INDEX(FEDFUNDS[FEDFUNDS],MATCH(DATE(YEAR(CPI[[#This Row],[DATE]]+370),MONTH(CPI[[#This Row],[DATE]]+370),1),FEDFUNDS[DATE],0))</f>
        <v>4.68</v>
      </c>
      <c r="F759" s="2">
        <f>INDEX(FEDFUNDS[FEDFUNDS],MATCH(DATE(YEAR(CPI[[#This Row],[DATE]]+190)+1,MONTH(CPI[[#This Row],[DATE]]+190),1),FEDFUNDS[DATE],0))</f>
        <v>5.9</v>
      </c>
      <c r="G759" s="2">
        <f>INDEX(FEDFUNDS[FEDFUNDS],MATCH(DATE(YEAR(CPI[[#This Row],[DATE]]+370)+1,MONTH(CPI[[#This Row],[DATE]]+370),1),FEDFUNDS[DATE],0))</f>
        <v>6.78</v>
      </c>
    </row>
    <row r="760" spans="1:7" x14ac:dyDescent="0.3">
      <c r="A760" s="1">
        <v>27820</v>
      </c>
      <c r="B760">
        <v>55.9</v>
      </c>
      <c r="C760" s="2">
        <f>INDEX(FEDFUNDS[FEDFUNDS],MATCH(DATE(YEAR(CPI[[#This Row],[DATE]]),MONTH(CPI[[#This Row],[DATE]]),1),FEDFUNDS[DATE],0))</f>
        <v>4.84</v>
      </c>
      <c r="D760" s="2">
        <f>INDEX(FEDFUNDS[FEDFUNDS],MATCH(DATE(YEAR(CPI[[#This Row],[DATE]]+190),MONTH(CPI[[#This Row],[DATE]]+190),1),FEDFUNDS[DATE],0))</f>
        <v>5.25</v>
      </c>
      <c r="E760" s="2">
        <f>INDEX(FEDFUNDS[FEDFUNDS],MATCH(DATE(YEAR(CPI[[#This Row],[DATE]]+370),MONTH(CPI[[#This Row],[DATE]]+370),1),FEDFUNDS[DATE],0))</f>
        <v>4.6900000000000004</v>
      </c>
      <c r="F760" s="2">
        <f>INDEX(FEDFUNDS[FEDFUNDS],MATCH(DATE(YEAR(CPI[[#This Row],[DATE]]+190)+1,MONTH(CPI[[#This Row],[DATE]]+190),1),FEDFUNDS[DATE],0))</f>
        <v>6.14</v>
      </c>
      <c r="G760" s="2">
        <f>INDEX(FEDFUNDS[FEDFUNDS],MATCH(DATE(YEAR(CPI[[#This Row],[DATE]]+370)+1,MONTH(CPI[[#This Row],[DATE]]+370),1),FEDFUNDS[DATE],0))</f>
        <v>6.79</v>
      </c>
    </row>
    <row r="761" spans="1:7" x14ac:dyDescent="0.3">
      <c r="A761" s="1">
        <v>27851</v>
      </c>
      <c r="B761">
        <v>56.1</v>
      </c>
      <c r="C761" s="2">
        <f>INDEX(FEDFUNDS[FEDFUNDS],MATCH(DATE(YEAR(CPI[[#This Row],[DATE]]),MONTH(CPI[[#This Row],[DATE]]),1),FEDFUNDS[DATE],0))</f>
        <v>4.82</v>
      </c>
      <c r="D761" s="2">
        <f>INDEX(FEDFUNDS[FEDFUNDS],MATCH(DATE(YEAR(CPI[[#This Row],[DATE]]+190),MONTH(CPI[[#This Row],[DATE]]+190),1),FEDFUNDS[DATE],0))</f>
        <v>5.0199999999999996</v>
      </c>
      <c r="E761" s="2">
        <f>INDEX(FEDFUNDS[FEDFUNDS],MATCH(DATE(YEAR(CPI[[#This Row],[DATE]]+370),MONTH(CPI[[#This Row],[DATE]]+370),1),FEDFUNDS[DATE],0))</f>
        <v>4.7300000000000004</v>
      </c>
      <c r="F761" s="2">
        <f>INDEX(FEDFUNDS[FEDFUNDS],MATCH(DATE(YEAR(CPI[[#This Row],[DATE]]+190)+1,MONTH(CPI[[#This Row],[DATE]]+190),1),FEDFUNDS[DATE],0))</f>
        <v>6.47</v>
      </c>
      <c r="G761" s="2">
        <f>INDEX(FEDFUNDS[FEDFUNDS],MATCH(DATE(YEAR(CPI[[#This Row],[DATE]]+370)+1,MONTH(CPI[[#This Row],[DATE]]+370),1),FEDFUNDS[DATE],0))</f>
        <v>6.89</v>
      </c>
    </row>
    <row r="762" spans="1:7" x14ac:dyDescent="0.3">
      <c r="A762" s="1">
        <v>27881</v>
      </c>
      <c r="B762">
        <v>56.5</v>
      </c>
      <c r="C762" s="2">
        <f>INDEX(FEDFUNDS[FEDFUNDS],MATCH(DATE(YEAR(CPI[[#This Row],[DATE]]),MONTH(CPI[[#This Row],[DATE]]),1),FEDFUNDS[DATE],0))</f>
        <v>5.29</v>
      </c>
      <c r="D762" s="2">
        <f>INDEX(FEDFUNDS[FEDFUNDS],MATCH(DATE(YEAR(CPI[[#This Row],[DATE]]+190),MONTH(CPI[[#This Row],[DATE]]+190),1),FEDFUNDS[DATE],0))</f>
        <v>4.95</v>
      </c>
      <c r="E762" s="2">
        <f>INDEX(FEDFUNDS[FEDFUNDS],MATCH(DATE(YEAR(CPI[[#This Row],[DATE]]+370),MONTH(CPI[[#This Row],[DATE]]+370),1),FEDFUNDS[DATE],0))</f>
        <v>5.35</v>
      </c>
      <c r="F762" s="2">
        <f>INDEX(FEDFUNDS[FEDFUNDS],MATCH(DATE(YEAR(CPI[[#This Row],[DATE]]+190)+1,MONTH(CPI[[#This Row],[DATE]]+190),1),FEDFUNDS[DATE],0))</f>
        <v>6.51</v>
      </c>
      <c r="G762" s="2">
        <f>INDEX(FEDFUNDS[FEDFUNDS],MATCH(DATE(YEAR(CPI[[#This Row],[DATE]]+370)+1,MONTH(CPI[[#This Row],[DATE]]+370),1),FEDFUNDS[DATE],0))</f>
        <v>7.36</v>
      </c>
    </row>
    <row r="763" spans="1:7" x14ac:dyDescent="0.3">
      <c r="A763" s="1">
        <v>27912</v>
      </c>
      <c r="B763">
        <v>56.8</v>
      </c>
      <c r="C763" s="2">
        <f>INDEX(FEDFUNDS[FEDFUNDS],MATCH(DATE(YEAR(CPI[[#This Row],[DATE]]),MONTH(CPI[[#This Row],[DATE]]),1),FEDFUNDS[DATE],0))</f>
        <v>5.48</v>
      </c>
      <c r="D763" s="2">
        <f>INDEX(FEDFUNDS[FEDFUNDS],MATCH(DATE(YEAR(CPI[[#This Row],[DATE]]+190),MONTH(CPI[[#This Row],[DATE]]+190),1),FEDFUNDS[DATE],0))</f>
        <v>4.6500000000000004</v>
      </c>
      <c r="E763" s="2">
        <f>INDEX(FEDFUNDS[FEDFUNDS],MATCH(DATE(YEAR(CPI[[#This Row],[DATE]]+370),MONTH(CPI[[#This Row],[DATE]]+370),1),FEDFUNDS[DATE],0))</f>
        <v>5.39</v>
      </c>
      <c r="F763" s="2">
        <f>INDEX(FEDFUNDS[FEDFUNDS],MATCH(DATE(YEAR(CPI[[#This Row],[DATE]]+190)+1,MONTH(CPI[[#This Row],[DATE]]+190),1),FEDFUNDS[DATE],0))</f>
        <v>6.56</v>
      </c>
      <c r="G763" s="2">
        <f>INDEX(FEDFUNDS[FEDFUNDS],MATCH(DATE(YEAR(CPI[[#This Row],[DATE]]+370)+1,MONTH(CPI[[#This Row],[DATE]]+370),1),FEDFUNDS[DATE],0))</f>
        <v>7.6</v>
      </c>
    </row>
    <row r="764" spans="1:7" x14ac:dyDescent="0.3">
      <c r="A764" s="1">
        <v>27942</v>
      </c>
      <c r="B764">
        <v>57.1</v>
      </c>
      <c r="C764" s="2">
        <f>INDEX(FEDFUNDS[FEDFUNDS],MATCH(DATE(YEAR(CPI[[#This Row],[DATE]]),MONTH(CPI[[#This Row],[DATE]]),1),FEDFUNDS[DATE],0))</f>
        <v>5.31</v>
      </c>
      <c r="D764" s="2">
        <f>INDEX(FEDFUNDS[FEDFUNDS],MATCH(DATE(YEAR(CPI[[#This Row],[DATE]]+190),MONTH(CPI[[#This Row],[DATE]]+190),1),FEDFUNDS[DATE],0))</f>
        <v>4.6100000000000003</v>
      </c>
      <c r="E764" s="2">
        <f>INDEX(FEDFUNDS[FEDFUNDS],MATCH(DATE(YEAR(CPI[[#This Row],[DATE]]+370),MONTH(CPI[[#This Row],[DATE]]+370),1),FEDFUNDS[DATE],0))</f>
        <v>5.42</v>
      </c>
      <c r="F764" s="2">
        <f>INDEX(FEDFUNDS[FEDFUNDS],MATCH(DATE(YEAR(CPI[[#This Row],[DATE]]+190)+1,MONTH(CPI[[#This Row],[DATE]]+190),1),FEDFUNDS[DATE],0))</f>
        <v>6.7</v>
      </c>
      <c r="G764" s="2">
        <f>INDEX(FEDFUNDS[FEDFUNDS],MATCH(DATE(YEAR(CPI[[#This Row],[DATE]]+370)+1,MONTH(CPI[[#This Row],[DATE]]+370),1),FEDFUNDS[DATE],0))</f>
        <v>7.81</v>
      </c>
    </row>
    <row r="765" spans="1:7" x14ac:dyDescent="0.3">
      <c r="A765" s="1">
        <v>27973</v>
      </c>
      <c r="B765">
        <v>57.4</v>
      </c>
      <c r="C765" s="2">
        <f>INDEX(FEDFUNDS[FEDFUNDS],MATCH(DATE(YEAR(CPI[[#This Row],[DATE]]),MONTH(CPI[[#This Row],[DATE]]),1),FEDFUNDS[DATE],0))</f>
        <v>5.29</v>
      </c>
      <c r="D765" s="2">
        <f>INDEX(FEDFUNDS[FEDFUNDS],MATCH(DATE(YEAR(CPI[[#This Row],[DATE]]+190),MONTH(CPI[[#This Row],[DATE]]+190),1),FEDFUNDS[DATE],0))</f>
        <v>4.68</v>
      </c>
      <c r="E765" s="2">
        <f>INDEX(FEDFUNDS[FEDFUNDS],MATCH(DATE(YEAR(CPI[[#This Row],[DATE]]+370),MONTH(CPI[[#This Row],[DATE]]+370),1),FEDFUNDS[DATE],0))</f>
        <v>5.9</v>
      </c>
      <c r="F765" s="2">
        <f>INDEX(FEDFUNDS[FEDFUNDS],MATCH(DATE(YEAR(CPI[[#This Row],[DATE]]+190)+1,MONTH(CPI[[#This Row],[DATE]]+190),1),FEDFUNDS[DATE],0))</f>
        <v>6.78</v>
      </c>
      <c r="G765" s="2">
        <f>INDEX(FEDFUNDS[FEDFUNDS],MATCH(DATE(YEAR(CPI[[#This Row],[DATE]]+370)+1,MONTH(CPI[[#This Row],[DATE]]+370),1),FEDFUNDS[DATE],0))</f>
        <v>8.0399999999999991</v>
      </c>
    </row>
    <row r="766" spans="1:7" x14ac:dyDescent="0.3">
      <c r="A766" s="1">
        <v>28004</v>
      </c>
      <c r="B766">
        <v>57.6</v>
      </c>
      <c r="C766" s="2">
        <f>INDEX(FEDFUNDS[FEDFUNDS],MATCH(DATE(YEAR(CPI[[#This Row],[DATE]]),MONTH(CPI[[#This Row],[DATE]]),1),FEDFUNDS[DATE],0))</f>
        <v>5.25</v>
      </c>
      <c r="D766" s="2">
        <f>INDEX(FEDFUNDS[FEDFUNDS],MATCH(DATE(YEAR(CPI[[#This Row],[DATE]]+190),MONTH(CPI[[#This Row],[DATE]]+190),1),FEDFUNDS[DATE],0))</f>
        <v>4.6900000000000004</v>
      </c>
      <c r="E766" s="2">
        <f>INDEX(FEDFUNDS[FEDFUNDS],MATCH(DATE(YEAR(CPI[[#This Row],[DATE]]+370),MONTH(CPI[[#This Row],[DATE]]+370),1),FEDFUNDS[DATE],0))</f>
        <v>6.14</v>
      </c>
      <c r="F766" s="2">
        <f>INDEX(FEDFUNDS[FEDFUNDS],MATCH(DATE(YEAR(CPI[[#This Row],[DATE]]+190)+1,MONTH(CPI[[#This Row],[DATE]]+190),1),FEDFUNDS[DATE],0))</f>
        <v>6.79</v>
      </c>
      <c r="G766" s="2">
        <f>INDEX(FEDFUNDS[FEDFUNDS],MATCH(DATE(YEAR(CPI[[#This Row],[DATE]]+370)+1,MONTH(CPI[[#This Row],[DATE]]+370),1),FEDFUNDS[DATE],0))</f>
        <v>8.4499999999999993</v>
      </c>
    </row>
    <row r="767" spans="1:7" x14ac:dyDescent="0.3">
      <c r="A767" s="1">
        <v>28034</v>
      </c>
      <c r="B767">
        <v>57.9</v>
      </c>
      <c r="C767" s="2">
        <f>INDEX(FEDFUNDS[FEDFUNDS],MATCH(DATE(YEAR(CPI[[#This Row],[DATE]]),MONTH(CPI[[#This Row],[DATE]]),1),FEDFUNDS[DATE],0))</f>
        <v>5.0199999999999996</v>
      </c>
      <c r="D767" s="2">
        <f>INDEX(FEDFUNDS[FEDFUNDS],MATCH(DATE(YEAR(CPI[[#This Row],[DATE]]+190),MONTH(CPI[[#This Row],[DATE]]+190),1),FEDFUNDS[DATE],0))</f>
        <v>4.7300000000000004</v>
      </c>
      <c r="E767" s="2">
        <f>INDEX(FEDFUNDS[FEDFUNDS],MATCH(DATE(YEAR(CPI[[#This Row],[DATE]]+370),MONTH(CPI[[#This Row],[DATE]]+370),1),FEDFUNDS[DATE],0))</f>
        <v>6.47</v>
      </c>
      <c r="F767" s="2">
        <f>INDEX(FEDFUNDS[FEDFUNDS],MATCH(DATE(YEAR(CPI[[#This Row],[DATE]]+190)+1,MONTH(CPI[[#This Row],[DATE]]+190),1),FEDFUNDS[DATE],0))</f>
        <v>6.89</v>
      </c>
      <c r="G767" s="2">
        <f>INDEX(FEDFUNDS[FEDFUNDS],MATCH(DATE(YEAR(CPI[[#This Row],[DATE]]+370)+1,MONTH(CPI[[#This Row],[DATE]]+370),1),FEDFUNDS[DATE],0))</f>
        <v>8.9600000000000009</v>
      </c>
    </row>
    <row r="768" spans="1:7" x14ac:dyDescent="0.3">
      <c r="A768" s="1">
        <v>28065</v>
      </c>
      <c r="B768">
        <v>58</v>
      </c>
      <c r="C768" s="2">
        <f>INDEX(FEDFUNDS[FEDFUNDS],MATCH(DATE(YEAR(CPI[[#This Row],[DATE]]),MONTH(CPI[[#This Row],[DATE]]),1),FEDFUNDS[DATE],0))</f>
        <v>4.95</v>
      </c>
      <c r="D768" s="2">
        <f>INDEX(FEDFUNDS[FEDFUNDS],MATCH(DATE(YEAR(CPI[[#This Row],[DATE]]+190),MONTH(CPI[[#This Row],[DATE]]+190),1),FEDFUNDS[DATE],0))</f>
        <v>5.35</v>
      </c>
      <c r="E768" s="2">
        <f>INDEX(FEDFUNDS[FEDFUNDS],MATCH(DATE(YEAR(CPI[[#This Row],[DATE]]+370),MONTH(CPI[[#This Row],[DATE]]+370),1),FEDFUNDS[DATE],0))</f>
        <v>6.51</v>
      </c>
      <c r="F768" s="2">
        <f>INDEX(FEDFUNDS[FEDFUNDS],MATCH(DATE(YEAR(CPI[[#This Row],[DATE]]+190)+1,MONTH(CPI[[#This Row],[DATE]]+190),1),FEDFUNDS[DATE],0))</f>
        <v>7.36</v>
      </c>
      <c r="G768" s="2">
        <f>INDEX(FEDFUNDS[FEDFUNDS],MATCH(DATE(YEAR(CPI[[#This Row],[DATE]]+370)+1,MONTH(CPI[[#This Row],[DATE]]+370),1),FEDFUNDS[DATE],0))</f>
        <v>9.76</v>
      </c>
    </row>
    <row r="769" spans="1:7" x14ac:dyDescent="0.3">
      <c r="A769" s="1">
        <v>28095</v>
      </c>
      <c r="B769">
        <v>58.2</v>
      </c>
      <c r="C769" s="2">
        <f>INDEX(FEDFUNDS[FEDFUNDS],MATCH(DATE(YEAR(CPI[[#This Row],[DATE]]),MONTH(CPI[[#This Row],[DATE]]),1),FEDFUNDS[DATE],0))</f>
        <v>4.6500000000000004</v>
      </c>
      <c r="D769" s="2">
        <f>INDEX(FEDFUNDS[FEDFUNDS],MATCH(DATE(YEAR(CPI[[#This Row],[DATE]]+190),MONTH(CPI[[#This Row],[DATE]]+190),1),FEDFUNDS[DATE],0))</f>
        <v>5.39</v>
      </c>
      <c r="E769" s="2">
        <f>INDEX(FEDFUNDS[FEDFUNDS],MATCH(DATE(YEAR(CPI[[#This Row],[DATE]]+370),MONTH(CPI[[#This Row],[DATE]]+370),1),FEDFUNDS[DATE],0))</f>
        <v>6.56</v>
      </c>
      <c r="F769" s="2">
        <f>INDEX(FEDFUNDS[FEDFUNDS],MATCH(DATE(YEAR(CPI[[#This Row],[DATE]]+190)+1,MONTH(CPI[[#This Row],[DATE]]+190),1),FEDFUNDS[DATE],0))</f>
        <v>7.6</v>
      </c>
      <c r="G769" s="2">
        <f>INDEX(FEDFUNDS[FEDFUNDS],MATCH(DATE(YEAR(CPI[[#This Row],[DATE]]+370)+1,MONTH(CPI[[#This Row],[DATE]]+370),1),FEDFUNDS[DATE],0))</f>
        <v>10.029999999999999</v>
      </c>
    </row>
    <row r="770" spans="1:7" x14ac:dyDescent="0.3">
      <c r="A770" s="1">
        <v>28126</v>
      </c>
      <c r="B770">
        <v>58.5</v>
      </c>
      <c r="C770" s="2">
        <f>INDEX(FEDFUNDS[FEDFUNDS],MATCH(DATE(YEAR(CPI[[#This Row],[DATE]]),MONTH(CPI[[#This Row],[DATE]]),1),FEDFUNDS[DATE],0))</f>
        <v>4.6100000000000003</v>
      </c>
      <c r="D770" s="2">
        <f>INDEX(FEDFUNDS[FEDFUNDS],MATCH(DATE(YEAR(CPI[[#This Row],[DATE]]+190),MONTH(CPI[[#This Row],[DATE]]+190),1),FEDFUNDS[DATE],0))</f>
        <v>5.42</v>
      </c>
      <c r="E770" s="2">
        <f>INDEX(FEDFUNDS[FEDFUNDS],MATCH(DATE(YEAR(CPI[[#This Row],[DATE]]+370),MONTH(CPI[[#This Row],[DATE]]+370),1),FEDFUNDS[DATE],0))</f>
        <v>6.7</v>
      </c>
      <c r="F770" s="2">
        <f>INDEX(FEDFUNDS[FEDFUNDS],MATCH(DATE(YEAR(CPI[[#This Row],[DATE]]+190)+1,MONTH(CPI[[#This Row],[DATE]]+190),1),FEDFUNDS[DATE],0))</f>
        <v>7.81</v>
      </c>
      <c r="G770" s="2">
        <f>INDEX(FEDFUNDS[FEDFUNDS],MATCH(DATE(YEAR(CPI[[#This Row],[DATE]]+370)+1,MONTH(CPI[[#This Row],[DATE]]+370),1),FEDFUNDS[DATE],0))</f>
        <v>10.07</v>
      </c>
    </row>
    <row r="771" spans="1:7" x14ac:dyDescent="0.3">
      <c r="A771" s="1">
        <v>28157</v>
      </c>
      <c r="B771">
        <v>59.1</v>
      </c>
      <c r="C771" s="2">
        <f>INDEX(FEDFUNDS[FEDFUNDS],MATCH(DATE(YEAR(CPI[[#This Row],[DATE]]),MONTH(CPI[[#This Row],[DATE]]),1),FEDFUNDS[DATE],0))</f>
        <v>4.68</v>
      </c>
      <c r="D771" s="2">
        <f>INDEX(FEDFUNDS[FEDFUNDS],MATCH(DATE(YEAR(CPI[[#This Row],[DATE]]+190),MONTH(CPI[[#This Row],[DATE]]+190),1),FEDFUNDS[DATE],0))</f>
        <v>5.9</v>
      </c>
      <c r="E771" s="2">
        <f>INDEX(FEDFUNDS[FEDFUNDS],MATCH(DATE(YEAR(CPI[[#This Row],[DATE]]+370),MONTH(CPI[[#This Row],[DATE]]+370),1),FEDFUNDS[DATE],0))</f>
        <v>6.78</v>
      </c>
      <c r="F771" s="2">
        <f>INDEX(FEDFUNDS[FEDFUNDS],MATCH(DATE(YEAR(CPI[[#This Row],[DATE]]+190)+1,MONTH(CPI[[#This Row],[DATE]]+190),1),FEDFUNDS[DATE],0))</f>
        <v>8.0399999999999991</v>
      </c>
      <c r="G771" s="2">
        <f>INDEX(FEDFUNDS[FEDFUNDS],MATCH(DATE(YEAR(CPI[[#This Row],[DATE]]+370)+1,MONTH(CPI[[#This Row],[DATE]]+370),1),FEDFUNDS[DATE],0))</f>
        <v>10.06</v>
      </c>
    </row>
    <row r="772" spans="1:7" x14ac:dyDescent="0.3">
      <c r="A772" s="1">
        <v>28185</v>
      </c>
      <c r="B772">
        <v>59.5</v>
      </c>
      <c r="C772" s="2">
        <f>INDEX(FEDFUNDS[FEDFUNDS],MATCH(DATE(YEAR(CPI[[#This Row],[DATE]]),MONTH(CPI[[#This Row],[DATE]]),1),FEDFUNDS[DATE],0))</f>
        <v>4.6900000000000004</v>
      </c>
      <c r="D772" s="2">
        <f>INDEX(FEDFUNDS[FEDFUNDS],MATCH(DATE(YEAR(CPI[[#This Row],[DATE]]+190),MONTH(CPI[[#This Row],[DATE]]+190),1),FEDFUNDS[DATE],0))</f>
        <v>6.14</v>
      </c>
      <c r="E772" s="2">
        <f>INDEX(FEDFUNDS[FEDFUNDS],MATCH(DATE(YEAR(CPI[[#This Row],[DATE]]+370),MONTH(CPI[[#This Row],[DATE]]+370),1),FEDFUNDS[DATE],0))</f>
        <v>6.79</v>
      </c>
      <c r="F772" s="2">
        <f>INDEX(FEDFUNDS[FEDFUNDS],MATCH(DATE(YEAR(CPI[[#This Row],[DATE]]+190)+1,MONTH(CPI[[#This Row],[DATE]]+190),1),FEDFUNDS[DATE],0))</f>
        <v>8.4499999999999993</v>
      </c>
      <c r="G772" s="2">
        <f>INDEX(FEDFUNDS[FEDFUNDS],MATCH(DATE(YEAR(CPI[[#This Row],[DATE]]+370)+1,MONTH(CPI[[#This Row],[DATE]]+370),1),FEDFUNDS[DATE],0))</f>
        <v>10.09</v>
      </c>
    </row>
    <row r="773" spans="1:7" x14ac:dyDescent="0.3">
      <c r="A773" s="1">
        <v>28216</v>
      </c>
      <c r="B773">
        <v>60</v>
      </c>
      <c r="C773" s="2">
        <f>INDEX(FEDFUNDS[FEDFUNDS],MATCH(DATE(YEAR(CPI[[#This Row],[DATE]]),MONTH(CPI[[#This Row],[DATE]]),1),FEDFUNDS[DATE],0))</f>
        <v>4.7300000000000004</v>
      </c>
      <c r="D773" s="2">
        <f>INDEX(FEDFUNDS[FEDFUNDS],MATCH(DATE(YEAR(CPI[[#This Row],[DATE]]+190),MONTH(CPI[[#This Row],[DATE]]+190),1),FEDFUNDS[DATE],0))</f>
        <v>6.47</v>
      </c>
      <c r="E773" s="2">
        <f>INDEX(FEDFUNDS[FEDFUNDS],MATCH(DATE(YEAR(CPI[[#This Row],[DATE]]+370),MONTH(CPI[[#This Row],[DATE]]+370),1),FEDFUNDS[DATE],0))</f>
        <v>6.89</v>
      </c>
      <c r="F773" s="2">
        <f>INDEX(FEDFUNDS[FEDFUNDS],MATCH(DATE(YEAR(CPI[[#This Row],[DATE]]+190)+1,MONTH(CPI[[#This Row],[DATE]]+190),1),FEDFUNDS[DATE],0))</f>
        <v>8.9600000000000009</v>
      </c>
      <c r="G773" s="2">
        <f>INDEX(FEDFUNDS[FEDFUNDS],MATCH(DATE(YEAR(CPI[[#This Row],[DATE]]+370)+1,MONTH(CPI[[#This Row],[DATE]]+370),1),FEDFUNDS[DATE],0))</f>
        <v>10.01</v>
      </c>
    </row>
    <row r="774" spans="1:7" x14ac:dyDescent="0.3">
      <c r="A774" s="1">
        <v>28246</v>
      </c>
      <c r="B774">
        <v>60.3</v>
      </c>
      <c r="C774" s="2">
        <f>INDEX(FEDFUNDS[FEDFUNDS],MATCH(DATE(YEAR(CPI[[#This Row],[DATE]]),MONTH(CPI[[#This Row],[DATE]]),1),FEDFUNDS[DATE],0))</f>
        <v>5.35</v>
      </c>
      <c r="D774" s="2">
        <f>INDEX(FEDFUNDS[FEDFUNDS],MATCH(DATE(YEAR(CPI[[#This Row],[DATE]]+190),MONTH(CPI[[#This Row],[DATE]]+190),1),FEDFUNDS[DATE],0))</f>
        <v>6.51</v>
      </c>
      <c r="E774" s="2">
        <f>INDEX(FEDFUNDS[FEDFUNDS],MATCH(DATE(YEAR(CPI[[#This Row],[DATE]]+370),MONTH(CPI[[#This Row],[DATE]]+370),1),FEDFUNDS[DATE],0))</f>
        <v>7.36</v>
      </c>
      <c r="F774" s="2">
        <f>INDEX(FEDFUNDS[FEDFUNDS],MATCH(DATE(YEAR(CPI[[#This Row],[DATE]]+190)+1,MONTH(CPI[[#This Row],[DATE]]+190),1),FEDFUNDS[DATE],0))</f>
        <v>9.76</v>
      </c>
      <c r="G774" s="2">
        <f>INDEX(FEDFUNDS[FEDFUNDS],MATCH(DATE(YEAR(CPI[[#This Row],[DATE]]+370)+1,MONTH(CPI[[#This Row],[DATE]]+370),1),FEDFUNDS[DATE],0))</f>
        <v>10.24</v>
      </c>
    </row>
    <row r="775" spans="1:7" x14ac:dyDescent="0.3">
      <c r="A775" s="1">
        <v>28277</v>
      </c>
      <c r="B775">
        <v>60.7</v>
      </c>
      <c r="C775" s="2">
        <f>INDEX(FEDFUNDS[FEDFUNDS],MATCH(DATE(YEAR(CPI[[#This Row],[DATE]]),MONTH(CPI[[#This Row],[DATE]]),1),FEDFUNDS[DATE],0))</f>
        <v>5.39</v>
      </c>
      <c r="D775" s="2">
        <f>INDEX(FEDFUNDS[FEDFUNDS],MATCH(DATE(YEAR(CPI[[#This Row],[DATE]]+190),MONTH(CPI[[#This Row],[DATE]]+190),1),FEDFUNDS[DATE],0))</f>
        <v>6.56</v>
      </c>
      <c r="E775" s="2">
        <f>INDEX(FEDFUNDS[FEDFUNDS],MATCH(DATE(YEAR(CPI[[#This Row],[DATE]]+370),MONTH(CPI[[#This Row],[DATE]]+370),1),FEDFUNDS[DATE],0))</f>
        <v>7.6</v>
      </c>
      <c r="F775" s="2">
        <f>INDEX(FEDFUNDS[FEDFUNDS],MATCH(DATE(YEAR(CPI[[#This Row],[DATE]]+190)+1,MONTH(CPI[[#This Row],[DATE]]+190),1),FEDFUNDS[DATE],0))</f>
        <v>10.029999999999999</v>
      </c>
      <c r="G775" s="2">
        <f>INDEX(FEDFUNDS[FEDFUNDS],MATCH(DATE(YEAR(CPI[[#This Row],[DATE]]+370)+1,MONTH(CPI[[#This Row],[DATE]]+370),1),FEDFUNDS[DATE],0))</f>
        <v>10.29</v>
      </c>
    </row>
    <row r="776" spans="1:7" x14ac:dyDescent="0.3">
      <c r="A776" s="1">
        <v>28307</v>
      </c>
      <c r="B776">
        <v>61</v>
      </c>
      <c r="C776" s="2">
        <f>INDEX(FEDFUNDS[FEDFUNDS],MATCH(DATE(YEAR(CPI[[#This Row],[DATE]]),MONTH(CPI[[#This Row],[DATE]]),1),FEDFUNDS[DATE],0))</f>
        <v>5.42</v>
      </c>
      <c r="D776" s="2">
        <f>INDEX(FEDFUNDS[FEDFUNDS],MATCH(DATE(YEAR(CPI[[#This Row],[DATE]]+190),MONTH(CPI[[#This Row],[DATE]]+190),1),FEDFUNDS[DATE],0))</f>
        <v>6.7</v>
      </c>
      <c r="E776" s="2">
        <f>INDEX(FEDFUNDS[FEDFUNDS],MATCH(DATE(YEAR(CPI[[#This Row],[DATE]]+370),MONTH(CPI[[#This Row],[DATE]]+370),1),FEDFUNDS[DATE],0))</f>
        <v>7.81</v>
      </c>
      <c r="F776" s="2">
        <f>INDEX(FEDFUNDS[FEDFUNDS],MATCH(DATE(YEAR(CPI[[#This Row],[DATE]]+190)+1,MONTH(CPI[[#This Row],[DATE]]+190),1),FEDFUNDS[DATE],0))</f>
        <v>10.07</v>
      </c>
      <c r="G776" s="2">
        <f>INDEX(FEDFUNDS[FEDFUNDS],MATCH(DATE(YEAR(CPI[[#This Row],[DATE]]+370)+1,MONTH(CPI[[#This Row],[DATE]]+370),1),FEDFUNDS[DATE],0))</f>
        <v>10.47</v>
      </c>
    </row>
    <row r="777" spans="1:7" x14ac:dyDescent="0.3">
      <c r="A777" s="1">
        <v>28338</v>
      </c>
      <c r="B777">
        <v>61.2</v>
      </c>
      <c r="C777" s="2">
        <f>INDEX(FEDFUNDS[FEDFUNDS],MATCH(DATE(YEAR(CPI[[#This Row],[DATE]]),MONTH(CPI[[#This Row],[DATE]]),1),FEDFUNDS[DATE],0))</f>
        <v>5.9</v>
      </c>
      <c r="D777" s="2">
        <f>INDEX(FEDFUNDS[FEDFUNDS],MATCH(DATE(YEAR(CPI[[#This Row],[DATE]]+190),MONTH(CPI[[#This Row],[DATE]]+190),1),FEDFUNDS[DATE],0))</f>
        <v>6.78</v>
      </c>
      <c r="E777" s="2">
        <f>INDEX(FEDFUNDS[FEDFUNDS],MATCH(DATE(YEAR(CPI[[#This Row],[DATE]]+370),MONTH(CPI[[#This Row],[DATE]]+370),1),FEDFUNDS[DATE],0))</f>
        <v>8.0399999999999991</v>
      </c>
      <c r="F777" s="2">
        <f>INDEX(FEDFUNDS[FEDFUNDS],MATCH(DATE(YEAR(CPI[[#This Row],[DATE]]+190)+1,MONTH(CPI[[#This Row],[DATE]]+190),1),FEDFUNDS[DATE],0))</f>
        <v>10.06</v>
      </c>
      <c r="G777" s="2">
        <f>INDEX(FEDFUNDS[FEDFUNDS],MATCH(DATE(YEAR(CPI[[#This Row],[DATE]]+370)+1,MONTH(CPI[[#This Row],[DATE]]+370),1),FEDFUNDS[DATE],0))</f>
        <v>10.94</v>
      </c>
    </row>
    <row r="778" spans="1:7" x14ac:dyDescent="0.3">
      <c r="A778" s="1">
        <v>28369</v>
      </c>
      <c r="B778">
        <v>61.4</v>
      </c>
      <c r="C778" s="2">
        <f>INDEX(FEDFUNDS[FEDFUNDS],MATCH(DATE(YEAR(CPI[[#This Row],[DATE]]),MONTH(CPI[[#This Row],[DATE]]),1),FEDFUNDS[DATE],0))</f>
        <v>6.14</v>
      </c>
      <c r="D778" s="2">
        <f>INDEX(FEDFUNDS[FEDFUNDS],MATCH(DATE(YEAR(CPI[[#This Row],[DATE]]+190),MONTH(CPI[[#This Row],[DATE]]+190),1),FEDFUNDS[DATE],0))</f>
        <v>6.79</v>
      </c>
      <c r="E778" s="2">
        <f>INDEX(FEDFUNDS[FEDFUNDS],MATCH(DATE(YEAR(CPI[[#This Row],[DATE]]+370),MONTH(CPI[[#This Row],[DATE]]+370),1),FEDFUNDS[DATE],0))</f>
        <v>8.4499999999999993</v>
      </c>
      <c r="F778" s="2">
        <f>INDEX(FEDFUNDS[FEDFUNDS],MATCH(DATE(YEAR(CPI[[#This Row],[DATE]]+190)+1,MONTH(CPI[[#This Row],[DATE]]+190),1),FEDFUNDS[DATE],0))</f>
        <v>10.09</v>
      </c>
      <c r="G778" s="2">
        <f>INDEX(FEDFUNDS[FEDFUNDS],MATCH(DATE(YEAR(CPI[[#This Row],[DATE]]+370)+1,MONTH(CPI[[#This Row],[DATE]]+370),1),FEDFUNDS[DATE],0))</f>
        <v>11.43</v>
      </c>
    </row>
    <row r="779" spans="1:7" x14ac:dyDescent="0.3">
      <c r="A779" s="1">
        <v>28399</v>
      </c>
      <c r="B779">
        <v>61.6</v>
      </c>
      <c r="C779" s="2">
        <f>INDEX(FEDFUNDS[FEDFUNDS],MATCH(DATE(YEAR(CPI[[#This Row],[DATE]]),MONTH(CPI[[#This Row],[DATE]]),1),FEDFUNDS[DATE],0))</f>
        <v>6.47</v>
      </c>
      <c r="D779" s="2">
        <f>INDEX(FEDFUNDS[FEDFUNDS],MATCH(DATE(YEAR(CPI[[#This Row],[DATE]]+190),MONTH(CPI[[#This Row],[DATE]]+190),1),FEDFUNDS[DATE],0))</f>
        <v>6.89</v>
      </c>
      <c r="E779" s="2">
        <f>INDEX(FEDFUNDS[FEDFUNDS],MATCH(DATE(YEAR(CPI[[#This Row],[DATE]]+370),MONTH(CPI[[#This Row],[DATE]]+370),1),FEDFUNDS[DATE],0))</f>
        <v>8.9600000000000009</v>
      </c>
      <c r="F779" s="2">
        <f>INDEX(FEDFUNDS[FEDFUNDS],MATCH(DATE(YEAR(CPI[[#This Row],[DATE]]+190)+1,MONTH(CPI[[#This Row],[DATE]]+190),1),FEDFUNDS[DATE],0))</f>
        <v>10.01</v>
      </c>
      <c r="G779" s="2">
        <f>INDEX(FEDFUNDS[FEDFUNDS],MATCH(DATE(YEAR(CPI[[#This Row],[DATE]]+370)+1,MONTH(CPI[[#This Row],[DATE]]+370),1),FEDFUNDS[DATE],0))</f>
        <v>13.77</v>
      </c>
    </row>
    <row r="780" spans="1:7" x14ac:dyDescent="0.3">
      <c r="A780" s="1">
        <v>28430</v>
      </c>
      <c r="B780">
        <v>61.9</v>
      </c>
      <c r="C780" s="2">
        <f>INDEX(FEDFUNDS[FEDFUNDS],MATCH(DATE(YEAR(CPI[[#This Row],[DATE]]),MONTH(CPI[[#This Row],[DATE]]),1),FEDFUNDS[DATE],0))</f>
        <v>6.51</v>
      </c>
      <c r="D780" s="2">
        <f>INDEX(FEDFUNDS[FEDFUNDS],MATCH(DATE(YEAR(CPI[[#This Row],[DATE]]+190),MONTH(CPI[[#This Row],[DATE]]+190),1),FEDFUNDS[DATE],0))</f>
        <v>7.36</v>
      </c>
      <c r="E780" s="2">
        <f>INDEX(FEDFUNDS[FEDFUNDS],MATCH(DATE(YEAR(CPI[[#This Row],[DATE]]+370),MONTH(CPI[[#This Row],[DATE]]+370),1),FEDFUNDS[DATE],0))</f>
        <v>9.76</v>
      </c>
      <c r="F780" s="2">
        <f>INDEX(FEDFUNDS[FEDFUNDS],MATCH(DATE(YEAR(CPI[[#This Row],[DATE]]+190)+1,MONTH(CPI[[#This Row],[DATE]]+190),1),FEDFUNDS[DATE],0))</f>
        <v>10.24</v>
      </c>
      <c r="G780" s="2">
        <f>INDEX(FEDFUNDS[FEDFUNDS],MATCH(DATE(YEAR(CPI[[#This Row],[DATE]]+370)+1,MONTH(CPI[[#This Row],[DATE]]+370),1),FEDFUNDS[DATE],0))</f>
        <v>13.18</v>
      </c>
    </row>
    <row r="781" spans="1:7" x14ac:dyDescent="0.3">
      <c r="A781" s="1">
        <v>28460</v>
      </c>
      <c r="B781">
        <v>62.1</v>
      </c>
      <c r="C781" s="2">
        <f>INDEX(FEDFUNDS[FEDFUNDS],MATCH(DATE(YEAR(CPI[[#This Row],[DATE]]),MONTH(CPI[[#This Row],[DATE]]),1),FEDFUNDS[DATE],0))</f>
        <v>6.56</v>
      </c>
      <c r="D781" s="2">
        <f>INDEX(FEDFUNDS[FEDFUNDS],MATCH(DATE(YEAR(CPI[[#This Row],[DATE]]+190),MONTH(CPI[[#This Row],[DATE]]+190),1),FEDFUNDS[DATE],0))</f>
        <v>7.6</v>
      </c>
      <c r="E781" s="2">
        <f>INDEX(FEDFUNDS[FEDFUNDS],MATCH(DATE(YEAR(CPI[[#This Row],[DATE]]+370),MONTH(CPI[[#This Row],[DATE]]+370),1),FEDFUNDS[DATE],0))</f>
        <v>10.029999999999999</v>
      </c>
      <c r="F781" s="2">
        <f>INDEX(FEDFUNDS[FEDFUNDS],MATCH(DATE(YEAR(CPI[[#This Row],[DATE]]+190)+1,MONTH(CPI[[#This Row],[DATE]]+190),1),FEDFUNDS[DATE],0))</f>
        <v>10.29</v>
      </c>
      <c r="G781" s="2">
        <f>INDEX(FEDFUNDS[FEDFUNDS],MATCH(DATE(YEAR(CPI[[#This Row],[DATE]]+370)+1,MONTH(CPI[[#This Row],[DATE]]+370),1),FEDFUNDS[DATE],0))</f>
        <v>13.78</v>
      </c>
    </row>
    <row r="782" spans="1:7" x14ac:dyDescent="0.3">
      <c r="A782" s="1">
        <v>28491</v>
      </c>
      <c r="B782">
        <v>62.5</v>
      </c>
      <c r="C782" s="2">
        <f>INDEX(FEDFUNDS[FEDFUNDS],MATCH(DATE(YEAR(CPI[[#This Row],[DATE]]),MONTH(CPI[[#This Row],[DATE]]),1),FEDFUNDS[DATE],0))</f>
        <v>6.7</v>
      </c>
      <c r="D782" s="2">
        <f>INDEX(FEDFUNDS[FEDFUNDS],MATCH(DATE(YEAR(CPI[[#This Row],[DATE]]+190),MONTH(CPI[[#This Row],[DATE]]+190),1),FEDFUNDS[DATE],0))</f>
        <v>7.81</v>
      </c>
      <c r="E782" s="2">
        <f>INDEX(FEDFUNDS[FEDFUNDS],MATCH(DATE(YEAR(CPI[[#This Row],[DATE]]+370),MONTH(CPI[[#This Row],[DATE]]+370),1),FEDFUNDS[DATE],0))</f>
        <v>10.07</v>
      </c>
      <c r="F782" s="2">
        <f>INDEX(FEDFUNDS[FEDFUNDS],MATCH(DATE(YEAR(CPI[[#This Row],[DATE]]+190)+1,MONTH(CPI[[#This Row],[DATE]]+190),1),FEDFUNDS[DATE],0))</f>
        <v>10.47</v>
      </c>
      <c r="G782" s="2">
        <f>INDEX(FEDFUNDS[FEDFUNDS],MATCH(DATE(YEAR(CPI[[#This Row],[DATE]]+370)+1,MONTH(CPI[[#This Row],[DATE]]+370),1),FEDFUNDS[DATE],0))</f>
        <v>13.82</v>
      </c>
    </row>
    <row r="783" spans="1:7" x14ac:dyDescent="0.3">
      <c r="A783" s="1">
        <v>28522</v>
      </c>
      <c r="B783">
        <v>62.9</v>
      </c>
      <c r="C783" s="2">
        <f>INDEX(FEDFUNDS[FEDFUNDS],MATCH(DATE(YEAR(CPI[[#This Row],[DATE]]),MONTH(CPI[[#This Row],[DATE]]),1),FEDFUNDS[DATE],0))</f>
        <v>6.78</v>
      </c>
      <c r="D783" s="2">
        <f>INDEX(FEDFUNDS[FEDFUNDS],MATCH(DATE(YEAR(CPI[[#This Row],[DATE]]+190),MONTH(CPI[[#This Row],[DATE]]+190),1),FEDFUNDS[DATE],0))</f>
        <v>8.0399999999999991</v>
      </c>
      <c r="E783" s="2">
        <f>INDEX(FEDFUNDS[FEDFUNDS],MATCH(DATE(YEAR(CPI[[#This Row],[DATE]]+370),MONTH(CPI[[#This Row],[DATE]]+370),1),FEDFUNDS[DATE],0))</f>
        <v>10.06</v>
      </c>
      <c r="F783" s="2">
        <f>INDEX(FEDFUNDS[FEDFUNDS],MATCH(DATE(YEAR(CPI[[#This Row],[DATE]]+190)+1,MONTH(CPI[[#This Row],[DATE]]+190),1),FEDFUNDS[DATE],0))</f>
        <v>10.94</v>
      </c>
      <c r="G783" s="2">
        <f>INDEX(FEDFUNDS[FEDFUNDS],MATCH(DATE(YEAR(CPI[[#This Row],[DATE]]+370)+1,MONTH(CPI[[#This Row],[DATE]]+370),1),FEDFUNDS[DATE],0))</f>
        <v>14.13</v>
      </c>
    </row>
    <row r="784" spans="1:7" x14ac:dyDescent="0.3">
      <c r="A784" s="1">
        <v>28550</v>
      </c>
      <c r="B784">
        <v>63.4</v>
      </c>
      <c r="C784" s="2">
        <f>INDEX(FEDFUNDS[FEDFUNDS],MATCH(DATE(YEAR(CPI[[#This Row],[DATE]]),MONTH(CPI[[#This Row],[DATE]]),1),FEDFUNDS[DATE],0))</f>
        <v>6.79</v>
      </c>
      <c r="D784" s="2">
        <f>INDEX(FEDFUNDS[FEDFUNDS],MATCH(DATE(YEAR(CPI[[#This Row],[DATE]]+190),MONTH(CPI[[#This Row],[DATE]]+190),1),FEDFUNDS[DATE],0))</f>
        <v>8.4499999999999993</v>
      </c>
      <c r="E784" s="2">
        <f>INDEX(FEDFUNDS[FEDFUNDS],MATCH(DATE(YEAR(CPI[[#This Row],[DATE]]+370),MONTH(CPI[[#This Row],[DATE]]+370),1),FEDFUNDS[DATE],0))</f>
        <v>10.09</v>
      </c>
      <c r="F784" s="2">
        <f>INDEX(FEDFUNDS[FEDFUNDS],MATCH(DATE(YEAR(CPI[[#This Row],[DATE]]+190)+1,MONTH(CPI[[#This Row],[DATE]]+190),1),FEDFUNDS[DATE],0))</f>
        <v>11.43</v>
      </c>
      <c r="G784" s="2">
        <f>INDEX(FEDFUNDS[FEDFUNDS],MATCH(DATE(YEAR(CPI[[#This Row],[DATE]]+370)+1,MONTH(CPI[[#This Row],[DATE]]+370),1),FEDFUNDS[DATE],0))</f>
        <v>17.190000000000001</v>
      </c>
    </row>
    <row r="785" spans="1:7" x14ac:dyDescent="0.3">
      <c r="A785" s="1">
        <v>28581</v>
      </c>
      <c r="B785">
        <v>63.9</v>
      </c>
      <c r="C785" s="2">
        <f>INDEX(FEDFUNDS[FEDFUNDS],MATCH(DATE(YEAR(CPI[[#This Row],[DATE]]),MONTH(CPI[[#This Row],[DATE]]),1),FEDFUNDS[DATE],0))</f>
        <v>6.89</v>
      </c>
      <c r="D785" s="2">
        <f>INDEX(FEDFUNDS[FEDFUNDS],MATCH(DATE(YEAR(CPI[[#This Row],[DATE]]+190),MONTH(CPI[[#This Row],[DATE]]+190),1),FEDFUNDS[DATE],0))</f>
        <v>8.9600000000000009</v>
      </c>
      <c r="E785" s="2">
        <f>INDEX(FEDFUNDS[FEDFUNDS],MATCH(DATE(YEAR(CPI[[#This Row],[DATE]]+370),MONTH(CPI[[#This Row],[DATE]]+370),1),FEDFUNDS[DATE],0))</f>
        <v>10.01</v>
      </c>
      <c r="F785" s="2">
        <f>INDEX(FEDFUNDS[FEDFUNDS],MATCH(DATE(YEAR(CPI[[#This Row],[DATE]]+190)+1,MONTH(CPI[[#This Row],[DATE]]+190),1),FEDFUNDS[DATE],0))</f>
        <v>13.77</v>
      </c>
      <c r="G785" s="2">
        <f>INDEX(FEDFUNDS[FEDFUNDS],MATCH(DATE(YEAR(CPI[[#This Row],[DATE]]+370)+1,MONTH(CPI[[#This Row],[DATE]]+370),1),FEDFUNDS[DATE],0))</f>
        <v>17.61</v>
      </c>
    </row>
    <row r="786" spans="1:7" x14ac:dyDescent="0.3">
      <c r="A786" s="1">
        <v>28611</v>
      </c>
      <c r="B786">
        <v>64.5</v>
      </c>
      <c r="C786" s="2">
        <f>INDEX(FEDFUNDS[FEDFUNDS],MATCH(DATE(YEAR(CPI[[#This Row],[DATE]]),MONTH(CPI[[#This Row],[DATE]]),1),FEDFUNDS[DATE],0))</f>
        <v>7.36</v>
      </c>
      <c r="D786" s="2">
        <f>INDEX(FEDFUNDS[FEDFUNDS],MATCH(DATE(YEAR(CPI[[#This Row],[DATE]]+190),MONTH(CPI[[#This Row],[DATE]]+190),1),FEDFUNDS[DATE],0))</f>
        <v>9.76</v>
      </c>
      <c r="E786" s="2">
        <f>INDEX(FEDFUNDS[FEDFUNDS],MATCH(DATE(YEAR(CPI[[#This Row],[DATE]]+370),MONTH(CPI[[#This Row],[DATE]]+370),1),FEDFUNDS[DATE],0))</f>
        <v>10.24</v>
      </c>
      <c r="F786" s="2">
        <f>INDEX(FEDFUNDS[FEDFUNDS],MATCH(DATE(YEAR(CPI[[#This Row],[DATE]]+190)+1,MONTH(CPI[[#This Row],[DATE]]+190),1),FEDFUNDS[DATE],0))</f>
        <v>13.18</v>
      </c>
      <c r="G786" s="2">
        <f>INDEX(FEDFUNDS[FEDFUNDS],MATCH(DATE(YEAR(CPI[[#This Row],[DATE]]+370)+1,MONTH(CPI[[#This Row],[DATE]]+370),1),FEDFUNDS[DATE],0))</f>
        <v>10.98</v>
      </c>
    </row>
    <row r="787" spans="1:7" x14ac:dyDescent="0.3">
      <c r="A787" s="1">
        <v>28642</v>
      </c>
      <c r="B787">
        <v>65.2</v>
      </c>
      <c r="C787" s="2">
        <f>INDEX(FEDFUNDS[FEDFUNDS],MATCH(DATE(YEAR(CPI[[#This Row],[DATE]]),MONTH(CPI[[#This Row],[DATE]]),1),FEDFUNDS[DATE],0))</f>
        <v>7.6</v>
      </c>
      <c r="D787" s="2">
        <f>INDEX(FEDFUNDS[FEDFUNDS],MATCH(DATE(YEAR(CPI[[#This Row],[DATE]]+190),MONTH(CPI[[#This Row],[DATE]]+190),1),FEDFUNDS[DATE],0))</f>
        <v>10.029999999999999</v>
      </c>
      <c r="E787" s="2">
        <f>INDEX(FEDFUNDS[FEDFUNDS],MATCH(DATE(YEAR(CPI[[#This Row],[DATE]]+370),MONTH(CPI[[#This Row],[DATE]]+370),1),FEDFUNDS[DATE],0))</f>
        <v>10.29</v>
      </c>
      <c r="F787" s="2">
        <f>INDEX(FEDFUNDS[FEDFUNDS],MATCH(DATE(YEAR(CPI[[#This Row],[DATE]]+190)+1,MONTH(CPI[[#This Row],[DATE]]+190),1),FEDFUNDS[DATE],0))</f>
        <v>13.78</v>
      </c>
      <c r="G787" s="2">
        <f>INDEX(FEDFUNDS[FEDFUNDS],MATCH(DATE(YEAR(CPI[[#This Row],[DATE]]+370)+1,MONTH(CPI[[#This Row],[DATE]]+370),1),FEDFUNDS[DATE],0))</f>
        <v>9.4700000000000006</v>
      </c>
    </row>
    <row r="788" spans="1:7" x14ac:dyDescent="0.3">
      <c r="A788" s="1">
        <v>28672</v>
      </c>
      <c r="B788">
        <v>65.7</v>
      </c>
      <c r="C788" s="2">
        <f>INDEX(FEDFUNDS[FEDFUNDS],MATCH(DATE(YEAR(CPI[[#This Row],[DATE]]),MONTH(CPI[[#This Row],[DATE]]),1),FEDFUNDS[DATE],0))</f>
        <v>7.81</v>
      </c>
      <c r="D788" s="2">
        <f>INDEX(FEDFUNDS[FEDFUNDS],MATCH(DATE(YEAR(CPI[[#This Row],[DATE]]+190),MONTH(CPI[[#This Row],[DATE]]+190),1),FEDFUNDS[DATE],0))</f>
        <v>10.07</v>
      </c>
      <c r="E788" s="2">
        <f>INDEX(FEDFUNDS[FEDFUNDS],MATCH(DATE(YEAR(CPI[[#This Row],[DATE]]+370),MONTH(CPI[[#This Row],[DATE]]+370),1),FEDFUNDS[DATE],0))</f>
        <v>10.47</v>
      </c>
      <c r="F788" s="2">
        <f>INDEX(FEDFUNDS[FEDFUNDS],MATCH(DATE(YEAR(CPI[[#This Row],[DATE]]+190)+1,MONTH(CPI[[#This Row],[DATE]]+190),1),FEDFUNDS[DATE],0))</f>
        <v>13.82</v>
      </c>
      <c r="G788" s="2">
        <f>INDEX(FEDFUNDS[FEDFUNDS],MATCH(DATE(YEAR(CPI[[#This Row],[DATE]]+370)+1,MONTH(CPI[[#This Row],[DATE]]+370),1),FEDFUNDS[DATE],0))</f>
        <v>9.0299999999999994</v>
      </c>
    </row>
    <row r="789" spans="1:7" x14ac:dyDescent="0.3">
      <c r="A789" s="1">
        <v>28703</v>
      </c>
      <c r="B789">
        <v>66</v>
      </c>
      <c r="C789" s="2">
        <f>INDEX(FEDFUNDS[FEDFUNDS],MATCH(DATE(YEAR(CPI[[#This Row],[DATE]]),MONTH(CPI[[#This Row],[DATE]]),1),FEDFUNDS[DATE],0))</f>
        <v>8.0399999999999991</v>
      </c>
      <c r="D789" s="2">
        <f>INDEX(FEDFUNDS[FEDFUNDS],MATCH(DATE(YEAR(CPI[[#This Row],[DATE]]+190),MONTH(CPI[[#This Row],[DATE]]+190),1),FEDFUNDS[DATE],0))</f>
        <v>10.06</v>
      </c>
      <c r="E789" s="2">
        <f>INDEX(FEDFUNDS[FEDFUNDS],MATCH(DATE(YEAR(CPI[[#This Row],[DATE]]+370),MONTH(CPI[[#This Row],[DATE]]+370),1),FEDFUNDS[DATE],0))</f>
        <v>10.94</v>
      </c>
      <c r="F789" s="2">
        <f>INDEX(FEDFUNDS[FEDFUNDS],MATCH(DATE(YEAR(CPI[[#This Row],[DATE]]+190)+1,MONTH(CPI[[#This Row],[DATE]]+190),1),FEDFUNDS[DATE],0))</f>
        <v>14.13</v>
      </c>
      <c r="G789" s="2">
        <f>INDEX(FEDFUNDS[FEDFUNDS],MATCH(DATE(YEAR(CPI[[#This Row],[DATE]]+370)+1,MONTH(CPI[[#This Row],[DATE]]+370),1),FEDFUNDS[DATE],0))</f>
        <v>9.61</v>
      </c>
    </row>
    <row r="790" spans="1:7" x14ac:dyDescent="0.3">
      <c r="A790" s="1">
        <v>28734</v>
      </c>
      <c r="B790">
        <v>66.5</v>
      </c>
      <c r="C790" s="2">
        <f>INDEX(FEDFUNDS[FEDFUNDS],MATCH(DATE(YEAR(CPI[[#This Row],[DATE]]),MONTH(CPI[[#This Row],[DATE]]),1),FEDFUNDS[DATE],0))</f>
        <v>8.4499999999999993</v>
      </c>
      <c r="D790" s="2">
        <f>INDEX(FEDFUNDS[FEDFUNDS],MATCH(DATE(YEAR(CPI[[#This Row],[DATE]]+190),MONTH(CPI[[#This Row],[DATE]]+190),1),FEDFUNDS[DATE],0))</f>
        <v>10.09</v>
      </c>
      <c r="E790" s="2">
        <f>INDEX(FEDFUNDS[FEDFUNDS],MATCH(DATE(YEAR(CPI[[#This Row],[DATE]]+370),MONTH(CPI[[#This Row],[DATE]]+370),1),FEDFUNDS[DATE],0))</f>
        <v>11.43</v>
      </c>
      <c r="F790" s="2">
        <f>INDEX(FEDFUNDS[FEDFUNDS],MATCH(DATE(YEAR(CPI[[#This Row],[DATE]]+190)+1,MONTH(CPI[[#This Row],[DATE]]+190),1),FEDFUNDS[DATE],0))</f>
        <v>17.190000000000001</v>
      </c>
      <c r="G790" s="2">
        <f>INDEX(FEDFUNDS[FEDFUNDS],MATCH(DATE(YEAR(CPI[[#This Row],[DATE]]+370)+1,MONTH(CPI[[#This Row],[DATE]]+370),1),FEDFUNDS[DATE],0))</f>
        <v>10.87</v>
      </c>
    </row>
    <row r="791" spans="1:7" x14ac:dyDescent="0.3">
      <c r="A791" s="1">
        <v>28764</v>
      </c>
      <c r="B791">
        <v>67.099999999999994</v>
      </c>
      <c r="C791" s="2">
        <f>INDEX(FEDFUNDS[FEDFUNDS],MATCH(DATE(YEAR(CPI[[#This Row],[DATE]]),MONTH(CPI[[#This Row],[DATE]]),1),FEDFUNDS[DATE],0))</f>
        <v>8.9600000000000009</v>
      </c>
      <c r="D791" s="2">
        <f>INDEX(FEDFUNDS[FEDFUNDS],MATCH(DATE(YEAR(CPI[[#This Row],[DATE]]+190),MONTH(CPI[[#This Row],[DATE]]+190),1),FEDFUNDS[DATE],0))</f>
        <v>10.01</v>
      </c>
      <c r="E791" s="2">
        <f>INDEX(FEDFUNDS[FEDFUNDS],MATCH(DATE(YEAR(CPI[[#This Row],[DATE]]+370),MONTH(CPI[[#This Row],[DATE]]+370),1),FEDFUNDS[DATE],0))</f>
        <v>13.77</v>
      </c>
      <c r="F791" s="2">
        <f>INDEX(FEDFUNDS[FEDFUNDS],MATCH(DATE(YEAR(CPI[[#This Row],[DATE]]+190)+1,MONTH(CPI[[#This Row],[DATE]]+190),1),FEDFUNDS[DATE],0))</f>
        <v>17.61</v>
      </c>
      <c r="G791" s="2">
        <f>INDEX(FEDFUNDS[FEDFUNDS],MATCH(DATE(YEAR(CPI[[#This Row],[DATE]]+370)+1,MONTH(CPI[[#This Row],[DATE]]+370),1),FEDFUNDS[DATE],0))</f>
        <v>12.81</v>
      </c>
    </row>
    <row r="792" spans="1:7" x14ac:dyDescent="0.3">
      <c r="A792" s="1">
        <v>28795</v>
      </c>
      <c r="B792">
        <v>67.400000000000006</v>
      </c>
      <c r="C792" s="2">
        <f>INDEX(FEDFUNDS[FEDFUNDS],MATCH(DATE(YEAR(CPI[[#This Row],[DATE]]),MONTH(CPI[[#This Row],[DATE]]),1),FEDFUNDS[DATE],0))</f>
        <v>9.76</v>
      </c>
      <c r="D792" s="2">
        <f>INDEX(FEDFUNDS[FEDFUNDS],MATCH(DATE(YEAR(CPI[[#This Row],[DATE]]+190),MONTH(CPI[[#This Row],[DATE]]+190),1),FEDFUNDS[DATE],0))</f>
        <v>10.24</v>
      </c>
      <c r="E792" s="2">
        <f>INDEX(FEDFUNDS[FEDFUNDS],MATCH(DATE(YEAR(CPI[[#This Row],[DATE]]+370),MONTH(CPI[[#This Row],[DATE]]+370),1),FEDFUNDS[DATE],0))</f>
        <v>13.18</v>
      </c>
      <c r="F792" s="2">
        <f>INDEX(FEDFUNDS[FEDFUNDS],MATCH(DATE(YEAR(CPI[[#This Row],[DATE]]+190)+1,MONTH(CPI[[#This Row],[DATE]]+190),1),FEDFUNDS[DATE],0))</f>
        <v>10.98</v>
      </c>
      <c r="G792" s="2">
        <f>INDEX(FEDFUNDS[FEDFUNDS],MATCH(DATE(YEAR(CPI[[#This Row],[DATE]]+370)+1,MONTH(CPI[[#This Row],[DATE]]+370),1),FEDFUNDS[DATE],0))</f>
        <v>15.85</v>
      </c>
    </row>
    <row r="793" spans="1:7" x14ac:dyDescent="0.3">
      <c r="A793" s="1">
        <v>28825</v>
      </c>
      <c r="B793">
        <v>67.7</v>
      </c>
      <c r="C793" s="2">
        <f>INDEX(FEDFUNDS[FEDFUNDS],MATCH(DATE(YEAR(CPI[[#This Row],[DATE]]),MONTH(CPI[[#This Row],[DATE]]),1),FEDFUNDS[DATE],0))</f>
        <v>10.029999999999999</v>
      </c>
      <c r="D793" s="2">
        <f>INDEX(FEDFUNDS[FEDFUNDS],MATCH(DATE(YEAR(CPI[[#This Row],[DATE]]+190),MONTH(CPI[[#This Row],[DATE]]+190),1),FEDFUNDS[DATE],0))</f>
        <v>10.29</v>
      </c>
      <c r="E793" s="2">
        <f>INDEX(FEDFUNDS[FEDFUNDS],MATCH(DATE(YEAR(CPI[[#This Row],[DATE]]+370),MONTH(CPI[[#This Row],[DATE]]+370),1),FEDFUNDS[DATE],0))</f>
        <v>13.78</v>
      </c>
      <c r="F793" s="2">
        <f>INDEX(FEDFUNDS[FEDFUNDS],MATCH(DATE(YEAR(CPI[[#This Row],[DATE]]+190)+1,MONTH(CPI[[#This Row],[DATE]]+190),1),FEDFUNDS[DATE],0))</f>
        <v>9.4700000000000006</v>
      </c>
      <c r="G793" s="2">
        <f>INDEX(FEDFUNDS[FEDFUNDS],MATCH(DATE(YEAR(CPI[[#This Row],[DATE]]+370)+1,MONTH(CPI[[#This Row],[DATE]]+370),1),FEDFUNDS[DATE],0))</f>
        <v>18.899999999999999</v>
      </c>
    </row>
    <row r="794" spans="1:7" x14ac:dyDescent="0.3">
      <c r="A794" s="1">
        <v>28856</v>
      </c>
      <c r="B794">
        <v>68.3</v>
      </c>
      <c r="C794" s="2">
        <f>INDEX(FEDFUNDS[FEDFUNDS],MATCH(DATE(YEAR(CPI[[#This Row],[DATE]]),MONTH(CPI[[#This Row],[DATE]]),1),FEDFUNDS[DATE],0))</f>
        <v>10.07</v>
      </c>
      <c r="D794" s="2">
        <f>INDEX(FEDFUNDS[FEDFUNDS],MATCH(DATE(YEAR(CPI[[#This Row],[DATE]]+190),MONTH(CPI[[#This Row],[DATE]]+190),1),FEDFUNDS[DATE],0))</f>
        <v>10.47</v>
      </c>
      <c r="E794" s="2">
        <f>INDEX(FEDFUNDS[FEDFUNDS],MATCH(DATE(YEAR(CPI[[#This Row],[DATE]]+370),MONTH(CPI[[#This Row],[DATE]]+370),1),FEDFUNDS[DATE],0))</f>
        <v>13.82</v>
      </c>
      <c r="F794" s="2">
        <f>INDEX(FEDFUNDS[FEDFUNDS],MATCH(DATE(YEAR(CPI[[#This Row],[DATE]]+190)+1,MONTH(CPI[[#This Row],[DATE]]+190),1),FEDFUNDS[DATE],0))</f>
        <v>9.0299999999999994</v>
      </c>
      <c r="G794" s="2">
        <f>INDEX(FEDFUNDS[FEDFUNDS],MATCH(DATE(YEAR(CPI[[#This Row],[DATE]]+370)+1,MONTH(CPI[[#This Row],[DATE]]+370),1),FEDFUNDS[DATE],0))</f>
        <v>19.079999999999998</v>
      </c>
    </row>
    <row r="795" spans="1:7" x14ac:dyDescent="0.3">
      <c r="A795" s="1">
        <v>28887</v>
      </c>
      <c r="B795">
        <v>69.099999999999994</v>
      </c>
      <c r="C795" s="2">
        <f>INDEX(FEDFUNDS[FEDFUNDS],MATCH(DATE(YEAR(CPI[[#This Row],[DATE]]),MONTH(CPI[[#This Row],[DATE]]),1),FEDFUNDS[DATE],0))</f>
        <v>10.06</v>
      </c>
      <c r="D795" s="2">
        <f>INDEX(FEDFUNDS[FEDFUNDS],MATCH(DATE(YEAR(CPI[[#This Row],[DATE]]+190),MONTH(CPI[[#This Row],[DATE]]+190),1),FEDFUNDS[DATE],0))</f>
        <v>10.94</v>
      </c>
      <c r="E795" s="2">
        <f>INDEX(FEDFUNDS[FEDFUNDS],MATCH(DATE(YEAR(CPI[[#This Row],[DATE]]+370),MONTH(CPI[[#This Row],[DATE]]+370),1),FEDFUNDS[DATE],0))</f>
        <v>14.13</v>
      </c>
      <c r="F795" s="2">
        <f>INDEX(FEDFUNDS[FEDFUNDS],MATCH(DATE(YEAR(CPI[[#This Row],[DATE]]+190)+1,MONTH(CPI[[#This Row],[DATE]]+190),1),FEDFUNDS[DATE],0))</f>
        <v>9.61</v>
      </c>
      <c r="G795" s="2">
        <f>INDEX(FEDFUNDS[FEDFUNDS],MATCH(DATE(YEAR(CPI[[#This Row],[DATE]]+370)+1,MONTH(CPI[[#This Row],[DATE]]+370),1),FEDFUNDS[DATE],0))</f>
        <v>15.93</v>
      </c>
    </row>
    <row r="796" spans="1:7" x14ac:dyDescent="0.3">
      <c r="A796" s="1">
        <v>28915</v>
      </c>
      <c r="B796">
        <v>69.8</v>
      </c>
      <c r="C796" s="2">
        <f>INDEX(FEDFUNDS[FEDFUNDS],MATCH(DATE(YEAR(CPI[[#This Row],[DATE]]),MONTH(CPI[[#This Row],[DATE]]),1),FEDFUNDS[DATE],0))</f>
        <v>10.09</v>
      </c>
      <c r="D796" s="2">
        <f>INDEX(FEDFUNDS[FEDFUNDS],MATCH(DATE(YEAR(CPI[[#This Row],[DATE]]+190),MONTH(CPI[[#This Row],[DATE]]+190),1),FEDFUNDS[DATE],0))</f>
        <v>11.43</v>
      </c>
      <c r="E796" s="2">
        <f>INDEX(FEDFUNDS[FEDFUNDS],MATCH(DATE(YEAR(CPI[[#This Row],[DATE]]+370),MONTH(CPI[[#This Row],[DATE]]+370),1),FEDFUNDS[DATE],0))</f>
        <v>17.190000000000001</v>
      </c>
      <c r="F796" s="2">
        <f>INDEX(FEDFUNDS[FEDFUNDS],MATCH(DATE(YEAR(CPI[[#This Row],[DATE]]+190)+1,MONTH(CPI[[#This Row],[DATE]]+190),1),FEDFUNDS[DATE],0))</f>
        <v>10.87</v>
      </c>
      <c r="G796" s="2">
        <f>INDEX(FEDFUNDS[FEDFUNDS],MATCH(DATE(YEAR(CPI[[#This Row],[DATE]]+370)+1,MONTH(CPI[[#This Row],[DATE]]+370),1),FEDFUNDS[DATE],0))</f>
        <v>14.7</v>
      </c>
    </row>
    <row r="797" spans="1:7" x14ac:dyDescent="0.3">
      <c r="A797" s="1">
        <v>28946</v>
      </c>
      <c r="B797">
        <v>70.599999999999994</v>
      </c>
      <c r="C797" s="2">
        <f>INDEX(FEDFUNDS[FEDFUNDS],MATCH(DATE(YEAR(CPI[[#This Row],[DATE]]),MONTH(CPI[[#This Row],[DATE]]),1),FEDFUNDS[DATE],0))</f>
        <v>10.01</v>
      </c>
      <c r="D797" s="2">
        <f>INDEX(FEDFUNDS[FEDFUNDS],MATCH(DATE(YEAR(CPI[[#This Row],[DATE]]+190),MONTH(CPI[[#This Row],[DATE]]+190),1),FEDFUNDS[DATE],0))</f>
        <v>13.77</v>
      </c>
      <c r="E797" s="2">
        <f>INDEX(FEDFUNDS[FEDFUNDS],MATCH(DATE(YEAR(CPI[[#This Row],[DATE]]+370),MONTH(CPI[[#This Row],[DATE]]+370),1),FEDFUNDS[DATE],0))</f>
        <v>17.61</v>
      </c>
      <c r="F797" s="2">
        <f>INDEX(FEDFUNDS[FEDFUNDS],MATCH(DATE(YEAR(CPI[[#This Row],[DATE]]+190)+1,MONTH(CPI[[#This Row],[DATE]]+190),1),FEDFUNDS[DATE],0))</f>
        <v>12.81</v>
      </c>
      <c r="G797" s="2">
        <f>INDEX(FEDFUNDS[FEDFUNDS],MATCH(DATE(YEAR(CPI[[#This Row],[DATE]]+370)+1,MONTH(CPI[[#This Row],[DATE]]+370),1),FEDFUNDS[DATE],0))</f>
        <v>15.72</v>
      </c>
    </row>
    <row r="798" spans="1:7" x14ac:dyDescent="0.3">
      <c r="A798" s="1">
        <v>28976</v>
      </c>
      <c r="B798">
        <v>71.5</v>
      </c>
      <c r="C798" s="2">
        <f>INDEX(FEDFUNDS[FEDFUNDS],MATCH(DATE(YEAR(CPI[[#This Row],[DATE]]),MONTH(CPI[[#This Row],[DATE]]),1),FEDFUNDS[DATE],0))</f>
        <v>10.24</v>
      </c>
      <c r="D798" s="2">
        <f>INDEX(FEDFUNDS[FEDFUNDS],MATCH(DATE(YEAR(CPI[[#This Row],[DATE]]+190),MONTH(CPI[[#This Row],[DATE]]+190),1),FEDFUNDS[DATE],0))</f>
        <v>13.18</v>
      </c>
      <c r="E798" s="2">
        <f>INDEX(FEDFUNDS[FEDFUNDS],MATCH(DATE(YEAR(CPI[[#This Row],[DATE]]+370),MONTH(CPI[[#This Row],[DATE]]+370),1),FEDFUNDS[DATE],0))</f>
        <v>10.98</v>
      </c>
      <c r="F798" s="2">
        <f>INDEX(FEDFUNDS[FEDFUNDS],MATCH(DATE(YEAR(CPI[[#This Row],[DATE]]+190)+1,MONTH(CPI[[#This Row],[DATE]]+190),1),FEDFUNDS[DATE],0))</f>
        <v>15.85</v>
      </c>
      <c r="G798" s="2">
        <f>INDEX(FEDFUNDS[FEDFUNDS],MATCH(DATE(YEAR(CPI[[#This Row],[DATE]]+370)+1,MONTH(CPI[[#This Row],[DATE]]+370),1),FEDFUNDS[DATE],0))</f>
        <v>18.52</v>
      </c>
    </row>
    <row r="799" spans="1:7" x14ac:dyDescent="0.3">
      <c r="A799" s="1">
        <v>29007</v>
      </c>
      <c r="B799">
        <v>72.3</v>
      </c>
      <c r="C799" s="2">
        <f>INDEX(FEDFUNDS[FEDFUNDS],MATCH(DATE(YEAR(CPI[[#This Row],[DATE]]),MONTH(CPI[[#This Row],[DATE]]),1),FEDFUNDS[DATE],0))</f>
        <v>10.29</v>
      </c>
      <c r="D799" s="2">
        <f>INDEX(FEDFUNDS[FEDFUNDS],MATCH(DATE(YEAR(CPI[[#This Row],[DATE]]+190),MONTH(CPI[[#This Row],[DATE]]+190),1),FEDFUNDS[DATE],0))</f>
        <v>13.78</v>
      </c>
      <c r="E799" s="2">
        <f>INDEX(FEDFUNDS[FEDFUNDS],MATCH(DATE(YEAR(CPI[[#This Row],[DATE]]+370),MONTH(CPI[[#This Row],[DATE]]+370),1),FEDFUNDS[DATE],0))</f>
        <v>9.4700000000000006</v>
      </c>
      <c r="F799" s="2">
        <f>INDEX(FEDFUNDS[FEDFUNDS],MATCH(DATE(YEAR(CPI[[#This Row],[DATE]]+190)+1,MONTH(CPI[[#This Row],[DATE]]+190),1),FEDFUNDS[DATE],0))</f>
        <v>18.899999999999999</v>
      </c>
      <c r="G799" s="2">
        <f>INDEX(FEDFUNDS[FEDFUNDS],MATCH(DATE(YEAR(CPI[[#This Row],[DATE]]+370)+1,MONTH(CPI[[#This Row],[DATE]]+370),1),FEDFUNDS[DATE],0))</f>
        <v>19.100000000000001</v>
      </c>
    </row>
    <row r="800" spans="1:7" x14ac:dyDescent="0.3">
      <c r="A800" s="1">
        <v>29037</v>
      </c>
      <c r="B800">
        <v>73.099999999999994</v>
      </c>
      <c r="C800" s="2">
        <f>INDEX(FEDFUNDS[FEDFUNDS],MATCH(DATE(YEAR(CPI[[#This Row],[DATE]]),MONTH(CPI[[#This Row],[DATE]]),1),FEDFUNDS[DATE],0))</f>
        <v>10.47</v>
      </c>
      <c r="D800" s="2">
        <f>INDEX(FEDFUNDS[FEDFUNDS],MATCH(DATE(YEAR(CPI[[#This Row],[DATE]]+190),MONTH(CPI[[#This Row],[DATE]]+190),1),FEDFUNDS[DATE],0))</f>
        <v>13.82</v>
      </c>
      <c r="E800" s="2">
        <f>INDEX(FEDFUNDS[FEDFUNDS],MATCH(DATE(YEAR(CPI[[#This Row],[DATE]]+370),MONTH(CPI[[#This Row],[DATE]]+370),1),FEDFUNDS[DATE],0))</f>
        <v>9.0299999999999994</v>
      </c>
      <c r="F800" s="2">
        <f>INDEX(FEDFUNDS[FEDFUNDS],MATCH(DATE(YEAR(CPI[[#This Row],[DATE]]+190)+1,MONTH(CPI[[#This Row],[DATE]]+190),1),FEDFUNDS[DATE],0))</f>
        <v>19.079999999999998</v>
      </c>
      <c r="G800" s="2">
        <f>INDEX(FEDFUNDS[FEDFUNDS],MATCH(DATE(YEAR(CPI[[#This Row],[DATE]]+370)+1,MONTH(CPI[[#This Row],[DATE]]+370),1),FEDFUNDS[DATE],0))</f>
        <v>19.04</v>
      </c>
    </row>
    <row r="801" spans="1:7" x14ac:dyDescent="0.3">
      <c r="A801" s="1">
        <v>29068</v>
      </c>
      <c r="B801">
        <v>73.8</v>
      </c>
      <c r="C801" s="2">
        <f>INDEX(FEDFUNDS[FEDFUNDS],MATCH(DATE(YEAR(CPI[[#This Row],[DATE]]),MONTH(CPI[[#This Row],[DATE]]),1),FEDFUNDS[DATE],0))</f>
        <v>10.94</v>
      </c>
      <c r="D801" s="2">
        <f>INDEX(FEDFUNDS[FEDFUNDS],MATCH(DATE(YEAR(CPI[[#This Row],[DATE]]+190),MONTH(CPI[[#This Row],[DATE]]+190),1),FEDFUNDS[DATE],0))</f>
        <v>14.13</v>
      </c>
      <c r="E801" s="2">
        <f>INDEX(FEDFUNDS[FEDFUNDS],MATCH(DATE(YEAR(CPI[[#This Row],[DATE]]+370),MONTH(CPI[[#This Row],[DATE]]+370),1),FEDFUNDS[DATE],0))</f>
        <v>9.61</v>
      </c>
      <c r="F801" s="2">
        <f>INDEX(FEDFUNDS[FEDFUNDS],MATCH(DATE(YEAR(CPI[[#This Row],[DATE]]+190)+1,MONTH(CPI[[#This Row],[DATE]]+190),1),FEDFUNDS[DATE],0))</f>
        <v>15.93</v>
      </c>
      <c r="G801" s="2">
        <f>INDEX(FEDFUNDS[FEDFUNDS],MATCH(DATE(YEAR(CPI[[#This Row],[DATE]]+370)+1,MONTH(CPI[[#This Row],[DATE]]+370),1),FEDFUNDS[DATE],0))</f>
        <v>17.82</v>
      </c>
    </row>
    <row r="802" spans="1:7" x14ac:dyDescent="0.3">
      <c r="A802" s="1">
        <v>29099</v>
      </c>
      <c r="B802">
        <v>74.599999999999994</v>
      </c>
      <c r="C802" s="2">
        <f>INDEX(FEDFUNDS[FEDFUNDS],MATCH(DATE(YEAR(CPI[[#This Row],[DATE]]),MONTH(CPI[[#This Row],[DATE]]),1),FEDFUNDS[DATE],0))</f>
        <v>11.43</v>
      </c>
      <c r="D802" s="2">
        <f>INDEX(FEDFUNDS[FEDFUNDS],MATCH(DATE(YEAR(CPI[[#This Row],[DATE]]+190),MONTH(CPI[[#This Row],[DATE]]+190),1),FEDFUNDS[DATE],0))</f>
        <v>17.190000000000001</v>
      </c>
      <c r="E802" s="2">
        <f>INDEX(FEDFUNDS[FEDFUNDS],MATCH(DATE(YEAR(CPI[[#This Row],[DATE]]+370),MONTH(CPI[[#This Row],[DATE]]+370),1),FEDFUNDS[DATE],0))</f>
        <v>10.87</v>
      </c>
      <c r="F802" s="2">
        <f>INDEX(FEDFUNDS[FEDFUNDS],MATCH(DATE(YEAR(CPI[[#This Row],[DATE]]+190)+1,MONTH(CPI[[#This Row],[DATE]]+190),1),FEDFUNDS[DATE],0))</f>
        <v>14.7</v>
      </c>
      <c r="G802" s="2">
        <f>INDEX(FEDFUNDS[FEDFUNDS],MATCH(DATE(YEAR(CPI[[#This Row],[DATE]]+370)+1,MONTH(CPI[[#This Row],[DATE]]+370),1),FEDFUNDS[DATE],0))</f>
        <v>15.87</v>
      </c>
    </row>
    <row r="803" spans="1:7" x14ac:dyDescent="0.3">
      <c r="A803" s="1">
        <v>29129</v>
      </c>
      <c r="B803">
        <v>75.2</v>
      </c>
      <c r="C803" s="2">
        <f>INDEX(FEDFUNDS[FEDFUNDS],MATCH(DATE(YEAR(CPI[[#This Row],[DATE]]),MONTH(CPI[[#This Row],[DATE]]),1),FEDFUNDS[DATE],0))</f>
        <v>13.77</v>
      </c>
      <c r="D803" s="2">
        <f>INDEX(FEDFUNDS[FEDFUNDS],MATCH(DATE(YEAR(CPI[[#This Row],[DATE]]+190),MONTH(CPI[[#This Row],[DATE]]+190),1),FEDFUNDS[DATE],0))</f>
        <v>17.61</v>
      </c>
      <c r="E803" s="2">
        <f>INDEX(FEDFUNDS[FEDFUNDS],MATCH(DATE(YEAR(CPI[[#This Row],[DATE]]+370),MONTH(CPI[[#This Row],[DATE]]+370),1),FEDFUNDS[DATE],0))</f>
        <v>12.81</v>
      </c>
      <c r="F803" s="2">
        <f>INDEX(FEDFUNDS[FEDFUNDS],MATCH(DATE(YEAR(CPI[[#This Row],[DATE]]+190)+1,MONTH(CPI[[#This Row],[DATE]]+190),1),FEDFUNDS[DATE],0))</f>
        <v>15.72</v>
      </c>
      <c r="G803" s="2">
        <f>INDEX(FEDFUNDS[FEDFUNDS],MATCH(DATE(YEAR(CPI[[#This Row],[DATE]]+370)+1,MONTH(CPI[[#This Row],[DATE]]+370),1),FEDFUNDS[DATE],0))</f>
        <v>15.08</v>
      </c>
    </row>
    <row r="804" spans="1:7" x14ac:dyDescent="0.3">
      <c r="A804" s="1">
        <v>29160</v>
      </c>
      <c r="B804">
        <v>75.900000000000006</v>
      </c>
      <c r="C804" s="2">
        <f>INDEX(FEDFUNDS[FEDFUNDS],MATCH(DATE(YEAR(CPI[[#This Row],[DATE]]),MONTH(CPI[[#This Row],[DATE]]),1),FEDFUNDS[DATE],0))</f>
        <v>13.18</v>
      </c>
      <c r="D804" s="2">
        <f>INDEX(FEDFUNDS[FEDFUNDS],MATCH(DATE(YEAR(CPI[[#This Row],[DATE]]+190),MONTH(CPI[[#This Row],[DATE]]+190),1),FEDFUNDS[DATE],0))</f>
        <v>10.98</v>
      </c>
      <c r="E804" s="2">
        <f>INDEX(FEDFUNDS[FEDFUNDS],MATCH(DATE(YEAR(CPI[[#This Row],[DATE]]+370),MONTH(CPI[[#This Row],[DATE]]+370),1),FEDFUNDS[DATE],0))</f>
        <v>15.85</v>
      </c>
      <c r="F804" s="2">
        <f>INDEX(FEDFUNDS[FEDFUNDS],MATCH(DATE(YEAR(CPI[[#This Row],[DATE]]+190)+1,MONTH(CPI[[#This Row],[DATE]]+190),1),FEDFUNDS[DATE],0))</f>
        <v>18.52</v>
      </c>
      <c r="G804" s="2">
        <f>INDEX(FEDFUNDS[FEDFUNDS],MATCH(DATE(YEAR(CPI[[#This Row],[DATE]]+370)+1,MONTH(CPI[[#This Row],[DATE]]+370),1),FEDFUNDS[DATE],0))</f>
        <v>13.31</v>
      </c>
    </row>
    <row r="805" spans="1:7" x14ac:dyDescent="0.3">
      <c r="A805" s="1">
        <v>29190</v>
      </c>
      <c r="B805">
        <v>76.7</v>
      </c>
      <c r="C805" s="2">
        <f>INDEX(FEDFUNDS[FEDFUNDS],MATCH(DATE(YEAR(CPI[[#This Row],[DATE]]),MONTH(CPI[[#This Row],[DATE]]),1),FEDFUNDS[DATE],0))</f>
        <v>13.78</v>
      </c>
      <c r="D805" s="2">
        <f>INDEX(FEDFUNDS[FEDFUNDS],MATCH(DATE(YEAR(CPI[[#This Row],[DATE]]+190),MONTH(CPI[[#This Row],[DATE]]+190),1),FEDFUNDS[DATE],0))</f>
        <v>9.4700000000000006</v>
      </c>
      <c r="E805" s="2">
        <f>INDEX(FEDFUNDS[FEDFUNDS],MATCH(DATE(YEAR(CPI[[#This Row],[DATE]]+370),MONTH(CPI[[#This Row],[DATE]]+370),1),FEDFUNDS[DATE],0))</f>
        <v>18.899999999999999</v>
      </c>
      <c r="F805" s="2">
        <f>INDEX(FEDFUNDS[FEDFUNDS],MATCH(DATE(YEAR(CPI[[#This Row],[DATE]]+190)+1,MONTH(CPI[[#This Row],[DATE]]+190),1),FEDFUNDS[DATE],0))</f>
        <v>19.100000000000001</v>
      </c>
      <c r="G805" s="2">
        <f>INDEX(FEDFUNDS[FEDFUNDS],MATCH(DATE(YEAR(CPI[[#This Row],[DATE]]+370)+1,MONTH(CPI[[#This Row],[DATE]]+370),1),FEDFUNDS[DATE],0))</f>
        <v>12.37</v>
      </c>
    </row>
    <row r="806" spans="1:7" x14ac:dyDescent="0.3">
      <c r="A806" s="1">
        <v>29221</v>
      </c>
      <c r="B806">
        <v>77.8</v>
      </c>
      <c r="C806" s="2">
        <f>INDEX(FEDFUNDS[FEDFUNDS],MATCH(DATE(YEAR(CPI[[#This Row],[DATE]]),MONTH(CPI[[#This Row],[DATE]]),1),FEDFUNDS[DATE],0))</f>
        <v>13.82</v>
      </c>
      <c r="D806" s="2">
        <f>INDEX(FEDFUNDS[FEDFUNDS],MATCH(DATE(YEAR(CPI[[#This Row],[DATE]]+190),MONTH(CPI[[#This Row],[DATE]]+190),1),FEDFUNDS[DATE],0))</f>
        <v>9.0299999999999994</v>
      </c>
      <c r="E806" s="2">
        <f>INDEX(FEDFUNDS[FEDFUNDS],MATCH(DATE(YEAR(CPI[[#This Row],[DATE]]+370),MONTH(CPI[[#This Row],[DATE]]+370),1),FEDFUNDS[DATE],0))</f>
        <v>19.079999999999998</v>
      </c>
      <c r="F806" s="2">
        <f>INDEX(FEDFUNDS[FEDFUNDS],MATCH(DATE(YEAR(CPI[[#This Row],[DATE]]+190)+1,MONTH(CPI[[#This Row],[DATE]]+190),1),FEDFUNDS[DATE],0))</f>
        <v>19.04</v>
      </c>
      <c r="G806" s="2">
        <f>INDEX(FEDFUNDS[FEDFUNDS],MATCH(DATE(YEAR(CPI[[#This Row],[DATE]]+370)+1,MONTH(CPI[[#This Row],[DATE]]+370),1),FEDFUNDS[DATE],0))</f>
        <v>13.22</v>
      </c>
    </row>
    <row r="807" spans="1:7" x14ac:dyDescent="0.3">
      <c r="A807" s="1">
        <v>29252</v>
      </c>
      <c r="B807">
        <v>78.900000000000006</v>
      </c>
      <c r="C807" s="2">
        <f>INDEX(FEDFUNDS[FEDFUNDS],MATCH(DATE(YEAR(CPI[[#This Row],[DATE]]),MONTH(CPI[[#This Row],[DATE]]),1),FEDFUNDS[DATE],0))</f>
        <v>14.13</v>
      </c>
      <c r="D807" s="2">
        <f>INDEX(FEDFUNDS[FEDFUNDS],MATCH(DATE(YEAR(CPI[[#This Row],[DATE]]+190),MONTH(CPI[[#This Row],[DATE]]+190),1),FEDFUNDS[DATE],0))</f>
        <v>9.61</v>
      </c>
      <c r="E807" s="2">
        <f>INDEX(FEDFUNDS[FEDFUNDS],MATCH(DATE(YEAR(CPI[[#This Row],[DATE]]+370),MONTH(CPI[[#This Row],[DATE]]+370),1),FEDFUNDS[DATE],0))</f>
        <v>15.93</v>
      </c>
      <c r="F807" s="2">
        <f>INDEX(FEDFUNDS[FEDFUNDS],MATCH(DATE(YEAR(CPI[[#This Row],[DATE]]+190)+1,MONTH(CPI[[#This Row],[DATE]]+190),1),FEDFUNDS[DATE],0))</f>
        <v>17.82</v>
      </c>
      <c r="G807" s="2">
        <f>INDEX(FEDFUNDS[FEDFUNDS],MATCH(DATE(YEAR(CPI[[#This Row],[DATE]]+370)+1,MONTH(CPI[[#This Row],[DATE]]+370),1),FEDFUNDS[DATE],0))</f>
        <v>14.78</v>
      </c>
    </row>
    <row r="808" spans="1:7" x14ac:dyDescent="0.3">
      <c r="A808" s="1">
        <v>29281</v>
      </c>
      <c r="B808">
        <v>80.099999999999994</v>
      </c>
      <c r="C808" s="2">
        <f>INDEX(FEDFUNDS[FEDFUNDS],MATCH(DATE(YEAR(CPI[[#This Row],[DATE]]),MONTH(CPI[[#This Row],[DATE]]),1),FEDFUNDS[DATE],0))</f>
        <v>17.190000000000001</v>
      </c>
      <c r="D808" s="2">
        <f>INDEX(FEDFUNDS[FEDFUNDS],MATCH(DATE(YEAR(CPI[[#This Row],[DATE]]+190),MONTH(CPI[[#This Row],[DATE]]+190),1),FEDFUNDS[DATE],0))</f>
        <v>10.87</v>
      </c>
      <c r="E808" s="2">
        <f>INDEX(FEDFUNDS[FEDFUNDS],MATCH(DATE(YEAR(CPI[[#This Row],[DATE]]+370),MONTH(CPI[[#This Row],[DATE]]+370),1),FEDFUNDS[DATE],0))</f>
        <v>14.7</v>
      </c>
      <c r="F808" s="2">
        <f>INDEX(FEDFUNDS[FEDFUNDS],MATCH(DATE(YEAR(CPI[[#This Row],[DATE]]+190)+1,MONTH(CPI[[#This Row],[DATE]]+190),1),FEDFUNDS[DATE],0))</f>
        <v>15.87</v>
      </c>
      <c r="G808" s="2">
        <f>INDEX(FEDFUNDS[FEDFUNDS],MATCH(DATE(YEAR(CPI[[#This Row],[DATE]]+370)+1,MONTH(CPI[[#This Row],[DATE]]+370),1),FEDFUNDS[DATE],0))</f>
        <v>14.68</v>
      </c>
    </row>
    <row r="809" spans="1:7" x14ac:dyDescent="0.3">
      <c r="A809" s="1">
        <v>29312</v>
      </c>
      <c r="B809">
        <v>81</v>
      </c>
      <c r="C809" s="2">
        <f>INDEX(FEDFUNDS[FEDFUNDS],MATCH(DATE(YEAR(CPI[[#This Row],[DATE]]),MONTH(CPI[[#This Row],[DATE]]),1),FEDFUNDS[DATE],0))</f>
        <v>17.61</v>
      </c>
      <c r="D809" s="2">
        <f>INDEX(FEDFUNDS[FEDFUNDS],MATCH(DATE(YEAR(CPI[[#This Row],[DATE]]+190),MONTH(CPI[[#This Row],[DATE]]+190),1),FEDFUNDS[DATE],0))</f>
        <v>12.81</v>
      </c>
      <c r="E809" s="2">
        <f>INDEX(FEDFUNDS[FEDFUNDS],MATCH(DATE(YEAR(CPI[[#This Row],[DATE]]+370),MONTH(CPI[[#This Row],[DATE]]+370),1),FEDFUNDS[DATE],0))</f>
        <v>15.72</v>
      </c>
      <c r="F809" s="2">
        <f>INDEX(FEDFUNDS[FEDFUNDS],MATCH(DATE(YEAR(CPI[[#This Row],[DATE]]+190)+1,MONTH(CPI[[#This Row],[DATE]]+190),1),FEDFUNDS[DATE],0))</f>
        <v>15.08</v>
      </c>
      <c r="G809" s="2">
        <f>INDEX(FEDFUNDS[FEDFUNDS],MATCH(DATE(YEAR(CPI[[#This Row],[DATE]]+370)+1,MONTH(CPI[[#This Row],[DATE]]+370),1),FEDFUNDS[DATE],0))</f>
        <v>14.94</v>
      </c>
    </row>
    <row r="810" spans="1:7" x14ac:dyDescent="0.3">
      <c r="A810" s="1">
        <v>29342</v>
      </c>
      <c r="B810">
        <v>81.8</v>
      </c>
      <c r="C810" s="2">
        <f>INDEX(FEDFUNDS[FEDFUNDS],MATCH(DATE(YEAR(CPI[[#This Row],[DATE]]),MONTH(CPI[[#This Row],[DATE]]),1),FEDFUNDS[DATE],0))</f>
        <v>10.98</v>
      </c>
      <c r="D810" s="2">
        <f>INDEX(FEDFUNDS[FEDFUNDS],MATCH(DATE(YEAR(CPI[[#This Row],[DATE]]+190),MONTH(CPI[[#This Row],[DATE]]+190),1),FEDFUNDS[DATE],0))</f>
        <v>15.85</v>
      </c>
      <c r="E810" s="2">
        <f>INDEX(FEDFUNDS[FEDFUNDS],MATCH(DATE(YEAR(CPI[[#This Row],[DATE]]+370),MONTH(CPI[[#This Row],[DATE]]+370),1),FEDFUNDS[DATE],0))</f>
        <v>18.52</v>
      </c>
      <c r="F810" s="2">
        <f>INDEX(FEDFUNDS[FEDFUNDS],MATCH(DATE(YEAR(CPI[[#This Row],[DATE]]+190)+1,MONTH(CPI[[#This Row],[DATE]]+190),1),FEDFUNDS[DATE],0))</f>
        <v>13.31</v>
      </c>
      <c r="G810" s="2">
        <f>INDEX(FEDFUNDS[FEDFUNDS],MATCH(DATE(YEAR(CPI[[#This Row],[DATE]]+370)+1,MONTH(CPI[[#This Row],[DATE]]+370),1),FEDFUNDS[DATE],0))</f>
        <v>14.45</v>
      </c>
    </row>
    <row r="811" spans="1:7" x14ac:dyDescent="0.3">
      <c r="A811" s="1">
        <v>29373</v>
      </c>
      <c r="B811">
        <v>82.7</v>
      </c>
      <c r="C811" s="2">
        <f>INDEX(FEDFUNDS[FEDFUNDS],MATCH(DATE(YEAR(CPI[[#This Row],[DATE]]),MONTH(CPI[[#This Row],[DATE]]),1),FEDFUNDS[DATE],0))</f>
        <v>9.4700000000000006</v>
      </c>
      <c r="D811" s="2">
        <f>INDEX(FEDFUNDS[FEDFUNDS],MATCH(DATE(YEAR(CPI[[#This Row],[DATE]]+190),MONTH(CPI[[#This Row],[DATE]]+190),1),FEDFUNDS[DATE],0))</f>
        <v>18.899999999999999</v>
      </c>
      <c r="E811" s="2">
        <f>INDEX(FEDFUNDS[FEDFUNDS],MATCH(DATE(YEAR(CPI[[#This Row],[DATE]]+370),MONTH(CPI[[#This Row],[DATE]]+370),1),FEDFUNDS[DATE],0))</f>
        <v>19.100000000000001</v>
      </c>
      <c r="F811" s="2">
        <f>INDEX(FEDFUNDS[FEDFUNDS],MATCH(DATE(YEAR(CPI[[#This Row],[DATE]]+190)+1,MONTH(CPI[[#This Row],[DATE]]+190),1),FEDFUNDS[DATE],0))</f>
        <v>12.37</v>
      </c>
      <c r="G811" s="2">
        <f>INDEX(FEDFUNDS[FEDFUNDS],MATCH(DATE(YEAR(CPI[[#This Row],[DATE]]+370)+1,MONTH(CPI[[#This Row],[DATE]]+370),1),FEDFUNDS[DATE],0))</f>
        <v>14.15</v>
      </c>
    </row>
    <row r="812" spans="1:7" x14ac:dyDescent="0.3">
      <c r="A812" s="1">
        <v>29403</v>
      </c>
      <c r="B812">
        <v>82.7</v>
      </c>
      <c r="C812" s="2">
        <f>INDEX(FEDFUNDS[FEDFUNDS],MATCH(DATE(YEAR(CPI[[#This Row],[DATE]]),MONTH(CPI[[#This Row],[DATE]]),1),FEDFUNDS[DATE],0))</f>
        <v>9.0299999999999994</v>
      </c>
      <c r="D812" s="2">
        <f>INDEX(FEDFUNDS[FEDFUNDS],MATCH(DATE(YEAR(CPI[[#This Row],[DATE]]+190),MONTH(CPI[[#This Row],[DATE]]+190),1),FEDFUNDS[DATE],0))</f>
        <v>19.079999999999998</v>
      </c>
      <c r="E812" s="2">
        <f>INDEX(FEDFUNDS[FEDFUNDS],MATCH(DATE(YEAR(CPI[[#This Row],[DATE]]+370),MONTH(CPI[[#This Row],[DATE]]+370),1),FEDFUNDS[DATE],0))</f>
        <v>19.04</v>
      </c>
      <c r="F812" s="2">
        <f>INDEX(FEDFUNDS[FEDFUNDS],MATCH(DATE(YEAR(CPI[[#This Row],[DATE]]+190)+1,MONTH(CPI[[#This Row],[DATE]]+190),1),FEDFUNDS[DATE],0))</f>
        <v>13.22</v>
      </c>
      <c r="G812" s="2">
        <f>INDEX(FEDFUNDS[FEDFUNDS],MATCH(DATE(YEAR(CPI[[#This Row],[DATE]]+370)+1,MONTH(CPI[[#This Row],[DATE]]+370),1),FEDFUNDS[DATE],0))</f>
        <v>12.59</v>
      </c>
    </row>
    <row r="813" spans="1:7" x14ac:dyDescent="0.3">
      <c r="A813" s="1">
        <v>29434</v>
      </c>
      <c r="B813">
        <v>83.3</v>
      </c>
      <c r="C813" s="2">
        <f>INDEX(FEDFUNDS[FEDFUNDS],MATCH(DATE(YEAR(CPI[[#This Row],[DATE]]),MONTH(CPI[[#This Row],[DATE]]),1),FEDFUNDS[DATE],0))</f>
        <v>9.61</v>
      </c>
      <c r="D813" s="2">
        <f>INDEX(FEDFUNDS[FEDFUNDS],MATCH(DATE(YEAR(CPI[[#This Row],[DATE]]+190),MONTH(CPI[[#This Row],[DATE]]+190),1),FEDFUNDS[DATE],0))</f>
        <v>15.93</v>
      </c>
      <c r="E813" s="2">
        <f>INDEX(FEDFUNDS[FEDFUNDS],MATCH(DATE(YEAR(CPI[[#This Row],[DATE]]+370),MONTH(CPI[[#This Row],[DATE]]+370),1),FEDFUNDS[DATE],0))</f>
        <v>17.82</v>
      </c>
      <c r="F813" s="2">
        <f>INDEX(FEDFUNDS[FEDFUNDS],MATCH(DATE(YEAR(CPI[[#This Row],[DATE]]+190)+1,MONTH(CPI[[#This Row],[DATE]]+190),1),FEDFUNDS[DATE],0))</f>
        <v>14.78</v>
      </c>
      <c r="G813" s="2">
        <f>INDEX(FEDFUNDS[FEDFUNDS],MATCH(DATE(YEAR(CPI[[#This Row],[DATE]]+370)+1,MONTH(CPI[[#This Row],[DATE]]+370),1),FEDFUNDS[DATE],0))</f>
        <v>10.119999999999999</v>
      </c>
    </row>
    <row r="814" spans="1:7" x14ac:dyDescent="0.3">
      <c r="A814" s="1">
        <v>29465</v>
      </c>
      <c r="B814">
        <v>84</v>
      </c>
      <c r="C814" s="2">
        <f>INDEX(FEDFUNDS[FEDFUNDS],MATCH(DATE(YEAR(CPI[[#This Row],[DATE]]),MONTH(CPI[[#This Row],[DATE]]),1),FEDFUNDS[DATE],0))</f>
        <v>10.87</v>
      </c>
      <c r="D814" s="2">
        <f>INDEX(FEDFUNDS[FEDFUNDS],MATCH(DATE(YEAR(CPI[[#This Row],[DATE]]+190),MONTH(CPI[[#This Row],[DATE]]+190),1),FEDFUNDS[DATE],0))</f>
        <v>14.7</v>
      </c>
      <c r="E814" s="2">
        <f>INDEX(FEDFUNDS[FEDFUNDS],MATCH(DATE(YEAR(CPI[[#This Row],[DATE]]+370),MONTH(CPI[[#This Row],[DATE]]+370),1),FEDFUNDS[DATE],0))</f>
        <v>15.87</v>
      </c>
      <c r="F814" s="2">
        <f>INDEX(FEDFUNDS[FEDFUNDS],MATCH(DATE(YEAR(CPI[[#This Row],[DATE]]+190)+1,MONTH(CPI[[#This Row],[DATE]]+190),1),FEDFUNDS[DATE],0))</f>
        <v>14.68</v>
      </c>
      <c r="G814" s="2">
        <f>INDEX(FEDFUNDS[FEDFUNDS],MATCH(DATE(YEAR(CPI[[#This Row],[DATE]]+370)+1,MONTH(CPI[[#This Row],[DATE]]+370),1),FEDFUNDS[DATE],0))</f>
        <v>10.31</v>
      </c>
    </row>
    <row r="815" spans="1:7" x14ac:dyDescent="0.3">
      <c r="A815" s="1">
        <v>29495</v>
      </c>
      <c r="B815">
        <v>84.8</v>
      </c>
      <c r="C815" s="2">
        <f>INDEX(FEDFUNDS[FEDFUNDS],MATCH(DATE(YEAR(CPI[[#This Row],[DATE]]),MONTH(CPI[[#This Row],[DATE]]),1),FEDFUNDS[DATE],0))</f>
        <v>12.81</v>
      </c>
      <c r="D815" s="2">
        <f>INDEX(FEDFUNDS[FEDFUNDS],MATCH(DATE(YEAR(CPI[[#This Row],[DATE]]+190),MONTH(CPI[[#This Row],[DATE]]+190),1),FEDFUNDS[DATE],0))</f>
        <v>15.72</v>
      </c>
      <c r="E815" s="2">
        <f>INDEX(FEDFUNDS[FEDFUNDS],MATCH(DATE(YEAR(CPI[[#This Row],[DATE]]+370),MONTH(CPI[[#This Row],[DATE]]+370),1),FEDFUNDS[DATE],0))</f>
        <v>15.08</v>
      </c>
      <c r="F815" s="2">
        <f>INDEX(FEDFUNDS[FEDFUNDS],MATCH(DATE(YEAR(CPI[[#This Row],[DATE]]+190)+1,MONTH(CPI[[#This Row],[DATE]]+190),1),FEDFUNDS[DATE],0))</f>
        <v>14.94</v>
      </c>
      <c r="G815" s="2">
        <f>INDEX(FEDFUNDS[FEDFUNDS],MATCH(DATE(YEAR(CPI[[#This Row],[DATE]]+370)+1,MONTH(CPI[[#This Row],[DATE]]+370),1),FEDFUNDS[DATE],0))</f>
        <v>9.7100000000000009</v>
      </c>
    </row>
    <row r="816" spans="1:7" x14ac:dyDescent="0.3">
      <c r="A816" s="1">
        <v>29526</v>
      </c>
      <c r="B816">
        <v>85.5</v>
      </c>
      <c r="C816" s="2">
        <f>INDEX(FEDFUNDS[FEDFUNDS],MATCH(DATE(YEAR(CPI[[#This Row],[DATE]]),MONTH(CPI[[#This Row],[DATE]]),1),FEDFUNDS[DATE],0))</f>
        <v>15.85</v>
      </c>
      <c r="D816" s="2">
        <f>INDEX(FEDFUNDS[FEDFUNDS],MATCH(DATE(YEAR(CPI[[#This Row],[DATE]]+190),MONTH(CPI[[#This Row],[DATE]]+190),1),FEDFUNDS[DATE],0))</f>
        <v>18.52</v>
      </c>
      <c r="E816" s="2">
        <f>INDEX(FEDFUNDS[FEDFUNDS],MATCH(DATE(YEAR(CPI[[#This Row],[DATE]]+370),MONTH(CPI[[#This Row],[DATE]]+370),1),FEDFUNDS[DATE],0))</f>
        <v>13.31</v>
      </c>
      <c r="F816" s="2">
        <f>INDEX(FEDFUNDS[FEDFUNDS],MATCH(DATE(YEAR(CPI[[#This Row],[DATE]]+190)+1,MONTH(CPI[[#This Row],[DATE]]+190),1),FEDFUNDS[DATE],0))</f>
        <v>14.45</v>
      </c>
      <c r="G816" s="2">
        <f>INDEX(FEDFUNDS[FEDFUNDS],MATCH(DATE(YEAR(CPI[[#This Row],[DATE]]+370)+1,MONTH(CPI[[#This Row],[DATE]]+370),1),FEDFUNDS[DATE],0))</f>
        <v>9.1999999999999993</v>
      </c>
    </row>
    <row r="817" spans="1:7" x14ac:dyDescent="0.3">
      <c r="A817" s="1">
        <v>29556</v>
      </c>
      <c r="B817">
        <v>86.3</v>
      </c>
      <c r="C817" s="2">
        <f>INDEX(FEDFUNDS[FEDFUNDS],MATCH(DATE(YEAR(CPI[[#This Row],[DATE]]),MONTH(CPI[[#This Row],[DATE]]),1),FEDFUNDS[DATE],0))</f>
        <v>18.899999999999999</v>
      </c>
      <c r="D817" s="2">
        <f>INDEX(FEDFUNDS[FEDFUNDS],MATCH(DATE(YEAR(CPI[[#This Row],[DATE]]+190),MONTH(CPI[[#This Row],[DATE]]+190),1),FEDFUNDS[DATE],0))</f>
        <v>19.100000000000001</v>
      </c>
      <c r="E817" s="2">
        <f>INDEX(FEDFUNDS[FEDFUNDS],MATCH(DATE(YEAR(CPI[[#This Row],[DATE]]+370),MONTH(CPI[[#This Row],[DATE]]+370),1),FEDFUNDS[DATE],0))</f>
        <v>12.37</v>
      </c>
      <c r="F817" s="2">
        <f>INDEX(FEDFUNDS[FEDFUNDS],MATCH(DATE(YEAR(CPI[[#This Row],[DATE]]+190)+1,MONTH(CPI[[#This Row],[DATE]]+190),1),FEDFUNDS[DATE],0))</f>
        <v>14.15</v>
      </c>
      <c r="G817" s="2">
        <f>INDEX(FEDFUNDS[FEDFUNDS],MATCH(DATE(YEAR(CPI[[#This Row],[DATE]]+370)+1,MONTH(CPI[[#This Row],[DATE]]+370),1),FEDFUNDS[DATE],0))</f>
        <v>8.9499999999999993</v>
      </c>
    </row>
    <row r="818" spans="1:7" x14ac:dyDescent="0.3">
      <c r="A818" s="1">
        <v>29587</v>
      </c>
      <c r="B818">
        <v>87</v>
      </c>
      <c r="C818" s="2">
        <f>INDEX(FEDFUNDS[FEDFUNDS],MATCH(DATE(YEAR(CPI[[#This Row],[DATE]]),MONTH(CPI[[#This Row],[DATE]]),1),FEDFUNDS[DATE],0))</f>
        <v>19.079999999999998</v>
      </c>
      <c r="D818" s="2">
        <f>INDEX(FEDFUNDS[FEDFUNDS],MATCH(DATE(YEAR(CPI[[#This Row],[DATE]]+190),MONTH(CPI[[#This Row],[DATE]]+190),1),FEDFUNDS[DATE],0))</f>
        <v>19.04</v>
      </c>
      <c r="E818" s="2">
        <f>INDEX(FEDFUNDS[FEDFUNDS],MATCH(DATE(YEAR(CPI[[#This Row],[DATE]]+370),MONTH(CPI[[#This Row],[DATE]]+370),1),FEDFUNDS[DATE],0))</f>
        <v>13.22</v>
      </c>
      <c r="F818" s="2">
        <f>INDEX(FEDFUNDS[FEDFUNDS],MATCH(DATE(YEAR(CPI[[#This Row],[DATE]]+190)+1,MONTH(CPI[[#This Row],[DATE]]+190),1),FEDFUNDS[DATE],0))</f>
        <v>12.59</v>
      </c>
      <c r="G818" s="2">
        <f>INDEX(FEDFUNDS[FEDFUNDS],MATCH(DATE(YEAR(CPI[[#This Row],[DATE]]+370)+1,MONTH(CPI[[#This Row],[DATE]]+370),1),FEDFUNDS[DATE],0))</f>
        <v>8.68</v>
      </c>
    </row>
    <row r="819" spans="1:7" x14ac:dyDescent="0.3">
      <c r="A819" s="1">
        <v>29618</v>
      </c>
      <c r="B819">
        <v>87.9</v>
      </c>
      <c r="C819" s="2">
        <f>INDEX(FEDFUNDS[FEDFUNDS],MATCH(DATE(YEAR(CPI[[#This Row],[DATE]]),MONTH(CPI[[#This Row],[DATE]]),1),FEDFUNDS[DATE],0))</f>
        <v>15.93</v>
      </c>
      <c r="D819" s="2">
        <f>INDEX(FEDFUNDS[FEDFUNDS],MATCH(DATE(YEAR(CPI[[#This Row],[DATE]]+190),MONTH(CPI[[#This Row],[DATE]]+190),1),FEDFUNDS[DATE],0))</f>
        <v>17.82</v>
      </c>
      <c r="E819" s="2">
        <f>INDEX(FEDFUNDS[FEDFUNDS],MATCH(DATE(YEAR(CPI[[#This Row],[DATE]]+370),MONTH(CPI[[#This Row],[DATE]]+370),1),FEDFUNDS[DATE],0))</f>
        <v>14.78</v>
      </c>
      <c r="F819" s="2">
        <f>INDEX(FEDFUNDS[FEDFUNDS],MATCH(DATE(YEAR(CPI[[#This Row],[DATE]]+190)+1,MONTH(CPI[[#This Row],[DATE]]+190),1),FEDFUNDS[DATE],0))</f>
        <v>10.119999999999999</v>
      </c>
      <c r="G819" s="2">
        <f>INDEX(FEDFUNDS[FEDFUNDS],MATCH(DATE(YEAR(CPI[[#This Row],[DATE]]+370)+1,MONTH(CPI[[#This Row],[DATE]]+370),1),FEDFUNDS[DATE],0))</f>
        <v>8.51</v>
      </c>
    </row>
    <row r="820" spans="1:7" x14ac:dyDescent="0.3">
      <c r="A820" s="1">
        <v>29646</v>
      </c>
      <c r="B820">
        <v>88.5</v>
      </c>
      <c r="C820" s="2">
        <f>INDEX(FEDFUNDS[FEDFUNDS],MATCH(DATE(YEAR(CPI[[#This Row],[DATE]]),MONTH(CPI[[#This Row],[DATE]]),1),FEDFUNDS[DATE],0))</f>
        <v>14.7</v>
      </c>
      <c r="D820" s="2">
        <f>INDEX(FEDFUNDS[FEDFUNDS],MATCH(DATE(YEAR(CPI[[#This Row],[DATE]]+190),MONTH(CPI[[#This Row],[DATE]]+190),1),FEDFUNDS[DATE],0))</f>
        <v>15.87</v>
      </c>
      <c r="E820" s="2">
        <f>INDEX(FEDFUNDS[FEDFUNDS],MATCH(DATE(YEAR(CPI[[#This Row],[DATE]]+370),MONTH(CPI[[#This Row],[DATE]]+370),1),FEDFUNDS[DATE],0))</f>
        <v>14.68</v>
      </c>
      <c r="F820" s="2">
        <f>INDEX(FEDFUNDS[FEDFUNDS],MATCH(DATE(YEAR(CPI[[#This Row],[DATE]]+190)+1,MONTH(CPI[[#This Row],[DATE]]+190),1),FEDFUNDS[DATE],0))</f>
        <v>10.31</v>
      </c>
      <c r="G820" s="2">
        <f>INDEX(FEDFUNDS[FEDFUNDS],MATCH(DATE(YEAR(CPI[[#This Row],[DATE]]+370)+1,MONTH(CPI[[#This Row],[DATE]]+370),1),FEDFUNDS[DATE],0))</f>
        <v>8.77</v>
      </c>
    </row>
    <row r="821" spans="1:7" x14ac:dyDescent="0.3">
      <c r="A821" s="1">
        <v>29677</v>
      </c>
      <c r="B821">
        <v>89.1</v>
      </c>
      <c r="C821" s="2">
        <f>INDEX(FEDFUNDS[FEDFUNDS],MATCH(DATE(YEAR(CPI[[#This Row],[DATE]]),MONTH(CPI[[#This Row],[DATE]]),1),FEDFUNDS[DATE],0))</f>
        <v>15.72</v>
      </c>
      <c r="D821" s="2">
        <f>INDEX(FEDFUNDS[FEDFUNDS],MATCH(DATE(YEAR(CPI[[#This Row],[DATE]]+190),MONTH(CPI[[#This Row],[DATE]]+190),1),FEDFUNDS[DATE],0))</f>
        <v>15.08</v>
      </c>
      <c r="E821" s="2">
        <f>INDEX(FEDFUNDS[FEDFUNDS],MATCH(DATE(YEAR(CPI[[#This Row],[DATE]]+370),MONTH(CPI[[#This Row],[DATE]]+370),1),FEDFUNDS[DATE],0))</f>
        <v>14.94</v>
      </c>
      <c r="F821" s="2">
        <f>INDEX(FEDFUNDS[FEDFUNDS],MATCH(DATE(YEAR(CPI[[#This Row],[DATE]]+190)+1,MONTH(CPI[[#This Row],[DATE]]+190),1),FEDFUNDS[DATE],0))</f>
        <v>9.7100000000000009</v>
      </c>
      <c r="G821" s="2">
        <f>INDEX(FEDFUNDS[FEDFUNDS],MATCH(DATE(YEAR(CPI[[#This Row],[DATE]]+370)+1,MONTH(CPI[[#This Row],[DATE]]+370),1),FEDFUNDS[DATE],0))</f>
        <v>8.8000000000000007</v>
      </c>
    </row>
    <row r="822" spans="1:7" x14ac:dyDescent="0.3">
      <c r="A822" s="1">
        <v>29707</v>
      </c>
      <c r="B822">
        <v>89.8</v>
      </c>
      <c r="C822" s="2">
        <f>INDEX(FEDFUNDS[FEDFUNDS],MATCH(DATE(YEAR(CPI[[#This Row],[DATE]]),MONTH(CPI[[#This Row],[DATE]]),1),FEDFUNDS[DATE],0))</f>
        <v>18.52</v>
      </c>
      <c r="D822" s="2">
        <f>INDEX(FEDFUNDS[FEDFUNDS],MATCH(DATE(YEAR(CPI[[#This Row],[DATE]]+190),MONTH(CPI[[#This Row],[DATE]]+190),1),FEDFUNDS[DATE],0))</f>
        <v>13.31</v>
      </c>
      <c r="E822" s="2">
        <f>INDEX(FEDFUNDS[FEDFUNDS],MATCH(DATE(YEAR(CPI[[#This Row],[DATE]]+370),MONTH(CPI[[#This Row],[DATE]]+370),1),FEDFUNDS[DATE],0))</f>
        <v>14.45</v>
      </c>
      <c r="F822" s="2">
        <f>INDEX(FEDFUNDS[FEDFUNDS],MATCH(DATE(YEAR(CPI[[#This Row],[DATE]]+190)+1,MONTH(CPI[[#This Row],[DATE]]+190),1),FEDFUNDS[DATE],0))</f>
        <v>9.1999999999999993</v>
      </c>
      <c r="G822" s="2">
        <f>INDEX(FEDFUNDS[FEDFUNDS],MATCH(DATE(YEAR(CPI[[#This Row],[DATE]]+370)+1,MONTH(CPI[[#This Row],[DATE]]+370),1),FEDFUNDS[DATE],0))</f>
        <v>8.6300000000000008</v>
      </c>
    </row>
    <row r="823" spans="1:7" x14ac:dyDescent="0.3">
      <c r="A823" s="1">
        <v>29738</v>
      </c>
      <c r="B823">
        <v>90.6</v>
      </c>
      <c r="C823" s="2">
        <f>INDEX(FEDFUNDS[FEDFUNDS],MATCH(DATE(YEAR(CPI[[#This Row],[DATE]]),MONTH(CPI[[#This Row],[DATE]]),1),FEDFUNDS[DATE],0))</f>
        <v>19.100000000000001</v>
      </c>
      <c r="D823" s="2">
        <f>INDEX(FEDFUNDS[FEDFUNDS],MATCH(DATE(YEAR(CPI[[#This Row],[DATE]]+190),MONTH(CPI[[#This Row],[DATE]]+190),1),FEDFUNDS[DATE],0))</f>
        <v>12.37</v>
      </c>
      <c r="E823" s="2">
        <f>INDEX(FEDFUNDS[FEDFUNDS],MATCH(DATE(YEAR(CPI[[#This Row],[DATE]]+370),MONTH(CPI[[#This Row],[DATE]]+370),1),FEDFUNDS[DATE],0))</f>
        <v>14.15</v>
      </c>
      <c r="F823" s="2">
        <f>INDEX(FEDFUNDS[FEDFUNDS],MATCH(DATE(YEAR(CPI[[#This Row],[DATE]]+190)+1,MONTH(CPI[[#This Row],[DATE]]+190),1),FEDFUNDS[DATE],0))</f>
        <v>8.9499999999999993</v>
      </c>
      <c r="G823" s="2">
        <f>INDEX(FEDFUNDS[FEDFUNDS],MATCH(DATE(YEAR(CPI[[#This Row],[DATE]]+370)+1,MONTH(CPI[[#This Row],[DATE]]+370),1),FEDFUNDS[DATE],0))</f>
        <v>8.98</v>
      </c>
    </row>
    <row r="824" spans="1:7" x14ac:dyDescent="0.3">
      <c r="A824" s="1">
        <v>29768</v>
      </c>
      <c r="B824">
        <v>91.6</v>
      </c>
      <c r="C824" s="2">
        <f>INDEX(FEDFUNDS[FEDFUNDS],MATCH(DATE(YEAR(CPI[[#This Row],[DATE]]),MONTH(CPI[[#This Row],[DATE]]),1),FEDFUNDS[DATE],0))</f>
        <v>19.04</v>
      </c>
      <c r="D824" s="2">
        <f>INDEX(FEDFUNDS[FEDFUNDS],MATCH(DATE(YEAR(CPI[[#This Row],[DATE]]+190),MONTH(CPI[[#This Row],[DATE]]+190),1),FEDFUNDS[DATE],0))</f>
        <v>13.22</v>
      </c>
      <c r="E824" s="2">
        <f>INDEX(FEDFUNDS[FEDFUNDS],MATCH(DATE(YEAR(CPI[[#This Row],[DATE]]+370),MONTH(CPI[[#This Row],[DATE]]+370),1),FEDFUNDS[DATE],0))</f>
        <v>12.59</v>
      </c>
      <c r="F824" s="2">
        <f>INDEX(FEDFUNDS[FEDFUNDS],MATCH(DATE(YEAR(CPI[[#This Row],[DATE]]+190)+1,MONTH(CPI[[#This Row],[DATE]]+190),1),FEDFUNDS[DATE],0))</f>
        <v>8.68</v>
      </c>
      <c r="G824" s="2">
        <f>INDEX(FEDFUNDS[FEDFUNDS],MATCH(DATE(YEAR(CPI[[#This Row],[DATE]]+370)+1,MONTH(CPI[[#This Row],[DATE]]+370),1),FEDFUNDS[DATE],0))</f>
        <v>9.3699999999999992</v>
      </c>
    </row>
    <row r="825" spans="1:7" x14ac:dyDescent="0.3">
      <c r="A825" s="1">
        <v>29799</v>
      </c>
      <c r="B825">
        <v>92.3</v>
      </c>
      <c r="C825" s="2">
        <f>INDEX(FEDFUNDS[FEDFUNDS],MATCH(DATE(YEAR(CPI[[#This Row],[DATE]]),MONTH(CPI[[#This Row],[DATE]]),1),FEDFUNDS[DATE],0))</f>
        <v>17.82</v>
      </c>
      <c r="D825" s="2">
        <f>INDEX(FEDFUNDS[FEDFUNDS],MATCH(DATE(YEAR(CPI[[#This Row],[DATE]]+190),MONTH(CPI[[#This Row],[DATE]]+190),1),FEDFUNDS[DATE],0))</f>
        <v>14.78</v>
      </c>
      <c r="E825" s="2">
        <f>INDEX(FEDFUNDS[FEDFUNDS],MATCH(DATE(YEAR(CPI[[#This Row],[DATE]]+370),MONTH(CPI[[#This Row],[DATE]]+370),1),FEDFUNDS[DATE],0))</f>
        <v>10.119999999999999</v>
      </c>
      <c r="F825" s="2">
        <f>INDEX(FEDFUNDS[FEDFUNDS],MATCH(DATE(YEAR(CPI[[#This Row],[DATE]]+190)+1,MONTH(CPI[[#This Row],[DATE]]+190),1),FEDFUNDS[DATE],0))</f>
        <v>8.51</v>
      </c>
      <c r="G825" s="2">
        <f>INDEX(FEDFUNDS[FEDFUNDS],MATCH(DATE(YEAR(CPI[[#This Row],[DATE]]+370)+1,MONTH(CPI[[#This Row],[DATE]]+370),1),FEDFUNDS[DATE],0))</f>
        <v>9.56</v>
      </c>
    </row>
    <row r="826" spans="1:7" x14ac:dyDescent="0.3">
      <c r="A826" s="1">
        <v>29830</v>
      </c>
      <c r="B826">
        <v>93.2</v>
      </c>
      <c r="C826" s="2">
        <f>INDEX(FEDFUNDS[FEDFUNDS],MATCH(DATE(YEAR(CPI[[#This Row],[DATE]]),MONTH(CPI[[#This Row],[DATE]]),1),FEDFUNDS[DATE],0))</f>
        <v>15.87</v>
      </c>
      <c r="D826" s="2">
        <f>INDEX(FEDFUNDS[FEDFUNDS],MATCH(DATE(YEAR(CPI[[#This Row],[DATE]]+190),MONTH(CPI[[#This Row],[DATE]]+190),1),FEDFUNDS[DATE],0))</f>
        <v>14.68</v>
      </c>
      <c r="E826" s="2">
        <f>INDEX(FEDFUNDS[FEDFUNDS],MATCH(DATE(YEAR(CPI[[#This Row],[DATE]]+370),MONTH(CPI[[#This Row],[DATE]]+370),1),FEDFUNDS[DATE],0))</f>
        <v>10.31</v>
      </c>
      <c r="F826" s="2">
        <f>INDEX(FEDFUNDS[FEDFUNDS],MATCH(DATE(YEAR(CPI[[#This Row],[DATE]]+190)+1,MONTH(CPI[[#This Row],[DATE]]+190),1),FEDFUNDS[DATE],0))</f>
        <v>8.77</v>
      </c>
      <c r="G826" s="2">
        <f>INDEX(FEDFUNDS[FEDFUNDS],MATCH(DATE(YEAR(CPI[[#This Row],[DATE]]+370)+1,MONTH(CPI[[#This Row],[DATE]]+370),1),FEDFUNDS[DATE],0))</f>
        <v>9.4499999999999993</v>
      </c>
    </row>
    <row r="827" spans="1:7" x14ac:dyDescent="0.3">
      <c r="A827" s="1">
        <v>29860</v>
      </c>
      <c r="B827">
        <v>93.4</v>
      </c>
      <c r="C827" s="2">
        <f>INDEX(FEDFUNDS[FEDFUNDS],MATCH(DATE(YEAR(CPI[[#This Row],[DATE]]),MONTH(CPI[[#This Row],[DATE]]),1),FEDFUNDS[DATE],0))</f>
        <v>15.08</v>
      </c>
      <c r="D827" s="2">
        <f>INDEX(FEDFUNDS[FEDFUNDS],MATCH(DATE(YEAR(CPI[[#This Row],[DATE]]+190),MONTH(CPI[[#This Row],[DATE]]+190),1),FEDFUNDS[DATE],0))</f>
        <v>14.94</v>
      </c>
      <c r="E827" s="2">
        <f>INDEX(FEDFUNDS[FEDFUNDS],MATCH(DATE(YEAR(CPI[[#This Row],[DATE]]+370),MONTH(CPI[[#This Row],[DATE]]+370),1),FEDFUNDS[DATE],0))</f>
        <v>9.7100000000000009</v>
      </c>
      <c r="F827" s="2">
        <f>INDEX(FEDFUNDS[FEDFUNDS],MATCH(DATE(YEAR(CPI[[#This Row],[DATE]]+190)+1,MONTH(CPI[[#This Row],[DATE]]+190),1),FEDFUNDS[DATE],0))</f>
        <v>8.8000000000000007</v>
      </c>
      <c r="G827" s="2">
        <f>INDEX(FEDFUNDS[FEDFUNDS],MATCH(DATE(YEAR(CPI[[#This Row],[DATE]]+370)+1,MONTH(CPI[[#This Row],[DATE]]+370),1),FEDFUNDS[DATE],0))</f>
        <v>9.48</v>
      </c>
    </row>
    <row r="828" spans="1:7" x14ac:dyDescent="0.3">
      <c r="A828" s="1">
        <v>29891</v>
      </c>
      <c r="B828">
        <v>93.7</v>
      </c>
      <c r="C828" s="2">
        <f>INDEX(FEDFUNDS[FEDFUNDS],MATCH(DATE(YEAR(CPI[[#This Row],[DATE]]),MONTH(CPI[[#This Row],[DATE]]),1),FEDFUNDS[DATE],0))</f>
        <v>13.31</v>
      </c>
      <c r="D828" s="2">
        <f>INDEX(FEDFUNDS[FEDFUNDS],MATCH(DATE(YEAR(CPI[[#This Row],[DATE]]+190),MONTH(CPI[[#This Row],[DATE]]+190),1),FEDFUNDS[DATE],0))</f>
        <v>14.45</v>
      </c>
      <c r="E828" s="2">
        <f>INDEX(FEDFUNDS[FEDFUNDS],MATCH(DATE(YEAR(CPI[[#This Row],[DATE]]+370),MONTH(CPI[[#This Row],[DATE]]+370),1),FEDFUNDS[DATE],0))</f>
        <v>9.1999999999999993</v>
      </c>
      <c r="F828" s="2">
        <f>INDEX(FEDFUNDS[FEDFUNDS],MATCH(DATE(YEAR(CPI[[#This Row],[DATE]]+190)+1,MONTH(CPI[[#This Row],[DATE]]+190),1),FEDFUNDS[DATE],0))</f>
        <v>8.6300000000000008</v>
      </c>
      <c r="G828" s="2">
        <f>INDEX(FEDFUNDS[FEDFUNDS],MATCH(DATE(YEAR(CPI[[#This Row],[DATE]]+370)+1,MONTH(CPI[[#This Row],[DATE]]+370),1),FEDFUNDS[DATE],0))</f>
        <v>9.34</v>
      </c>
    </row>
    <row r="829" spans="1:7" x14ac:dyDescent="0.3">
      <c r="A829" s="1">
        <v>29921</v>
      </c>
      <c r="B829">
        <v>94</v>
      </c>
      <c r="C829" s="2">
        <f>INDEX(FEDFUNDS[FEDFUNDS],MATCH(DATE(YEAR(CPI[[#This Row],[DATE]]),MONTH(CPI[[#This Row],[DATE]]),1),FEDFUNDS[DATE],0))</f>
        <v>12.37</v>
      </c>
      <c r="D829" s="2">
        <f>INDEX(FEDFUNDS[FEDFUNDS],MATCH(DATE(YEAR(CPI[[#This Row],[DATE]]+190),MONTH(CPI[[#This Row],[DATE]]+190),1),FEDFUNDS[DATE],0))</f>
        <v>14.15</v>
      </c>
      <c r="E829" s="2">
        <f>INDEX(FEDFUNDS[FEDFUNDS],MATCH(DATE(YEAR(CPI[[#This Row],[DATE]]+370),MONTH(CPI[[#This Row],[DATE]]+370),1),FEDFUNDS[DATE],0))</f>
        <v>8.9499999999999993</v>
      </c>
      <c r="F829" s="2">
        <f>INDEX(FEDFUNDS[FEDFUNDS],MATCH(DATE(YEAR(CPI[[#This Row],[DATE]]+190)+1,MONTH(CPI[[#This Row],[DATE]]+190),1),FEDFUNDS[DATE],0))</f>
        <v>8.98</v>
      </c>
      <c r="G829" s="2">
        <f>INDEX(FEDFUNDS[FEDFUNDS],MATCH(DATE(YEAR(CPI[[#This Row],[DATE]]+370)+1,MONTH(CPI[[#This Row],[DATE]]+370),1),FEDFUNDS[DATE],0))</f>
        <v>9.4700000000000006</v>
      </c>
    </row>
    <row r="830" spans="1:7" x14ac:dyDescent="0.3">
      <c r="A830" s="1">
        <v>29952</v>
      </c>
      <c r="B830">
        <v>94.3</v>
      </c>
      <c r="C830" s="2">
        <f>INDEX(FEDFUNDS[FEDFUNDS],MATCH(DATE(YEAR(CPI[[#This Row],[DATE]]),MONTH(CPI[[#This Row],[DATE]]),1),FEDFUNDS[DATE],0))</f>
        <v>13.22</v>
      </c>
      <c r="D830" s="2">
        <f>INDEX(FEDFUNDS[FEDFUNDS],MATCH(DATE(YEAR(CPI[[#This Row],[DATE]]+190),MONTH(CPI[[#This Row],[DATE]]+190),1),FEDFUNDS[DATE],0))</f>
        <v>12.59</v>
      </c>
      <c r="E830" s="2">
        <f>INDEX(FEDFUNDS[FEDFUNDS],MATCH(DATE(YEAR(CPI[[#This Row],[DATE]]+370),MONTH(CPI[[#This Row],[DATE]]+370),1),FEDFUNDS[DATE],0))</f>
        <v>8.68</v>
      </c>
      <c r="F830" s="2">
        <f>INDEX(FEDFUNDS[FEDFUNDS],MATCH(DATE(YEAR(CPI[[#This Row],[DATE]]+190)+1,MONTH(CPI[[#This Row],[DATE]]+190),1),FEDFUNDS[DATE],0))</f>
        <v>9.3699999999999992</v>
      </c>
      <c r="G830" s="2">
        <f>INDEX(FEDFUNDS[FEDFUNDS],MATCH(DATE(YEAR(CPI[[#This Row],[DATE]]+370)+1,MONTH(CPI[[#This Row],[DATE]]+370),1),FEDFUNDS[DATE],0))</f>
        <v>9.56</v>
      </c>
    </row>
    <row r="831" spans="1:7" x14ac:dyDescent="0.3">
      <c r="A831" s="1">
        <v>29983</v>
      </c>
      <c r="B831">
        <v>94.6</v>
      </c>
      <c r="C831" s="2">
        <f>INDEX(FEDFUNDS[FEDFUNDS],MATCH(DATE(YEAR(CPI[[#This Row],[DATE]]),MONTH(CPI[[#This Row],[DATE]]),1),FEDFUNDS[DATE],0))</f>
        <v>14.78</v>
      </c>
      <c r="D831" s="2">
        <f>INDEX(FEDFUNDS[FEDFUNDS],MATCH(DATE(YEAR(CPI[[#This Row],[DATE]]+190),MONTH(CPI[[#This Row],[DATE]]+190),1),FEDFUNDS[DATE],0))</f>
        <v>10.119999999999999</v>
      </c>
      <c r="E831" s="2">
        <f>INDEX(FEDFUNDS[FEDFUNDS],MATCH(DATE(YEAR(CPI[[#This Row],[DATE]]+370),MONTH(CPI[[#This Row],[DATE]]+370),1),FEDFUNDS[DATE],0))</f>
        <v>8.51</v>
      </c>
      <c r="F831" s="2">
        <f>INDEX(FEDFUNDS[FEDFUNDS],MATCH(DATE(YEAR(CPI[[#This Row],[DATE]]+190)+1,MONTH(CPI[[#This Row],[DATE]]+190),1),FEDFUNDS[DATE],0))</f>
        <v>9.56</v>
      </c>
      <c r="G831" s="2">
        <f>INDEX(FEDFUNDS[FEDFUNDS],MATCH(DATE(YEAR(CPI[[#This Row],[DATE]]+370)+1,MONTH(CPI[[#This Row],[DATE]]+370),1),FEDFUNDS[DATE],0))</f>
        <v>9.59</v>
      </c>
    </row>
    <row r="832" spans="1:7" x14ac:dyDescent="0.3">
      <c r="A832" s="1">
        <v>30011</v>
      </c>
      <c r="B832">
        <v>94.5</v>
      </c>
      <c r="C832" s="2">
        <f>INDEX(FEDFUNDS[FEDFUNDS],MATCH(DATE(YEAR(CPI[[#This Row],[DATE]]),MONTH(CPI[[#This Row],[DATE]]),1),FEDFUNDS[DATE],0))</f>
        <v>14.68</v>
      </c>
      <c r="D832" s="2">
        <f>INDEX(FEDFUNDS[FEDFUNDS],MATCH(DATE(YEAR(CPI[[#This Row],[DATE]]+190),MONTH(CPI[[#This Row],[DATE]]+190),1),FEDFUNDS[DATE],0))</f>
        <v>10.31</v>
      </c>
      <c r="E832" s="2">
        <f>INDEX(FEDFUNDS[FEDFUNDS],MATCH(DATE(YEAR(CPI[[#This Row],[DATE]]+370),MONTH(CPI[[#This Row],[DATE]]+370),1),FEDFUNDS[DATE],0))</f>
        <v>8.77</v>
      </c>
      <c r="F832" s="2">
        <f>INDEX(FEDFUNDS[FEDFUNDS],MATCH(DATE(YEAR(CPI[[#This Row],[DATE]]+190)+1,MONTH(CPI[[#This Row],[DATE]]+190),1),FEDFUNDS[DATE],0))</f>
        <v>9.4499999999999993</v>
      </c>
      <c r="G832" s="2">
        <f>INDEX(FEDFUNDS[FEDFUNDS],MATCH(DATE(YEAR(CPI[[#This Row],[DATE]]+370)+1,MONTH(CPI[[#This Row],[DATE]]+370),1),FEDFUNDS[DATE],0))</f>
        <v>9.91</v>
      </c>
    </row>
    <row r="833" spans="1:7" x14ac:dyDescent="0.3">
      <c r="A833" s="1">
        <v>30042</v>
      </c>
      <c r="B833">
        <v>94.9</v>
      </c>
      <c r="C833" s="2">
        <f>INDEX(FEDFUNDS[FEDFUNDS],MATCH(DATE(YEAR(CPI[[#This Row],[DATE]]),MONTH(CPI[[#This Row],[DATE]]),1),FEDFUNDS[DATE],0))</f>
        <v>14.94</v>
      </c>
      <c r="D833" s="2">
        <f>INDEX(FEDFUNDS[FEDFUNDS],MATCH(DATE(YEAR(CPI[[#This Row],[DATE]]+190),MONTH(CPI[[#This Row],[DATE]]+190),1),FEDFUNDS[DATE],0))</f>
        <v>9.7100000000000009</v>
      </c>
      <c r="E833" s="2">
        <f>INDEX(FEDFUNDS[FEDFUNDS],MATCH(DATE(YEAR(CPI[[#This Row],[DATE]]+370),MONTH(CPI[[#This Row],[DATE]]+370),1),FEDFUNDS[DATE],0))</f>
        <v>8.8000000000000007</v>
      </c>
      <c r="F833" s="2">
        <f>INDEX(FEDFUNDS[FEDFUNDS],MATCH(DATE(YEAR(CPI[[#This Row],[DATE]]+190)+1,MONTH(CPI[[#This Row],[DATE]]+190),1),FEDFUNDS[DATE],0))</f>
        <v>9.48</v>
      </c>
      <c r="G833" s="2">
        <f>INDEX(FEDFUNDS[FEDFUNDS],MATCH(DATE(YEAR(CPI[[#This Row],[DATE]]+370)+1,MONTH(CPI[[#This Row],[DATE]]+370),1),FEDFUNDS[DATE],0))</f>
        <v>10.29</v>
      </c>
    </row>
    <row r="834" spans="1:7" x14ac:dyDescent="0.3">
      <c r="A834" s="1">
        <v>30072</v>
      </c>
      <c r="B834">
        <v>95.8</v>
      </c>
      <c r="C834" s="2">
        <f>INDEX(FEDFUNDS[FEDFUNDS],MATCH(DATE(YEAR(CPI[[#This Row],[DATE]]),MONTH(CPI[[#This Row],[DATE]]),1),FEDFUNDS[DATE],0))</f>
        <v>14.45</v>
      </c>
      <c r="D834" s="2">
        <f>INDEX(FEDFUNDS[FEDFUNDS],MATCH(DATE(YEAR(CPI[[#This Row],[DATE]]+190),MONTH(CPI[[#This Row],[DATE]]+190),1),FEDFUNDS[DATE],0))</f>
        <v>9.1999999999999993</v>
      </c>
      <c r="E834" s="2">
        <f>INDEX(FEDFUNDS[FEDFUNDS],MATCH(DATE(YEAR(CPI[[#This Row],[DATE]]+370),MONTH(CPI[[#This Row],[DATE]]+370),1),FEDFUNDS[DATE],0))</f>
        <v>8.6300000000000008</v>
      </c>
      <c r="F834" s="2">
        <f>INDEX(FEDFUNDS[FEDFUNDS],MATCH(DATE(YEAR(CPI[[#This Row],[DATE]]+190)+1,MONTH(CPI[[#This Row],[DATE]]+190),1),FEDFUNDS[DATE],0))</f>
        <v>9.34</v>
      </c>
      <c r="G834" s="2">
        <f>INDEX(FEDFUNDS[FEDFUNDS],MATCH(DATE(YEAR(CPI[[#This Row],[DATE]]+370)+1,MONTH(CPI[[#This Row],[DATE]]+370),1),FEDFUNDS[DATE],0))</f>
        <v>10.32</v>
      </c>
    </row>
    <row r="835" spans="1:7" x14ac:dyDescent="0.3">
      <c r="A835" s="1">
        <v>30103</v>
      </c>
      <c r="B835">
        <v>97</v>
      </c>
      <c r="C835" s="2">
        <f>INDEX(FEDFUNDS[FEDFUNDS],MATCH(DATE(YEAR(CPI[[#This Row],[DATE]]),MONTH(CPI[[#This Row],[DATE]]),1),FEDFUNDS[DATE],0))</f>
        <v>14.15</v>
      </c>
      <c r="D835" s="2">
        <f>INDEX(FEDFUNDS[FEDFUNDS],MATCH(DATE(YEAR(CPI[[#This Row],[DATE]]+190),MONTH(CPI[[#This Row],[DATE]]+190),1),FEDFUNDS[DATE],0))</f>
        <v>8.9499999999999993</v>
      </c>
      <c r="E835" s="2">
        <f>INDEX(FEDFUNDS[FEDFUNDS],MATCH(DATE(YEAR(CPI[[#This Row],[DATE]]+370),MONTH(CPI[[#This Row],[DATE]]+370),1),FEDFUNDS[DATE],0))</f>
        <v>8.98</v>
      </c>
      <c r="F835" s="2">
        <f>INDEX(FEDFUNDS[FEDFUNDS],MATCH(DATE(YEAR(CPI[[#This Row],[DATE]]+190)+1,MONTH(CPI[[#This Row],[DATE]]+190),1),FEDFUNDS[DATE],0))</f>
        <v>9.4700000000000006</v>
      </c>
      <c r="G835" s="2">
        <f>INDEX(FEDFUNDS[FEDFUNDS],MATCH(DATE(YEAR(CPI[[#This Row],[DATE]]+370)+1,MONTH(CPI[[#This Row],[DATE]]+370),1),FEDFUNDS[DATE],0))</f>
        <v>11.06</v>
      </c>
    </row>
    <row r="836" spans="1:7" x14ac:dyDescent="0.3">
      <c r="A836" s="1">
        <v>30133</v>
      </c>
      <c r="B836">
        <v>97.5</v>
      </c>
      <c r="C836" s="2">
        <f>INDEX(FEDFUNDS[FEDFUNDS],MATCH(DATE(YEAR(CPI[[#This Row],[DATE]]),MONTH(CPI[[#This Row],[DATE]]),1),FEDFUNDS[DATE],0))</f>
        <v>12.59</v>
      </c>
      <c r="D836" s="2">
        <f>INDEX(FEDFUNDS[FEDFUNDS],MATCH(DATE(YEAR(CPI[[#This Row],[DATE]]+190),MONTH(CPI[[#This Row],[DATE]]+190),1),FEDFUNDS[DATE],0))</f>
        <v>8.68</v>
      </c>
      <c r="E836" s="2">
        <f>INDEX(FEDFUNDS[FEDFUNDS],MATCH(DATE(YEAR(CPI[[#This Row],[DATE]]+370),MONTH(CPI[[#This Row],[DATE]]+370),1),FEDFUNDS[DATE],0))</f>
        <v>9.3699999999999992</v>
      </c>
      <c r="F836" s="2">
        <f>INDEX(FEDFUNDS[FEDFUNDS],MATCH(DATE(YEAR(CPI[[#This Row],[DATE]]+190)+1,MONTH(CPI[[#This Row],[DATE]]+190),1),FEDFUNDS[DATE],0))</f>
        <v>9.56</v>
      </c>
      <c r="G836" s="2">
        <f>INDEX(FEDFUNDS[FEDFUNDS],MATCH(DATE(YEAR(CPI[[#This Row],[DATE]]+370)+1,MONTH(CPI[[#This Row],[DATE]]+370),1),FEDFUNDS[DATE],0))</f>
        <v>11.23</v>
      </c>
    </row>
    <row r="837" spans="1:7" x14ac:dyDescent="0.3">
      <c r="A837" s="1">
        <v>30164</v>
      </c>
      <c r="B837">
        <v>97.7</v>
      </c>
      <c r="C837" s="2">
        <f>INDEX(FEDFUNDS[FEDFUNDS],MATCH(DATE(YEAR(CPI[[#This Row],[DATE]]),MONTH(CPI[[#This Row],[DATE]]),1),FEDFUNDS[DATE],0))</f>
        <v>10.119999999999999</v>
      </c>
      <c r="D837" s="2">
        <f>INDEX(FEDFUNDS[FEDFUNDS],MATCH(DATE(YEAR(CPI[[#This Row],[DATE]]+190),MONTH(CPI[[#This Row],[DATE]]+190),1),FEDFUNDS[DATE],0))</f>
        <v>8.51</v>
      </c>
      <c r="E837" s="2">
        <f>INDEX(FEDFUNDS[FEDFUNDS],MATCH(DATE(YEAR(CPI[[#This Row],[DATE]]+370),MONTH(CPI[[#This Row],[DATE]]+370),1),FEDFUNDS[DATE],0))</f>
        <v>9.56</v>
      </c>
      <c r="F837" s="2">
        <f>INDEX(FEDFUNDS[FEDFUNDS],MATCH(DATE(YEAR(CPI[[#This Row],[DATE]]+190)+1,MONTH(CPI[[#This Row],[DATE]]+190),1),FEDFUNDS[DATE],0))</f>
        <v>9.59</v>
      </c>
      <c r="G837" s="2">
        <f>INDEX(FEDFUNDS[FEDFUNDS],MATCH(DATE(YEAR(CPI[[#This Row],[DATE]]+370)+1,MONTH(CPI[[#This Row],[DATE]]+370),1),FEDFUNDS[DATE],0))</f>
        <v>11.64</v>
      </c>
    </row>
    <row r="838" spans="1:7" x14ac:dyDescent="0.3">
      <c r="A838" s="1">
        <v>30195</v>
      </c>
      <c r="B838">
        <v>97.9</v>
      </c>
      <c r="C838" s="2">
        <f>INDEX(FEDFUNDS[FEDFUNDS],MATCH(DATE(YEAR(CPI[[#This Row],[DATE]]),MONTH(CPI[[#This Row],[DATE]]),1),FEDFUNDS[DATE],0))</f>
        <v>10.31</v>
      </c>
      <c r="D838" s="2">
        <f>INDEX(FEDFUNDS[FEDFUNDS],MATCH(DATE(YEAR(CPI[[#This Row],[DATE]]+190),MONTH(CPI[[#This Row],[DATE]]+190),1),FEDFUNDS[DATE],0))</f>
        <v>8.77</v>
      </c>
      <c r="E838" s="2">
        <f>INDEX(FEDFUNDS[FEDFUNDS],MATCH(DATE(YEAR(CPI[[#This Row],[DATE]]+370),MONTH(CPI[[#This Row],[DATE]]+370),1),FEDFUNDS[DATE],0))</f>
        <v>9.4499999999999993</v>
      </c>
      <c r="F838" s="2">
        <f>INDEX(FEDFUNDS[FEDFUNDS],MATCH(DATE(YEAR(CPI[[#This Row],[DATE]]+190)+1,MONTH(CPI[[#This Row],[DATE]]+190),1),FEDFUNDS[DATE],0))</f>
        <v>9.91</v>
      </c>
      <c r="G838" s="2">
        <f>INDEX(FEDFUNDS[FEDFUNDS],MATCH(DATE(YEAR(CPI[[#This Row],[DATE]]+370)+1,MONTH(CPI[[#This Row],[DATE]]+370),1),FEDFUNDS[DATE],0))</f>
        <v>11.3</v>
      </c>
    </row>
    <row r="839" spans="1:7" x14ac:dyDescent="0.3">
      <c r="A839" s="1">
        <v>30225</v>
      </c>
      <c r="B839">
        <v>98.2</v>
      </c>
      <c r="C839" s="2">
        <f>INDEX(FEDFUNDS[FEDFUNDS],MATCH(DATE(YEAR(CPI[[#This Row],[DATE]]),MONTH(CPI[[#This Row],[DATE]]),1),FEDFUNDS[DATE],0))</f>
        <v>9.7100000000000009</v>
      </c>
      <c r="D839" s="2">
        <f>INDEX(FEDFUNDS[FEDFUNDS],MATCH(DATE(YEAR(CPI[[#This Row],[DATE]]+190),MONTH(CPI[[#This Row],[DATE]]+190),1),FEDFUNDS[DATE],0))</f>
        <v>8.8000000000000007</v>
      </c>
      <c r="E839" s="2">
        <f>INDEX(FEDFUNDS[FEDFUNDS],MATCH(DATE(YEAR(CPI[[#This Row],[DATE]]+370),MONTH(CPI[[#This Row],[DATE]]+370),1),FEDFUNDS[DATE],0))</f>
        <v>9.48</v>
      </c>
      <c r="F839" s="2">
        <f>INDEX(FEDFUNDS[FEDFUNDS],MATCH(DATE(YEAR(CPI[[#This Row],[DATE]]+190)+1,MONTH(CPI[[#This Row],[DATE]]+190),1),FEDFUNDS[DATE],0))</f>
        <v>10.29</v>
      </c>
      <c r="G839" s="2">
        <f>INDEX(FEDFUNDS[FEDFUNDS],MATCH(DATE(YEAR(CPI[[#This Row],[DATE]]+370)+1,MONTH(CPI[[#This Row],[DATE]]+370),1),FEDFUNDS[DATE],0))</f>
        <v>9.99</v>
      </c>
    </row>
    <row r="840" spans="1:7" x14ac:dyDescent="0.3">
      <c r="A840" s="1">
        <v>30256</v>
      </c>
      <c r="B840">
        <v>98</v>
      </c>
      <c r="C840" s="2">
        <f>INDEX(FEDFUNDS[FEDFUNDS],MATCH(DATE(YEAR(CPI[[#This Row],[DATE]]),MONTH(CPI[[#This Row],[DATE]]),1),FEDFUNDS[DATE],0))</f>
        <v>9.1999999999999993</v>
      </c>
      <c r="D840" s="2">
        <f>INDEX(FEDFUNDS[FEDFUNDS],MATCH(DATE(YEAR(CPI[[#This Row],[DATE]]+190),MONTH(CPI[[#This Row],[DATE]]+190),1),FEDFUNDS[DATE],0))</f>
        <v>8.6300000000000008</v>
      </c>
      <c r="E840" s="2">
        <f>INDEX(FEDFUNDS[FEDFUNDS],MATCH(DATE(YEAR(CPI[[#This Row],[DATE]]+370),MONTH(CPI[[#This Row],[DATE]]+370),1),FEDFUNDS[DATE],0))</f>
        <v>9.34</v>
      </c>
      <c r="F840" s="2">
        <f>INDEX(FEDFUNDS[FEDFUNDS],MATCH(DATE(YEAR(CPI[[#This Row],[DATE]]+190)+1,MONTH(CPI[[#This Row],[DATE]]+190),1),FEDFUNDS[DATE],0))</f>
        <v>10.32</v>
      </c>
      <c r="G840" s="2">
        <f>INDEX(FEDFUNDS[FEDFUNDS],MATCH(DATE(YEAR(CPI[[#This Row],[DATE]]+370)+1,MONTH(CPI[[#This Row],[DATE]]+370),1),FEDFUNDS[DATE],0))</f>
        <v>9.43</v>
      </c>
    </row>
    <row r="841" spans="1:7" x14ac:dyDescent="0.3">
      <c r="A841" s="1">
        <v>30286</v>
      </c>
      <c r="B841">
        <v>97.6</v>
      </c>
      <c r="C841" s="2">
        <f>INDEX(FEDFUNDS[FEDFUNDS],MATCH(DATE(YEAR(CPI[[#This Row],[DATE]]),MONTH(CPI[[#This Row],[DATE]]),1),FEDFUNDS[DATE],0))</f>
        <v>8.9499999999999993</v>
      </c>
      <c r="D841" s="2">
        <f>INDEX(FEDFUNDS[FEDFUNDS],MATCH(DATE(YEAR(CPI[[#This Row],[DATE]]+190),MONTH(CPI[[#This Row],[DATE]]+190),1),FEDFUNDS[DATE],0))</f>
        <v>8.98</v>
      </c>
      <c r="E841" s="2">
        <f>INDEX(FEDFUNDS[FEDFUNDS],MATCH(DATE(YEAR(CPI[[#This Row],[DATE]]+370),MONTH(CPI[[#This Row],[DATE]]+370),1),FEDFUNDS[DATE],0))</f>
        <v>9.4700000000000006</v>
      </c>
      <c r="F841" s="2">
        <f>INDEX(FEDFUNDS[FEDFUNDS],MATCH(DATE(YEAR(CPI[[#This Row],[DATE]]+190)+1,MONTH(CPI[[#This Row],[DATE]]+190),1),FEDFUNDS[DATE],0))</f>
        <v>11.06</v>
      </c>
      <c r="G841" s="2">
        <f>INDEX(FEDFUNDS[FEDFUNDS],MATCH(DATE(YEAR(CPI[[#This Row],[DATE]]+370)+1,MONTH(CPI[[#This Row],[DATE]]+370),1),FEDFUNDS[DATE],0))</f>
        <v>8.3800000000000008</v>
      </c>
    </row>
    <row r="842" spans="1:7" x14ac:dyDescent="0.3">
      <c r="A842" s="1">
        <v>30317</v>
      </c>
      <c r="B842">
        <v>97.8</v>
      </c>
      <c r="C842" s="2">
        <f>INDEX(FEDFUNDS[FEDFUNDS],MATCH(DATE(YEAR(CPI[[#This Row],[DATE]]),MONTH(CPI[[#This Row],[DATE]]),1),FEDFUNDS[DATE],0))</f>
        <v>8.68</v>
      </c>
      <c r="D842" s="2">
        <f>INDEX(FEDFUNDS[FEDFUNDS],MATCH(DATE(YEAR(CPI[[#This Row],[DATE]]+190),MONTH(CPI[[#This Row],[DATE]]+190),1),FEDFUNDS[DATE],0))</f>
        <v>9.3699999999999992</v>
      </c>
      <c r="E842" s="2">
        <f>INDEX(FEDFUNDS[FEDFUNDS],MATCH(DATE(YEAR(CPI[[#This Row],[DATE]]+370),MONTH(CPI[[#This Row],[DATE]]+370),1),FEDFUNDS[DATE],0))</f>
        <v>9.56</v>
      </c>
      <c r="F842" s="2">
        <f>INDEX(FEDFUNDS[FEDFUNDS],MATCH(DATE(YEAR(CPI[[#This Row],[DATE]]+190)+1,MONTH(CPI[[#This Row],[DATE]]+190),1),FEDFUNDS[DATE],0))</f>
        <v>11.23</v>
      </c>
      <c r="G842" s="2">
        <f>INDEX(FEDFUNDS[FEDFUNDS],MATCH(DATE(YEAR(CPI[[#This Row],[DATE]]+370)+1,MONTH(CPI[[#This Row],[DATE]]+370),1),FEDFUNDS[DATE],0))</f>
        <v>8.35</v>
      </c>
    </row>
    <row r="843" spans="1:7" x14ac:dyDescent="0.3">
      <c r="A843" s="1">
        <v>30348</v>
      </c>
      <c r="B843">
        <v>97.9</v>
      </c>
      <c r="C843" s="2">
        <f>INDEX(FEDFUNDS[FEDFUNDS],MATCH(DATE(YEAR(CPI[[#This Row],[DATE]]),MONTH(CPI[[#This Row],[DATE]]),1),FEDFUNDS[DATE],0))</f>
        <v>8.51</v>
      </c>
      <c r="D843" s="2">
        <f>INDEX(FEDFUNDS[FEDFUNDS],MATCH(DATE(YEAR(CPI[[#This Row],[DATE]]+190),MONTH(CPI[[#This Row],[DATE]]+190),1),FEDFUNDS[DATE],0))</f>
        <v>9.56</v>
      </c>
      <c r="E843" s="2">
        <f>INDEX(FEDFUNDS[FEDFUNDS],MATCH(DATE(YEAR(CPI[[#This Row],[DATE]]+370),MONTH(CPI[[#This Row],[DATE]]+370),1),FEDFUNDS[DATE],0))</f>
        <v>9.59</v>
      </c>
      <c r="F843" s="2">
        <f>INDEX(FEDFUNDS[FEDFUNDS],MATCH(DATE(YEAR(CPI[[#This Row],[DATE]]+190)+1,MONTH(CPI[[#This Row],[DATE]]+190),1),FEDFUNDS[DATE],0))</f>
        <v>11.64</v>
      </c>
      <c r="G843" s="2">
        <f>INDEX(FEDFUNDS[FEDFUNDS],MATCH(DATE(YEAR(CPI[[#This Row],[DATE]]+370)+1,MONTH(CPI[[#This Row],[DATE]]+370),1),FEDFUNDS[DATE],0))</f>
        <v>8.5</v>
      </c>
    </row>
    <row r="844" spans="1:7" x14ac:dyDescent="0.3">
      <c r="A844" s="1">
        <v>30376</v>
      </c>
      <c r="B844">
        <v>97.9</v>
      </c>
      <c r="C844" s="2">
        <f>INDEX(FEDFUNDS[FEDFUNDS],MATCH(DATE(YEAR(CPI[[#This Row],[DATE]]),MONTH(CPI[[#This Row],[DATE]]),1),FEDFUNDS[DATE],0))</f>
        <v>8.77</v>
      </c>
      <c r="D844" s="2">
        <f>INDEX(FEDFUNDS[FEDFUNDS],MATCH(DATE(YEAR(CPI[[#This Row],[DATE]]+190),MONTH(CPI[[#This Row],[DATE]]+190),1),FEDFUNDS[DATE],0))</f>
        <v>9.4499999999999993</v>
      </c>
      <c r="E844" s="2">
        <f>INDEX(FEDFUNDS[FEDFUNDS],MATCH(DATE(YEAR(CPI[[#This Row],[DATE]]+370),MONTH(CPI[[#This Row],[DATE]]+370),1),FEDFUNDS[DATE],0))</f>
        <v>9.91</v>
      </c>
      <c r="F844" s="2">
        <f>INDEX(FEDFUNDS[FEDFUNDS],MATCH(DATE(YEAR(CPI[[#This Row],[DATE]]+190)+1,MONTH(CPI[[#This Row],[DATE]]+190),1),FEDFUNDS[DATE],0))</f>
        <v>11.3</v>
      </c>
      <c r="G844" s="2">
        <f>INDEX(FEDFUNDS[FEDFUNDS],MATCH(DATE(YEAR(CPI[[#This Row],[DATE]]+370)+1,MONTH(CPI[[#This Row],[DATE]]+370),1),FEDFUNDS[DATE],0))</f>
        <v>8.58</v>
      </c>
    </row>
    <row r="845" spans="1:7" x14ac:dyDescent="0.3">
      <c r="A845" s="1">
        <v>30407</v>
      </c>
      <c r="B845">
        <v>98.6</v>
      </c>
      <c r="C845" s="2">
        <f>INDEX(FEDFUNDS[FEDFUNDS],MATCH(DATE(YEAR(CPI[[#This Row],[DATE]]),MONTH(CPI[[#This Row],[DATE]]),1),FEDFUNDS[DATE],0))</f>
        <v>8.8000000000000007</v>
      </c>
      <c r="D845" s="2">
        <f>INDEX(FEDFUNDS[FEDFUNDS],MATCH(DATE(YEAR(CPI[[#This Row],[DATE]]+190),MONTH(CPI[[#This Row],[DATE]]+190),1),FEDFUNDS[DATE],0))</f>
        <v>9.48</v>
      </c>
      <c r="E845" s="2">
        <f>INDEX(FEDFUNDS[FEDFUNDS],MATCH(DATE(YEAR(CPI[[#This Row],[DATE]]+370),MONTH(CPI[[#This Row],[DATE]]+370),1),FEDFUNDS[DATE],0))</f>
        <v>10.29</v>
      </c>
      <c r="F845" s="2">
        <f>INDEX(FEDFUNDS[FEDFUNDS],MATCH(DATE(YEAR(CPI[[#This Row],[DATE]]+190)+1,MONTH(CPI[[#This Row],[DATE]]+190),1),FEDFUNDS[DATE],0))</f>
        <v>9.99</v>
      </c>
      <c r="G845" s="2">
        <f>INDEX(FEDFUNDS[FEDFUNDS],MATCH(DATE(YEAR(CPI[[#This Row],[DATE]]+370)+1,MONTH(CPI[[#This Row],[DATE]]+370),1),FEDFUNDS[DATE],0))</f>
        <v>8.27</v>
      </c>
    </row>
    <row r="846" spans="1:7" x14ac:dyDescent="0.3">
      <c r="A846" s="1">
        <v>30437</v>
      </c>
      <c r="B846">
        <v>99.2</v>
      </c>
      <c r="C846" s="2">
        <f>INDEX(FEDFUNDS[FEDFUNDS],MATCH(DATE(YEAR(CPI[[#This Row],[DATE]]),MONTH(CPI[[#This Row],[DATE]]),1),FEDFUNDS[DATE],0))</f>
        <v>8.6300000000000008</v>
      </c>
      <c r="D846" s="2">
        <f>INDEX(FEDFUNDS[FEDFUNDS],MATCH(DATE(YEAR(CPI[[#This Row],[DATE]]+190),MONTH(CPI[[#This Row],[DATE]]+190),1),FEDFUNDS[DATE],0))</f>
        <v>9.34</v>
      </c>
      <c r="E846" s="2">
        <f>INDEX(FEDFUNDS[FEDFUNDS],MATCH(DATE(YEAR(CPI[[#This Row],[DATE]]+370),MONTH(CPI[[#This Row],[DATE]]+370),1),FEDFUNDS[DATE],0))</f>
        <v>10.32</v>
      </c>
      <c r="F846" s="2">
        <f>INDEX(FEDFUNDS[FEDFUNDS],MATCH(DATE(YEAR(CPI[[#This Row],[DATE]]+190)+1,MONTH(CPI[[#This Row],[DATE]]+190),1),FEDFUNDS[DATE],0))</f>
        <v>9.43</v>
      </c>
      <c r="G846" s="2">
        <f>INDEX(FEDFUNDS[FEDFUNDS],MATCH(DATE(YEAR(CPI[[#This Row],[DATE]]+370)+1,MONTH(CPI[[#This Row],[DATE]]+370),1),FEDFUNDS[DATE],0))</f>
        <v>7.97</v>
      </c>
    </row>
    <row r="847" spans="1:7" x14ac:dyDescent="0.3">
      <c r="A847" s="1">
        <v>30468</v>
      </c>
      <c r="B847">
        <v>99.5</v>
      </c>
      <c r="C847" s="2">
        <f>INDEX(FEDFUNDS[FEDFUNDS],MATCH(DATE(YEAR(CPI[[#This Row],[DATE]]),MONTH(CPI[[#This Row],[DATE]]),1),FEDFUNDS[DATE],0))</f>
        <v>8.98</v>
      </c>
      <c r="D847" s="2">
        <f>INDEX(FEDFUNDS[FEDFUNDS],MATCH(DATE(YEAR(CPI[[#This Row],[DATE]]+190),MONTH(CPI[[#This Row],[DATE]]+190),1),FEDFUNDS[DATE],0))</f>
        <v>9.4700000000000006</v>
      </c>
      <c r="E847" s="2">
        <f>INDEX(FEDFUNDS[FEDFUNDS],MATCH(DATE(YEAR(CPI[[#This Row],[DATE]]+370),MONTH(CPI[[#This Row],[DATE]]+370),1),FEDFUNDS[DATE],0))</f>
        <v>11.06</v>
      </c>
      <c r="F847" s="2">
        <f>INDEX(FEDFUNDS[FEDFUNDS],MATCH(DATE(YEAR(CPI[[#This Row],[DATE]]+190)+1,MONTH(CPI[[#This Row],[DATE]]+190),1),FEDFUNDS[DATE],0))</f>
        <v>8.3800000000000008</v>
      </c>
      <c r="G847" s="2">
        <f>INDEX(FEDFUNDS[FEDFUNDS],MATCH(DATE(YEAR(CPI[[#This Row],[DATE]]+370)+1,MONTH(CPI[[#This Row],[DATE]]+370),1),FEDFUNDS[DATE],0))</f>
        <v>7.53</v>
      </c>
    </row>
    <row r="848" spans="1:7" x14ac:dyDescent="0.3">
      <c r="A848" s="1">
        <v>30498</v>
      </c>
      <c r="B848">
        <v>99.9</v>
      </c>
      <c r="C848" s="2">
        <f>INDEX(FEDFUNDS[FEDFUNDS],MATCH(DATE(YEAR(CPI[[#This Row],[DATE]]),MONTH(CPI[[#This Row],[DATE]]),1),FEDFUNDS[DATE],0))</f>
        <v>9.3699999999999992</v>
      </c>
      <c r="D848" s="2">
        <f>INDEX(FEDFUNDS[FEDFUNDS],MATCH(DATE(YEAR(CPI[[#This Row],[DATE]]+190),MONTH(CPI[[#This Row],[DATE]]+190),1),FEDFUNDS[DATE],0))</f>
        <v>9.56</v>
      </c>
      <c r="E848" s="2">
        <f>INDEX(FEDFUNDS[FEDFUNDS],MATCH(DATE(YEAR(CPI[[#This Row],[DATE]]+370),MONTH(CPI[[#This Row],[DATE]]+370),1),FEDFUNDS[DATE],0))</f>
        <v>11.23</v>
      </c>
      <c r="F848" s="2">
        <f>INDEX(FEDFUNDS[FEDFUNDS],MATCH(DATE(YEAR(CPI[[#This Row],[DATE]]+190)+1,MONTH(CPI[[#This Row],[DATE]]+190),1),FEDFUNDS[DATE],0))</f>
        <v>8.35</v>
      </c>
      <c r="G848" s="2">
        <f>INDEX(FEDFUNDS[FEDFUNDS],MATCH(DATE(YEAR(CPI[[#This Row],[DATE]]+370)+1,MONTH(CPI[[#This Row],[DATE]]+370),1),FEDFUNDS[DATE],0))</f>
        <v>7.88</v>
      </c>
    </row>
    <row r="849" spans="1:7" x14ac:dyDescent="0.3">
      <c r="A849" s="1">
        <v>30529</v>
      </c>
      <c r="B849">
        <v>100.2</v>
      </c>
      <c r="C849" s="2">
        <f>INDEX(FEDFUNDS[FEDFUNDS],MATCH(DATE(YEAR(CPI[[#This Row],[DATE]]),MONTH(CPI[[#This Row],[DATE]]),1),FEDFUNDS[DATE],0))</f>
        <v>9.56</v>
      </c>
      <c r="D849" s="2">
        <f>INDEX(FEDFUNDS[FEDFUNDS],MATCH(DATE(YEAR(CPI[[#This Row],[DATE]]+190),MONTH(CPI[[#This Row],[DATE]]+190),1),FEDFUNDS[DATE],0))</f>
        <v>9.59</v>
      </c>
      <c r="E849" s="2">
        <f>INDEX(FEDFUNDS[FEDFUNDS],MATCH(DATE(YEAR(CPI[[#This Row],[DATE]]+370),MONTH(CPI[[#This Row],[DATE]]+370),1),FEDFUNDS[DATE],0))</f>
        <v>11.64</v>
      </c>
      <c r="F849" s="2">
        <f>INDEX(FEDFUNDS[FEDFUNDS],MATCH(DATE(YEAR(CPI[[#This Row],[DATE]]+190)+1,MONTH(CPI[[#This Row],[DATE]]+190),1),FEDFUNDS[DATE],0))</f>
        <v>8.5</v>
      </c>
      <c r="G849" s="2">
        <f>INDEX(FEDFUNDS[FEDFUNDS],MATCH(DATE(YEAR(CPI[[#This Row],[DATE]]+370)+1,MONTH(CPI[[#This Row],[DATE]]+370),1),FEDFUNDS[DATE],0))</f>
        <v>7.9</v>
      </c>
    </row>
    <row r="850" spans="1:7" x14ac:dyDescent="0.3">
      <c r="A850" s="1">
        <v>30560</v>
      </c>
      <c r="B850">
        <v>100.7</v>
      </c>
      <c r="C850" s="2">
        <f>INDEX(FEDFUNDS[FEDFUNDS],MATCH(DATE(YEAR(CPI[[#This Row],[DATE]]),MONTH(CPI[[#This Row],[DATE]]),1),FEDFUNDS[DATE],0))</f>
        <v>9.4499999999999993</v>
      </c>
      <c r="D850" s="2">
        <f>INDEX(FEDFUNDS[FEDFUNDS],MATCH(DATE(YEAR(CPI[[#This Row],[DATE]]+190),MONTH(CPI[[#This Row],[DATE]]+190),1),FEDFUNDS[DATE],0))</f>
        <v>9.91</v>
      </c>
      <c r="E850" s="2">
        <f>INDEX(FEDFUNDS[FEDFUNDS],MATCH(DATE(YEAR(CPI[[#This Row],[DATE]]+370),MONTH(CPI[[#This Row],[DATE]]+370),1),FEDFUNDS[DATE],0))</f>
        <v>11.3</v>
      </c>
      <c r="F850" s="2">
        <f>INDEX(FEDFUNDS[FEDFUNDS],MATCH(DATE(YEAR(CPI[[#This Row],[DATE]]+190)+1,MONTH(CPI[[#This Row],[DATE]]+190),1),FEDFUNDS[DATE],0))</f>
        <v>8.58</v>
      </c>
      <c r="G850" s="2">
        <f>INDEX(FEDFUNDS[FEDFUNDS],MATCH(DATE(YEAR(CPI[[#This Row],[DATE]]+370)+1,MONTH(CPI[[#This Row],[DATE]]+370),1),FEDFUNDS[DATE],0))</f>
        <v>7.92</v>
      </c>
    </row>
    <row r="851" spans="1:7" x14ac:dyDescent="0.3">
      <c r="A851" s="1">
        <v>30590</v>
      </c>
      <c r="B851">
        <v>101</v>
      </c>
      <c r="C851" s="2">
        <f>INDEX(FEDFUNDS[FEDFUNDS],MATCH(DATE(YEAR(CPI[[#This Row],[DATE]]),MONTH(CPI[[#This Row],[DATE]]),1),FEDFUNDS[DATE],0))</f>
        <v>9.48</v>
      </c>
      <c r="D851" s="2">
        <f>INDEX(FEDFUNDS[FEDFUNDS],MATCH(DATE(YEAR(CPI[[#This Row],[DATE]]+190),MONTH(CPI[[#This Row],[DATE]]+190),1),FEDFUNDS[DATE],0))</f>
        <v>10.29</v>
      </c>
      <c r="E851" s="2">
        <f>INDEX(FEDFUNDS[FEDFUNDS],MATCH(DATE(YEAR(CPI[[#This Row],[DATE]]+370),MONTH(CPI[[#This Row],[DATE]]+370),1),FEDFUNDS[DATE],0))</f>
        <v>9.99</v>
      </c>
      <c r="F851" s="2">
        <f>INDEX(FEDFUNDS[FEDFUNDS],MATCH(DATE(YEAR(CPI[[#This Row],[DATE]]+190)+1,MONTH(CPI[[#This Row],[DATE]]+190),1),FEDFUNDS[DATE],0))</f>
        <v>8.27</v>
      </c>
      <c r="G851" s="2">
        <f>INDEX(FEDFUNDS[FEDFUNDS],MATCH(DATE(YEAR(CPI[[#This Row],[DATE]]+370)+1,MONTH(CPI[[#This Row],[DATE]]+370),1),FEDFUNDS[DATE],0))</f>
        <v>7.99</v>
      </c>
    </row>
    <row r="852" spans="1:7" x14ac:dyDescent="0.3">
      <c r="A852" s="1">
        <v>30621</v>
      </c>
      <c r="B852">
        <v>101.2</v>
      </c>
      <c r="C852" s="2">
        <f>INDEX(FEDFUNDS[FEDFUNDS],MATCH(DATE(YEAR(CPI[[#This Row],[DATE]]),MONTH(CPI[[#This Row],[DATE]]),1),FEDFUNDS[DATE],0))</f>
        <v>9.34</v>
      </c>
      <c r="D852" s="2">
        <f>INDEX(FEDFUNDS[FEDFUNDS],MATCH(DATE(YEAR(CPI[[#This Row],[DATE]]+190),MONTH(CPI[[#This Row],[DATE]]+190),1),FEDFUNDS[DATE],0))</f>
        <v>10.32</v>
      </c>
      <c r="E852" s="2">
        <f>INDEX(FEDFUNDS[FEDFUNDS],MATCH(DATE(YEAR(CPI[[#This Row],[DATE]]+370),MONTH(CPI[[#This Row],[DATE]]+370),1),FEDFUNDS[DATE],0))</f>
        <v>9.43</v>
      </c>
      <c r="F852" s="2">
        <f>INDEX(FEDFUNDS[FEDFUNDS],MATCH(DATE(YEAR(CPI[[#This Row],[DATE]]+190)+1,MONTH(CPI[[#This Row],[DATE]]+190),1),FEDFUNDS[DATE],0))</f>
        <v>7.97</v>
      </c>
      <c r="G852" s="2">
        <f>INDEX(FEDFUNDS[FEDFUNDS],MATCH(DATE(YEAR(CPI[[#This Row],[DATE]]+370)+1,MONTH(CPI[[#This Row],[DATE]]+370),1),FEDFUNDS[DATE],0))</f>
        <v>8.0500000000000007</v>
      </c>
    </row>
    <row r="853" spans="1:7" x14ac:dyDescent="0.3">
      <c r="A853" s="1">
        <v>30651</v>
      </c>
      <c r="B853">
        <v>101.3</v>
      </c>
      <c r="C853" s="2">
        <f>INDEX(FEDFUNDS[FEDFUNDS],MATCH(DATE(YEAR(CPI[[#This Row],[DATE]]),MONTH(CPI[[#This Row],[DATE]]),1),FEDFUNDS[DATE],0))</f>
        <v>9.4700000000000006</v>
      </c>
      <c r="D853" s="2">
        <f>INDEX(FEDFUNDS[FEDFUNDS],MATCH(DATE(YEAR(CPI[[#This Row],[DATE]]+190),MONTH(CPI[[#This Row],[DATE]]+190),1),FEDFUNDS[DATE],0))</f>
        <v>11.06</v>
      </c>
      <c r="E853" s="2">
        <f>INDEX(FEDFUNDS[FEDFUNDS],MATCH(DATE(YEAR(CPI[[#This Row],[DATE]]+370),MONTH(CPI[[#This Row],[DATE]]+370),1),FEDFUNDS[DATE],0))</f>
        <v>8.3800000000000008</v>
      </c>
      <c r="F853" s="2">
        <f>INDEX(FEDFUNDS[FEDFUNDS],MATCH(DATE(YEAR(CPI[[#This Row],[DATE]]+190)+1,MONTH(CPI[[#This Row],[DATE]]+190),1),FEDFUNDS[DATE],0))</f>
        <v>7.53</v>
      </c>
      <c r="G853" s="2">
        <f>INDEX(FEDFUNDS[FEDFUNDS],MATCH(DATE(YEAR(CPI[[#This Row],[DATE]]+370)+1,MONTH(CPI[[#This Row],[DATE]]+370),1),FEDFUNDS[DATE],0))</f>
        <v>8.27</v>
      </c>
    </row>
    <row r="854" spans="1:7" x14ac:dyDescent="0.3">
      <c r="A854" s="1">
        <v>30682</v>
      </c>
      <c r="B854">
        <v>101.9</v>
      </c>
      <c r="C854" s="2">
        <f>INDEX(FEDFUNDS[FEDFUNDS],MATCH(DATE(YEAR(CPI[[#This Row],[DATE]]),MONTH(CPI[[#This Row],[DATE]]),1),FEDFUNDS[DATE],0))</f>
        <v>9.56</v>
      </c>
      <c r="D854" s="2">
        <f>INDEX(FEDFUNDS[FEDFUNDS],MATCH(DATE(YEAR(CPI[[#This Row],[DATE]]+190),MONTH(CPI[[#This Row],[DATE]]+190),1),FEDFUNDS[DATE],0))</f>
        <v>11.23</v>
      </c>
      <c r="E854" s="2">
        <f>INDEX(FEDFUNDS[FEDFUNDS],MATCH(DATE(YEAR(CPI[[#This Row],[DATE]]+370),MONTH(CPI[[#This Row],[DATE]]+370),1),FEDFUNDS[DATE],0))</f>
        <v>8.35</v>
      </c>
      <c r="F854" s="2">
        <f>INDEX(FEDFUNDS[FEDFUNDS],MATCH(DATE(YEAR(CPI[[#This Row],[DATE]]+190)+1,MONTH(CPI[[#This Row],[DATE]]+190),1),FEDFUNDS[DATE],0))</f>
        <v>7.88</v>
      </c>
      <c r="G854" s="2">
        <f>INDEX(FEDFUNDS[FEDFUNDS],MATCH(DATE(YEAR(CPI[[#This Row],[DATE]]+370)+1,MONTH(CPI[[#This Row],[DATE]]+370),1),FEDFUNDS[DATE],0))</f>
        <v>8.14</v>
      </c>
    </row>
    <row r="855" spans="1:7" x14ac:dyDescent="0.3">
      <c r="A855" s="1">
        <v>30713</v>
      </c>
      <c r="B855">
        <v>102.4</v>
      </c>
      <c r="C855" s="2">
        <f>INDEX(FEDFUNDS[FEDFUNDS],MATCH(DATE(YEAR(CPI[[#This Row],[DATE]]),MONTH(CPI[[#This Row],[DATE]]),1),FEDFUNDS[DATE],0))</f>
        <v>9.59</v>
      </c>
      <c r="D855" s="2">
        <f>INDEX(FEDFUNDS[FEDFUNDS],MATCH(DATE(YEAR(CPI[[#This Row],[DATE]]+190),MONTH(CPI[[#This Row],[DATE]]+190),1),FEDFUNDS[DATE],0))</f>
        <v>11.64</v>
      </c>
      <c r="E855" s="2">
        <f>INDEX(FEDFUNDS[FEDFUNDS],MATCH(DATE(YEAR(CPI[[#This Row],[DATE]]+370),MONTH(CPI[[#This Row],[DATE]]+370),1),FEDFUNDS[DATE],0))</f>
        <v>8.5</v>
      </c>
      <c r="F855" s="2">
        <f>INDEX(FEDFUNDS[FEDFUNDS],MATCH(DATE(YEAR(CPI[[#This Row],[DATE]]+190)+1,MONTH(CPI[[#This Row],[DATE]]+190),1),FEDFUNDS[DATE],0))</f>
        <v>7.9</v>
      </c>
      <c r="G855" s="2">
        <f>INDEX(FEDFUNDS[FEDFUNDS],MATCH(DATE(YEAR(CPI[[#This Row],[DATE]]+370)+1,MONTH(CPI[[#This Row],[DATE]]+370),1),FEDFUNDS[DATE],0))</f>
        <v>7.86</v>
      </c>
    </row>
    <row r="856" spans="1:7" x14ac:dyDescent="0.3">
      <c r="A856" s="1">
        <v>30742</v>
      </c>
      <c r="B856">
        <v>102.6</v>
      </c>
      <c r="C856" s="2">
        <f>INDEX(FEDFUNDS[FEDFUNDS],MATCH(DATE(YEAR(CPI[[#This Row],[DATE]]),MONTH(CPI[[#This Row],[DATE]]),1),FEDFUNDS[DATE],0))</f>
        <v>9.91</v>
      </c>
      <c r="D856" s="2">
        <f>INDEX(FEDFUNDS[FEDFUNDS],MATCH(DATE(YEAR(CPI[[#This Row],[DATE]]+190),MONTH(CPI[[#This Row],[DATE]]+190),1),FEDFUNDS[DATE],0))</f>
        <v>11.3</v>
      </c>
      <c r="E856" s="2">
        <f>INDEX(FEDFUNDS[FEDFUNDS],MATCH(DATE(YEAR(CPI[[#This Row],[DATE]]+370),MONTH(CPI[[#This Row],[DATE]]+370),1),FEDFUNDS[DATE],0))</f>
        <v>8.58</v>
      </c>
      <c r="F856" s="2">
        <f>INDEX(FEDFUNDS[FEDFUNDS],MATCH(DATE(YEAR(CPI[[#This Row],[DATE]]+190)+1,MONTH(CPI[[#This Row],[DATE]]+190),1),FEDFUNDS[DATE],0))</f>
        <v>7.92</v>
      </c>
      <c r="G856" s="2">
        <f>INDEX(FEDFUNDS[FEDFUNDS],MATCH(DATE(YEAR(CPI[[#This Row],[DATE]]+370)+1,MONTH(CPI[[#This Row],[DATE]]+370),1),FEDFUNDS[DATE],0))</f>
        <v>7.48</v>
      </c>
    </row>
    <row r="857" spans="1:7" x14ac:dyDescent="0.3">
      <c r="A857" s="1">
        <v>30773</v>
      </c>
      <c r="B857">
        <v>103.1</v>
      </c>
      <c r="C857" s="2">
        <f>INDEX(FEDFUNDS[FEDFUNDS],MATCH(DATE(YEAR(CPI[[#This Row],[DATE]]),MONTH(CPI[[#This Row],[DATE]]),1),FEDFUNDS[DATE],0))</f>
        <v>10.29</v>
      </c>
      <c r="D857" s="2">
        <f>INDEX(FEDFUNDS[FEDFUNDS],MATCH(DATE(YEAR(CPI[[#This Row],[DATE]]+190),MONTH(CPI[[#This Row],[DATE]]+190),1),FEDFUNDS[DATE],0))</f>
        <v>9.99</v>
      </c>
      <c r="E857" s="2">
        <f>INDEX(FEDFUNDS[FEDFUNDS],MATCH(DATE(YEAR(CPI[[#This Row],[DATE]]+370),MONTH(CPI[[#This Row],[DATE]]+370),1),FEDFUNDS[DATE],0))</f>
        <v>8.27</v>
      </c>
      <c r="F857" s="2">
        <f>INDEX(FEDFUNDS[FEDFUNDS],MATCH(DATE(YEAR(CPI[[#This Row],[DATE]]+190)+1,MONTH(CPI[[#This Row],[DATE]]+190),1),FEDFUNDS[DATE],0))</f>
        <v>7.99</v>
      </c>
      <c r="G857" s="2">
        <f>INDEX(FEDFUNDS[FEDFUNDS],MATCH(DATE(YEAR(CPI[[#This Row],[DATE]]+370)+1,MONTH(CPI[[#This Row],[DATE]]+370),1),FEDFUNDS[DATE],0))</f>
        <v>6.99</v>
      </c>
    </row>
    <row r="858" spans="1:7" x14ac:dyDescent="0.3">
      <c r="A858" s="1">
        <v>30803</v>
      </c>
      <c r="B858">
        <v>103.4</v>
      </c>
      <c r="C858" s="2">
        <f>INDEX(FEDFUNDS[FEDFUNDS],MATCH(DATE(YEAR(CPI[[#This Row],[DATE]]),MONTH(CPI[[#This Row],[DATE]]),1),FEDFUNDS[DATE],0))</f>
        <v>10.32</v>
      </c>
      <c r="D858" s="2">
        <f>INDEX(FEDFUNDS[FEDFUNDS],MATCH(DATE(YEAR(CPI[[#This Row],[DATE]]+190),MONTH(CPI[[#This Row],[DATE]]+190),1),FEDFUNDS[DATE],0))</f>
        <v>9.43</v>
      </c>
      <c r="E858" s="2">
        <f>INDEX(FEDFUNDS[FEDFUNDS],MATCH(DATE(YEAR(CPI[[#This Row],[DATE]]+370),MONTH(CPI[[#This Row],[DATE]]+370),1),FEDFUNDS[DATE],0))</f>
        <v>7.97</v>
      </c>
      <c r="F858" s="2">
        <f>INDEX(FEDFUNDS[FEDFUNDS],MATCH(DATE(YEAR(CPI[[#This Row],[DATE]]+190)+1,MONTH(CPI[[#This Row],[DATE]]+190),1),FEDFUNDS[DATE],0))</f>
        <v>8.0500000000000007</v>
      </c>
      <c r="G858" s="2">
        <f>INDEX(FEDFUNDS[FEDFUNDS],MATCH(DATE(YEAR(CPI[[#This Row],[DATE]]+370)+1,MONTH(CPI[[#This Row],[DATE]]+370),1),FEDFUNDS[DATE],0))</f>
        <v>6.85</v>
      </c>
    </row>
    <row r="859" spans="1:7" x14ac:dyDescent="0.3">
      <c r="A859" s="1">
        <v>30834</v>
      </c>
      <c r="B859">
        <v>103.7</v>
      </c>
      <c r="C859" s="2">
        <f>INDEX(FEDFUNDS[FEDFUNDS],MATCH(DATE(YEAR(CPI[[#This Row],[DATE]]),MONTH(CPI[[#This Row],[DATE]]),1),FEDFUNDS[DATE],0))</f>
        <v>11.06</v>
      </c>
      <c r="D859" s="2">
        <f>INDEX(FEDFUNDS[FEDFUNDS],MATCH(DATE(YEAR(CPI[[#This Row],[DATE]]+190),MONTH(CPI[[#This Row],[DATE]]+190),1),FEDFUNDS[DATE],0))</f>
        <v>8.3800000000000008</v>
      </c>
      <c r="E859" s="2">
        <f>INDEX(FEDFUNDS[FEDFUNDS],MATCH(DATE(YEAR(CPI[[#This Row],[DATE]]+370),MONTH(CPI[[#This Row],[DATE]]+370),1),FEDFUNDS[DATE],0))</f>
        <v>7.53</v>
      </c>
      <c r="F859" s="2">
        <f>INDEX(FEDFUNDS[FEDFUNDS],MATCH(DATE(YEAR(CPI[[#This Row],[DATE]]+190)+1,MONTH(CPI[[#This Row],[DATE]]+190),1),FEDFUNDS[DATE],0))</f>
        <v>8.27</v>
      </c>
      <c r="G859" s="2">
        <f>INDEX(FEDFUNDS[FEDFUNDS],MATCH(DATE(YEAR(CPI[[#This Row],[DATE]]+370)+1,MONTH(CPI[[#This Row],[DATE]]+370),1),FEDFUNDS[DATE],0))</f>
        <v>6.92</v>
      </c>
    </row>
    <row r="860" spans="1:7" x14ac:dyDescent="0.3">
      <c r="A860" s="1">
        <v>30864</v>
      </c>
      <c r="B860">
        <v>104.1</v>
      </c>
      <c r="C860" s="2">
        <f>INDEX(FEDFUNDS[FEDFUNDS],MATCH(DATE(YEAR(CPI[[#This Row],[DATE]]),MONTH(CPI[[#This Row],[DATE]]),1),FEDFUNDS[DATE],0))</f>
        <v>11.23</v>
      </c>
      <c r="D860" s="2">
        <f>INDEX(FEDFUNDS[FEDFUNDS],MATCH(DATE(YEAR(CPI[[#This Row],[DATE]]+190),MONTH(CPI[[#This Row],[DATE]]+190),1),FEDFUNDS[DATE],0))</f>
        <v>8.35</v>
      </c>
      <c r="E860" s="2">
        <f>INDEX(FEDFUNDS[FEDFUNDS],MATCH(DATE(YEAR(CPI[[#This Row],[DATE]]+370),MONTH(CPI[[#This Row],[DATE]]+370),1),FEDFUNDS[DATE],0))</f>
        <v>7.88</v>
      </c>
      <c r="F860" s="2">
        <f>INDEX(FEDFUNDS[FEDFUNDS],MATCH(DATE(YEAR(CPI[[#This Row],[DATE]]+190)+1,MONTH(CPI[[#This Row],[DATE]]+190),1),FEDFUNDS[DATE],0))</f>
        <v>8.14</v>
      </c>
      <c r="G860" s="2">
        <f>INDEX(FEDFUNDS[FEDFUNDS],MATCH(DATE(YEAR(CPI[[#This Row],[DATE]]+370)+1,MONTH(CPI[[#This Row],[DATE]]+370),1),FEDFUNDS[DATE],0))</f>
        <v>6.56</v>
      </c>
    </row>
    <row r="861" spans="1:7" x14ac:dyDescent="0.3">
      <c r="A861" s="1">
        <v>30895</v>
      </c>
      <c r="B861">
        <v>104.5</v>
      </c>
      <c r="C861" s="2">
        <f>INDEX(FEDFUNDS[FEDFUNDS],MATCH(DATE(YEAR(CPI[[#This Row],[DATE]]),MONTH(CPI[[#This Row],[DATE]]),1),FEDFUNDS[DATE],0))</f>
        <v>11.64</v>
      </c>
      <c r="D861" s="2">
        <f>INDEX(FEDFUNDS[FEDFUNDS],MATCH(DATE(YEAR(CPI[[#This Row],[DATE]]+190),MONTH(CPI[[#This Row],[DATE]]+190),1),FEDFUNDS[DATE],0))</f>
        <v>8.5</v>
      </c>
      <c r="E861" s="2">
        <f>INDEX(FEDFUNDS[FEDFUNDS],MATCH(DATE(YEAR(CPI[[#This Row],[DATE]]+370),MONTH(CPI[[#This Row],[DATE]]+370),1),FEDFUNDS[DATE],0))</f>
        <v>7.9</v>
      </c>
      <c r="F861" s="2">
        <f>INDEX(FEDFUNDS[FEDFUNDS],MATCH(DATE(YEAR(CPI[[#This Row],[DATE]]+190)+1,MONTH(CPI[[#This Row],[DATE]]+190),1),FEDFUNDS[DATE],0))</f>
        <v>7.86</v>
      </c>
      <c r="G861" s="2">
        <f>INDEX(FEDFUNDS[FEDFUNDS],MATCH(DATE(YEAR(CPI[[#This Row],[DATE]]+370)+1,MONTH(CPI[[#This Row],[DATE]]+370),1),FEDFUNDS[DATE],0))</f>
        <v>6.17</v>
      </c>
    </row>
    <row r="862" spans="1:7" x14ac:dyDescent="0.3">
      <c r="A862" s="1">
        <v>30926</v>
      </c>
      <c r="B862">
        <v>105</v>
      </c>
      <c r="C862" s="2">
        <f>INDEX(FEDFUNDS[FEDFUNDS],MATCH(DATE(YEAR(CPI[[#This Row],[DATE]]),MONTH(CPI[[#This Row],[DATE]]),1),FEDFUNDS[DATE],0))</f>
        <v>11.3</v>
      </c>
      <c r="D862" s="2">
        <f>INDEX(FEDFUNDS[FEDFUNDS],MATCH(DATE(YEAR(CPI[[#This Row],[DATE]]+190),MONTH(CPI[[#This Row],[DATE]]+190),1),FEDFUNDS[DATE],0))</f>
        <v>8.58</v>
      </c>
      <c r="E862" s="2">
        <f>INDEX(FEDFUNDS[FEDFUNDS],MATCH(DATE(YEAR(CPI[[#This Row],[DATE]]+370),MONTH(CPI[[#This Row],[DATE]]+370),1),FEDFUNDS[DATE],0))</f>
        <v>7.92</v>
      </c>
      <c r="F862" s="2">
        <f>INDEX(FEDFUNDS[FEDFUNDS],MATCH(DATE(YEAR(CPI[[#This Row],[DATE]]+190)+1,MONTH(CPI[[#This Row],[DATE]]+190),1),FEDFUNDS[DATE],0))</f>
        <v>7.48</v>
      </c>
      <c r="G862" s="2">
        <f>INDEX(FEDFUNDS[FEDFUNDS],MATCH(DATE(YEAR(CPI[[#This Row],[DATE]]+370)+1,MONTH(CPI[[#This Row],[DATE]]+370),1),FEDFUNDS[DATE],0))</f>
        <v>5.89</v>
      </c>
    </row>
    <row r="863" spans="1:7" x14ac:dyDescent="0.3">
      <c r="A863" s="1">
        <v>30956</v>
      </c>
      <c r="B863">
        <v>105.3</v>
      </c>
      <c r="C863" s="2">
        <f>INDEX(FEDFUNDS[FEDFUNDS],MATCH(DATE(YEAR(CPI[[#This Row],[DATE]]),MONTH(CPI[[#This Row],[DATE]]),1),FEDFUNDS[DATE],0))</f>
        <v>9.99</v>
      </c>
      <c r="D863" s="2">
        <f>INDEX(FEDFUNDS[FEDFUNDS],MATCH(DATE(YEAR(CPI[[#This Row],[DATE]]+190),MONTH(CPI[[#This Row],[DATE]]+190),1),FEDFUNDS[DATE],0))</f>
        <v>8.27</v>
      </c>
      <c r="E863" s="2">
        <f>INDEX(FEDFUNDS[FEDFUNDS],MATCH(DATE(YEAR(CPI[[#This Row],[DATE]]+370),MONTH(CPI[[#This Row],[DATE]]+370),1),FEDFUNDS[DATE],0))</f>
        <v>7.99</v>
      </c>
      <c r="F863" s="2">
        <f>INDEX(FEDFUNDS[FEDFUNDS],MATCH(DATE(YEAR(CPI[[#This Row],[DATE]]+190)+1,MONTH(CPI[[#This Row],[DATE]]+190),1),FEDFUNDS[DATE],0))</f>
        <v>6.99</v>
      </c>
      <c r="G863" s="2">
        <f>INDEX(FEDFUNDS[FEDFUNDS],MATCH(DATE(YEAR(CPI[[#This Row],[DATE]]+370)+1,MONTH(CPI[[#This Row],[DATE]]+370),1),FEDFUNDS[DATE],0))</f>
        <v>5.85</v>
      </c>
    </row>
    <row r="864" spans="1:7" x14ac:dyDescent="0.3">
      <c r="A864" s="1">
        <v>30987</v>
      </c>
      <c r="B864">
        <v>105.3</v>
      </c>
      <c r="C864" s="2">
        <f>INDEX(FEDFUNDS[FEDFUNDS],MATCH(DATE(YEAR(CPI[[#This Row],[DATE]]),MONTH(CPI[[#This Row],[DATE]]),1),FEDFUNDS[DATE],0))</f>
        <v>9.43</v>
      </c>
      <c r="D864" s="2">
        <f>INDEX(FEDFUNDS[FEDFUNDS],MATCH(DATE(YEAR(CPI[[#This Row],[DATE]]+190),MONTH(CPI[[#This Row],[DATE]]+190),1),FEDFUNDS[DATE],0))</f>
        <v>7.97</v>
      </c>
      <c r="E864" s="2">
        <f>INDEX(FEDFUNDS[FEDFUNDS],MATCH(DATE(YEAR(CPI[[#This Row],[DATE]]+370),MONTH(CPI[[#This Row],[DATE]]+370),1),FEDFUNDS[DATE],0))</f>
        <v>8.0500000000000007</v>
      </c>
      <c r="F864" s="2">
        <f>INDEX(FEDFUNDS[FEDFUNDS],MATCH(DATE(YEAR(CPI[[#This Row],[DATE]]+190)+1,MONTH(CPI[[#This Row],[DATE]]+190),1),FEDFUNDS[DATE],0))</f>
        <v>6.85</v>
      </c>
      <c r="G864" s="2">
        <f>INDEX(FEDFUNDS[FEDFUNDS],MATCH(DATE(YEAR(CPI[[#This Row],[DATE]]+370)+1,MONTH(CPI[[#This Row],[DATE]]+370),1),FEDFUNDS[DATE],0))</f>
        <v>6.04</v>
      </c>
    </row>
    <row r="865" spans="1:7" x14ac:dyDescent="0.3">
      <c r="A865" s="1">
        <v>31017</v>
      </c>
      <c r="B865">
        <v>105.3</v>
      </c>
      <c r="C865" s="2">
        <f>INDEX(FEDFUNDS[FEDFUNDS],MATCH(DATE(YEAR(CPI[[#This Row],[DATE]]),MONTH(CPI[[#This Row],[DATE]]),1),FEDFUNDS[DATE],0))</f>
        <v>8.3800000000000008</v>
      </c>
      <c r="D865" s="2">
        <f>INDEX(FEDFUNDS[FEDFUNDS],MATCH(DATE(YEAR(CPI[[#This Row],[DATE]]+190),MONTH(CPI[[#This Row],[DATE]]+190),1),FEDFUNDS[DATE],0))</f>
        <v>7.53</v>
      </c>
      <c r="E865" s="2">
        <f>INDEX(FEDFUNDS[FEDFUNDS],MATCH(DATE(YEAR(CPI[[#This Row],[DATE]]+370),MONTH(CPI[[#This Row],[DATE]]+370),1),FEDFUNDS[DATE],0))</f>
        <v>8.27</v>
      </c>
      <c r="F865" s="2">
        <f>INDEX(FEDFUNDS[FEDFUNDS],MATCH(DATE(YEAR(CPI[[#This Row],[DATE]]+190)+1,MONTH(CPI[[#This Row],[DATE]]+190),1),FEDFUNDS[DATE],0))</f>
        <v>6.92</v>
      </c>
      <c r="G865" s="2">
        <f>INDEX(FEDFUNDS[FEDFUNDS],MATCH(DATE(YEAR(CPI[[#This Row],[DATE]]+370)+1,MONTH(CPI[[#This Row],[DATE]]+370),1),FEDFUNDS[DATE],0))</f>
        <v>6.91</v>
      </c>
    </row>
    <row r="866" spans="1:7" x14ac:dyDescent="0.3">
      <c r="A866" s="1">
        <v>31048</v>
      </c>
      <c r="B866">
        <v>105.5</v>
      </c>
      <c r="C866" s="2">
        <f>INDEX(FEDFUNDS[FEDFUNDS],MATCH(DATE(YEAR(CPI[[#This Row],[DATE]]),MONTH(CPI[[#This Row],[DATE]]),1),FEDFUNDS[DATE],0))</f>
        <v>8.35</v>
      </c>
      <c r="D866" s="2">
        <f>INDEX(FEDFUNDS[FEDFUNDS],MATCH(DATE(YEAR(CPI[[#This Row],[DATE]]+190),MONTH(CPI[[#This Row],[DATE]]+190),1),FEDFUNDS[DATE],0))</f>
        <v>7.88</v>
      </c>
      <c r="E866" s="2">
        <f>INDEX(FEDFUNDS[FEDFUNDS],MATCH(DATE(YEAR(CPI[[#This Row],[DATE]]+370),MONTH(CPI[[#This Row],[DATE]]+370),1),FEDFUNDS[DATE],0))</f>
        <v>8.14</v>
      </c>
      <c r="F866" s="2">
        <f>INDEX(FEDFUNDS[FEDFUNDS],MATCH(DATE(YEAR(CPI[[#This Row],[DATE]]+190)+1,MONTH(CPI[[#This Row],[DATE]]+190),1),FEDFUNDS[DATE],0))</f>
        <v>6.56</v>
      </c>
      <c r="G866" s="2">
        <f>INDEX(FEDFUNDS[FEDFUNDS],MATCH(DATE(YEAR(CPI[[#This Row],[DATE]]+370)+1,MONTH(CPI[[#This Row],[DATE]]+370),1),FEDFUNDS[DATE],0))</f>
        <v>6.43</v>
      </c>
    </row>
    <row r="867" spans="1:7" x14ac:dyDescent="0.3">
      <c r="A867" s="1">
        <v>31079</v>
      </c>
      <c r="B867">
        <v>106</v>
      </c>
      <c r="C867" s="2">
        <f>INDEX(FEDFUNDS[FEDFUNDS],MATCH(DATE(YEAR(CPI[[#This Row],[DATE]]),MONTH(CPI[[#This Row],[DATE]]),1),FEDFUNDS[DATE],0))</f>
        <v>8.5</v>
      </c>
      <c r="D867" s="2">
        <f>INDEX(FEDFUNDS[FEDFUNDS],MATCH(DATE(YEAR(CPI[[#This Row],[DATE]]+190),MONTH(CPI[[#This Row],[DATE]]+190),1),FEDFUNDS[DATE],0))</f>
        <v>7.9</v>
      </c>
      <c r="E867" s="2">
        <f>INDEX(FEDFUNDS[FEDFUNDS],MATCH(DATE(YEAR(CPI[[#This Row],[DATE]]+370),MONTH(CPI[[#This Row],[DATE]]+370),1),FEDFUNDS[DATE],0))</f>
        <v>7.86</v>
      </c>
      <c r="F867" s="2">
        <f>INDEX(FEDFUNDS[FEDFUNDS],MATCH(DATE(YEAR(CPI[[#This Row],[DATE]]+190)+1,MONTH(CPI[[#This Row],[DATE]]+190),1),FEDFUNDS[DATE],0))</f>
        <v>6.17</v>
      </c>
      <c r="G867" s="2">
        <f>INDEX(FEDFUNDS[FEDFUNDS],MATCH(DATE(YEAR(CPI[[#This Row],[DATE]]+370)+1,MONTH(CPI[[#This Row],[DATE]]+370),1),FEDFUNDS[DATE],0))</f>
        <v>6.1</v>
      </c>
    </row>
    <row r="868" spans="1:7" x14ac:dyDescent="0.3">
      <c r="A868" s="1">
        <v>31107</v>
      </c>
      <c r="B868">
        <v>106.4</v>
      </c>
      <c r="C868" s="2">
        <f>INDEX(FEDFUNDS[FEDFUNDS],MATCH(DATE(YEAR(CPI[[#This Row],[DATE]]),MONTH(CPI[[#This Row],[DATE]]),1),FEDFUNDS[DATE],0))</f>
        <v>8.58</v>
      </c>
      <c r="D868" s="2">
        <f>INDEX(FEDFUNDS[FEDFUNDS],MATCH(DATE(YEAR(CPI[[#This Row],[DATE]]+190),MONTH(CPI[[#This Row],[DATE]]+190),1),FEDFUNDS[DATE],0))</f>
        <v>7.92</v>
      </c>
      <c r="E868" s="2">
        <f>INDEX(FEDFUNDS[FEDFUNDS],MATCH(DATE(YEAR(CPI[[#This Row],[DATE]]+370),MONTH(CPI[[#This Row],[DATE]]+370),1),FEDFUNDS[DATE],0))</f>
        <v>7.48</v>
      </c>
      <c r="F868" s="2">
        <f>INDEX(FEDFUNDS[FEDFUNDS],MATCH(DATE(YEAR(CPI[[#This Row],[DATE]]+190)+1,MONTH(CPI[[#This Row],[DATE]]+190),1),FEDFUNDS[DATE],0))</f>
        <v>5.89</v>
      </c>
      <c r="G868" s="2">
        <f>INDEX(FEDFUNDS[FEDFUNDS],MATCH(DATE(YEAR(CPI[[#This Row],[DATE]]+370)+1,MONTH(CPI[[#This Row],[DATE]]+370),1),FEDFUNDS[DATE],0))</f>
        <v>6.13</v>
      </c>
    </row>
    <row r="869" spans="1:7" x14ac:dyDescent="0.3">
      <c r="A869" s="1">
        <v>31138</v>
      </c>
      <c r="B869">
        <v>106.9</v>
      </c>
      <c r="C869" s="2">
        <f>INDEX(FEDFUNDS[FEDFUNDS],MATCH(DATE(YEAR(CPI[[#This Row],[DATE]]),MONTH(CPI[[#This Row],[DATE]]),1),FEDFUNDS[DATE],0))</f>
        <v>8.27</v>
      </c>
      <c r="D869" s="2">
        <f>INDEX(FEDFUNDS[FEDFUNDS],MATCH(DATE(YEAR(CPI[[#This Row],[DATE]]+190),MONTH(CPI[[#This Row],[DATE]]+190),1),FEDFUNDS[DATE],0))</f>
        <v>7.99</v>
      </c>
      <c r="E869" s="2">
        <f>INDEX(FEDFUNDS[FEDFUNDS],MATCH(DATE(YEAR(CPI[[#This Row],[DATE]]+370),MONTH(CPI[[#This Row],[DATE]]+370),1),FEDFUNDS[DATE],0))</f>
        <v>6.99</v>
      </c>
      <c r="F869" s="2">
        <f>INDEX(FEDFUNDS[FEDFUNDS],MATCH(DATE(YEAR(CPI[[#This Row],[DATE]]+190)+1,MONTH(CPI[[#This Row],[DATE]]+190),1),FEDFUNDS[DATE],0))</f>
        <v>5.85</v>
      </c>
      <c r="G869" s="2">
        <f>INDEX(FEDFUNDS[FEDFUNDS],MATCH(DATE(YEAR(CPI[[#This Row],[DATE]]+370)+1,MONTH(CPI[[#This Row],[DATE]]+370),1),FEDFUNDS[DATE],0))</f>
        <v>6.37</v>
      </c>
    </row>
    <row r="870" spans="1:7" x14ac:dyDescent="0.3">
      <c r="A870" s="1">
        <v>31168</v>
      </c>
      <c r="B870">
        <v>107.3</v>
      </c>
      <c r="C870" s="2">
        <f>INDEX(FEDFUNDS[FEDFUNDS],MATCH(DATE(YEAR(CPI[[#This Row],[DATE]]),MONTH(CPI[[#This Row],[DATE]]),1),FEDFUNDS[DATE],0))</f>
        <v>7.97</v>
      </c>
      <c r="D870" s="2">
        <f>INDEX(FEDFUNDS[FEDFUNDS],MATCH(DATE(YEAR(CPI[[#This Row],[DATE]]+190),MONTH(CPI[[#This Row],[DATE]]+190),1),FEDFUNDS[DATE],0))</f>
        <v>8.0500000000000007</v>
      </c>
      <c r="E870" s="2">
        <f>INDEX(FEDFUNDS[FEDFUNDS],MATCH(DATE(YEAR(CPI[[#This Row],[DATE]]+370),MONTH(CPI[[#This Row],[DATE]]+370),1),FEDFUNDS[DATE],0))</f>
        <v>6.85</v>
      </c>
      <c r="F870" s="2">
        <f>INDEX(FEDFUNDS[FEDFUNDS],MATCH(DATE(YEAR(CPI[[#This Row],[DATE]]+190)+1,MONTH(CPI[[#This Row],[DATE]]+190),1),FEDFUNDS[DATE],0))</f>
        <v>6.04</v>
      </c>
      <c r="G870" s="2">
        <f>INDEX(FEDFUNDS[FEDFUNDS],MATCH(DATE(YEAR(CPI[[#This Row],[DATE]]+370)+1,MONTH(CPI[[#This Row],[DATE]]+370),1),FEDFUNDS[DATE],0))</f>
        <v>6.85</v>
      </c>
    </row>
    <row r="871" spans="1:7" x14ac:dyDescent="0.3">
      <c r="A871" s="1">
        <v>31199</v>
      </c>
      <c r="B871">
        <v>107.6</v>
      </c>
      <c r="C871" s="2">
        <f>INDEX(FEDFUNDS[FEDFUNDS],MATCH(DATE(YEAR(CPI[[#This Row],[DATE]]),MONTH(CPI[[#This Row],[DATE]]),1),FEDFUNDS[DATE],0))</f>
        <v>7.53</v>
      </c>
      <c r="D871" s="2">
        <f>INDEX(FEDFUNDS[FEDFUNDS],MATCH(DATE(YEAR(CPI[[#This Row],[DATE]]+190),MONTH(CPI[[#This Row],[DATE]]+190),1),FEDFUNDS[DATE],0))</f>
        <v>8.27</v>
      </c>
      <c r="E871" s="2">
        <f>INDEX(FEDFUNDS[FEDFUNDS],MATCH(DATE(YEAR(CPI[[#This Row],[DATE]]+370),MONTH(CPI[[#This Row],[DATE]]+370),1),FEDFUNDS[DATE],0))</f>
        <v>6.92</v>
      </c>
      <c r="F871" s="2">
        <f>INDEX(FEDFUNDS[FEDFUNDS],MATCH(DATE(YEAR(CPI[[#This Row],[DATE]]+190)+1,MONTH(CPI[[#This Row],[DATE]]+190),1),FEDFUNDS[DATE],0))</f>
        <v>6.91</v>
      </c>
      <c r="G871" s="2">
        <f>INDEX(FEDFUNDS[FEDFUNDS],MATCH(DATE(YEAR(CPI[[#This Row],[DATE]]+370)+1,MONTH(CPI[[#This Row],[DATE]]+370),1),FEDFUNDS[DATE],0))</f>
        <v>6.73</v>
      </c>
    </row>
    <row r="872" spans="1:7" x14ac:dyDescent="0.3">
      <c r="A872" s="1">
        <v>31229</v>
      </c>
      <c r="B872">
        <v>107.8</v>
      </c>
      <c r="C872" s="2">
        <f>INDEX(FEDFUNDS[FEDFUNDS],MATCH(DATE(YEAR(CPI[[#This Row],[DATE]]),MONTH(CPI[[#This Row],[DATE]]),1),FEDFUNDS[DATE],0))</f>
        <v>7.88</v>
      </c>
      <c r="D872" s="2">
        <f>INDEX(FEDFUNDS[FEDFUNDS],MATCH(DATE(YEAR(CPI[[#This Row],[DATE]]+190),MONTH(CPI[[#This Row],[DATE]]+190),1),FEDFUNDS[DATE],0))</f>
        <v>8.14</v>
      </c>
      <c r="E872" s="2">
        <f>INDEX(FEDFUNDS[FEDFUNDS],MATCH(DATE(YEAR(CPI[[#This Row],[DATE]]+370),MONTH(CPI[[#This Row],[DATE]]+370),1),FEDFUNDS[DATE],0))</f>
        <v>6.56</v>
      </c>
      <c r="F872" s="2">
        <f>INDEX(FEDFUNDS[FEDFUNDS],MATCH(DATE(YEAR(CPI[[#This Row],[DATE]]+190)+1,MONTH(CPI[[#This Row],[DATE]]+190),1),FEDFUNDS[DATE],0))</f>
        <v>6.43</v>
      </c>
      <c r="G872" s="2">
        <f>INDEX(FEDFUNDS[FEDFUNDS],MATCH(DATE(YEAR(CPI[[#This Row],[DATE]]+370)+1,MONTH(CPI[[#This Row],[DATE]]+370),1),FEDFUNDS[DATE],0))</f>
        <v>6.58</v>
      </c>
    </row>
    <row r="873" spans="1:7" x14ac:dyDescent="0.3">
      <c r="A873" s="1">
        <v>31260</v>
      </c>
      <c r="B873">
        <v>108</v>
      </c>
      <c r="C873" s="2">
        <f>INDEX(FEDFUNDS[FEDFUNDS],MATCH(DATE(YEAR(CPI[[#This Row],[DATE]]),MONTH(CPI[[#This Row],[DATE]]),1),FEDFUNDS[DATE],0))</f>
        <v>7.9</v>
      </c>
      <c r="D873" s="2">
        <f>INDEX(FEDFUNDS[FEDFUNDS],MATCH(DATE(YEAR(CPI[[#This Row],[DATE]]+190),MONTH(CPI[[#This Row],[DATE]]+190),1),FEDFUNDS[DATE],0))</f>
        <v>7.86</v>
      </c>
      <c r="E873" s="2">
        <f>INDEX(FEDFUNDS[FEDFUNDS],MATCH(DATE(YEAR(CPI[[#This Row],[DATE]]+370),MONTH(CPI[[#This Row],[DATE]]+370),1),FEDFUNDS[DATE],0))</f>
        <v>6.17</v>
      </c>
      <c r="F873" s="2">
        <f>INDEX(FEDFUNDS[FEDFUNDS],MATCH(DATE(YEAR(CPI[[#This Row],[DATE]]+190)+1,MONTH(CPI[[#This Row],[DATE]]+190),1),FEDFUNDS[DATE],0))</f>
        <v>6.1</v>
      </c>
      <c r="G873" s="2">
        <f>INDEX(FEDFUNDS[FEDFUNDS],MATCH(DATE(YEAR(CPI[[#This Row],[DATE]]+370)+1,MONTH(CPI[[#This Row],[DATE]]+370),1),FEDFUNDS[DATE],0))</f>
        <v>6.73</v>
      </c>
    </row>
    <row r="874" spans="1:7" x14ac:dyDescent="0.3">
      <c r="A874" s="1">
        <v>31291</v>
      </c>
      <c r="B874">
        <v>108.3</v>
      </c>
      <c r="C874" s="2">
        <f>INDEX(FEDFUNDS[FEDFUNDS],MATCH(DATE(YEAR(CPI[[#This Row],[DATE]]),MONTH(CPI[[#This Row],[DATE]]),1),FEDFUNDS[DATE],0))</f>
        <v>7.92</v>
      </c>
      <c r="D874" s="2">
        <f>INDEX(FEDFUNDS[FEDFUNDS],MATCH(DATE(YEAR(CPI[[#This Row],[DATE]]+190),MONTH(CPI[[#This Row],[DATE]]+190),1),FEDFUNDS[DATE],0))</f>
        <v>7.48</v>
      </c>
      <c r="E874" s="2">
        <f>INDEX(FEDFUNDS[FEDFUNDS],MATCH(DATE(YEAR(CPI[[#This Row],[DATE]]+370),MONTH(CPI[[#This Row],[DATE]]+370),1),FEDFUNDS[DATE],0))</f>
        <v>5.89</v>
      </c>
      <c r="F874" s="2">
        <f>INDEX(FEDFUNDS[FEDFUNDS],MATCH(DATE(YEAR(CPI[[#This Row],[DATE]]+190)+1,MONTH(CPI[[#This Row],[DATE]]+190),1),FEDFUNDS[DATE],0))</f>
        <v>6.13</v>
      </c>
      <c r="G874" s="2">
        <f>INDEX(FEDFUNDS[FEDFUNDS],MATCH(DATE(YEAR(CPI[[#This Row],[DATE]]+370)+1,MONTH(CPI[[#This Row],[DATE]]+370),1),FEDFUNDS[DATE],0))</f>
        <v>7.22</v>
      </c>
    </row>
    <row r="875" spans="1:7" x14ac:dyDescent="0.3">
      <c r="A875" s="1">
        <v>31321</v>
      </c>
      <c r="B875">
        <v>108.7</v>
      </c>
      <c r="C875" s="2">
        <f>INDEX(FEDFUNDS[FEDFUNDS],MATCH(DATE(YEAR(CPI[[#This Row],[DATE]]),MONTH(CPI[[#This Row],[DATE]]),1),FEDFUNDS[DATE],0))</f>
        <v>7.99</v>
      </c>
      <c r="D875" s="2">
        <f>INDEX(FEDFUNDS[FEDFUNDS],MATCH(DATE(YEAR(CPI[[#This Row],[DATE]]+190),MONTH(CPI[[#This Row],[DATE]]+190),1),FEDFUNDS[DATE],0))</f>
        <v>6.99</v>
      </c>
      <c r="E875" s="2">
        <f>INDEX(FEDFUNDS[FEDFUNDS],MATCH(DATE(YEAR(CPI[[#This Row],[DATE]]+370),MONTH(CPI[[#This Row],[DATE]]+370),1),FEDFUNDS[DATE],0))</f>
        <v>5.85</v>
      </c>
      <c r="F875" s="2">
        <f>INDEX(FEDFUNDS[FEDFUNDS],MATCH(DATE(YEAR(CPI[[#This Row],[DATE]]+190)+1,MONTH(CPI[[#This Row],[DATE]]+190),1),FEDFUNDS[DATE],0))</f>
        <v>6.37</v>
      </c>
      <c r="G875" s="2">
        <f>INDEX(FEDFUNDS[FEDFUNDS],MATCH(DATE(YEAR(CPI[[#This Row],[DATE]]+370)+1,MONTH(CPI[[#This Row],[DATE]]+370),1),FEDFUNDS[DATE],0))</f>
        <v>7.29</v>
      </c>
    </row>
    <row r="876" spans="1:7" x14ac:dyDescent="0.3">
      <c r="A876" s="1">
        <v>31352</v>
      </c>
      <c r="B876">
        <v>109</v>
      </c>
      <c r="C876" s="2">
        <f>INDEX(FEDFUNDS[FEDFUNDS],MATCH(DATE(YEAR(CPI[[#This Row],[DATE]]),MONTH(CPI[[#This Row],[DATE]]),1),FEDFUNDS[DATE],0))</f>
        <v>8.0500000000000007</v>
      </c>
      <c r="D876" s="2">
        <f>INDEX(FEDFUNDS[FEDFUNDS],MATCH(DATE(YEAR(CPI[[#This Row],[DATE]]+190),MONTH(CPI[[#This Row],[DATE]]+190),1),FEDFUNDS[DATE],0))</f>
        <v>6.85</v>
      </c>
      <c r="E876" s="2">
        <f>INDEX(FEDFUNDS[FEDFUNDS],MATCH(DATE(YEAR(CPI[[#This Row],[DATE]]+370),MONTH(CPI[[#This Row],[DATE]]+370),1),FEDFUNDS[DATE],0))</f>
        <v>6.04</v>
      </c>
      <c r="F876" s="2">
        <f>INDEX(FEDFUNDS[FEDFUNDS],MATCH(DATE(YEAR(CPI[[#This Row],[DATE]]+190)+1,MONTH(CPI[[#This Row],[DATE]]+190),1),FEDFUNDS[DATE],0))</f>
        <v>6.85</v>
      </c>
      <c r="G876" s="2">
        <f>INDEX(FEDFUNDS[FEDFUNDS],MATCH(DATE(YEAR(CPI[[#This Row],[DATE]]+370)+1,MONTH(CPI[[#This Row],[DATE]]+370),1),FEDFUNDS[DATE],0))</f>
        <v>6.69</v>
      </c>
    </row>
    <row r="877" spans="1:7" x14ac:dyDescent="0.3">
      <c r="A877" s="1">
        <v>31382</v>
      </c>
      <c r="B877">
        <v>109.3</v>
      </c>
      <c r="C877" s="2">
        <f>INDEX(FEDFUNDS[FEDFUNDS],MATCH(DATE(YEAR(CPI[[#This Row],[DATE]]),MONTH(CPI[[#This Row],[DATE]]),1),FEDFUNDS[DATE],0))</f>
        <v>8.27</v>
      </c>
      <c r="D877" s="2">
        <f>INDEX(FEDFUNDS[FEDFUNDS],MATCH(DATE(YEAR(CPI[[#This Row],[DATE]]+190),MONTH(CPI[[#This Row],[DATE]]+190),1),FEDFUNDS[DATE],0))</f>
        <v>6.92</v>
      </c>
      <c r="E877" s="2">
        <f>INDEX(FEDFUNDS[FEDFUNDS],MATCH(DATE(YEAR(CPI[[#This Row],[DATE]]+370),MONTH(CPI[[#This Row],[DATE]]+370),1),FEDFUNDS[DATE],0))</f>
        <v>6.91</v>
      </c>
      <c r="F877" s="2">
        <f>INDEX(FEDFUNDS[FEDFUNDS],MATCH(DATE(YEAR(CPI[[#This Row],[DATE]]+190)+1,MONTH(CPI[[#This Row],[DATE]]+190),1),FEDFUNDS[DATE],0))</f>
        <v>6.73</v>
      </c>
      <c r="G877" s="2">
        <f>INDEX(FEDFUNDS[FEDFUNDS],MATCH(DATE(YEAR(CPI[[#This Row],[DATE]]+370)+1,MONTH(CPI[[#This Row],[DATE]]+370),1),FEDFUNDS[DATE],0))</f>
        <v>6.77</v>
      </c>
    </row>
    <row r="878" spans="1:7" x14ac:dyDescent="0.3">
      <c r="A878" s="1">
        <v>31413</v>
      </c>
      <c r="B878">
        <v>109.6</v>
      </c>
      <c r="C878" s="2">
        <f>INDEX(FEDFUNDS[FEDFUNDS],MATCH(DATE(YEAR(CPI[[#This Row],[DATE]]),MONTH(CPI[[#This Row],[DATE]]),1),FEDFUNDS[DATE],0))</f>
        <v>8.14</v>
      </c>
      <c r="D878" s="2">
        <f>INDEX(FEDFUNDS[FEDFUNDS],MATCH(DATE(YEAR(CPI[[#This Row],[DATE]]+190),MONTH(CPI[[#This Row],[DATE]]+190),1),FEDFUNDS[DATE],0))</f>
        <v>6.56</v>
      </c>
      <c r="E878" s="2">
        <f>INDEX(FEDFUNDS[FEDFUNDS],MATCH(DATE(YEAR(CPI[[#This Row],[DATE]]+370),MONTH(CPI[[#This Row],[DATE]]+370),1),FEDFUNDS[DATE],0))</f>
        <v>6.43</v>
      </c>
      <c r="F878" s="2">
        <f>INDEX(FEDFUNDS[FEDFUNDS],MATCH(DATE(YEAR(CPI[[#This Row],[DATE]]+190)+1,MONTH(CPI[[#This Row],[DATE]]+190),1),FEDFUNDS[DATE],0))</f>
        <v>6.58</v>
      </c>
      <c r="G878" s="2">
        <f>INDEX(FEDFUNDS[FEDFUNDS],MATCH(DATE(YEAR(CPI[[#This Row],[DATE]]+370)+1,MONTH(CPI[[#This Row],[DATE]]+370),1),FEDFUNDS[DATE],0))</f>
        <v>6.83</v>
      </c>
    </row>
    <row r="879" spans="1:7" x14ac:dyDescent="0.3">
      <c r="A879" s="1">
        <v>31444</v>
      </c>
      <c r="B879">
        <v>109.3</v>
      </c>
      <c r="C879" s="2">
        <f>INDEX(FEDFUNDS[FEDFUNDS],MATCH(DATE(YEAR(CPI[[#This Row],[DATE]]),MONTH(CPI[[#This Row],[DATE]]),1),FEDFUNDS[DATE],0))</f>
        <v>7.86</v>
      </c>
      <c r="D879" s="2">
        <f>INDEX(FEDFUNDS[FEDFUNDS],MATCH(DATE(YEAR(CPI[[#This Row],[DATE]]+190),MONTH(CPI[[#This Row],[DATE]]+190),1),FEDFUNDS[DATE],0))</f>
        <v>6.17</v>
      </c>
      <c r="E879" s="2">
        <f>INDEX(FEDFUNDS[FEDFUNDS],MATCH(DATE(YEAR(CPI[[#This Row],[DATE]]+370),MONTH(CPI[[#This Row],[DATE]]+370),1),FEDFUNDS[DATE],0))</f>
        <v>6.1</v>
      </c>
      <c r="F879" s="2">
        <f>INDEX(FEDFUNDS[FEDFUNDS],MATCH(DATE(YEAR(CPI[[#This Row],[DATE]]+190)+1,MONTH(CPI[[#This Row],[DATE]]+190),1),FEDFUNDS[DATE],0))</f>
        <v>6.73</v>
      </c>
      <c r="G879" s="2">
        <f>INDEX(FEDFUNDS[FEDFUNDS],MATCH(DATE(YEAR(CPI[[#This Row],[DATE]]+370)+1,MONTH(CPI[[#This Row],[DATE]]+370),1),FEDFUNDS[DATE],0))</f>
        <v>6.58</v>
      </c>
    </row>
    <row r="880" spans="1:7" x14ac:dyDescent="0.3">
      <c r="A880" s="1">
        <v>31472</v>
      </c>
      <c r="B880">
        <v>108.8</v>
      </c>
      <c r="C880" s="2">
        <f>INDEX(FEDFUNDS[FEDFUNDS],MATCH(DATE(YEAR(CPI[[#This Row],[DATE]]),MONTH(CPI[[#This Row],[DATE]]),1),FEDFUNDS[DATE],0))</f>
        <v>7.48</v>
      </c>
      <c r="D880" s="2">
        <f>INDEX(FEDFUNDS[FEDFUNDS],MATCH(DATE(YEAR(CPI[[#This Row],[DATE]]+190),MONTH(CPI[[#This Row],[DATE]]+190),1),FEDFUNDS[DATE],0))</f>
        <v>5.89</v>
      </c>
      <c r="E880" s="2">
        <f>INDEX(FEDFUNDS[FEDFUNDS],MATCH(DATE(YEAR(CPI[[#This Row],[DATE]]+370),MONTH(CPI[[#This Row],[DATE]]+370),1),FEDFUNDS[DATE],0))</f>
        <v>6.13</v>
      </c>
      <c r="F880" s="2">
        <f>INDEX(FEDFUNDS[FEDFUNDS],MATCH(DATE(YEAR(CPI[[#This Row],[DATE]]+190)+1,MONTH(CPI[[#This Row],[DATE]]+190),1),FEDFUNDS[DATE],0))</f>
        <v>7.22</v>
      </c>
      <c r="G880" s="2">
        <f>INDEX(FEDFUNDS[FEDFUNDS],MATCH(DATE(YEAR(CPI[[#This Row],[DATE]]+370)+1,MONTH(CPI[[#This Row],[DATE]]+370),1),FEDFUNDS[DATE],0))</f>
        <v>6.58</v>
      </c>
    </row>
    <row r="881" spans="1:7" x14ac:dyDescent="0.3">
      <c r="A881" s="1">
        <v>31503</v>
      </c>
      <c r="B881">
        <v>108.6</v>
      </c>
      <c r="C881" s="2">
        <f>INDEX(FEDFUNDS[FEDFUNDS],MATCH(DATE(YEAR(CPI[[#This Row],[DATE]]),MONTH(CPI[[#This Row],[DATE]]),1),FEDFUNDS[DATE],0))</f>
        <v>6.99</v>
      </c>
      <c r="D881" s="2">
        <f>INDEX(FEDFUNDS[FEDFUNDS],MATCH(DATE(YEAR(CPI[[#This Row],[DATE]]+190),MONTH(CPI[[#This Row],[DATE]]+190),1),FEDFUNDS[DATE],0))</f>
        <v>5.85</v>
      </c>
      <c r="E881" s="2">
        <f>INDEX(FEDFUNDS[FEDFUNDS],MATCH(DATE(YEAR(CPI[[#This Row],[DATE]]+370),MONTH(CPI[[#This Row],[DATE]]+370),1),FEDFUNDS[DATE],0))</f>
        <v>6.37</v>
      </c>
      <c r="F881" s="2">
        <f>INDEX(FEDFUNDS[FEDFUNDS],MATCH(DATE(YEAR(CPI[[#This Row],[DATE]]+190)+1,MONTH(CPI[[#This Row],[DATE]]+190),1),FEDFUNDS[DATE],0))</f>
        <v>7.29</v>
      </c>
      <c r="G881" s="2">
        <f>INDEX(FEDFUNDS[FEDFUNDS],MATCH(DATE(YEAR(CPI[[#This Row],[DATE]]+370)+1,MONTH(CPI[[#This Row],[DATE]]+370),1),FEDFUNDS[DATE],0))</f>
        <v>6.87</v>
      </c>
    </row>
    <row r="882" spans="1:7" x14ac:dyDescent="0.3">
      <c r="A882" s="1">
        <v>31533</v>
      </c>
      <c r="B882">
        <v>108.9</v>
      </c>
      <c r="C882" s="2">
        <f>INDEX(FEDFUNDS[FEDFUNDS],MATCH(DATE(YEAR(CPI[[#This Row],[DATE]]),MONTH(CPI[[#This Row],[DATE]]),1),FEDFUNDS[DATE],0))</f>
        <v>6.85</v>
      </c>
      <c r="D882" s="2">
        <f>INDEX(FEDFUNDS[FEDFUNDS],MATCH(DATE(YEAR(CPI[[#This Row],[DATE]]+190),MONTH(CPI[[#This Row],[DATE]]+190),1),FEDFUNDS[DATE],0))</f>
        <v>6.04</v>
      </c>
      <c r="E882" s="2">
        <f>INDEX(FEDFUNDS[FEDFUNDS],MATCH(DATE(YEAR(CPI[[#This Row],[DATE]]+370),MONTH(CPI[[#This Row],[DATE]]+370),1),FEDFUNDS[DATE],0))</f>
        <v>6.85</v>
      </c>
      <c r="F882" s="2">
        <f>INDEX(FEDFUNDS[FEDFUNDS],MATCH(DATE(YEAR(CPI[[#This Row],[DATE]]+190)+1,MONTH(CPI[[#This Row],[DATE]]+190),1),FEDFUNDS[DATE],0))</f>
        <v>6.69</v>
      </c>
      <c r="G882" s="2">
        <f>INDEX(FEDFUNDS[FEDFUNDS],MATCH(DATE(YEAR(CPI[[#This Row],[DATE]]+370)+1,MONTH(CPI[[#This Row],[DATE]]+370),1),FEDFUNDS[DATE],0))</f>
        <v>7.09</v>
      </c>
    </row>
    <row r="883" spans="1:7" x14ac:dyDescent="0.3">
      <c r="A883" s="1">
        <v>31564</v>
      </c>
      <c r="B883">
        <v>109.5</v>
      </c>
      <c r="C883" s="2">
        <f>INDEX(FEDFUNDS[FEDFUNDS],MATCH(DATE(YEAR(CPI[[#This Row],[DATE]]),MONTH(CPI[[#This Row],[DATE]]),1),FEDFUNDS[DATE],0))</f>
        <v>6.92</v>
      </c>
      <c r="D883" s="2">
        <f>INDEX(FEDFUNDS[FEDFUNDS],MATCH(DATE(YEAR(CPI[[#This Row],[DATE]]+190),MONTH(CPI[[#This Row],[DATE]]+190),1),FEDFUNDS[DATE],0))</f>
        <v>6.91</v>
      </c>
      <c r="E883" s="2">
        <f>INDEX(FEDFUNDS[FEDFUNDS],MATCH(DATE(YEAR(CPI[[#This Row],[DATE]]+370),MONTH(CPI[[#This Row],[DATE]]+370),1),FEDFUNDS[DATE],0))</f>
        <v>6.73</v>
      </c>
      <c r="F883" s="2">
        <f>INDEX(FEDFUNDS[FEDFUNDS],MATCH(DATE(YEAR(CPI[[#This Row],[DATE]]+190)+1,MONTH(CPI[[#This Row],[DATE]]+190),1),FEDFUNDS[DATE],0))</f>
        <v>6.77</v>
      </c>
      <c r="G883" s="2">
        <f>INDEX(FEDFUNDS[FEDFUNDS],MATCH(DATE(YEAR(CPI[[#This Row],[DATE]]+370)+1,MONTH(CPI[[#This Row],[DATE]]+370),1),FEDFUNDS[DATE],0))</f>
        <v>7.51</v>
      </c>
    </row>
    <row r="884" spans="1:7" x14ac:dyDescent="0.3">
      <c r="A884" s="1">
        <v>31594</v>
      </c>
      <c r="B884">
        <v>109.5</v>
      </c>
      <c r="C884" s="2">
        <f>INDEX(FEDFUNDS[FEDFUNDS],MATCH(DATE(YEAR(CPI[[#This Row],[DATE]]),MONTH(CPI[[#This Row],[DATE]]),1),FEDFUNDS[DATE],0))</f>
        <v>6.56</v>
      </c>
      <c r="D884" s="2">
        <f>INDEX(FEDFUNDS[FEDFUNDS],MATCH(DATE(YEAR(CPI[[#This Row],[DATE]]+190),MONTH(CPI[[#This Row],[DATE]]+190),1),FEDFUNDS[DATE],0))</f>
        <v>6.43</v>
      </c>
      <c r="E884" s="2">
        <f>INDEX(FEDFUNDS[FEDFUNDS],MATCH(DATE(YEAR(CPI[[#This Row],[DATE]]+370),MONTH(CPI[[#This Row],[DATE]]+370),1),FEDFUNDS[DATE],0))</f>
        <v>6.58</v>
      </c>
      <c r="F884" s="2">
        <f>INDEX(FEDFUNDS[FEDFUNDS],MATCH(DATE(YEAR(CPI[[#This Row],[DATE]]+190)+1,MONTH(CPI[[#This Row],[DATE]]+190),1),FEDFUNDS[DATE],0))</f>
        <v>6.83</v>
      </c>
      <c r="G884" s="2">
        <f>INDEX(FEDFUNDS[FEDFUNDS],MATCH(DATE(YEAR(CPI[[#This Row],[DATE]]+370)+1,MONTH(CPI[[#This Row],[DATE]]+370),1),FEDFUNDS[DATE],0))</f>
        <v>7.75</v>
      </c>
    </row>
    <row r="885" spans="1:7" x14ac:dyDescent="0.3">
      <c r="A885" s="1">
        <v>31625</v>
      </c>
      <c r="B885">
        <v>109.7</v>
      </c>
      <c r="C885" s="2">
        <f>INDEX(FEDFUNDS[FEDFUNDS],MATCH(DATE(YEAR(CPI[[#This Row],[DATE]]),MONTH(CPI[[#This Row],[DATE]]),1),FEDFUNDS[DATE],0))</f>
        <v>6.17</v>
      </c>
      <c r="D885" s="2">
        <f>INDEX(FEDFUNDS[FEDFUNDS],MATCH(DATE(YEAR(CPI[[#This Row],[DATE]]+190),MONTH(CPI[[#This Row],[DATE]]+190),1),FEDFUNDS[DATE],0))</f>
        <v>6.1</v>
      </c>
      <c r="E885" s="2">
        <f>INDEX(FEDFUNDS[FEDFUNDS],MATCH(DATE(YEAR(CPI[[#This Row],[DATE]]+370),MONTH(CPI[[#This Row],[DATE]]+370),1),FEDFUNDS[DATE],0))</f>
        <v>6.73</v>
      </c>
      <c r="F885" s="2">
        <f>INDEX(FEDFUNDS[FEDFUNDS],MATCH(DATE(YEAR(CPI[[#This Row],[DATE]]+190)+1,MONTH(CPI[[#This Row],[DATE]]+190),1),FEDFUNDS[DATE],0))</f>
        <v>6.58</v>
      </c>
      <c r="G885" s="2">
        <f>INDEX(FEDFUNDS[FEDFUNDS],MATCH(DATE(YEAR(CPI[[#This Row],[DATE]]+370)+1,MONTH(CPI[[#This Row],[DATE]]+370),1),FEDFUNDS[DATE],0))</f>
        <v>8.01</v>
      </c>
    </row>
    <row r="886" spans="1:7" x14ac:dyDescent="0.3">
      <c r="A886" s="1">
        <v>31656</v>
      </c>
      <c r="B886">
        <v>110.2</v>
      </c>
      <c r="C886" s="2">
        <f>INDEX(FEDFUNDS[FEDFUNDS],MATCH(DATE(YEAR(CPI[[#This Row],[DATE]]),MONTH(CPI[[#This Row],[DATE]]),1),FEDFUNDS[DATE],0))</f>
        <v>5.89</v>
      </c>
      <c r="D886" s="2">
        <f>INDEX(FEDFUNDS[FEDFUNDS],MATCH(DATE(YEAR(CPI[[#This Row],[DATE]]+190),MONTH(CPI[[#This Row],[DATE]]+190),1),FEDFUNDS[DATE],0))</f>
        <v>6.13</v>
      </c>
      <c r="E886" s="2">
        <f>INDEX(FEDFUNDS[FEDFUNDS],MATCH(DATE(YEAR(CPI[[#This Row],[DATE]]+370),MONTH(CPI[[#This Row],[DATE]]+370),1),FEDFUNDS[DATE],0))</f>
        <v>7.22</v>
      </c>
      <c r="F886" s="2">
        <f>INDEX(FEDFUNDS[FEDFUNDS],MATCH(DATE(YEAR(CPI[[#This Row],[DATE]]+190)+1,MONTH(CPI[[#This Row],[DATE]]+190),1),FEDFUNDS[DATE],0))</f>
        <v>6.58</v>
      </c>
      <c r="G886" s="2">
        <f>INDEX(FEDFUNDS[FEDFUNDS],MATCH(DATE(YEAR(CPI[[#This Row],[DATE]]+370)+1,MONTH(CPI[[#This Row],[DATE]]+370),1),FEDFUNDS[DATE],0))</f>
        <v>8.19</v>
      </c>
    </row>
    <row r="887" spans="1:7" x14ac:dyDescent="0.3">
      <c r="A887" s="1">
        <v>31686</v>
      </c>
      <c r="B887">
        <v>110.3</v>
      </c>
      <c r="C887" s="2">
        <f>INDEX(FEDFUNDS[FEDFUNDS],MATCH(DATE(YEAR(CPI[[#This Row],[DATE]]),MONTH(CPI[[#This Row],[DATE]]),1),FEDFUNDS[DATE],0))</f>
        <v>5.85</v>
      </c>
      <c r="D887" s="2">
        <f>INDEX(FEDFUNDS[FEDFUNDS],MATCH(DATE(YEAR(CPI[[#This Row],[DATE]]+190),MONTH(CPI[[#This Row],[DATE]]+190),1),FEDFUNDS[DATE],0))</f>
        <v>6.37</v>
      </c>
      <c r="E887" s="2">
        <f>INDEX(FEDFUNDS[FEDFUNDS],MATCH(DATE(YEAR(CPI[[#This Row],[DATE]]+370),MONTH(CPI[[#This Row],[DATE]]+370),1),FEDFUNDS[DATE],0))</f>
        <v>7.29</v>
      </c>
      <c r="F887" s="2">
        <f>INDEX(FEDFUNDS[FEDFUNDS],MATCH(DATE(YEAR(CPI[[#This Row],[DATE]]+190)+1,MONTH(CPI[[#This Row],[DATE]]+190),1),FEDFUNDS[DATE],0))</f>
        <v>6.87</v>
      </c>
      <c r="G887" s="2">
        <f>INDEX(FEDFUNDS[FEDFUNDS],MATCH(DATE(YEAR(CPI[[#This Row],[DATE]]+370)+1,MONTH(CPI[[#This Row],[DATE]]+370),1),FEDFUNDS[DATE],0))</f>
        <v>8.3000000000000007</v>
      </c>
    </row>
    <row r="888" spans="1:7" x14ac:dyDescent="0.3">
      <c r="A888" s="1">
        <v>31717</v>
      </c>
      <c r="B888">
        <v>110.4</v>
      </c>
      <c r="C888" s="2">
        <f>INDEX(FEDFUNDS[FEDFUNDS],MATCH(DATE(YEAR(CPI[[#This Row],[DATE]]),MONTH(CPI[[#This Row],[DATE]]),1),FEDFUNDS[DATE],0))</f>
        <v>6.04</v>
      </c>
      <c r="D888" s="2">
        <f>INDEX(FEDFUNDS[FEDFUNDS],MATCH(DATE(YEAR(CPI[[#This Row],[DATE]]+190),MONTH(CPI[[#This Row],[DATE]]+190),1),FEDFUNDS[DATE],0))</f>
        <v>6.85</v>
      </c>
      <c r="E888" s="2">
        <f>INDEX(FEDFUNDS[FEDFUNDS],MATCH(DATE(YEAR(CPI[[#This Row],[DATE]]+370),MONTH(CPI[[#This Row],[DATE]]+370),1),FEDFUNDS[DATE],0))</f>
        <v>6.69</v>
      </c>
      <c r="F888" s="2">
        <f>INDEX(FEDFUNDS[FEDFUNDS],MATCH(DATE(YEAR(CPI[[#This Row],[DATE]]+190)+1,MONTH(CPI[[#This Row],[DATE]]+190),1),FEDFUNDS[DATE],0))</f>
        <v>7.09</v>
      </c>
      <c r="G888" s="2">
        <f>INDEX(FEDFUNDS[FEDFUNDS],MATCH(DATE(YEAR(CPI[[#This Row],[DATE]]+370)+1,MONTH(CPI[[#This Row],[DATE]]+370),1),FEDFUNDS[DATE],0))</f>
        <v>8.35</v>
      </c>
    </row>
    <row r="889" spans="1:7" x14ac:dyDescent="0.3">
      <c r="A889" s="1">
        <v>31747</v>
      </c>
      <c r="B889">
        <v>110.5</v>
      </c>
      <c r="C889" s="2">
        <f>INDEX(FEDFUNDS[FEDFUNDS],MATCH(DATE(YEAR(CPI[[#This Row],[DATE]]),MONTH(CPI[[#This Row],[DATE]]),1),FEDFUNDS[DATE],0))</f>
        <v>6.91</v>
      </c>
      <c r="D889" s="2">
        <f>INDEX(FEDFUNDS[FEDFUNDS],MATCH(DATE(YEAR(CPI[[#This Row],[DATE]]+190),MONTH(CPI[[#This Row],[DATE]]+190),1),FEDFUNDS[DATE],0))</f>
        <v>6.73</v>
      </c>
      <c r="E889" s="2">
        <f>INDEX(FEDFUNDS[FEDFUNDS],MATCH(DATE(YEAR(CPI[[#This Row],[DATE]]+370),MONTH(CPI[[#This Row],[DATE]]+370),1),FEDFUNDS[DATE],0))</f>
        <v>6.77</v>
      </c>
      <c r="F889" s="2">
        <f>INDEX(FEDFUNDS[FEDFUNDS],MATCH(DATE(YEAR(CPI[[#This Row],[DATE]]+190)+1,MONTH(CPI[[#This Row],[DATE]]+190),1),FEDFUNDS[DATE],0))</f>
        <v>7.51</v>
      </c>
      <c r="G889" s="2">
        <f>INDEX(FEDFUNDS[FEDFUNDS],MATCH(DATE(YEAR(CPI[[#This Row],[DATE]]+370)+1,MONTH(CPI[[#This Row],[DATE]]+370),1),FEDFUNDS[DATE],0))</f>
        <v>8.76</v>
      </c>
    </row>
    <row r="890" spans="1:7" x14ac:dyDescent="0.3">
      <c r="A890" s="1">
        <v>31778</v>
      </c>
      <c r="B890">
        <v>111.2</v>
      </c>
      <c r="C890" s="2">
        <f>INDEX(FEDFUNDS[FEDFUNDS],MATCH(DATE(YEAR(CPI[[#This Row],[DATE]]),MONTH(CPI[[#This Row],[DATE]]),1),FEDFUNDS[DATE],0))</f>
        <v>6.43</v>
      </c>
      <c r="D890" s="2">
        <f>INDEX(FEDFUNDS[FEDFUNDS],MATCH(DATE(YEAR(CPI[[#This Row],[DATE]]+190),MONTH(CPI[[#This Row],[DATE]]+190),1),FEDFUNDS[DATE],0))</f>
        <v>6.58</v>
      </c>
      <c r="E890" s="2">
        <f>INDEX(FEDFUNDS[FEDFUNDS],MATCH(DATE(YEAR(CPI[[#This Row],[DATE]]+370),MONTH(CPI[[#This Row],[DATE]]+370),1),FEDFUNDS[DATE],0))</f>
        <v>6.83</v>
      </c>
      <c r="F890" s="2">
        <f>INDEX(FEDFUNDS[FEDFUNDS],MATCH(DATE(YEAR(CPI[[#This Row],[DATE]]+190)+1,MONTH(CPI[[#This Row],[DATE]]+190),1),FEDFUNDS[DATE],0))</f>
        <v>7.75</v>
      </c>
      <c r="G890" s="2">
        <f>INDEX(FEDFUNDS[FEDFUNDS],MATCH(DATE(YEAR(CPI[[#This Row],[DATE]]+370)+1,MONTH(CPI[[#This Row],[DATE]]+370),1),FEDFUNDS[DATE],0))</f>
        <v>9.1199999999999992</v>
      </c>
    </row>
    <row r="891" spans="1:7" x14ac:dyDescent="0.3">
      <c r="A891" s="1">
        <v>31809</v>
      </c>
      <c r="B891">
        <v>111.6</v>
      </c>
      <c r="C891" s="2">
        <f>INDEX(FEDFUNDS[FEDFUNDS],MATCH(DATE(YEAR(CPI[[#This Row],[DATE]]),MONTH(CPI[[#This Row],[DATE]]),1),FEDFUNDS[DATE],0))</f>
        <v>6.1</v>
      </c>
      <c r="D891" s="2">
        <f>INDEX(FEDFUNDS[FEDFUNDS],MATCH(DATE(YEAR(CPI[[#This Row],[DATE]]+190),MONTH(CPI[[#This Row],[DATE]]+190),1),FEDFUNDS[DATE],0))</f>
        <v>6.73</v>
      </c>
      <c r="E891" s="2">
        <f>INDEX(FEDFUNDS[FEDFUNDS],MATCH(DATE(YEAR(CPI[[#This Row],[DATE]]+370),MONTH(CPI[[#This Row],[DATE]]+370),1),FEDFUNDS[DATE],0))</f>
        <v>6.58</v>
      </c>
      <c r="F891" s="2">
        <f>INDEX(FEDFUNDS[FEDFUNDS],MATCH(DATE(YEAR(CPI[[#This Row],[DATE]]+190)+1,MONTH(CPI[[#This Row],[DATE]]+190),1),FEDFUNDS[DATE],0))</f>
        <v>8.01</v>
      </c>
      <c r="G891" s="2">
        <f>INDEX(FEDFUNDS[FEDFUNDS],MATCH(DATE(YEAR(CPI[[#This Row],[DATE]]+370)+1,MONTH(CPI[[#This Row],[DATE]]+370),1),FEDFUNDS[DATE],0))</f>
        <v>9.36</v>
      </c>
    </row>
    <row r="892" spans="1:7" x14ac:dyDescent="0.3">
      <c r="A892" s="1">
        <v>31837</v>
      </c>
      <c r="B892">
        <v>112.1</v>
      </c>
      <c r="C892" s="2">
        <f>INDEX(FEDFUNDS[FEDFUNDS],MATCH(DATE(YEAR(CPI[[#This Row],[DATE]]),MONTH(CPI[[#This Row],[DATE]]),1),FEDFUNDS[DATE],0))</f>
        <v>6.13</v>
      </c>
      <c r="D892" s="2">
        <f>INDEX(FEDFUNDS[FEDFUNDS],MATCH(DATE(YEAR(CPI[[#This Row],[DATE]]+190),MONTH(CPI[[#This Row],[DATE]]+190),1),FEDFUNDS[DATE],0))</f>
        <v>7.22</v>
      </c>
      <c r="E892" s="2">
        <f>INDEX(FEDFUNDS[FEDFUNDS],MATCH(DATE(YEAR(CPI[[#This Row],[DATE]]+370),MONTH(CPI[[#This Row],[DATE]]+370),1),FEDFUNDS[DATE],0))</f>
        <v>6.58</v>
      </c>
      <c r="F892" s="2">
        <f>INDEX(FEDFUNDS[FEDFUNDS],MATCH(DATE(YEAR(CPI[[#This Row],[DATE]]+190)+1,MONTH(CPI[[#This Row],[DATE]]+190),1),FEDFUNDS[DATE],0))</f>
        <v>8.19</v>
      </c>
      <c r="G892" s="2">
        <f>INDEX(FEDFUNDS[FEDFUNDS],MATCH(DATE(YEAR(CPI[[#This Row],[DATE]]+370)+1,MONTH(CPI[[#This Row],[DATE]]+370),1),FEDFUNDS[DATE],0))</f>
        <v>9.85</v>
      </c>
    </row>
    <row r="893" spans="1:7" x14ac:dyDescent="0.3">
      <c r="A893" s="1">
        <v>31868</v>
      </c>
      <c r="B893">
        <v>112.7</v>
      </c>
      <c r="C893" s="2">
        <f>INDEX(FEDFUNDS[FEDFUNDS],MATCH(DATE(YEAR(CPI[[#This Row],[DATE]]),MONTH(CPI[[#This Row],[DATE]]),1),FEDFUNDS[DATE],0))</f>
        <v>6.37</v>
      </c>
      <c r="D893" s="2">
        <f>INDEX(FEDFUNDS[FEDFUNDS],MATCH(DATE(YEAR(CPI[[#This Row],[DATE]]+190),MONTH(CPI[[#This Row],[DATE]]+190),1),FEDFUNDS[DATE],0))</f>
        <v>7.29</v>
      </c>
      <c r="E893" s="2">
        <f>INDEX(FEDFUNDS[FEDFUNDS],MATCH(DATE(YEAR(CPI[[#This Row],[DATE]]+370),MONTH(CPI[[#This Row],[DATE]]+370),1),FEDFUNDS[DATE],0))</f>
        <v>6.87</v>
      </c>
      <c r="F893" s="2">
        <f>INDEX(FEDFUNDS[FEDFUNDS],MATCH(DATE(YEAR(CPI[[#This Row],[DATE]]+190)+1,MONTH(CPI[[#This Row],[DATE]]+190),1),FEDFUNDS[DATE],0))</f>
        <v>8.3000000000000007</v>
      </c>
      <c r="G893" s="2">
        <f>INDEX(FEDFUNDS[FEDFUNDS],MATCH(DATE(YEAR(CPI[[#This Row],[DATE]]+370)+1,MONTH(CPI[[#This Row],[DATE]]+370),1),FEDFUNDS[DATE],0))</f>
        <v>9.84</v>
      </c>
    </row>
    <row r="894" spans="1:7" x14ac:dyDescent="0.3">
      <c r="A894" s="1">
        <v>31898</v>
      </c>
      <c r="B894">
        <v>113.1</v>
      </c>
      <c r="C894" s="2">
        <f>INDEX(FEDFUNDS[FEDFUNDS],MATCH(DATE(YEAR(CPI[[#This Row],[DATE]]),MONTH(CPI[[#This Row],[DATE]]),1),FEDFUNDS[DATE],0))</f>
        <v>6.85</v>
      </c>
      <c r="D894" s="2">
        <f>INDEX(FEDFUNDS[FEDFUNDS],MATCH(DATE(YEAR(CPI[[#This Row],[DATE]]+190),MONTH(CPI[[#This Row],[DATE]]+190),1),FEDFUNDS[DATE],0))</f>
        <v>6.69</v>
      </c>
      <c r="E894" s="2">
        <f>INDEX(FEDFUNDS[FEDFUNDS],MATCH(DATE(YEAR(CPI[[#This Row],[DATE]]+370),MONTH(CPI[[#This Row],[DATE]]+370),1),FEDFUNDS[DATE],0))</f>
        <v>7.09</v>
      </c>
      <c r="F894" s="2">
        <f>INDEX(FEDFUNDS[FEDFUNDS],MATCH(DATE(YEAR(CPI[[#This Row],[DATE]]+190)+1,MONTH(CPI[[#This Row],[DATE]]+190),1),FEDFUNDS[DATE],0))</f>
        <v>8.35</v>
      </c>
      <c r="G894" s="2">
        <f>INDEX(FEDFUNDS[FEDFUNDS],MATCH(DATE(YEAR(CPI[[#This Row],[DATE]]+370)+1,MONTH(CPI[[#This Row],[DATE]]+370),1),FEDFUNDS[DATE],0))</f>
        <v>9.81</v>
      </c>
    </row>
    <row r="895" spans="1:7" x14ac:dyDescent="0.3">
      <c r="A895" s="1">
        <v>31929</v>
      </c>
      <c r="B895">
        <v>113.5</v>
      </c>
      <c r="C895" s="2">
        <f>INDEX(FEDFUNDS[FEDFUNDS],MATCH(DATE(YEAR(CPI[[#This Row],[DATE]]),MONTH(CPI[[#This Row],[DATE]]),1),FEDFUNDS[DATE],0))</f>
        <v>6.73</v>
      </c>
      <c r="D895" s="2">
        <f>INDEX(FEDFUNDS[FEDFUNDS],MATCH(DATE(YEAR(CPI[[#This Row],[DATE]]+190),MONTH(CPI[[#This Row],[DATE]]+190),1),FEDFUNDS[DATE],0))</f>
        <v>6.77</v>
      </c>
      <c r="E895" s="2">
        <f>INDEX(FEDFUNDS[FEDFUNDS],MATCH(DATE(YEAR(CPI[[#This Row],[DATE]]+370),MONTH(CPI[[#This Row],[DATE]]+370),1),FEDFUNDS[DATE],0))</f>
        <v>7.51</v>
      </c>
      <c r="F895" s="2">
        <f>INDEX(FEDFUNDS[FEDFUNDS],MATCH(DATE(YEAR(CPI[[#This Row],[DATE]]+190)+1,MONTH(CPI[[#This Row],[DATE]]+190),1),FEDFUNDS[DATE],0))</f>
        <v>8.76</v>
      </c>
      <c r="G895" s="2">
        <f>INDEX(FEDFUNDS[FEDFUNDS],MATCH(DATE(YEAR(CPI[[#This Row],[DATE]]+370)+1,MONTH(CPI[[#This Row],[DATE]]+370),1),FEDFUNDS[DATE],0))</f>
        <v>9.5299999999999994</v>
      </c>
    </row>
    <row r="896" spans="1:7" x14ac:dyDescent="0.3">
      <c r="A896" s="1">
        <v>31959</v>
      </c>
      <c r="B896">
        <v>113.8</v>
      </c>
      <c r="C896" s="2">
        <f>INDEX(FEDFUNDS[FEDFUNDS],MATCH(DATE(YEAR(CPI[[#This Row],[DATE]]),MONTH(CPI[[#This Row],[DATE]]),1),FEDFUNDS[DATE],0))</f>
        <v>6.58</v>
      </c>
      <c r="D896" s="2">
        <f>INDEX(FEDFUNDS[FEDFUNDS],MATCH(DATE(YEAR(CPI[[#This Row],[DATE]]+190),MONTH(CPI[[#This Row],[DATE]]+190),1),FEDFUNDS[DATE],0))</f>
        <v>6.83</v>
      </c>
      <c r="E896" s="2">
        <f>INDEX(FEDFUNDS[FEDFUNDS],MATCH(DATE(YEAR(CPI[[#This Row],[DATE]]+370),MONTH(CPI[[#This Row],[DATE]]+370),1),FEDFUNDS[DATE],0))</f>
        <v>7.75</v>
      </c>
      <c r="F896" s="2">
        <f>INDEX(FEDFUNDS[FEDFUNDS],MATCH(DATE(YEAR(CPI[[#This Row],[DATE]]+190)+1,MONTH(CPI[[#This Row],[DATE]]+190),1),FEDFUNDS[DATE],0))</f>
        <v>9.1199999999999992</v>
      </c>
      <c r="G896" s="2">
        <f>INDEX(FEDFUNDS[FEDFUNDS],MATCH(DATE(YEAR(CPI[[#This Row],[DATE]]+370)+1,MONTH(CPI[[#This Row],[DATE]]+370),1),FEDFUNDS[DATE],0))</f>
        <v>9.24</v>
      </c>
    </row>
    <row r="897" spans="1:7" x14ac:dyDescent="0.3">
      <c r="A897" s="1">
        <v>31990</v>
      </c>
      <c r="B897">
        <v>114.4</v>
      </c>
      <c r="C897" s="2">
        <f>INDEX(FEDFUNDS[FEDFUNDS],MATCH(DATE(YEAR(CPI[[#This Row],[DATE]]),MONTH(CPI[[#This Row],[DATE]]),1),FEDFUNDS[DATE],0))</f>
        <v>6.73</v>
      </c>
      <c r="D897" s="2">
        <f>INDEX(FEDFUNDS[FEDFUNDS],MATCH(DATE(YEAR(CPI[[#This Row],[DATE]]+190),MONTH(CPI[[#This Row],[DATE]]+190),1),FEDFUNDS[DATE],0))</f>
        <v>6.58</v>
      </c>
      <c r="E897" s="2">
        <f>INDEX(FEDFUNDS[FEDFUNDS],MATCH(DATE(YEAR(CPI[[#This Row],[DATE]]+370),MONTH(CPI[[#This Row],[DATE]]+370),1),FEDFUNDS[DATE],0))</f>
        <v>8.01</v>
      </c>
      <c r="F897" s="2">
        <f>INDEX(FEDFUNDS[FEDFUNDS],MATCH(DATE(YEAR(CPI[[#This Row],[DATE]]+190)+1,MONTH(CPI[[#This Row],[DATE]]+190),1),FEDFUNDS[DATE],0))</f>
        <v>9.36</v>
      </c>
      <c r="G897" s="2">
        <f>INDEX(FEDFUNDS[FEDFUNDS],MATCH(DATE(YEAR(CPI[[#This Row],[DATE]]+370)+1,MONTH(CPI[[#This Row],[DATE]]+370),1),FEDFUNDS[DATE],0))</f>
        <v>8.99</v>
      </c>
    </row>
    <row r="898" spans="1:7" x14ac:dyDescent="0.3">
      <c r="A898" s="1">
        <v>32021</v>
      </c>
      <c r="B898">
        <v>115</v>
      </c>
      <c r="C898" s="2">
        <f>INDEX(FEDFUNDS[FEDFUNDS],MATCH(DATE(YEAR(CPI[[#This Row],[DATE]]),MONTH(CPI[[#This Row],[DATE]]),1),FEDFUNDS[DATE],0))</f>
        <v>7.22</v>
      </c>
      <c r="D898" s="2">
        <f>INDEX(FEDFUNDS[FEDFUNDS],MATCH(DATE(YEAR(CPI[[#This Row],[DATE]]+190),MONTH(CPI[[#This Row],[DATE]]+190),1),FEDFUNDS[DATE],0))</f>
        <v>6.58</v>
      </c>
      <c r="E898" s="2">
        <f>INDEX(FEDFUNDS[FEDFUNDS],MATCH(DATE(YEAR(CPI[[#This Row],[DATE]]+370),MONTH(CPI[[#This Row],[DATE]]+370),1),FEDFUNDS[DATE],0))</f>
        <v>8.19</v>
      </c>
      <c r="F898" s="2">
        <f>INDEX(FEDFUNDS[FEDFUNDS],MATCH(DATE(YEAR(CPI[[#This Row],[DATE]]+190)+1,MONTH(CPI[[#This Row],[DATE]]+190),1),FEDFUNDS[DATE],0))</f>
        <v>9.85</v>
      </c>
      <c r="G898" s="2">
        <f>INDEX(FEDFUNDS[FEDFUNDS],MATCH(DATE(YEAR(CPI[[#This Row],[DATE]]+370)+1,MONTH(CPI[[#This Row],[DATE]]+370),1),FEDFUNDS[DATE],0))</f>
        <v>9.02</v>
      </c>
    </row>
    <row r="899" spans="1:7" x14ac:dyDescent="0.3">
      <c r="A899" s="1">
        <v>32051</v>
      </c>
      <c r="B899">
        <v>115.3</v>
      </c>
      <c r="C899" s="2">
        <f>INDEX(FEDFUNDS[FEDFUNDS],MATCH(DATE(YEAR(CPI[[#This Row],[DATE]]),MONTH(CPI[[#This Row],[DATE]]),1),FEDFUNDS[DATE],0))</f>
        <v>7.29</v>
      </c>
      <c r="D899" s="2">
        <f>INDEX(FEDFUNDS[FEDFUNDS],MATCH(DATE(YEAR(CPI[[#This Row],[DATE]]+190),MONTH(CPI[[#This Row],[DATE]]+190),1),FEDFUNDS[DATE],0))</f>
        <v>6.87</v>
      </c>
      <c r="E899" s="2">
        <f>INDEX(FEDFUNDS[FEDFUNDS],MATCH(DATE(YEAR(CPI[[#This Row],[DATE]]+370),MONTH(CPI[[#This Row],[DATE]]+370),1),FEDFUNDS[DATE],0))</f>
        <v>8.3000000000000007</v>
      </c>
      <c r="F899" s="2">
        <f>INDEX(FEDFUNDS[FEDFUNDS],MATCH(DATE(YEAR(CPI[[#This Row],[DATE]]+190)+1,MONTH(CPI[[#This Row],[DATE]]+190),1),FEDFUNDS[DATE],0))</f>
        <v>9.84</v>
      </c>
      <c r="G899" s="2">
        <f>INDEX(FEDFUNDS[FEDFUNDS],MATCH(DATE(YEAR(CPI[[#This Row],[DATE]]+370)+1,MONTH(CPI[[#This Row],[DATE]]+370),1),FEDFUNDS[DATE],0))</f>
        <v>8.84</v>
      </c>
    </row>
    <row r="900" spans="1:7" x14ac:dyDescent="0.3">
      <c r="A900" s="1">
        <v>32082</v>
      </c>
      <c r="B900">
        <v>115.4</v>
      </c>
      <c r="C900" s="2">
        <f>INDEX(FEDFUNDS[FEDFUNDS],MATCH(DATE(YEAR(CPI[[#This Row],[DATE]]),MONTH(CPI[[#This Row],[DATE]]),1),FEDFUNDS[DATE],0))</f>
        <v>6.69</v>
      </c>
      <c r="D900" s="2">
        <f>INDEX(FEDFUNDS[FEDFUNDS],MATCH(DATE(YEAR(CPI[[#This Row],[DATE]]+190),MONTH(CPI[[#This Row],[DATE]]+190),1),FEDFUNDS[DATE],0))</f>
        <v>7.09</v>
      </c>
      <c r="E900" s="2">
        <f>INDEX(FEDFUNDS[FEDFUNDS],MATCH(DATE(YEAR(CPI[[#This Row],[DATE]]+370),MONTH(CPI[[#This Row],[DATE]]+370),1),FEDFUNDS[DATE],0))</f>
        <v>8.35</v>
      </c>
      <c r="F900" s="2">
        <f>INDEX(FEDFUNDS[FEDFUNDS],MATCH(DATE(YEAR(CPI[[#This Row],[DATE]]+190)+1,MONTH(CPI[[#This Row],[DATE]]+190),1),FEDFUNDS[DATE],0))</f>
        <v>9.81</v>
      </c>
      <c r="G900" s="2">
        <f>INDEX(FEDFUNDS[FEDFUNDS],MATCH(DATE(YEAR(CPI[[#This Row],[DATE]]+370)+1,MONTH(CPI[[#This Row],[DATE]]+370),1),FEDFUNDS[DATE],0))</f>
        <v>8.5500000000000007</v>
      </c>
    </row>
    <row r="901" spans="1:7" x14ac:dyDescent="0.3">
      <c r="A901" s="1">
        <v>32112</v>
      </c>
      <c r="B901">
        <v>115.4</v>
      </c>
      <c r="C901" s="2">
        <f>INDEX(FEDFUNDS[FEDFUNDS],MATCH(DATE(YEAR(CPI[[#This Row],[DATE]]),MONTH(CPI[[#This Row],[DATE]]),1),FEDFUNDS[DATE],0))</f>
        <v>6.77</v>
      </c>
      <c r="D901" s="2">
        <f>INDEX(FEDFUNDS[FEDFUNDS],MATCH(DATE(YEAR(CPI[[#This Row],[DATE]]+190),MONTH(CPI[[#This Row],[DATE]]+190),1),FEDFUNDS[DATE],0))</f>
        <v>7.51</v>
      </c>
      <c r="E901" s="2">
        <f>INDEX(FEDFUNDS[FEDFUNDS],MATCH(DATE(YEAR(CPI[[#This Row],[DATE]]+370),MONTH(CPI[[#This Row],[DATE]]+370),1),FEDFUNDS[DATE],0))</f>
        <v>8.76</v>
      </c>
      <c r="F901" s="2">
        <f>INDEX(FEDFUNDS[FEDFUNDS],MATCH(DATE(YEAR(CPI[[#This Row],[DATE]]+190)+1,MONTH(CPI[[#This Row],[DATE]]+190),1),FEDFUNDS[DATE],0))</f>
        <v>9.5299999999999994</v>
      </c>
      <c r="G901" s="2">
        <f>INDEX(FEDFUNDS[FEDFUNDS],MATCH(DATE(YEAR(CPI[[#This Row],[DATE]]+370)+1,MONTH(CPI[[#This Row],[DATE]]+370),1),FEDFUNDS[DATE],0))</f>
        <v>8.4499999999999993</v>
      </c>
    </row>
    <row r="902" spans="1:7" x14ac:dyDescent="0.3">
      <c r="A902" s="1">
        <v>32143</v>
      </c>
      <c r="B902">
        <v>115.7</v>
      </c>
      <c r="C902" s="2">
        <f>INDEX(FEDFUNDS[FEDFUNDS],MATCH(DATE(YEAR(CPI[[#This Row],[DATE]]),MONTH(CPI[[#This Row],[DATE]]),1),FEDFUNDS[DATE],0))</f>
        <v>6.83</v>
      </c>
      <c r="D902" s="2">
        <f>INDEX(FEDFUNDS[FEDFUNDS],MATCH(DATE(YEAR(CPI[[#This Row],[DATE]]+190),MONTH(CPI[[#This Row],[DATE]]+190),1),FEDFUNDS[DATE],0))</f>
        <v>7.75</v>
      </c>
      <c r="E902" s="2">
        <f>INDEX(FEDFUNDS[FEDFUNDS],MATCH(DATE(YEAR(CPI[[#This Row],[DATE]]+370),MONTH(CPI[[#This Row],[DATE]]+370),1),FEDFUNDS[DATE],0))</f>
        <v>9.1199999999999992</v>
      </c>
      <c r="F902" s="2">
        <f>INDEX(FEDFUNDS[FEDFUNDS],MATCH(DATE(YEAR(CPI[[#This Row],[DATE]]+190)+1,MONTH(CPI[[#This Row],[DATE]]+190),1),FEDFUNDS[DATE],0))</f>
        <v>9.24</v>
      </c>
      <c r="G902" s="2">
        <f>INDEX(FEDFUNDS[FEDFUNDS],MATCH(DATE(YEAR(CPI[[#This Row],[DATE]]+370)+1,MONTH(CPI[[#This Row],[DATE]]+370),1),FEDFUNDS[DATE],0))</f>
        <v>8.23</v>
      </c>
    </row>
    <row r="903" spans="1:7" x14ac:dyDescent="0.3">
      <c r="A903" s="1">
        <v>32174</v>
      </c>
      <c r="B903">
        <v>116</v>
      </c>
      <c r="C903" s="2">
        <f>INDEX(FEDFUNDS[FEDFUNDS],MATCH(DATE(YEAR(CPI[[#This Row],[DATE]]),MONTH(CPI[[#This Row],[DATE]]),1),FEDFUNDS[DATE],0))</f>
        <v>6.58</v>
      </c>
      <c r="D903" s="2">
        <f>INDEX(FEDFUNDS[FEDFUNDS],MATCH(DATE(YEAR(CPI[[#This Row],[DATE]]+190),MONTH(CPI[[#This Row],[DATE]]+190),1),FEDFUNDS[DATE],0))</f>
        <v>8.01</v>
      </c>
      <c r="E903" s="2">
        <f>INDEX(FEDFUNDS[FEDFUNDS],MATCH(DATE(YEAR(CPI[[#This Row],[DATE]]+370),MONTH(CPI[[#This Row],[DATE]]+370),1),FEDFUNDS[DATE],0))</f>
        <v>9.36</v>
      </c>
      <c r="F903" s="2">
        <f>INDEX(FEDFUNDS[FEDFUNDS],MATCH(DATE(YEAR(CPI[[#This Row],[DATE]]+190)+1,MONTH(CPI[[#This Row],[DATE]]+190),1),FEDFUNDS[DATE],0))</f>
        <v>8.99</v>
      </c>
      <c r="G903" s="2">
        <f>INDEX(FEDFUNDS[FEDFUNDS],MATCH(DATE(YEAR(CPI[[#This Row],[DATE]]+370)+1,MONTH(CPI[[#This Row],[DATE]]+370),1),FEDFUNDS[DATE],0))</f>
        <v>8.24</v>
      </c>
    </row>
    <row r="904" spans="1:7" x14ac:dyDescent="0.3">
      <c r="A904" s="1">
        <v>32203</v>
      </c>
      <c r="B904">
        <v>116.5</v>
      </c>
      <c r="C904" s="2">
        <f>INDEX(FEDFUNDS[FEDFUNDS],MATCH(DATE(YEAR(CPI[[#This Row],[DATE]]),MONTH(CPI[[#This Row],[DATE]]),1),FEDFUNDS[DATE],0))</f>
        <v>6.58</v>
      </c>
      <c r="D904" s="2">
        <f>INDEX(FEDFUNDS[FEDFUNDS],MATCH(DATE(YEAR(CPI[[#This Row],[DATE]]+190),MONTH(CPI[[#This Row],[DATE]]+190),1),FEDFUNDS[DATE],0))</f>
        <v>8.19</v>
      </c>
      <c r="E904" s="2">
        <f>INDEX(FEDFUNDS[FEDFUNDS],MATCH(DATE(YEAR(CPI[[#This Row],[DATE]]+370),MONTH(CPI[[#This Row],[DATE]]+370),1),FEDFUNDS[DATE],0))</f>
        <v>9.85</v>
      </c>
      <c r="F904" s="2">
        <f>INDEX(FEDFUNDS[FEDFUNDS],MATCH(DATE(YEAR(CPI[[#This Row],[DATE]]+190)+1,MONTH(CPI[[#This Row],[DATE]]+190),1),FEDFUNDS[DATE],0))</f>
        <v>9.02</v>
      </c>
      <c r="G904" s="2">
        <f>INDEX(FEDFUNDS[FEDFUNDS],MATCH(DATE(YEAR(CPI[[#This Row],[DATE]]+370)+1,MONTH(CPI[[#This Row],[DATE]]+370),1),FEDFUNDS[DATE],0))</f>
        <v>8.2799999999999994</v>
      </c>
    </row>
    <row r="905" spans="1:7" x14ac:dyDescent="0.3">
      <c r="A905" s="1">
        <v>32234</v>
      </c>
      <c r="B905">
        <v>117.1</v>
      </c>
      <c r="C905" s="2">
        <f>INDEX(FEDFUNDS[FEDFUNDS],MATCH(DATE(YEAR(CPI[[#This Row],[DATE]]),MONTH(CPI[[#This Row],[DATE]]),1),FEDFUNDS[DATE],0))</f>
        <v>6.87</v>
      </c>
      <c r="D905" s="2">
        <f>INDEX(FEDFUNDS[FEDFUNDS],MATCH(DATE(YEAR(CPI[[#This Row],[DATE]]+190),MONTH(CPI[[#This Row],[DATE]]+190),1),FEDFUNDS[DATE],0))</f>
        <v>8.3000000000000007</v>
      </c>
      <c r="E905" s="2">
        <f>INDEX(FEDFUNDS[FEDFUNDS],MATCH(DATE(YEAR(CPI[[#This Row],[DATE]]+370),MONTH(CPI[[#This Row],[DATE]]+370),1),FEDFUNDS[DATE],0))</f>
        <v>9.84</v>
      </c>
      <c r="F905" s="2">
        <f>INDEX(FEDFUNDS[FEDFUNDS],MATCH(DATE(YEAR(CPI[[#This Row],[DATE]]+190)+1,MONTH(CPI[[#This Row],[DATE]]+190),1),FEDFUNDS[DATE],0))</f>
        <v>8.84</v>
      </c>
      <c r="G905" s="2">
        <f>INDEX(FEDFUNDS[FEDFUNDS],MATCH(DATE(YEAR(CPI[[#This Row],[DATE]]+370)+1,MONTH(CPI[[#This Row],[DATE]]+370),1),FEDFUNDS[DATE],0))</f>
        <v>8.26</v>
      </c>
    </row>
    <row r="906" spans="1:7" x14ac:dyDescent="0.3">
      <c r="A906" s="1">
        <v>32264</v>
      </c>
      <c r="B906">
        <v>117.5</v>
      </c>
      <c r="C906" s="2">
        <f>INDEX(FEDFUNDS[FEDFUNDS],MATCH(DATE(YEAR(CPI[[#This Row],[DATE]]),MONTH(CPI[[#This Row],[DATE]]),1),FEDFUNDS[DATE],0))</f>
        <v>7.09</v>
      </c>
      <c r="D906" s="2">
        <f>INDEX(FEDFUNDS[FEDFUNDS],MATCH(DATE(YEAR(CPI[[#This Row],[DATE]]+190),MONTH(CPI[[#This Row],[DATE]]+190),1),FEDFUNDS[DATE],0))</f>
        <v>8.35</v>
      </c>
      <c r="E906" s="2">
        <f>INDEX(FEDFUNDS[FEDFUNDS],MATCH(DATE(YEAR(CPI[[#This Row],[DATE]]+370),MONTH(CPI[[#This Row],[DATE]]+370),1),FEDFUNDS[DATE],0))</f>
        <v>9.81</v>
      </c>
      <c r="F906" s="2">
        <f>INDEX(FEDFUNDS[FEDFUNDS],MATCH(DATE(YEAR(CPI[[#This Row],[DATE]]+190)+1,MONTH(CPI[[#This Row],[DATE]]+190),1),FEDFUNDS[DATE],0))</f>
        <v>8.5500000000000007</v>
      </c>
      <c r="G906" s="2">
        <f>INDEX(FEDFUNDS[FEDFUNDS],MATCH(DATE(YEAR(CPI[[#This Row],[DATE]]+370)+1,MONTH(CPI[[#This Row],[DATE]]+370),1),FEDFUNDS[DATE],0))</f>
        <v>8.18</v>
      </c>
    </row>
    <row r="907" spans="1:7" x14ac:dyDescent="0.3">
      <c r="A907" s="1">
        <v>32295</v>
      </c>
      <c r="B907">
        <v>118</v>
      </c>
      <c r="C907" s="2">
        <f>INDEX(FEDFUNDS[FEDFUNDS],MATCH(DATE(YEAR(CPI[[#This Row],[DATE]]),MONTH(CPI[[#This Row],[DATE]]),1),FEDFUNDS[DATE],0))</f>
        <v>7.51</v>
      </c>
      <c r="D907" s="2">
        <f>INDEX(FEDFUNDS[FEDFUNDS],MATCH(DATE(YEAR(CPI[[#This Row],[DATE]]+190),MONTH(CPI[[#This Row],[DATE]]+190),1),FEDFUNDS[DATE],0))</f>
        <v>8.76</v>
      </c>
      <c r="E907" s="2">
        <f>INDEX(FEDFUNDS[FEDFUNDS],MATCH(DATE(YEAR(CPI[[#This Row],[DATE]]+370),MONTH(CPI[[#This Row],[DATE]]+370),1),FEDFUNDS[DATE],0))</f>
        <v>9.5299999999999994</v>
      </c>
      <c r="F907" s="2">
        <f>INDEX(FEDFUNDS[FEDFUNDS],MATCH(DATE(YEAR(CPI[[#This Row],[DATE]]+190)+1,MONTH(CPI[[#This Row],[DATE]]+190),1),FEDFUNDS[DATE],0))</f>
        <v>8.4499999999999993</v>
      </c>
      <c r="G907" s="2">
        <f>INDEX(FEDFUNDS[FEDFUNDS],MATCH(DATE(YEAR(CPI[[#This Row],[DATE]]+370)+1,MONTH(CPI[[#This Row],[DATE]]+370),1),FEDFUNDS[DATE],0))</f>
        <v>8.2899999999999991</v>
      </c>
    </row>
    <row r="908" spans="1:7" x14ac:dyDescent="0.3">
      <c r="A908" s="1">
        <v>32325</v>
      </c>
      <c r="B908">
        <v>118.5</v>
      </c>
      <c r="C908" s="2">
        <f>INDEX(FEDFUNDS[FEDFUNDS],MATCH(DATE(YEAR(CPI[[#This Row],[DATE]]),MONTH(CPI[[#This Row],[DATE]]),1),FEDFUNDS[DATE],0))</f>
        <v>7.75</v>
      </c>
      <c r="D908" s="2">
        <f>INDEX(FEDFUNDS[FEDFUNDS],MATCH(DATE(YEAR(CPI[[#This Row],[DATE]]+190),MONTH(CPI[[#This Row],[DATE]]+190),1),FEDFUNDS[DATE],0))</f>
        <v>9.1199999999999992</v>
      </c>
      <c r="E908" s="2">
        <f>INDEX(FEDFUNDS[FEDFUNDS],MATCH(DATE(YEAR(CPI[[#This Row],[DATE]]+370),MONTH(CPI[[#This Row],[DATE]]+370),1),FEDFUNDS[DATE],0))</f>
        <v>9.24</v>
      </c>
      <c r="F908" s="2">
        <f>INDEX(FEDFUNDS[FEDFUNDS],MATCH(DATE(YEAR(CPI[[#This Row],[DATE]]+190)+1,MONTH(CPI[[#This Row],[DATE]]+190),1),FEDFUNDS[DATE],0))</f>
        <v>8.23</v>
      </c>
      <c r="G908" s="2">
        <f>INDEX(FEDFUNDS[FEDFUNDS],MATCH(DATE(YEAR(CPI[[#This Row],[DATE]]+370)+1,MONTH(CPI[[#This Row],[DATE]]+370),1),FEDFUNDS[DATE],0))</f>
        <v>8.15</v>
      </c>
    </row>
    <row r="909" spans="1:7" x14ac:dyDescent="0.3">
      <c r="A909" s="1">
        <v>32356</v>
      </c>
      <c r="B909">
        <v>119</v>
      </c>
      <c r="C909" s="2">
        <f>INDEX(FEDFUNDS[FEDFUNDS],MATCH(DATE(YEAR(CPI[[#This Row],[DATE]]),MONTH(CPI[[#This Row],[DATE]]),1),FEDFUNDS[DATE],0))</f>
        <v>8.01</v>
      </c>
      <c r="D909" s="2">
        <f>INDEX(FEDFUNDS[FEDFUNDS],MATCH(DATE(YEAR(CPI[[#This Row],[DATE]]+190),MONTH(CPI[[#This Row],[DATE]]+190),1),FEDFUNDS[DATE],0))</f>
        <v>9.36</v>
      </c>
      <c r="E909" s="2">
        <f>INDEX(FEDFUNDS[FEDFUNDS],MATCH(DATE(YEAR(CPI[[#This Row],[DATE]]+370),MONTH(CPI[[#This Row],[DATE]]+370),1),FEDFUNDS[DATE],0))</f>
        <v>8.99</v>
      </c>
      <c r="F909" s="2">
        <f>INDEX(FEDFUNDS[FEDFUNDS],MATCH(DATE(YEAR(CPI[[#This Row],[DATE]]+190)+1,MONTH(CPI[[#This Row],[DATE]]+190),1),FEDFUNDS[DATE],0))</f>
        <v>8.24</v>
      </c>
      <c r="G909" s="2">
        <f>INDEX(FEDFUNDS[FEDFUNDS],MATCH(DATE(YEAR(CPI[[#This Row],[DATE]]+370)+1,MONTH(CPI[[#This Row],[DATE]]+370),1),FEDFUNDS[DATE],0))</f>
        <v>8.1300000000000008</v>
      </c>
    </row>
    <row r="910" spans="1:7" x14ac:dyDescent="0.3">
      <c r="A910" s="1">
        <v>32387</v>
      </c>
      <c r="B910">
        <v>119.8</v>
      </c>
      <c r="C910" s="2">
        <f>INDEX(FEDFUNDS[FEDFUNDS],MATCH(DATE(YEAR(CPI[[#This Row],[DATE]]),MONTH(CPI[[#This Row],[DATE]]),1),FEDFUNDS[DATE],0))</f>
        <v>8.19</v>
      </c>
      <c r="D910" s="2">
        <f>INDEX(FEDFUNDS[FEDFUNDS],MATCH(DATE(YEAR(CPI[[#This Row],[DATE]]+190),MONTH(CPI[[#This Row],[DATE]]+190),1),FEDFUNDS[DATE],0))</f>
        <v>9.85</v>
      </c>
      <c r="E910" s="2">
        <f>INDEX(FEDFUNDS[FEDFUNDS],MATCH(DATE(YEAR(CPI[[#This Row],[DATE]]+370),MONTH(CPI[[#This Row],[DATE]]+370),1),FEDFUNDS[DATE],0))</f>
        <v>9.02</v>
      </c>
      <c r="F910" s="2">
        <f>INDEX(FEDFUNDS[FEDFUNDS],MATCH(DATE(YEAR(CPI[[#This Row],[DATE]]+190)+1,MONTH(CPI[[#This Row],[DATE]]+190),1),FEDFUNDS[DATE],0))</f>
        <v>8.2799999999999994</v>
      </c>
      <c r="G910" s="2">
        <f>INDEX(FEDFUNDS[FEDFUNDS],MATCH(DATE(YEAR(CPI[[#This Row],[DATE]]+370)+1,MONTH(CPI[[#This Row],[DATE]]+370),1),FEDFUNDS[DATE],0))</f>
        <v>8.1999999999999993</v>
      </c>
    </row>
    <row r="911" spans="1:7" x14ac:dyDescent="0.3">
      <c r="A911" s="1">
        <v>32417</v>
      </c>
      <c r="B911">
        <v>120.2</v>
      </c>
      <c r="C911" s="2">
        <f>INDEX(FEDFUNDS[FEDFUNDS],MATCH(DATE(YEAR(CPI[[#This Row],[DATE]]),MONTH(CPI[[#This Row],[DATE]]),1),FEDFUNDS[DATE],0))</f>
        <v>8.3000000000000007</v>
      </c>
      <c r="D911" s="2">
        <f>INDEX(FEDFUNDS[FEDFUNDS],MATCH(DATE(YEAR(CPI[[#This Row],[DATE]]+190),MONTH(CPI[[#This Row],[DATE]]+190),1),FEDFUNDS[DATE],0))</f>
        <v>9.84</v>
      </c>
      <c r="E911" s="2">
        <f>INDEX(FEDFUNDS[FEDFUNDS],MATCH(DATE(YEAR(CPI[[#This Row],[DATE]]+370),MONTH(CPI[[#This Row],[DATE]]+370),1),FEDFUNDS[DATE],0))</f>
        <v>8.84</v>
      </c>
      <c r="F911" s="2">
        <f>INDEX(FEDFUNDS[FEDFUNDS],MATCH(DATE(YEAR(CPI[[#This Row],[DATE]]+190)+1,MONTH(CPI[[#This Row],[DATE]]+190),1),FEDFUNDS[DATE],0))</f>
        <v>8.26</v>
      </c>
      <c r="G911" s="2">
        <f>INDEX(FEDFUNDS[FEDFUNDS],MATCH(DATE(YEAR(CPI[[#This Row],[DATE]]+370)+1,MONTH(CPI[[#This Row],[DATE]]+370),1),FEDFUNDS[DATE],0))</f>
        <v>8.11</v>
      </c>
    </row>
    <row r="912" spans="1:7" x14ac:dyDescent="0.3">
      <c r="A912" s="1">
        <v>32448</v>
      </c>
      <c r="B912">
        <v>120.3</v>
      </c>
      <c r="C912" s="2">
        <f>INDEX(FEDFUNDS[FEDFUNDS],MATCH(DATE(YEAR(CPI[[#This Row],[DATE]]),MONTH(CPI[[#This Row],[DATE]]),1),FEDFUNDS[DATE],0))</f>
        <v>8.35</v>
      </c>
      <c r="D912" s="2">
        <f>INDEX(FEDFUNDS[FEDFUNDS],MATCH(DATE(YEAR(CPI[[#This Row],[DATE]]+190),MONTH(CPI[[#This Row],[DATE]]+190),1),FEDFUNDS[DATE],0))</f>
        <v>9.81</v>
      </c>
      <c r="E912" s="2">
        <f>INDEX(FEDFUNDS[FEDFUNDS],MATCH(DATE(YEAR(CPI[[#This Row],[DATE]]+370),MONTH(CPI[[#This Row],[DATE]]+370),1),FEDFUNDS[DATE],0))</f>
        <v>8.5500000000000007</v>
      </c>
      <c r="F912" s="2">
        <f>INDEX(FEDFUNDS[FEDFUNDS],MATCH(DATE(YEAR(CPI[[#This Row],[DATE]]+190)+1,MONTH(CPI[[#This Row],[DATE]]+190),1),FEDFUNDS[DATE],0))</f>
        <v>8.18</v>
      </c>
      <c r="G912" s="2">
        <f>INDEX(FEDFUNDS[FEDFUNDS],MATCH(DATE(YEAR(CPI[[#This Row],[DATE]]+370)+1,MONTH(CPI[[#This Row],[DATE]]+370),1),FEDFUNDS[DATE],0))</f>
        <v>7.81</v>
      </c>
    </row>
    <row r="913" spans="1:7" x14ac:dyDescent="0.3">
      <c r="A913" s="1">
        <v>32478</v>
      </c>
      <c r="B913">
        <v>120.5</v>
      </c>
      <c r="C913" s="2">
        <f>INDEX(FEDFUNDS[FEDFUNDS],MATCH(DATE(YEAR(CPI[[#This Row],[DATE]]),MONTH(CPI[[#This Row],[DATE]]),1),FEDFUNDS[DATE],0))</f>
        <v>8.76</v>
      </c>
      <c r="D913" s="2">
        <f>INDEX(FEDFUNDS[FEDFUNDS],MATCH(DATE(YEAR(CPI[[#This Row],[DATE]]+190),MONTH(CPI[[#This Row],[DATE]]+190),1),FEDFUNDS[DATE],0))</f>
        <v>9.5299999999999994</v>
      </c>
      <c r="E913" s="2">
        <f>INDEX(FEDFUNDS[FEDFUNDS],MATCH(DATE(YEAR(CPI[[#This Row],[DATE]]+370),MONTH(CPI[[#This Row],[DATE]]+370),1),FEDFUNDS[DATE],0))</f>
        <v>8.4499999999999993</v>
      </c>
      <c r="F913" s="2">
        <f>INDEX(FEDFUNDS[FEDFUNDS],MATCH(DATE(YEAR(CPI[[#This Row],[DATE]]+190)+1,MONTH(CPI[[#This Row],[DATE]]+190),1),FEDFUNDS[DATE],0))</f>
        <v>8.2899999999999991</v>
      </c>
      <c r="G913" s="2">
        <f>INDEX(FEDFUNDS[FEDFUNDS],MATCH(DATE(YEAR(CPI[[#This Row],[DATE]]+370)+1,MONTH(CPI[[#This Row],[DATE]]+370),1),FEDFUNDS[DATE],0))</f>
        <v>7.31</v>
      </c>
    </row>
    <row r="914" spans="1:7" x14ac:dyDescent="0.3">
      <c r="A914" s="1">
        <v>32509</v>
      </c>
      <c r="B914">
        <v>121.1</v>
      </c>
      <c r="C914" s="2">
        <f>INDEX(FEDFUNDS[FEDFUNDS],MATCH(DATE(YEAR(CPI[[#This Row],[DATE]]),MONTH(CPI[[#This Row],[DATE]]),1),FEDFUNDS[DATE],0))</f>
        <v>9.1199999999999992</v>
      </c>
      <c r="D914" s="2">
        <f>INDEX(FEDFUNDS[FEDFUNDS],MATCH(DATE(YEAR(CPI[[#This Row],[DATE]]+190),MONTH(CPI[[#This Row],[DATE]]+190),1),FEDFUNDS[DATE],0))</f>
        <v>9.24</v>
      </c>
      <c r="E914" s="2">
        <f>INDEX(FEDFUNDS[FEDFUNDS],MATCH(DATE(YEAR(CPI[[#This Row],[DATE]]+370),MONTH(CPI[[#This Row],[DATE]]+370),1),FEDFUNDS[DATE],0))</f>
        <v>8.23</v>
      </c>
      <c r="F914" s="2">
        <f>INDEX(FEDFUNDS[FEDFUNDS],MATCH(DATE(YEAR(CPI[[#This Row],[DATE]]+190)+1,MONTH(CPI[[#This Row],[DATE]]+190),1),FEDFUNDS[DATE],0))</f>
        <v>8.15</v>
      </c>
      <c r="G914" s="2">
        <f>INDEX(FEDFUNDS[FEDFUNDS],MATCH(DATE(YEAR(CPI[[#This Row],[DATE]]+370)+1,MONTH(CPI[[#This Row],[DATE]]+370),1),FEDFUNDS[DATE],0))</f>
        <v>6.91</v>
      </c>
    </row>
    <row r="915" spans="1:7" x14ac:dyDescent="0.3">
      <c r="A915" s="1">
        <v>32540</v>
      </c>
      <c r="B915">
        <v>121.6</v>
      </c>
      <c r="C915" s="2">
        <f>INDEX(FEDFUNDS[FEDFUNDS],MATCH(DATE(YEAR(CPI[[#This Row],[DATE]]),MONTH(CPI[[#This Row],[DATE]]),1),FEDFUNDS[DATE],0))</f>
        <v>9.36</v>
      </c>
      <c r="D915" s="2">
        <f>INDEX(FEDFUNDS[FEDFUNDS],MATCH(DATE(YEAR(CPI[[#This Row],[DATE]]+190),MONTH(CPI[[#This Row],[DATE]]+190),1),FEDFUNDS[DATE],0))</f>
        <v>8.99</v>
      </c>
      <c r="E915" s="2">
        <f>INDEX(FEDFUNDS[FEDFUNDS],MATCH(DATE(YEAR(CPI[[#This Row],[DATE]]+370),MONTH(CPI[[#This Row],[DATE]]+370),1),FEDFUNDS[DATE],0))</f>
        <v>8.24</v>
      </c>
      <c r="F915" s="2">
        <f>INDEX(FEDFUNDS[FEDFUNDS],MATCH(DATE(YEAR(CPI[[#This Row],[DATE]]+190)+1,MONTH(CPI[[#This Row],[DATE]]+190),1),FEDFUNDS[DATE],0))</f>
        <v>8.1300000000000008</v>
      </c>
      <c r="G915" s="2">
        <f>INDEX(FEDFUNDS[FEDFUNDS],MATCH(DATE(YEAR(CPI[[#This Row],[DATE]]+370)+1,MONTH(CPI[[#This Row],[DATE]]+370),1),FEDFUNDS[DATE],0))</f>
        <v>6.25</v>
      </c>
    </row>
    <row r="916" spans="1:7" x14ac:dyDescent="0.3">
      <c r="A916" s="1">
        <v>32568</v>
      </c>
      <c r="B916">
        <v>122.3</v>
      </c>
      <c r="C916" s="2">
        <f>INDEX(FEDFUNDS[FEDFUNDS],MATCH(DATE(YEAR(CPI[[#This Row],[DATE]]),MONTH(CPI[[#This Row],[DATE]]),1),FEDFUNDS[DATE],0))</f>
        <v>9.85</v>
      </c>
      <c r="D916" s="2">
        <f>INDEX(FEDFUNDS[FEDFUNDS],MATCH(DATE(YEAR(CPI[[#This Row],[DATE]]+190),MONTH(CPI[[#This Row],[DATE]]+190),1),FEDFUNDS[DATE],0))</f>
        <v>9.02</v>
      </c>
      <c r="E916" s="2">
        <f>INDEX(FEDFUNDS[FEDFUNDS],MATCH(DATE(YEAR(CPI[[#This Row],[DATE]]+370),MONTH(CPI[[#This Row],[DATE]]+370),1),FEDFUNDS[DATE],0))</f>
        <v>8.2799999999999994</v>
      </c>
      <c r="F916" s="2">
        <f>INDEX(FEDFUNDS[FEDFUNDS],MATCH(DATE(YEAR(CPI[[#This Row],[DATE]]+190)+1,MONTH(CPI[[#This Row],[DATE]]+190),1),FEDFUNDS[DATE],0))</f>
        <v>8.1999999999999993</v>
      </c>
      <c r="G916" s="2">
        <f>INDEX(FEDFUNDS[FEDFUNDS],MATCH(DATE(YEAR(CPI[[#This Row],[DATE]]+370)+1,MONTH(CPI[[#This Row],[DATE]]+370),1),FEDFUNDS[DATE],0))</f>
        <v>6.12</v>
      </c>
    </row>
    <row r="917" spans="1:7" x14ac:dyDescent="0.3">
      <c r="A917" s="1">
        <v>32599</v>
      </c>
      <c r="B917">
        <v>123.1</v>
      </c>
      <c r="C917" s="2">
        <f>INDEX(FEDFUNDS[FEDFUNDS],MATCH(DATE(YEAR(CPI[[#This Row],[DATE]]),MONTH(CPI[[#This Row],[DATE]]),1),FEDFUNDS[DATE],0))</f>
        <v>9.84</v>
      </c>
      <c r="D917" s="2">
        <f>INDEX(FEDFUNDS[FEDFUNDS],MATCH(DATE(YEAR(CPI[[#This Row],[DATE]]+190),MONTH(CPI[[#This Row],[DATE]]+190),1),FEDFUNDS[DATE],0))</f>
        <v>8.84</v>
      </c>
      <c r="E917" s="2">
        <f>INDEX(FEDFUNDS[FEDFUNDS],MATCH(DATE(YEAR(CPI[[#This Row],[DATE]]+370),MONTH(CPI[[#This Row],[DATE]]+370),1),FEDFUNDS[DATE],0))</f>
        <v>8.26</v>
      </c>
      <c r="F917" s="2">
        <f>INDEX(FEDFUNDS[FEDFUNDS],MATCH(DATE(YEAR(CPI[[#This Row],[DATE]]+190)+1,MONTH(CPI[[#This Row],[DATE]]+190),1),FEDFUNDS[DATE],0))</f>
        <v>8.11</v>
      </c>
      <c r="G917" s="2">
        <f>INDEX(FEDFUNDS[FEDFUNDS],MATCH(DATE(YEAR(CPI[[#This Row],[DATE]]+370)+1,MONTH(CPI[[#This Row],[DATE]]+370),1),FEDFUNDS[DATE],0))</f>
        <v>5.91</v>
      </c>
    </row>
    <row r="918" spans="1:7" x14ac:dyDescent="0.3">
      <c r="A918" s="1">
        <v>32629</v>
      </c>
      <c r="B918">
        <v>123.8</v>
      </c>
      <c r="C918" s="2">
        <f>INDEX(FEDFUNDS[FEDFUNDS],MATCH(DATE(YEAR(CPI[[#This Row],[DATE]]),MONTH(CPI[[#This Row],[DATE]]),1),FEDFUNDS[DATE],0))</f>
        <v>9.81</v>
      </c>
      <c r="D918" s="2">
        <f>INDEX(FEDFUNDS[FEDFUNDS],MATCH(DATE(YEAR(CPI[[#This Row],[DATE]]+190),MONTH(CPI[[#This Row],[DATE]]+190),1),FEDFUNDS[DATE],0))</f>
        <v>8.5500000000000007</v>
      </c>
      <c r="E918" s="2">
        <f>INDEX(FEDFUNDS[FEDFUNDS],MATCH(DATE(YEAR(CPI[[#This Row],[DATE]]+370),MONTH(CPI[[#This Row],[DATE]]+370),1),FEDFUNDS[DATE],0))</f>
        <v>8.18</v>
      </c>
      <c r="F918" s="2">
        <f>INDEX(FEDFUNDS[FEDFUNDS],MATCH(DATE(YEAR(CPI[[#This Row],[DATE]]+190)+1,MONTH(CPI[[#This Row],[DATE]]+190),1),FEDFUNDS[DATE],0))</f>
        <v>7.81</v>
      </c>
      <c r="G918" s="2">
        <f>INDEX(FEDFUNDS[FEDFUNDS],MATCH(DATE(YEAR(CPI[[#This Row],[DATE]]+370)+1,MONTH(CPI[[#This Row],[DATE]]+370),1),FEDFUNDS[DATE],0))</f>
        <v>5.78</v>
      </c>
    </row>
    <row r="919" spans="1:7" x14ac:dyDescent="0.3">
      <c r="A919" s="1">
        <v>32660</v>
      </c>
      <c r="B919">
        <v>124.1</v>
      </c>
      <c r="C919" s="2">
        <f>INDEX(FEDFUNDS[FEDFUNDS],MATCH(DATE(YEAR(CPI[[#This Row],[DATE]]),MONTH(CPI[[#This Row],[DATE]]),1),FEDFUNDS[DATE],0))</f>
        <v>9.5299999999999994</v>
      </c>
      <c r="D919" s="2">
        <f>INDEX(FEDFUNDS[FEDFUNDS],MATCH(DATE(YEAR(CPI[[#This Row],[DATE]]+190),MONTH(CPI[[#This Row],[DATE]]+190),1),FEDFUNDS[DATE],0))</f>
        <v>8.4499999999999993</v>
      </c>
      <c r="E919" s="2">
        <f>INDEX(FEDFUNDS[FEDFUNDS],MATCH(DATE(YEAR(CPI[[#This Row],[DATE]]+370),MONTH(CPI[[#This Row],[DATE]]+370),1),FEDFUNDS[DATE],0))</f>
        <v>8.2899999999999991</v>
      </c>
      <c r="F919" s="2">
        <f>INDEX(FEDFUNDS[FEDFUNDS],MATCH(DATE(YEAR(CPI[[#This Row],[DATE]]+190)+1,MONTH(CPI[[#This Row],[DATE]]+190),1),FEDFUNDS[DATE],0))</f>
        <v>7.31</v>
      </c>
      <c r="G919" s="2">
        <f>INDEX(FEDFUNDS[FEDFUNDS],MATCH(DATE(YEAR(CPI[[#This Row],[DATE]]+370)+1,MONTH(CPI[[#This Row],[DATE]]+370),1),FEDFUNDS[DATE],0))</f>
        <v>5.9</v>
      </c>
    </row>
    <row r="920" spans="1:7" x14ac:dyDescent="0.3">
      <c r="A920" s="1">
        <v>32690</v>
      </c>
      <c r="B920">
        <v>124.4</v>
      </c>
      <c r="C920" s="2">
        <f>INDEX(FEDFUNDS[FEDFUNDS],MATCH(DATE(YEAR(CPI[[#This Row],[DATE]]),MONTH(CPI[[#This Row],[DATE]]),1),FEDFUNDS[DATE],0))</f>
        <v>9.24</v>
      </c>
      <c r="D920" s="2">
        <f>INDEX(FEDFUNDS[FEDFUNDS],MATCH(DATE(YEAR(CPI[[#This Row],[DATE]]+190),MONTH(CPI[[#This Row],[DATE]]+190),1),FEDFUNDS[DATE],0))</f>
        <v>8.23</v>
      </c>
      <c r="E920" s="2">
        <f>INDEX(FEDFUNDS[FEDFUNDS],MATCH(DATE(YEAR(CPI[[#This Row],[DATE]]+370),MONTH(CPI[[#This Row],[DATE]]+370),1),FEDFUNDS[DATE],0))</f>
        <v>8.15</v>
      </c>
      <c r="F920" s="2">
        <f>INDEX(FEDFUNDS[FEDFUNDS],MATCH(DATE(YEAR(CPI[[#This Row],[DATE]]+190)+1,MONTH(CPI[[#This Row],[DATE]]+190),1),FEDFUNDS[DATE],0))</f>
        <v>6.91</v>
      </c>
      <c r="G920" s="2">
        <f>INDEX(FEDFUNDS[FEDFUNDS],MATCH(DATE(YEAR(CPI[[#This Row],[DATE]]+370)+1,MONTH(CPI[[#This Row],[DATE]]+370),1),FEDFUNDS[DATE],0))</f>
        <v>5.82</v>
      </c>
    </row>
    <row r="921" spans="1:7" x14ac:dyDescent="0.3">
      <c r="A921" s="1">
        <v>32721</v>
      </c>
      <c r="B921">
        <v>124.6</v>
      </c>
      <c r="C921" s="2">
        <f>INDEX(FEDFUNDS[FEDFUNDS],MATCH(DATE(YEAR(CPI[[#This Row],[DATE]]),MONTH(CPI[[#This Row],[DATE]]),1),FEDFUNDS[DATE],0))</f>
        <v>8.99</v>
      </c>
      <c r="D921" s="2">
        <f>INDEX(FEDFUNDS[FEDFUNDS],MATCH(DATE(YEAR(CPI[[#This Row],[DATE]]+190),MONTH(CPI[[#This Row],[DATE]]+190),1),FEDFUNDS[DATE],0))</f>
        <v>8.24</v>
      </c>
      <c r="E921" s="2">
        <f>INDEX(FEDFUNDS[FEDFUNDS],MATCH(DATE(YEAR(CPI[[#This Row],[DATE]]+370),MONTH(CPI[[#This Row],[DATE]]+370),1),FEDFUNDS[DATE],0))</f>
        <v>8.1300000000000008</v>
      </c>
      <c r="F921" s="2">
        <f>INDEX(FEDFUNDS[FEDFUNDS],MATCH(DATE(YEAR(CPI[[#This Row],[DATE]]+190)+1,MONTH(CPI[[#This Row],[DATE]]+190),1),FEDFUNDS[DATE],0))</f>
        <v>6.25</v>
      </c>
      <c r="G921" s="2">
        <f>INDEX(FEDFUNDS[FEDFUNDS],MATCH(DATE(YEAR(CPI[[#This Row],[DATE]]+370)+1,MONTH(CPI[[#This Row],[DATE]]+370),1),FEDFUNDS[DATE],0))</f>
        <v>5.66</v>
      </c>
    </row>
    <row r="922" spans="1:7" x14ac:dyDescent="0.3">
      <c r="A922" s="1">
        <v>32752</v>
      </c>
      <c r="B922">
        <v>125</v>
      </c>
      <c r="C922" s="2">
        <f>INDEX(FEDFUNDS[FEDFUNDS],MATCH(DATE(YEAR(CPI[[#This Row],[DATE]]),MONTH(CPI[[#This Row],[DATE]]),1),FEDFUNDS[DATE],0))</f>
        <v>9.02</v>
      </c>
      <c r="D922" s="2">
        <f>INDEX(FEDFUNDS[FEDFUNDS],MATCH(DATE(YEAR(CPI[[#This Row],[DATE]]+190),MONTH(CPI[[#This Row],[DATE]]+190),1),FEDFUNDS[DATE],0))</f>
        <v>8.2799999999999994</v>
      </c>
      <c r="E922" s="2">
        <f>INDEX(FEDFUNDS[FEDFUNDS],MATCH(DATE(YEAR(CPI[[#This Row],[DATE]]+370),MONTH(CPI[[#This Row],[DATE]]+370),1),FEDFUNDS[DATE],0))</f>
        <v>8.1999999999999993</v>
      </c>
      <c r="F922" s="2">
        <f>INDEX(FEDFUNDS[FEDFUNDS],MATCH(DATE(YEAR(CPI[[#This Row],[DATE]]+190)+1,MONTH(CPI[[#This Row],[DATE]]+190),1),FEDFUNDS[DATE],0))</f>
        <v>6.12</v>
      </c>
      <c r="G922" s="2">
        <f>INDEX(FEDFUNDS[FEDFUNDS],MATCH(DATE(YEAR(CPI[[#This Row],[DATE]]+370)+1,MONTH(CPI[[#This Row],[DATE]]+370),1),FEDFUNDS[DATE],0))</f>
        <v>5.45</v>
      </c>
    </row>
    <row r="923" spans="1:7" x14ac:dyDescent="0.3">
      <c r="A923" s="1">
        <v>32782</v>
      </c>
      <c r="B923">
        <v>125.6</v>
      </c>
      <c r="C923" s="2">
        <f>INDEX(FEDFUNDS[FEDFUNDS],MATCH(DATE(YEAR(CPI[[#This Row],[DATE]]),MONTH(CPI[[#This Row],[DATE]]),1),FEDFUNDS[DATE],0))</f>
        <v>8.84</v>
      </c>
      <c r="D923" s="2">
        <f>INDEX(FEDFUNDS[FEDFUNDS],MATCH(DATE(YEAR(CPI[[#This Row],[DATE]]+190),MONTH(CPI[[#This Row],[DATE]]+190),1),FEDFUNDS[DATE],0))</f>
        <v>8.26</v>
      </c>
      <c r="E923" s="2">
        <f>INDEX(FEDFUNDS[FEDFUNDS],MATCH(DATE(YEAR(CPI[[#This Row],[DATE]]+370),MONTH(CPI[[#This Row],[DATE]]+370),1),FEDFUNDS[DATE],0))</f>
        <v>8.11</v>
      </c>
      <c r="F923" s="2">
        <f>INDEX(FEDFUNDS[FEDFUNDS],MATCH(DATE(YEAR(CPI[[#This Row],[DATE]]+190)+1,MONTH(CPI[[#This Row],[DATE]]+190),1),FEDFUNDS[DATE],0))</f>
        <v>5.91</v>
      </c>
      <c r="G923" s="2">
        <f>INDEX(FEDFUNDS[FEDFUNDS],MATCH(DATE(YEAR(CPI[[#This Row],[DATE]]+370)+1,MONTH(CPI[[#This Row],[DATE]]+370),1),FEDFUNDS[DATE],0))</f>
        <v>5.21</v>
      </c>
    </row>
    <row r="924" spans="1:7" x14ac:dyDescent="0.3">
      <c r="A924" s="1">
        <v>32813</v>
      </c>
      <c r="B924">
        <v>125.9</v>
      </c>
      <c r="C924" s="2">
        <f>INDEX(FEDFUNDS[FEDFUNDS],MATCH(DATE(YEAR(CPI[[#This Row],[DATE]]),MONTH(CPI[[#This Row],[DATE]]),1),FEDFUNDS[DATE],0))</f>
        <v>8.5500000000000007</v>
      </c>
      <c r="D924" s="2">
        <f>INDEX(FEDFUNDS[FEDFUNDS],MATCH(DATE(YEAR(CPI[[#This Row],[DATE]]+190),MONTH(CPI[[#This Row],[DATE]]+190),1),FEDFUNDS[DATE],0))</f>
        <v>8.18</v>
      </c>
      <c r="E924" s="2">
        <f>INDEX(FEDFUNDS[FEDFUNDS],MATCH(DATE(YEAR(CPI[[#This Row],[DATE]]+370),MONTH(CPI[[#This Row],[DATE]]+370),1),FEDFUNDS[DATE],0))</f>
        <v>7.81</v>
      </c>
      <c r="F924" s="2">
        <f>INDEX(FEDFUNDS[FEDFUNDS],MATCH(DATE(YEAR(CPI[[#This Row],[DATE]]+190)+1,MONTH(CPI[[#This Row],[DATE]]+190),1),FEDFUNDS[DATE],0))</f>
        <v>5.78</v>
      </c>
      <c r="G924" s="2">
        <f>INDEX(FEDFUNDS[FEDFUNDS],MATCH(DATE(YEAR(CPI[[#This Row],[DATE]]+370)+1,MONTH(CPI[[#This Row],[DATE]]+370),1),FEDFUNDS[DATE],0))</f>
        <v>4.8099999999999996</v>
      </c>
    </row>
    <row r="925" spans="1:7" x14ac:dyDescent="0.3">
      <c r="A925" s="1">
        <v>32843</v>
      </c>
      <c r="B925">
        <v>126.1</v>
      </c>
      <c r="C925" s="2">
        <f>INDEX(FEDFUNDS[FEDFUNDS],MATCH(DATE(YEAR(CPI[[#This Row],[DATE]]),MONTH(CPI[[#This Row],[DATE]]),1),FEDFUNDS[DATE],0))</f>
        <v>8.4499999999999993</v>
      </c>
      <c r="D925" s="2">
        <f>INDEX(FEDFUNDS[FEDFUNDS],MATCH(DATE(YEAR(CPI[[#This Row],[DATE]]+190),MONTH(CPI[[#This Row],[DATE]]+190),1),FEDFUNDS[DATE],0))</f>
        <v>8.2899999999999991</v>
      </c>
      <c r="E925" s="2">
        <f>INDEX(FEDFUNDS[FEDFUNDS],MATCH(DATE(YEAR(CPI[[#This Row],[DATE]]+370),MONTH(CPI[[#This Row],[DATE]]+370),1),FEDFUNDS[DATE],0))</f>
        <v>7.31</v>
      </c>
      <c r="F925" s="2">
        <f>INDEX(FEDFUNDS[FEDFUNDS],MATCH(DATE(YEAR(CPI[[#This Row],[DATE]]+190)+1,MONTH(CPI[[#This Row],[DATE]]+190),1),FEDFUNDS[DATE],0))</f>
        <v>5.9</v>
      </c>
      <c r="G925" s="2">
        <f>INDEX(FEDFUNDS[FEDFUNDS],MATCH(DATE(YEAR(CPI[[#This Row],[DATE]]+370)+1,MONTH(CPI[[#This Row],[DATE]]+370),1),FEDFUNDS[DATE],0))</f>
        <v>4.43</v>
      </c>
    </row>
    <row r="926" spans="1:7" x14ac:dyDescent="0.3">
      <c r="A926" s="1">
        <v>32874</v>
      </c>
      <c r="B926">
        <v>127.4</v>
      </c>
      <c r="C926" s="2">
        <f>INDEX(FEDFUNDS[FEDFUNDS],MATCH(DATE(YEAR(CPI[[#This Row],[DATE]]),MONTH(CPI[[#This Row],[DATE]]),1),FEDFUNDS[DATE],0))</f>
        <v>8.23</v>
      </c>
      <c r="D926" s="2">
        <f>INDEX(FEDFUNDS[FEDFUNDS],MATCH(DATE(YEAR(CPI[[#This Row],[DATE]]+190),MONTH(CPI[[#This Row],[DATE]]+190),1),FEDFUNDS[DATE],0))</f>
        <v>8.15</v>
      </c>
      <c r="E926" s="2">
        <f>INDEX(FEDFUNDS[FEDFUNDS],MATCH(DATE(YEAR(CPI[[#This Row],[DATE]]+370),MONTH(CPI[[#This Row],[DATE]]+370),1),FEDFUNDS[DATE],0))</f>
        <v>6.91</v>
      </c>
      <c r="F926" s="2">
        <f>INDEX(FEDFUNDS[FEDFUNDS],MATCH(DATE(YEAR(CPI[[#This Row],[DATE]]+190)+1,MONTH(CPI[[#This Row],[DATE]]+190),1),FEDFUNDS[DATE],0))</f>
        <v>5.82</v>
      </c>
      <c r="G926" s="2">
        <f>INDEX(FEDFUNDS[FEDFUNDS],MATCH(DATE(YEAR(CPI[[#This Row],[DATE]]+370)+1,MONTH(CPI[[#This Row],[DATE]]+370),1),FEDFUNDS[DATE],0))</f>
        <v>4.03</v>
      </c>
    </row>
    <row r="927" spans="1:7" x14ac:dyDescent="0.3">
      <c r="A927" s="1">
        <v>32905</v>
      </c>
      <c r="B927">
        <v>128</v>
      </c>
      <c r="C927" s="2">
        <f>INDEX(FEDFUNDS[FEDFUNDS],MATCH(DATE(YEAR(CPI[[#This Row],[DATE]]),MONTH(CPI[[#This Row],[DATE]]),1),FEDFUNDS[DATE],0))</f>
        <v>8.24</v>
      </c>
      <c r="D927" s="2">
        <f>INDEX(FEDFUNDS[FEDFUNDS],MATCH(DATE(YEAR(CPI[[#This Row],[DATE]]+190),MONTH(CPI[[#This Row],[DATE]]+190),1),FEDFUNDS[DATE],0))</f>
        <v>8.1300000000000008</v>
      </c>
      <c r="E927" s="2">
        <f>INDEX(FEDFUNDS[FEDFUNDS],MATCH(DATE(YEAR(CPI[[#This Row],[DATE]]+370),MONTH(CPI[[#This Row],[DATE]]+370),1),FEDFUNDS[DATE],0))</f>
        <v>6.25</v>
      </c>
      <c r="F927" s="2">
        <f>INDEX(FEDFUNDS[FEDFUNDS],MATCH(DATE(YEAR(CPI[[#This Row],[DATE]]+190)+1,MONTH(CPI[[#This Row],[DATE]]+190),1),FEDFUNDS[DATE],0))</f>
        <v>5.66</v>
      </c>
      <c r="G927" s="2">
        <f>INDEX(FEDFUNDS[FEDFUNDS],MATCH(DATE(YEAR(CPI[[#This Row],[DATE]]+370)+1,MONTH(CPI[[#This Row],[DATE]]+370),1),FEDFUNDS[DATE],0))</f>
        <v>4.0599999999999996</v>
      </c>
    </row>
    <row r="928" spans="1:7" x14ac:dyDescent="0.3">
      <c r="A928" s="1">
        <v>32933</v>
      </c>
      <c r="B928">
        <v>128.69999999999999</v>
      </c>
      <c r="C928" s="2">
        <f>INDEX(FEDFUNDS[FEDFUNDS],MATCH(DATE(YEAR(CPI[[#This Row],[DATE]]),MONTH(CPI[[#This Row],[DATE]]),1),FEDFUNDS[DATE],0))</f>
        <v>8.2799999999999994</v>
      </c>
      <c r="D928" s="2">
        <f>INDEX(FEDFUNDS[FEDFUNDS],MATCH(DATE(YEAR(CPI[[#This Row],[DATE]]+190),MONTH(CPI[[#This Row],[DATE]]+190),1),FEDFUNDS[DATE],0))</f>
        <v>8.1999999999999993</v>
      </c>
      <c r="E928" s="2">
        <f>INDEX(FEDFUNDS[FEDFUNDS],MATCH(DATE(YEAR(CPI[[#This Row],[DATE]]+370),MONTH(CPI[[#This Row],[DATE]]+370),1),FEDFUNDS[DATE],0))</f>
        <v>6.12</v>
      </c>
      <c r="F928" s="2">
        <f>INDEX(FEDFUNDS[FEDFUNDS],MATCH(DATE(YEAR(CPI[[#This Row],[DATE]]+190)+1,MONTH(CPI[[#This Row],[DATE]]+190),1),FEDFUNDS[DATE],0))</f>
        <v>5.45</v>
      </c>
      <c r="G928" s="2">
        <f>INDEX(FEDFUNDS[FEDFUNDS],MATCH(DATE(YEAR(CPI[[#This Row],[DATE]]+370)+1,MONTH(CPI[[#This Row],[DATE]]+370),1),FEDFUNDS[DATE],0))</f>
        <v>3.98</v>
      </c>
    </row>
    <row r="929" spans="1:7" x14ac:dyDescent="0.3">
      <c r="A929" s="1">
        <v>32964</v>
      </c>
      <c r="B929">
        <v>128.9</v>
      </c>
      <c r="C929" s="2">
        <f>INDEX(FEDFUNDS[FEDFUNDS],MATCH(DATE(YEAR(CPI[[#This Row],[DATE]]),MONTH(CPI[[#This Row],[DATE]]),1),FEDFUNDS[DATE],0))</f>
        <v>8.26</v>
      </c>
      <c r="D929" s="2">
        <f>INDEX(FEDFUNDS[FEDFUNDS],MATCH(DATE(YEAR(CPI[[#This Row],[DATE]]+190),MONTH(CPI[[#This Row],[DATE]]+190),1),FEDFUNDS[DATE],0))</f>
        <v>8.11</v>
      </c>
      <c r="E929" s="2">
        <f>INDEX(FEDFUNDS[FEDFUNDS],MATCH(DATE(YEAR(CPI[[#This Row],[DATE]]+370),MONTH(CPI[[#This Row],[DATE]]+370),1),FEDFUNDS[DATE],0))</f>
        <v>5.91</v>
      </c>
      <c r="F929" s="2">
        <f>INDEX(FEDFUNDS[FEDFUNDS],MATCH(DATE(YEAR(CPI[[#This Row],[DATE]]+190)+1,MONTH(CPI[[#This Row],[DATE]]+190),1),FEDFUNDS[DATE],0))</f>
        <v>5.21</v>
      </c>
      <c r="G929" s="2">
        <f>INDEX(FEDFUNDS[FEDFUNDS],MATCH(DATE(YEAR(CPI[[#This Row],[DATE]]+370)+1,MONTH(CPI[[#This Row],[DATE]]+370),1),FEDFUNDS[DATE],0))</f>
        <v>3.73</v>
      </c>
    </row>
    <row r="930" spans="1:7" x14ac:dyDescent="0.3">
      <c r="A930" s="1">
        <v>32994</v>
      </c>
      <c r="B930">
        <v>129.19999999999999</v>
      </c>
      <c r="C930" s="2">
        <f>INDEX(FEDFUNDS[FEDFUNDS],MATCH(DATE(YEAR(CPI[[#This Row],[DATE]]),MONTH(CPI[[#This Row],[DATE]]),1),FEDFUNDS[DATE],0))</f>
        <v>8.18</v>
      </c>
      <c r="D930" s="2">
        <f>INDEX(FEDFUNDS[FEDFUNDS],MATCH(DATE(YEAR(CPI[[#This Row],[DATE]]+190),MONTH(CPI[[#This Row],[DATE]]+190),1),FEDFUNDS[DATE],0))</f>
        <v>7.81</v>
      </c>
      <c r="E930" s="2">
        <f>INDEX(FEDFUNDS[FEDFUNDS],MATCH(DATE(YEAR(CPI[[#This Row],[DATE]]+370),MONTH(CPI[[#This Row],[DATE]]+370),1),FEDFUNDS[DATE],0))</f>
        <v>5.78</v>
      </c>
      <c r="F930" s="2">
        <f>INDEX(FEDFUNDS[FEDFUNDS],MATCH(DATE(YEAR(CPI[[#This Row],[DATE]]+190)+1,MONTH(CPI[[#This Row],[DATE]]+190),1),FEDFUNDS[DATE],0))</f>
        <v>4.8099999999999996</v>
      </c>
      <c r="G930" s="2">
        <f>INDEX(FEDFUNDS[FEDFUNDS],MATCH(DATE(YEAR(CPI[[#This Row],[DATE]]+370)+1,MONTH(CPI[[#This Row],[DATE]]+370),1),FEDFUNDS[DATE],0))</f>
        <v>3.82</v>
      </c>
    </row>
    <row r="931" spans="1:7" x14ac:dyDescent="0.3">
      <c r="A931" s="1">
        <v>33025</v>
      </c>
      <c r="B931">
        <v>129.9</v>
      </c>
      <c r="C931" s="2">
        <f>INDEX(FEDFUNDS[FEDFUNDS],MATCH(DATE(YEAR(CPI[[#This Row],[DATE]]),MONTH(CPI[[#This Row],[DATE]]),1),FEDFUNDS[DATE],0))</f>
        <v>8.2899999999999991</v>
      </c>
      <c r="D931" s="2">
        <f>INDEX(FEDFUNDS[FEDFUNDS],MATCH(DATE(YEAR(CPI[[#This Row],[DATE]]+190),MONTH(CPI[[#This Row],[DATE]]+190),1),FEDFUNDS[DATE],0))</f>
        <v>7.31</v>
      </c>
      <c r="E931" s="2">
        <f>INDEX(FEDFUNDS[FEDFUNDS],MATCH(DATE(YEAR(CPI[[#This Row],[DATE]]+370),MONTH(CPI[[#This Row],[DATE]]+370),1),FEDFUNDS[DATE],0))</f>
        <v>5.9</v>
      </c>
      <c r="F931" s="2">
        <f>INDEX(FEDFUNDS[FEDFUNDS],MATCH(DATE(YEAR(CPI[[#This Row],[DATE]]+190)+1,MONTH(CPI[[#This Row],[DATE]]+190),1),FEDFUNDS[DATE],0))</f>
        <v>4.43</v>
      </c>
      <c r="G931" s="2">
        <f>INDEX(FEDFUNDS[FEDFUNDS],MATCH(DATE(YEAR(CPI[[#This Row],[DATE]]+370)+1,MONTH(CPI[[#This Row],[DATE]]+370),1),FEDFUNDS[DATE],0))</f>
        <v>3.76</v>
      </c>
    </row>
    <row r="932" spans="1:7" x14ac:dyDescent="0.3">
      <c r="A932" s="1">
        <v>33055</v>
      </c>
      <c r="B932">
        <v>130.4</v>
      </c>
      <c r="C932" s="2">
        <f>INDEX(FEDFUNDS[FEDFUNDS],MATCH(DATE(YEAR(CPI[[#This Row],[DATE]]),MONTH(CPI[[#This Row],[DATE]]),1),FEDFUNDS[DATE],0))</f>
        <v>8.15</v>
      </c>
      <c r="D932" s="2">
        <f>INDEX(FEDFUNDS[FEDFUNDS],MATCH(DATE(YEAR(CPI[[#This Row],[DATE]]+190),MONTH(CPI[[#This Row],[DATE]]+190),1),FEDFUNDS[DATE],0))</f>
        <v>6.91</v>
      </c>
      <c r="E932" s="2">
        <f>INDEX(FEDFUNDS[FEDFUNDS],MATCH(DATE(YEAR(CPI[[#This Row],[DATE]]+370),MONTH(CPI[[#This Row],[DATE]]+370),1),FEDFUNDS[DATE],0))</f>
        <v>5.82</v>
      </c>
      <c r="F932" s="2">
        <f>INDEX(FEDFUNDS[FEDFUNDS],MATCH(DATE(YEAR(CPI[[#This Row],[DATE]]+190)+1,MONTH(CPI[[#This Row],[DATE]]+190),1),FEDFUNDS[DATE],0))</f>
        <v>4.03</v>
      </c>
      <c r="G932" s="2">
        <f>INDEX(FEDFUNDS[FEDFUNDS],MATCH(DATE(YEAR(CPI[[#This Row],[DATE]]+370)+1,MONTH(CPI[[#This Row],[DATE]]+370),1),FEDFUNDS[DATE],0))</f>
        <v>3.25</v>
      </c>
    </row>
    <row r="933" spans="1:7" x14ac:dyDescent="0.3">
      <c r="A933" s="1">
        <v>33086</v>
      </c>
      <c r="B933">
        <v>131.6</v>
      </c>
      <c r="C933" s="2">
        <f>INDEX(FEDFUNDS[FEDFUNDS],MATCH(DATE(YEAR(CPI[[#This Row],[DATE]]),MONTH(CPI[[#This Row],[DATE]]),1),FEDFUNDS[DATE],0))</f>
        <v>8.1300000000000008</v>
      </c>
      <c r="D933" s="2">
        <f>INDEX(FEDFUNDS[FEDFUNDS],MATCH(DATE(YEAR(CPI[[#This Row],[DATE]]+190),MONTH(CPI[[#This Row],[DATE]]+190),1),FEDFUNDS[DATE],0))</f>
        <v>6.25</v>
      </c>
      <c r="E933" s="2">
        <f>INDEX(FEDFUNDS[FEDFUNDS],MATCH(DATE(YEAR(CPI[[#This Row],[DATE]]+370),MONTH(CPI[[#This Row],[DATE]]+370),1),FEDFUNDS[DATE],0))</f>
        <v>5.66</v>
      </c>
      <c r="F933" s="2">
        <f>INDEX(FEDFUNDS[FEDFUNDS],MATCH(DATE(YEAR(CPI[[#This Row],[DATE]]+190)+1,MONTH(CPI[[#This Row],[DATE]]+190),1),FEDFUNDS[DATE],0))</f>
        <v>4.0599999999999996</v>
      </c>
      <c r="G933" s="2">
        <f>INDEX(FEDFUNDS[FEDFUNDS],MATCH(DATE(YEAR(CPI[[#This Row],[DATE]]+370)+1,MONTH(CPI[[#This Row],[DATE]]+370),1),FEDFUNDS[DATE],0))</f>
        <v>3.3</v>
      </c>
    </row>
    <row r="934" spans="1:7" x14ac:dyDescent="0.3">
      <c r="A934" s="1">
        <v>33117</v>
      </c>
      <c r="B934">
        <v>132.69999999999999</v>
      </c>
      <c r="C934" s="2">
        <f>INDEX(FEDFUNDS[FEDFUNDS],MATCH(DATE(YEAR(CPI[[#This Row],[DATE]]),MONTH(CPI[[#This Row],[DATE]]),1),FEDFUNDS[DATE],0))</f>
        <v>8.1999999999999993</v>
      </c>
      <c r="D934" s="2">
        <f>INDEX(FEDFUNDS[FEDFUNDS],MATCH(DATE(YEAR(CPI[[#This Row],[DATE]]+190),MONTH(CPI[[#This Row],[DATE]]+190),1),FEDFUNDS[DATE],0))</f>
        <v>6.12</v>
      </c>
      <c r="E934" s="2">
        <f>INDEX(FEDFUNDS[FEDFUNDS],MATCH(DATE(YEAR(CPI[[#This Row],[DATE]]+370),MONTH(CPI[[#This Row],[DATE]]+370),1),FEDFUNDS[DATE],0))</f>
        <v>5.45</v>
      </c>
      <c r="F934" s="2">
        <f>INDEX(FEDFUNDS[FEDFUNDS],MATCH(DATE(YEAR(CPI[[#This Row],[DATE]]+190)+1,MONTH(CPI[[#This Row],[DATE]]+190),1),FEDFUNDS[DATE],0))</f>
        <v>3.98</v>
      </c>
      <c r="G934" s="2">
        <f>INDEX(FEDFUNDS[FEDFUNDS],MATCH(DATE(YEAR(CPI[[#This Row],[DATE]]+370)+1,MONTH(CPI[[#This Row],[DATE]]+370),1),FEDFUNDS[DATE],0))</f>
        <v>3.22</v>
      </c>
    </row>
    <row r="935" spans="1:7" x14ac:dyDescent="0.3">
      <c r="A935" s="1">
        <v>33147</v>
      </c>
      <c r="B935">
        <v>133.5</v>
      </c>
      <c r="C935" s="2">
        <f>INDEX(FEDFUNDS[FEDFUNDS],MATCH(DATE(YEAR(CPI[[#This Row],[DATE]]),MONTH(CPI[[#This Row],[DATE]]),1),FEDFUNDS[DATE],0))</f>
        <v>8.11</v>
      </c>
      <c r="D935" s="2">
        <f>INDEX(FEDFUNDS[FEDFUNDS],MATCH(DATE(YEAR(CPI[[#This Row],[DATE]]+190),MONTH(CPI[[#This Row],[DATE]]+190),1),FEDFUNDS[DATE],0))</f>
        <v>5.91</v>
      </c>
      <c r="E935" s="2">
        <f>INDEX(FEDFUNDS[FEDFUNDS],MATCH(DATE(YEAR(CPI[[#This Row],[DATE]]+370),MONTH(CPI[[#This Row],[DATE]]+370),1),FEDFUNDS[DATE],0))</f>
        <v>5.21</v>
      </c>
      <c r="F935" s="2">
        <f>INDEX(FEDFUNDS[FEDFUNDS],MATCH(DATE(YEAR(CPI[[#This Row],[DATE]]+190)+1,MONTH(CPI[[#This Row],[DATE]]+190),1),FEDFUNDS[DATE],0))</f>
        <v>3.73</v>
      </c>
      <c r="G935" s="2">
        <f>INDEX(FEDFUNDS[FEDFUNDS],MATCH(DATE(YEAR(CPI[[#This Row],[DATE]]+370)+1,MONTH(CPI[[#This Row],[DATE]]+370),1),FEDFUNDS[DATE],0))</f>
        <v>3.1</v>
      </c>
    </row>
    <row r="936" spans="1:7" x14ac:dyDescent="0.3">
      <c r="A936" s="1">
        <v>33178</v>
      </c>
      <c r="B936">
        <v>133.80000000000001</v>
      </c>
      <c r="C936" s="2">
        <f>INDEX(FEDFUNDS[FEDFUNDS],MATCH(DATE(YEAR(CPI[[#This Row],[DATE]]),MONTH(CPI[[#This Row],[DATE]]),1),FEDFUNDS[DATE],0))</f>
        <v>7.81</v>
      </c>
      <c r="D936" s="2">
        <f>INDEX(FEDFUNDS[FEDFUNDS],MATCH(DATE(YEAR(CPI[[#This Row],[DATE]]+190),MONTH(CPI[[#This Row],[DATE]]+190),1),FEDFUNDS[DATE],0))</f>
        <v>5.78</v>
      </c>
      <c r="E936" s="2">
        <f>INDEX(FEDFUNDS[FEDFUNDS],MATCH(DATE(YEAR(CPI[[#This Row],[DATE]]+370),MONTH(CPI[[#This Row],[DATE]]+370),1),FEDFUNDS[DATE],0))</f>
        <v>4.8099999999999996</v>
      </c>
      <c r="F936" s="2">
        <f>INDEX(FEDFUNDS[FEDFUNDS],MATCH(DATE(YEAR(CPI[[#This Row],[DATE]]+190)+1,MONTH(CPI[[#This Row],[DATE]]+190),1),FEDFUNDS[DATE],0))</f>
        <v>3.82</v>
      </c>
      <c r="G936" s="2">
        <f>INDEX(FEDFUNDS[FEDFUNDS],MATCH(DATE(YEAR(CPI[[#This Row],[DATE]]+370)+1,MONTH(CPI[[#This Row],[DATE]]+370),1),FEDFUNDS[DATE],0))</f>
        <v>3.09</v>
      </c>
    </row>
    <row r="937" spans="1:7" x14ac:dyDescent="0.3">
      <c r="A937" s="1">
        <v>33208</v>
      </c>
      <c r="B937">
        <v>133.80000000000001</v>
      </c>
      <c r="C937" s="2">
        <f>INDEX(FEDFUNDS[FEDFUNDS],MATCH(DATE(YEAR(CPI[[#This Row],[DATE]]),MONTH(CPI[[#This Row],[DATE]]),1),FEDFUNDS[DATE],0))</f>
        <v>7.31</v>
      </c>
      <c r="D937" s="2">
        <f>INDEX(FEDFUNDS[FEDFUNDS],MATCH(DATE(YEAR(CPI[[#This Row],[DATE]]+190),MONTH(CPI[[#This Row],[DATE]]+190),1),FEDFUNDS[DATE],0))</f>
        <v>5.9</v>
      </c>
      <c r="E937" s="2">
        <f>INDEX(FEDFUNDS[FEDFUNDS],MATCH(DATE(YEAR(CPI[[#This Row],[DATE]]+370),MONTH(CPI[[#This Row],[DATE]]+370),1),FEDFUNDS[DATE],0))</f>
        <v>4.43</v>
      </c>
      <c r="F937" s="2">
        <f>INDEX(FEDFUNDS[FEDFUNDS],MATCH(DATE(YEAR(CPI[[#This Row],[DATE]]+190)+1,MONTH(CPI[[#This Row],[DATE]]+190),1),FEDFUNDS[DATE],0))</f>
        <v>3.76</v>
      </c>
      <c r="G937" s="2">
        <f>INDEX(FEDFUNDS[FEDFUNDS],MATCH(DATE(YEAR(CPI[[#This Row],[DATE]]+370)+1,MONTH(CPI[[#This Row],[DATE]]+370),1),FEDFUNDS[DATE],0))</f>
        <v>2.92</v>
      </c>
    </row>
    <row r="938" spans="1:7" x14ac:dyDescent="0.3">
      <c r="A938" s="1">
        <v>33239</v>
      </c>
      <c r="B938">
        <v>134.6</v>
      </c>
      <c r="C938" s="2">
        <f>INDEX(FEDFUNDS[FEDFUNDS],MATCH(DATE(YEAR(CPI[[#This Row],[DATE]]),MONTH(CPI[[#This Row],[DATE]]),1),FEDFUNDS[DATE],0))</f>
        <v>6.91</v>
      </c>
      <c r="D938" s="2">
        <f>INDEX(FEDFUNDS[FEDFUNDS],MATCH(DATE(YEAR(CPI[[#This Row],[DATE]]+190),MONTH(CPI[[#This Row],[DATE]]+190),1),FEDFUNDS[DATE],0))</f>
        <v>5.82</v>
      </c>
      <c r="E938" s="2">
        <f>INDEX(FEDFUNDS[FEDFUNDS],MATCH(DATE(YEAR(CPI[[#This Row],[DATE]]+370),MONTH(CPI[[#This Row],[DATE]]+370),1),FEDFUNDS[DATE],0))</f>
        <v>4.03</v>
      </c>
      <c r="F938" s="2">
        <f>INDEX(FEDFUNDS[FEDFUNDS],MATCH(DATE(YEAR(CPI[[#This Row],[DATE]]+190)+1,MONTH(CPI[[#This Row],[DATE]]+190),1),FEDFUNDS[DATE],0))</f>
        <v>3.25</v>
      </c>
      <c r="G938" s="2">
        <f>INDEX(FEDFUNDS[FEDFUNDS],MATCH(DATE(YEAR(CPI[[#This Row],[DATE]]+370)+1,MONTH(CPI[[#This Row],[DATE]]+370),1),FEDFUNDS[DATE],0))</f>
        <v>3.02</v>
      </c>
    </row>
    <row r="939" spans="1:7" x14ac:dyDescent="0.3">
      <c r="A939" s="1">
        <v>33270</v>
      </c>
      <c r="B939">
        <v>134.80000000000001</v>
      </c>
      <c r="C939" s="2">
        <f>INDEX(FEDFUNDS[FEDFUNDS],MATCH(DATE(YEAR(CPI[[#This Row],[DATE]]),MONTH(CPI[[#This Row],[DATE]]),1),FEDFUNDS[DATE],0))</f>
        <v>6.25</v>
      </c>
      <c r="D939" s="2">
        <f>INDEX(FEDFUNDS[FEDFUNDS],MATCH(DATE(YEAR(CPI[[#This Row],[DATE]]+190),MONTH(CPI[[#This Row],[DATE]]+190),1),FEDFUNDS[DATE],0))</f>
        <v>5.66</v>
      </c>
      <c r="E939" s="2">
        <f>INDEX(FEDFUNDS[FEDFUNDS],MATCH(DATE(YEAR(CPI[[#This Row],[DATE]]+370),MONTH(CPI[[#This Row],[DATE]]+370),1),FEDFUNDS[DATE],0))</f>
        <v>4.0599999999999996</v>
      </c>
      <c r="F939" s="2">
        <f>INDEX(FEDFUNDS[FEDFUNDS],MATCH(DATE(YEAR(CPI[[#This Row],[DATE]]+190)+1,MONTH(CPI[[#This Row],[DATE]]+190),1),FEDFUNDS[DATE],0))</f>
        <v>3.3</v>
      </c>
      <c r="G939" s="2">
        <f>INDEX(FEDFUNDS[FEDFUNDS],MATCH(DATE(YEAR(CPI[[#This Row],[DATE]]+370)+1,MONTH(CPI[[#This Row],[DATE]]+370),1),FEDFUNDS[DATE],0))</f>
        <v>3.03</v>
      </c>
    </row>
    <row r="940" spans="1:7" x14ac:dyDescent="0.3">
      <c r="A940" s="1">
        <v>33298</v>
      </c>
      <c r="B940">
        <v>135</v>
      </c>
      <c r="C940" s="2">
        <f>INDEX(FEDFUNDS[FEDFUNDS],MATCH(DATE(YEAR(CPI[[#This Row],[DATE]]),MONTH(CPI[[#This Row],[DATE]]),1),FEDFUNDS[DATE],0))</f>
        <v>6.12</v>
      </c>
      <c r="D940" s="2">
        <f>INDEX(FEDFUNDS[FEDFUNDS],MATCH(DATE(YEAR(CPI[[#This Row],[DATE]]+190),MONTH(CPI[[#This Row],[DATE]]+190),1),FEDFUNDS[DATE],0))</f>
        <v>5.45</v>
      </c>
      <c r="E940" s="2">
        <f>INDEX(FEDFUNDS[FEDFUNDS],MATCH(DATE(YEAR(CPI[[#This Row],[DATE]]+370),MONTH(CPI[[#This Row],[DATE]]+370),1),FEDFUNDS[DATE],0))</f>
        <v>3.98</v>
      </c>
      <c r="F940" s="2">
        <f>INDEX(FEDFUNDS[FEDFUNDS],MATCH(DATE(YEAR(CPI[[#This Row],[DATE]]+190)+1,MONTH(CPI[[#This Row],[DATE]]+190),1),FEDFUNDS[DATE],0))</f>
        <v>3.22</v>
      </c>
      <c r="G940" s="2">
        <f>INDEX(FEDFUNDS[FEDFUNDS],MATCH(DATE(YEAR(CPI[[#This Row],[DATE]]+370)+1,MONTH(CPI[[#This Row],[DATE]]+370),1),FEDFUNDS[DATE],0))</f>
        <v>3.07</v>
      </c>
    </row>
    <row r="941" spans="1:7" x14ac:dyDescent="0.3">
      <c r="A941" s="1">
        <v>33329</v>
      </c>
      <c r="B941">
        <v>135.19999999999999</v>
      </c>
      <c r="C941" s="2">
        <f>INDEX(FEDFUNDS[FEDFUNDS],MATCH(DATE(YEAR(CPI[[#This Row],[DATE]]),MONTH(CPI[[#This Row],[DATE]]),1),FEDFUNDS[DATE],0))</f>
        <v>5.91</v>
      </c>
      <c r="D941" s="2">
        <f>INDEX(FEDFUNDS[FEDFUNDS],MATCH(DATE(YEAR(CPI[[#This Row],[DATE]]+190),MONTH(CPI[[#This Row],[DATE]]+190),1),FEDFUNDS[DATE],0))</f>
        <v>5.21</v>
      </c>
      <c r="E941" s="2">
        <f>INDEX(FEDFUNDS[FEDFUNDS],MATCH(DATE(YEAR(CPI[[#This Row],[DATE]]+370),MONTH(CPI[[#This Row],[DATE]]+370),1),FEDFUNDS[DATE],0))</f>
        <v>3.73</v>
      </c>
      <c r="F941" s="2">
        <f>INDEX(FEDFUNDS[FEDFUNDS],MATCH(DATE(YEAR(CPI[[#This Row],[DATE]]+190)+1,MONTH(CPI[[#This Row],[DATE]]+190),1),FEDFUNDS[DATE],0))</f>
        <v>3.1</v>
      </c>
      <c r="G941" s="2">
        <f>INDEX(FEDFUNDS[FEDFUNDS],MATCH(DATE(YEAR(CPI[[#This Row],[DATE]]+370)+1,MONTH(CPI[[#This Row],[DATE]]+370),1),FEDFUNDS[DATE],0))</f>
        <v>2.96</v>
      </c>
    </row>
    <row r="942" spans="1:7" x14ac:dyDescent="0.3">
      <c r="A942" s="1">
        <v>33359</v>
      </c>
      <c r="B942">
        <v>135.6</v>
      </c>
      <c r="C942" s="2">
        <f>INDEX(FEDFUNDS[FEDFUNDS],MATCH(DATE(YEAR(CPI[[#This Row],[DATE]]),MONTH(CPI[[#This Row],[DATE]]),1),FEDFUNDS[DATE],0))</f>
        <v>5.78</v>
      </c>
      <c r="D942" s="2">
        <f>INDEX(FEDFUNDS[FEDFUNDS],MATCH(DATE(YEAR(CPI[[#This Row],[DATE]]+190),MONTH(CPI[[#This Row],[DATE]]+190),1),FEDFUNDS[DATE],0))</f>
        <v>4.8099999999999996</v>
      </c>
      <c r="E942" s="2">
        <f>INDEX(FEDFUNDS[FEDFUNDS],MATCH(DATE(YEAR(CPI[[#This Row],[DATE]]+370),MONTH(CPI[[#This Row],[DATE]]+370),1),FEDFUNDS[DATE],0))</f>
        <v>3.82</v>
      </c>
      <c r="F942" s="2">
        <f>INDEX(FEDFUNDS[FEDFUNDS],MATCH(DATE(YEAR(CPI[[#This Row],[DATE]]+190)+1,MONTH(CPI[[#This Row],[DATE]]+190),1),FEDFUNDS[DATE],0))</f>
        <v>3.09</v>
      </c>
      <c r="G942" s="2">
        <f>INDEX(FEDFUNDS[FEDFUNDS],MATCH(DATE(YEAR(CPI[[#This Row],[DATE]]+370)+1,MONTH(CPI[[#This Row],[DATE]]+370),1),FEDFUNDS[DATE],0))</f>
        <v>3</v>
      </c>
    </row>
    <row r="943" spans="1:7" x14ac:dyDescent="0.3">
      <c r="A943" s="1">
        <v>33390</v>
      </c>
      <c r="B943">
        <v>136</v>
      </c>
      <c r="C943" s="2">
        <f>INDEX(FEDFUNDS[FEDFUNDS],MATCH(DATE(YEAR(CPI[[#This Row],[DATE]]),MONTH(CPI[[#This Row],[DATE]]),1),FEDFUNDS[DATE],0))</f>
        <v>5.9</v>
      </c>
      <c r="D943" s="2">
        <f>INDEX(FEDFUNDS[FEDFUNDS],MATCH(DATE(YEAR(CPI[[#This Row],[DATE]]+190),MONTH(CPI[[#This Row],[DATE]]+190),1),FEDFUNDS[DATE],0))</f>
        <v>4.43</v>
      </c>
      <c r="E943" s="2">
        <f>INDEX(FEDFUNDS[FEDFUNDS],MATCH(DATE(YEAR(CPI[[#This Row],[DATE]]+370),MONTH(CPI[[#This Row],[DATE]]+370),1),FEDFUNDS[DATE],0))</f>
        <v>3.76</v>
      </c>
      <c r="F943" s="2">
        <f>INDEX(FEDFUNDS[FEDFUNDS],MATCH(DATE(YEAR(CPI[[#This Row],[DATE]]+190)+1,MONTH(CPI[[#This Row],[DATE]]+190),1),FEDFUNDS[DATE],0))</f>
        <v>2.92</v>
      </c>
      <c r="G943" s="2">
        <f>INDEX(FEDFUNDS[FEDFUNDS],MATCH(DATE(YEAR(CPI[[#This Row],[DATE]]+370)+1,MONTH(CPI[[#This Row],[DATE]]+370),1),FEDFUNDS[DATE],0))</f>
        <v>3.04</v>
      </c>
    </row>
    <row r="944" spans="1:7" x14ac:dyDescent="0.3">
      <c r="A944" s="1">
        <v>33420</v>
      </c>
      <c r="B944">
        <v>136.19999999999999</v>
      </c>
      <c r="C944" s="2">
        <f>INDEX(FEDFUNDS[FEDFUNDS],MATCH(DATE(YEAR(CPI[[#This Row],[DATE]]),MONTH(CPI[[#This Row],[DATE]]),1),FEDFUNDS[DATE],0))</f>
        <v>5.82</v>
      </c>
      <c r="D944" s="2">
        <f>INDEX(FEDFUNDS[FEDFUNDS],MATCH(DATE(YEAR(CPI[[#This Row],[DATE]]+190),MONTH(CPI[[#This Row],[DATE]]+190),1),FEDFUNDS[DATE],0))</f>
        <v>4.03</v>
      </c>
      <c r="E944" s="2">
        <f>INDEX(FEDFUNDS[FEDFUNDS],MATCH(DATE(YEAR(CPI[[#This Row],[DATE]]+370),MONTH(CPI[[#This Row],[DATE]]+370),1),FEDFUNDS[DATE],0))</f>
        <v>3.25</v>
      </c>
      <c r="F944" s="2">
        <f>INDEX(FEDFUNDS[FEDFUNDS],MATCH(DATE(YEAR(CPI[[#This Row],[DATE]]+190)+1,MONTH(CPI[[#This Row],[DATE]]+190),1),FEDFUNDS[DATE],0))</f>
        <v>3.02</v>
      </c>
      <c r="G944" s="2">
        <f>INDEX(FEDFUNDS[FEDFUNDS],MATCH(DATE(YEAR(CPI[[#This Row],[DATE]]+370)+1,MONTH(CPI[[#This Row],[DATE]]+370),1),FEDFUNDS[DATE],0))</f>
        <v>3.06</v>
      </c>
    </row>
    <row r="945" spans="1:7" x14ac:dyDescent="0.3">
      <c r="A945" s="1">
        <v>33451</v>
      </c>
      <c r="B945">
        <v>136.6</v>
      </c>
      <c r="C945" s="2">
        <f>INDEX(FEDFUNDS[FEDFUNDS],MATCH(DATE(YEAR(CPI[[#This Row],[DATE]]),MONTH(CPI[[#This Row],[DATE]]),1),FEDFUNDS[DATE],0))</f>
        <v>5.66</v>
      </c>
      <c r="D945" s="2">
        <f>INDEX(FEDFUNDS[FEDFUNDS],MATCH(DATE(YEAR(CPI[[#This Row],[DATE]]+190),MONTH(CPI[[#This Row],[DATE]]+190),1),FEDFUNDS[DATE],0))</f>
        <v>4.0599999999999996</v>
      </c>
      <c r="E945" s="2">
        <f>INDEX(FEDFUNDS[FEDFUNDS],MATCH(DATE(YEAR(CPI[[#This Row],[DATE]]+370),MONTH(CPI[[#This Row],[DATE]]+370),1),FEDFUNDS[DATE],0))</f>
        <v>3.3</v>
      </c>
      <c r="F945" s="2">
        <f>INDEX(FEDFUNDS[FEDFUNDS],MATCH(DATE(YEAR(CPI[[#This Row],[DATE]]+190)+1,MONTH(CPI[[#This Row],[DATE]]+190),1),FEDFUNDS[DATE],0))</f>
        <v>3.03</v>
      </c>
      <c r="G945" s="2">
        <f>INDEX(FEDFUNDS[FEDFUNDS],MATCH(DATE(YEAR(CPI[[#This Row],[DATE]]+370)+1,MONTH(CPI[[#This Row],[DATE]]+370),1),FEDFUNDS[DATE],0))</f>
        <v>3.03</v>
      </c>
    </row>
    <row r="946" spans="1:7" x14ac:dyDescent="0.3">
      <c r="A946" s="1">
        <v>33482</v>
      </c>
      <c r="B946">
        <v>137.19999999999999</v>
      </c>
      <c r="C946" s="2">
        <f>INDEX(FEDFUNDS[FEDFUNDS],MATCH(DATE(YEAR(CPI[[#This Row],[DATE]]),MONTH(CPI[[#This Row],[DATE]]),1),FEDFUNDS[DATE],0))</f>
        <v>5.45</v>
      </c>
      <c r="D946" s="2">
        <f>INDEX(FEDFUNDS[FEDFUNDS],MATCH(DATE(YEAR(CPI[[#This Row],[DATE]]+190),MONTH(CPI[[#This Row],[DATE]]+190),1),FEDFUNDS[DATE],0))</f>
        <v>3.98</v>
      </c>
      <c r="E946" s="2">
        <f>INDEX(FEDFUNDS[FEDFUNDS],MATCH(DATE(YEAR(CPI[[#This Row],[DATE]]+370),MONTH(CPI[[#This Row],[DATE]]+370),1),FEDFUNDS[DATE],0))</f>
        <v>3.22</v>
      </c>
      <c r="F946" s="2">
        <f>INDEX(FEDFUNDS[FEDFUNDS],MATCH(DATE(YEAR(CPI[[#This Row],[DATE]]+190)+1,MONTH(CPI[[#This Row],[DATE]]+190),1),FEDFUNDS[DATE],0))</f>
        <v>3.07</v>
      </c>
      <c r="G946" s="2">
        <f>INDEX(FEDFUNDS[FEDFUNDS],MATCH(DATE(YEAR(CPI[[#This Row],[DATE]]+370)+1,MONTH(CPI[[#This Row],[DATE]]+370),1),FEDFUNDS[DATE],0))</f>
        <v>3.09</v>
      </c>
    </row>
    <row r="947" spans="1:7" x14ac:dyDescent="0.3">
      <c r="A947" s="1">
        <v>33512</v>
      </c>
      <c r="B947">
        <v>137.4</v>
      </c>
      <c r="C947" s="2">
        <f>INDEX(FEDFUNDS[FEDFUNDS],MATCH(DATE(YEAR(CPI[[#This Row],[DATE]]),MONTH(CPI[[#This Row],[DATE]]),1),FEDFUNDS[DATE],0))</f>
        <v>5.21</v>
      </c>
      <c r="D947" s="2">
        <f>INDEX(FEDFUNDS[FEDFUNDS],MATCH(DATE(YEAR(CPI[[#This Row],[DATE]]+190),MONTH(CPI[[#This Row],[DATE]]+190),1),FEDFUNDS[DATE],0))</f>
        <v>3.73</v>
      </c>
      <c r="E947" s="2">
        <f>INDEX(FEDFUNDS[FEDFUNDS],MATCH(DATE(YEAR(CPI[[#This Row],[DATE]]+370),MONTH(CPI[[#This Row],[DATE]]+370),1),FEDFUNDS[DATE],0))</f>
        <v>3.1</v>
      </c>
      <c r="F947" s="2">
        <f>INDEX(FEDFUNDS[FEDFUNDS],MATCH(DATE(YEAR(CPI[[#This Row],[DATE]]+190)+1,MONTH(CPI[[#This Row],[DATE]]+190),1),FEDFUNDS[DATE],0))</f>
        <v>2.96</v>
      </c>
      <c r="G947" s="2">
        <f>INDEX(FEDFUNDS[FEDFUNDS],MATCH(DATE(YEAR(CPI[[#This Row],[DATE]]+370)+1,MONTH(CPI[[#This Row],[DATE]]+370),1),FEDFUNDS[DATE],0))</f>
        <v>2.99</v>
      </c>
    </row>
    <row r="948" spans="1:7" x14ac:dyDescent="0.3">
      <c r="A948" s="1">
        <v>33543</v>
      </c>
      <c r="B948">
        <v>137.80000000000001</v>
      </c>
      <c r="C948" s="2">
        <f>INDEX(FEDFUNDS[FEDFUNDS],MATCH(DATE(YEAR(CPI[[#This Row],[DATE]]),MONTH(CPI[[#This Row],[DATE]]),1),FEDFUNDS[DATE],0))</f>
        <v>4.8099999999999996</v>
      </c>
      <c r="D948" s="2">
        <f>INDEX(FEDFUNDS[FEDFUNDS],MATCH(DATE(YEAR(CPI[[#This Row],[DATE]]+190),MONTH(CPI[[#This Row],[DATE]]+190),1),FEDFUNDS[DATE],0))</f>
        <v>3.82</v>
      </c>
      <c r="E948" s="2">
        <f>INDEX(FEDFUNDS[FEDFUNDS],MATCH(DATE(YEAR(CPI[[#This Row],[DATE]]+370),MONTH(CPI[[#This Row],[DATE]]+370),1),FEDFUNDS[DATE],0))</f>
        <v>3.09</v>
      </c>
      <c r="F948" s="2">
        <f>INDEX(FEDFUNDS[FEDFUNDS],MATCH(DATE(YEAR(CPI[[#This Row],[DATE]]+190)+1,MONTH(CPI[[#This Row],[DATE]]+190),1),FEDFUNDS[DATE],0))</f>
        <v>3</v>
      </c>
      <c r="G948" s="2">
        <f>INDEX(FEDFUNDS[FEDFUNDS],MATCH(DATE(YEAR(CPI[[#This Row],[DATE]]+370)+1,MONTH(CPI[[#This Row],[DATE]]+370),1),FEDFUNDS[DATE],0))</f>
        <v>3.02</v>
      </c>
    </row>
    <row r="949" spans="1:7" x14ac:dyDescent="0.3">
      <c r="A949" s="1">
        <v>33573</v>
      </c>
      <c r="B949">
        <v>137.9</v>
      </c>
      <c r="C949" s="2">
        <f>INDEX(FEDFUNDS[FEDFUNDS],MATCH(DATE(YEAR(CPI[[#This Row],[DATE]]),MONTH(CPI[[#This Row],[DATE]]),1),FEDFUNDS[DATE],0))</f>
        <v>4.43</v>
      </c>
      <c r="D949" s="2">
        <f>INDEX(FEDFUNDS[FEDFUNDS],MATCH(DATE(YEAR(CPI[[#This Row],[DATE]]+190),MONTH(CPI[[#This Row],[DATE]]+190),1),FEDFUNDS[DATE],0))</f>
        <v>3.76</v>
      </c>
      <c r="E949" s="2">
        <f>INDEX(FEDFUNDS[FEDFUNDS],MATCH(DATE(YEAR(CPI[[#This Row],[DATE]]+370),MONTH(CPI[[#This Row],[DATE]]+370),1),FEDFUNDS[DATE],0))</f>
        <v>2.92</v>
      </c>
      <c r="F949" s="2">
        <f>INDEX(FEDFUNDS[FEDFUNDS],MATCH(DATE(YEAR(CPI[[#This Row],[DATE]]+190)+1,MONTH(CPI[[#This Row],[DATE]]+190),1),FEDFUNDS[DATE],0))</f>
        <v>3.04</v>
      </c>
      <c r="G949" s="2">
        <f>INDEX(FEDFUNDS[FEDFUNDS],MATCH(DATE(YEAR(CPI[[#This Row],[DATE]]+370)+1,MONTH(CPI[[#This Row],[DATE]]+370),1),FEDFUNDS[DATE],0))</f>
        <v>2.96</v>
      </c>
    </row>
    <row r="950" spans="1:7" x14ac:dyDescent="0.3">
      <c r="A950" s="1">
        <v>33604</v>
      </c>
      <c r="B950">
        <v>138.1</v>
      </c>
      <c r="C950" s="2">
        <f>INDEX(FEDFUNDS[FEDFUNDS],MATCH(DATE(YEAR(CPI[[#This Row],[DATE]]),MONTH(CPI[[#This Row],[DATE]]),1),FEDFUNDS[DATE],0))</f>
        <v>4.03</v>
      </c>
      <c r="D950" s="2">
        <f>INDEX(FEDFUNDS[FEDFUNDS],MATCH(DATE(YEAR(CPI[[#This Row],[DATE]]+190),MONTH(CPI[[#This Row],[DATE]]+190),1),FEDFUNDS[DATE],0))</f>
        <v>3.25</v>
      </c>
      <c r="E950" s="2">
        <f>INDEX(FEDFUNDS[FEDFUNDS],MATCH(DATE(YEAR(CPI[[#This Row],[DATE]]+370),MONTH(CPI[[#This Row],[DATE]]+370),1),FEDFUNDS[DATE],0))</f>
        <v>3.02</v>
      </c>
      <c r="F950" s="2">
        <f>INDEX(FEDFUNDS[FEDFUNDS],MATCH(DATE(YEAR(CPI[[#This Row],[DATE]]+190)+1,MONTH(CPI[[#This Row],[DATE]]+190),1),FEDFUNDS[DATE],0))</f>
        <v>3.06</v>
      </c>
      <c r="G950" s="2">
        <f>INDEX(FEDFUNDS[FEDFUNDS],MATCH(DATE(YEAR(CPI[[#This Row],[DATE]]+370)+1,MONTH(CPI[[#This Row],[DATE]]+370),1),FEDFUNDS[DATE],0))</f>
        <v>3.05</v>
      </c>
    </row>
    <row r="951" spans="1:7" x14ac:dyDescent="0.3">
      <c r="A951" s="1">
        <v>33635</v>
      </c>
      <c r="B951">
        <v>138.6</v>
      </c>
      <c r="C951" s="2">
        <f>INDEX(FEDFUNDS[FEDFUNDS],MATCH(DATE(YEAR(CPI[[#This Row],[DATE]]),MONTH(CPI[[#This Row],[DATE]]),1),FEDFUNDS[DATE],0))</f>
        <v>4.0599999999999996</v>
      </c>
      <c r="D951" s="2">
        <f>INDEX(FEDFUNDS[FEDFUNDS],MATCH(DATE(YEAR(CPI[[#This Row],[DATE]]+190),MONTH(CPI[[#This Row],[DATE]]+190),1),FEDFUNDS[DATE],0))</f>
        <v>3.3</v>
      </c>
      <c r="E951" s="2">
        <f>INDEX(FEDFUNDS[FEDFUNDS],MATCH(DATE(YEAR(CPI[[#This Row],[DATE]]+370),MONTH(CPI[[#This Row],[DATE]]+370),1),FEDFUNDS[DATE],0))</f>
        <v>3.03</v>
      </c>
      <c r="F951" s="2">
        <f>INDEX(FEDFUNDS[FEDFUNDS],MATCH(DATE(YEAR(CPI[[#This Row],[DATE]]+190)+1,MONTH(CPI[[#This Row],[DATE]]+190),1),FEDFUNDS[DATE],0))</f>
        <v>3.03</v>
      </c>
      <c r="G951" s="2">
        <f>INDEX(FEDFUNDS[FEDFUNDS],MATCH(DATE(YEAR(CPI[[#This Row],[DATE]]+370)+1,MONTH(CPI[[#This Row],[DATE]]+370),1),FEDFUNDS[DATE],0))</f>
        <v>3.25</v>
      </c>
    </row>
    <row r="952" spans="1:7" x14ac:dyDescent="0.3">
      <c r="A952" s="1">
        <v>33664</v>
      </c>
      <c r="B952">
        <v>139.30000000000001</v>
      </c>
      <c r="C952" s="2">
        <f>INDEX(FEDFUNDS[FEDFUNDS],MATCH(DATE(YEAR(CPI[[#This Row],[DATE]]),MONTH(CPI[[#This Row],[DATE]]),1),FEDFUNDS[DATE],0))</f>
        <v>3.98</v>
      </c>
      <c r="D952" s="2">
        <f>INDEX(FEDFUNDS[FEDFUNDS],MATCH(DATE(YEAR(CPI[[#This Row],[DATE]]+190),MONTH(CPI[[#This Row],[DATE]]+190),1),FEDFUNDS[DATE],0))</f>
        <v>3.22</v>
      </c>
      <c r="E952" s="2">
        <f>INDEX(FEDFUNDS[FEDFUNDS],MATCH(DATE(YEAR(CPI[[#This Row],[DATE]]+370),MONTH(CPI[[#This Row],[DATE]]+370),1),FEDFUNDS[DATE],0))</f>
        <v>3.07</v>
      </c>
      <c r="F952" s="2">
        <f>INDEX(FEDFUNDS[FEDFUNDS],MATCH(DATE(YEAR(CPI[[#This Row],[DATE]]+190)+1,MONTH(CPI[[#This Row],[DATE]]+190),1),FEDFUNDS[DATE],0))</f>
        <v>3.09</v>
      </c>
      <c r="G952" s="2">
        <f>INDEX(FEDFUNDS[FEDFUNDS],MATCH(DATE(YEAR(CPI[[#This Row],[DATE]]+370)+1,MONTH(CPI[[#This Row],[DATE]]+370),1),FEDFUNDS[DATE],0))</f>
        <v>3.34</v>
      </c>
    </row>
    <row r="953" spans="1:7" x14ac:dyDescent="0.3">
      <c r="A953" s="1">
        <v>33695</v>
      </c>
      <c r="B953">
        <v>139.5</v>
      </c>
      <c r="C953" s="2">
        <f>INDEX(FEDFUNDS[FEDFUNDS],MATCH(DATE(YEAR(CPI[[#This Row],[DATE]]),MONTH(CPI[[#This Row],[DATE]]),1),FEDFUNDS[DATE],0))</f>
        <v>3.73</v>
      </c>
      <c r="D953" s="2">
        <f>INDEX(FEDFUNDS[FEDFUNDS],MATCH(DATE(YEAR(CPI[[#This Row],[DATE]]+190),MONTH(CPI[[#This Row],[DATE]]+190),1),FEDFUNDS[DATE],0))</f>
        <v>3.1</v>
      </c>
      <c r="E953" s="2">
        <f>INDEX(FEDFUNDS[FEDFUNDS],MATCH(DATE(YEAR(CPI[[#This Row],[DATE]]+370),MONTH(CPI[[#This Row],[DATE]]+370),1),FEDFUNDS[DATE],0))</f>
        <v>2.96</v>
      </c>
      <c r="F953" s="2">
        <f>INDEX(FEDFUNDS[FEDFUNDS],MATCH(DATE(YEAR(CPI[[#This Row],[DATE]]+190)+1,MONTH(CPI[[#This Row],[DATE]]+190),1),FEDFUNDS[DATE],0))</f>
        <v>2.99</v>
      </c>
      <c r="G953" s="2">
        <f>INDEX(FEDFUNDS[FEDFUNDS],MATCH(DATE(YEAR(CPI[[#This Row],[DATE]]+370)+1,MONTH(CPI[[#This Row],[DATE]]+370),1),FEDFUNDS[DATE],0))</f>
        <v>3.56</v>
      </c>
    </row>
    <row r="954" spans="1:7" x14ac:dyDescent="0.3">
      <c r="A954" s="1">
        <v>33725</v>
      </c>
      <c r="B954">
        <v>139.69999999999999</v>
      </c>
      <c r="C954" s="2">
        <f>INDEX(FEDFUNDS[FEDFUNDS],MATCH(DATE(YEAR(CPI[[#This Row],[DATE]]),MONTH(CPI[[#This Row],[DATE]]),1),FEDFUNDS[DATE],0))</f>
        <v>3.82</v>
      </c>
      <c r="D954" s="2">
        <f>INDEX(FEDFUNDS[FEDFUNDS],MATCH(DATE(YEAR(CPI[[#This Row],[DATE]]+190),MONTH(CPI[[#This Row],[DATE]]+190),1),FEDFUNDS[DATE],0))</f>
        <v>3.09</v>
      </c>
      <c r="E954" s="2">
        <f>INDEX(FEDFUNDS[FEDFUNDS],MATCH(DATE(YEAR(CPI[[#This Row],[DATE]]+370),MONTH(CPI[[#This Row],[DATE]]+370),1),FEDFUNDS[DATE],0))</f>
        <v>3</v>
      </c>
      <c r="F954" s="2">
        <f>INDEX(FEDFUNDS[FEDFUNDS],MATCH(DATE(YEAR(CPI[[#This Row],[DATE]]+190)+1,MONTH(CPI[[#This Row],[DATE]]+190),1),FEDFUNDS[DATE],0))</f>
        <v>3.02</v>
      </c>
      <c r="G954" s="2">
        <f>INDEX(FEDFUNDS[FEDFUNDS],MATCH(DATE(YEAR(CPI[[#This Row],[DATE]]+370)+1,MONTH(CPI[[#This Row],[DATE]]+370),1),FEDFUNDS[DATE],0))</f>
        <v>4.01</v>
      </c>
    </row>
    <row r="955" spans="1:7" x14ac:dyDescent="0.3">
      <c r="A955" s="1">
        <v>33756</v>
      </c>
      <c r="B955">
        <v>140.19999999999999</v>
      </c>
      <c r="C955" s="2">
        <f>INDEX(FEDFUNDS[FEDFUNDS],MATCH(DATE(YEAR(CPI[[#This Row],[DATE]]),MONTH(CPI[[#This Row],[DATE]]),1),FEDFUNDS[DATE],0))</f>
        <v>3.76</v>
      </c>
      <c r="D955" s="2">
        <f>INDEX(FEDFUNDS[FEDFUNDS],MATCH(DATE(YEAR(CPI[[#This Row],[DATE]]+190),MONTH(CPI[[#This Row],[DATE]]+190),1),FEDFUNDS[DATE],0))</f>
        <v>2.92</v>
      </c>
      <c r="E955" s="2">
        <f>INDEX(FEDFUNDS[FEDFUNDS],MATCH(DATE(YEAR(CPI[[#This Row],[DATE]]+370),MONTH(CPI[[#This Row],[DATE]]+370),1),FEDFUNDS[DATE],0))</f>
        <v>3.04</v>
      </c>
      <c r="F955" s="2">
        <f>INDEX(FEDFUNDS[FEDFUNDS],MATCH(DATE(YEAR(CPI[[#This Row],[DATE]]+190)+1,MONTH(CPI[[#This Row],[DATE]]+190),1),FEDFUNDS[DATE],0))</f>
        <v>2.96</v>
      </c>
      <c r="G955" s="2">
        <f>INDEX(FEDFUNDS[FEDFUNDS],MATCH(DATE(YEAR(CPI[[#This Row],[DATE]]+370)+1,MONTH(CPI[[#This Row],[DATE]]+370),1),FEDFUNDS[DATE],0))</f>
        <v>4.25</v>
      </c>
    </row>
    <row r="956" spans="1:7" x14ac:dyDescent="0.3">
      <c r="A956" s="1">
        <v>33786</v>
      </c>
      <c r="B956">
        <v>140.5</v>
      </c>
      <c r="C956" s="2">
        <f>INDEX(FEDFUNDS[FEDFUNDS],MATCH(DATE(YEAR(CPI[[#This Row],[DATE]]),MONTH(CPI[[#This Row],[DATE]]),1),FEDFUNDS[DATE],0))</f>
        <v>3.25</v>
      </c>
      <c r="D956" s="2">
        <f>INDEX(FEDFUNDS[FEDFUNDS],MATCH(DATE(YEAR(CPI[[#This Row],[DATE]]+190),MONTH(CPI[[#This Row],[DATE]]+190),1),FEDFUNDS[DATE],0))</f>
        <v>3.02</v>
      </c>
      <c r="E956" s="2">
        <f>INDEX(FEDFUNDS[FEDFUNDS],MATCH(DATE(YEAR(CPI[[#This Row],[DATE]]+370),MONTH(CPI[[#This Row],[DATE]]+370),1),FEDFUNDS[DATE],0))</f>
        <v>3.06</v>
      </c>
      <c r="F956" s="2">
        <f>INDEX(FEDFUNDS[FEDFUNDS],MATCH(DATE(YEAR(CPI[[#This Row],[DATE]]+190)+1,MONTH(CPI[[#This Row],[DATE]]+190),1),FEDFUNDS[DATE],0))</f>
        <v>3.05</v>
      </c>
      <c r="G956" s="2">
        <f>INDEX(FEDFUNDS[FEDFUNDS],MATCH(DATE(YEAR(CPI[[#This Row],[DATE]]+370)+1,MONTH(CPI[[#This Row],[DATE]]+370),1),FEDFUNDS[DATE],0))</f>
        <v>4.26</v>
      </c>
    </row>
    <row r="957" spans="1:7" x14ac:dyDescent="0.3">
      <c r="A957" s="1">
        <v>33817</v>
      </c>
      <c r="B957">
        <v>140.9</v>
      </c>
      <c r="C957" s="2">
        <f>INDEX(FEDFUNDS[FEDFUNDS],MATCH(DATE(YEAR(CPI[[#This Row],[DATE]]),MONTH(CPI[[#This Row],[DATE]]),1),FEDFUNDS[DATE],0))</f>
        <v>3.3</v>
      </c>
      <c r="D957" s="2">
        <f>INDEX(FEDFUNDS[FEDFUNDS],MATCH(DATE(YEAR(CPI[[#This Row],[DATE]]+190),MONTH(CPI[[#This Row],[DATE]]+190),1),FEDFUNDS[DATE],0))</f>
        <v>3.03</v>
      </c>
      <c r="E957" s="2">
        <f>INDEX(FEDFUNDS[FEDFUNDS],MATCH(DATE(YEAR(CPI[[#This Row],[DATE]]+370),MONTH(CPI[[#This Row],[DATE]]+370),1),FEDFUNDS[DATE],0))</f>
        <v>3.03</v>
      </c>
      <c r="F957" s="2">
        <f>INDEX(FEDFUNDS[FEDFUNDS],MATCH(DATE(YEAR(CPI[[#This Row],[DATE]]+190)+1,MONTH(CPI[[#This Row],[DATE]]+190),1),FEDFUNDS[DATE],0))</f>
        <v>3.25</v>
      </c>
      <c r="G957" s="2">
        <f>INDEX(FEDFUNDS[FEDFUNDS],MATCH(DATE(YEAR(CPI[[#This Row],[DATE]]+370)+1,MONTH(CPI[[#This Row],[DATE]]+370),1),FEDFUNDS[DATE],0))</f>
        <v>4.47</v>
      </c>
    </row>
    <row r="958" spans="1:7" x14ac:dyDescent="0.3">
      <c r="A958" s="1">
        <v>33848</v>
      </c>
      <c r="B958">
        <v>141.30000000000001</v>
      </c>
      <c r="C958" s="2">
        <f>INDEX(FEDFUNDS[FEDFUNDS],MATCH(DATE(YEAR(CPI[[#This Row],[DATE]]),MONTH(CPI[[#This Row],[DATE]]),1),FEDFUNDS[DATE],0))</f>
        <v>3.22</v>
      </c>
      <c r="D958" s="2">
        <f>INDEX(FEDFUNDS[FEDFUNDS],MATCH(DATE(YEAR(CPI[[#This Row],[DATE]]+190),MONTH(CPI[[#This Row],[DATE]]+190),1),FEDFUNDS[DATE],0))</f>
        <v>3.07</v>
      </c>
      <c r="E958" s="2">
        <f>INDEX(FEDFUNDS[FEDFUNDS],MATCH(DATE(YEAR(CPI[[#This Row],[DATE]]+370),MONTH(CPI[[#This Row],[DATE]]+370),1),FEDFUNDS[DATE],0))</f>
        <v>3.09</v>
      </c>
      <c r="F958" s="2">
        <f>INDEX(FEDFUNDS[FEDFUNDS],MATCH(DATE(YEAR(CPI[[#This Row],[DATE]]+190)+1,MONTH(CPI[[#This Row],[DATE]]+190),1),FEDFUNDS[DATE],0))</f>
        <v>3.34</v>
      </c>
      <c r="G958" s="2">
        <f>INDEX(FEDFUNDS[FEDFUNDS],MATCH(DATE(YEAR(CPI[[#This Row],[DATE]]+370)+1,MONTH(CPI[[#This Row],[DATE]]+370),1),FEDFUNDS[DATE],0))</f>
        <v>4.7300000000000004</v>
      </c>
    </row>
    <row r="959" spans="1:7" x14ac:dyDescent="0.3">
      <c r="A959" s="1">
        <v>33878</v>
      </c>
      <c r="B959">
        <v>141.80000000000001</v>
      </c>
      <c r="C959" s="2">
        <f>INDEX(FEDFUNDS[FEDFUNDS],MATCH(DATE(YEAR(CPI[[#This Row],[DATE]]),MONTH(CPI[[#This Row],[DATE]]),1),FEDFUNDS[DATE],0))</f>
        <v>3.1</v>
      </c>
      <c r="D959" s="2">
        <f>INDEX(FEDFUNDS[FEDFUNDS],MATCH(DATE(YEAR(CPI[[#This Row],[DATE]]+190),MONTH(CPI[[#This Row],[DATE]]+190),1),FEDFUNDS[DATE],0))</f>
        <v>2.96</v>
      </c>
      <c r="E959" s="2">
        <f>INDEX(FEDFUNDS[FEDFUNDS],MATCH(DATE(YEAR(CPI[[#This Row],[DATE]]+370),MONTH(CPI[[#This Row],[DATE]]+370),1),FEDFUNDS[DATE],0))</f>
        <v>2.99</v>
      </c>
      <c r="F959" s="2">
        <f>INDEX(FEDFUNDS[FEDFUNDS],MATCH(DATE(YEAR(CPI[[#This Row],[DATE]]+190)+1,MONTH(CPI[[#This Row],[DATE]]+190),1),FEDFUNDS[DATE],0))</f>
        <v>3.56</v>
      </c>
      <c r="G959" s="2">
        <f>INDEX(FEDFUNDS[FEDFUNDS],MATCH(DATE(YEAR(CPI[[#This Row],[DATE]]+370)+1,MONTH(CPI[[#This Row],[DATE]]+370),1),FEDFUNDS[DATE],0))</f>
        <v>4.76</v>
      </c>
    </row>
    <row r="960" spans="1:7" x14ac:dyDescent="0.3">
      <c r="A960" s="1">
        <v>33909</v>
      </c>
      <c r="B960">
        <v>142</v>
      </c>
      <c r="C960" s="2">
        <f>INDEX(FEDFUNDS[FEDFUNDS],MATCH(DATE(YEAR(CPI[[#This Row],[DATE]]),MONTH(CPI[[#This Row],[DATE]]),1),FEDFUNDS[DATE],0))</f>
        <v>3.09</v>
      </c>
      <c r="D960" s="2">
        <f>INDEX(FEDFUNDS[FEDFUNDS],MATCH(DATE(YEAR(CPI[[#This Row],[DATE]]+190),MONTH(CPI[[#This Row],[DATE]]+190),1),FEDFUNDS[DATE],0))</f>
        <v>3</v>
      </c>
      <c r="E960" s="2">
        <f>INDEX(FEDFUNDS[FEDFUNDS],MATCH(DATE(YEAR(CPI[[#This Row],[DATE]]+370),MONTH(CPI[[#This Row],[DATE]]+370),1),FEDFUNDS[DATE],0))</f>
        <v>3.02</v>
      </c>
      <c r="F960" s="2">
        <f>INDEX(FEDFUNDS[FEDFUNDS],MATCH(DATE(YEAR(CPI[[#This Row],[DATE]]+190)+1,MONTH(CPI[[#This Row],[DATE]]+190),1),FEDFUNDS[DATE],0))</f>
        <v>4.01</v>
      </c>
      <c r="G960" s="2">
        <f>INDEX(FEDFUNDS[FEDFUNDS],MATCH(DATE(YEAR(CPI[[#This Row],[DATE]]+370)+1,MONTH(CPI[[#This Row],[DATE]]+370),1),FEDFUNDS[DATE],0))</f>
        <v>5.29</v>
      </c>
    </row>
    <row r="961" spans="1:7" x14ac:dyDescent="0.3">
      <c r="A961" s="1">
        <v>33939</v>
      </c>
      <c r="B961">
        <v>141.9</v>
      </c>
      <c r="C961" s="2">
        <f>INDEX(FEDFUNDS[FEDFUNDS],MATCH(DATE(YEAR(CPI[[#This Row],[DATE]]),MONTH(CPI[[#This Row],[DATE]]),1),FEDFUNDS[DATE],0))</f>
        <v>2.92</v>
      </c>
      <c r="D961" s="2">
        <f>INDEX(FEDFUNDS[FEDFUNDS],MATCH(DATE(YEAR(CPI[[#This Row],[DATE]]+190),MONTH(CPI[[#This Row],[DATE]]+190),1),FEDFUNDS[DATE],0))</f>
        <v>3.04</v>
      </c>
      <c r="E961" s="2">
        <f>INDEX(FEDFUNDS[FEDFUNDS],MATCH(DATE(YEAR(CPI[[#This Row],[DATE]]+370),MONTH(CPI[[#This Row],[DATE]]+370),1),FEDFUNDS[DATE],0))</f>
        <v>2.96</v>
      </c>
      <c r="F961" s="2">
        <f>INDEX(FEDFUNDS[FEDFUNDS],MATCH(DATE(YEAR(CPI[[#This Row],[DATE]]+190)+1,MONTH(CPI[[#This Row],[DATE]]+190),1),FEDFUNDS[DATE],0))</f>
        <v>4.25</v>
      </c>
      <c r="G961" s="2">
        <f>INDEX(FEDFUNDS[FEDFUNDS],MATCH(DATE(YEAR(CPI[[#This Row],[DATE]]+370)+1,MONTH(CPI[[#This Row],[DATE]]+370),1),FEDFUNDS[DATE],0))</f>
        <v>5.45</v>
      </c>
    </row>
    <row r="962" spans="1:7" x14ac:dyDescent="0.3">
      <c r="A962" s="1">
        <v>33970</v>
      </c>
      <c r="B962">
        <v>142.6</v>
      </c>
      <c r="C962" s="2">
        <f>INDEX(FEDFUNDS[FEDFUNDS],MATCH(DATE(YEAR(CPI[[#This Row],[DATE]]),MONTH(CPI[[#This Row],[DATE]]),1),FEDFUNDS[DATE],0))</f>
        <v>3.02</v>
      </c>
      <c r="D962" s="2">
        <f>INDEX(FEDFUNDS[FEDFUNDS],MATCH(DATE(YEAR(CPI[[#This Row],[DATE]]+190),MONTH(CPI[[#This Row],[DATE]]+190),1),FEDFUNDS[DATE],0))</f>
        <v>3.06</v>
      </c>
      <c r="E962" s="2">
        <f>INDEX(FEDFUNDS[FEDFUNDS],MATCH(DATE(YEAR(CPI[[#This Row],[DATE]]+370),MONTH(CPI[[#This Row],[DATE]]+370),1),FEDFUNDS[DATE],0))</f>
        <v>3.05</v>
      </c>
      <c r="F962" s="2">
        <f>INDEX(FEDFUNDS[FEDFUNDS],MATCH(DATE(YEAR(CPI[[#This Row],[DATE]]+190)+1,MONTH(CPI[[#This Row],[DATE]]+190),1),FEDFUNDS[DATE],0))</f>
        <v>4.26</v>
      </c>
      <c r="G962" s="2">
        <f>INDEX(FEDFUNDS[FEDFUNDS],MATCH(DATE(YEAR(CPI[[#This Row],[DATE]]+370)+1,MONTH(CPI[[#This Row],[DATE]]+370),1),FEDFUNDS[DATE],0))</f>
        <v>5.53</v>
      </c>
    </row>
    <row r="963" spans="1:7" x14ac:dyDescent="0.3">
      <c r="A963" s="1">
        <v>34001</v>
      </c>
      <c r="B963">
        <v>143.1</v>
      </c>
      <c r="C963" s="2">
        <f>INDEX(FEDFUNDS[FEDFUNDS],MATCH(DATE(YEAR(CPI[[#This Row],[DATE]]),MONTH(CPI[[#This Row],[DATE]]),1),FEDFUNDS[DATE],0))</f>
        <v>3.03</v>
      </c>
      <c r="D963" s="2">
        <f>INDEX(FEDFUNDS[FEDFUNDS],MATCH(DATE(YEAR(CPI[[#This Row],[DATE]]+190),MONTH(CPI[[#This Row],[DATE]]+190),1),FEDFUNDS[DATE],0))</f>
        <v>3.03</v>
      </c>
      <c r="E963" s="2">
        <f>INDEX(FEDFUNDS[FEDFUNDS],MATCH(DATE(YEAR(CPI[[#This Row],[DATE]]+370),MONTH(CPI[[#This Row],[DATE]]+370),1),FEDFUNDS[DATE],0))</f>
        <v>3.25</v>
      </c>
      <c r="F963" s="2">
        <f>INDEX(FEDFUNDS[FEDFUNDS],MATCH(DATE(YEAR(CPI[[#This Row],[DATE]]+190)+1,MONTH(CPI[[#This Row],[DATE]]+190),1),FEDFUNDS[DATE],0))</f>
        <v>4.47</v>
      </c>
      <c r="G963" s="2">
        <f>INDEX(FEDFUNDS[FEDFUNDS],MATCH(DATE(YEAR(CPI[[#This Row],[DATE]]+370)+1,MONTH(CPI[[#This Row],[DATE]]+370),1),FEDFUNDS[DATE],0))</f>
        <v>5.92</v>
      </c>
    </row>
    <row r="964" spans="1:7" x14ac:dyDescent="0.3">
      <c r="A964" s="1">
        <v>34029</v>
      </c>
      <c r="B964">
        <v>143.6</v>
      </c>
      <c r="C964" s="2">
        <f>INDEX(FEDFUNDS[FEDFUNDS],MATCH(DATE(YEAR(CPI[[#This Row],[DATE]]),MONTH(CPI[[#This Row],[DATE]]),1),FEDFUNDS[DATE],0))</f>
        <v>3.07</v>
      </c>
      <c r="D964" s="2">
        <f>INDEX(FEDFUNDS[FEDFUNDS],MATCH(DATE(YEAR(CPI[[#This Row],[DATE]]+190),MONTH(CPI[[#This Row],[DATE]]+190),1),FEDFUNDS[DATE],0))</f>
        <v>3.09</v>
      </c>
      <c r="E964" s="2">
        <f>INDEX(FEDFUNDS[FEDFUNDS],MATCH(DATE(YEAR(CPI[[#This Row],[DATE]]+370),MONTH(CPI[[#This Row],[DATE]]+370),1),FEDFUNDS[DATE],0))</f>
        <v>3.34</v>
      </c>
      <c r="F964" s="2">
        <f>INDEX(FEDFUNDS[FEDFUNDS],MATCH(DATE(YEAR(CPI[[#This Row],[DATE]]+190)+1,MONTH(CPI[[#This Row],[DATE]]+190),1),FEDFUNDS[DATE],0))</f>
        <v>4.7300000000000004</v>
      </c>
      <c r="G964" s="2">
        <f>INDEX(FEDFUNDS[FEDFUNDS],MATCH(DATE(YEAR(CPI[[#This Row],[DATE]]+370)+1,MONTH(CPI[[#This Row],[DATE]]+370),1),FEDFUNDS[DATE],0))</f>
        <v>5.98</v>
      </c>
    </row>
    <row r="965" spans="1:7" x14ac:dyDescent="0.3">
      <c r="A965" s="1">
        <v>34060</v>
      </c>
      <c r="B965">
        <v>144</v>
      </c>
      <c r="C965" s="2">
        <f>INDEX(FEDFUNDS[FEDFUNDS],MATCH(DATE(YEAR(CPI[[#This Row],[DATE]]),MONTH(CPI[[#This Row],[DATE]]),1),FEDFUNDS[DATE],0))</f>
        <v>2.96</v>
      </c>
      <c r="D965" s="2">
        <f>INDEX(FEDFUNDS[FEDFUNDS],MATCH(DATE(YEAR(CPI[[#This Row],[DATE]]+190),MONTH(CPI[[#This Row],[DATE]]+190),1),FEDFUNDS[DATE],0))</f>
        <v>2.99</v>
      </c>
      <c r="E965" s="2">
        <f>INDEX(FEDFUNDS[FEDFUNDS],MATCH(DATE(YEAR(CPI[[#This Row],[DATE]]+370),MONTH(CPI[[#This Row],[DATE]]+370),1),FEDFUNDS[DATE],0))</f>
        <v>3.56</v>
      </c>
      <c r="F965" s="2">
        <f>INDEX(FEDFUNDS[FEDFUNDS],MATCH(DATE(YEAR(CPI[[#This Row],[DATE]]+190)+1,MONTH(CPI[[#This Row],[DATE]]+190),1),FEDFUNDS[DATE],0))</f>
        <v>4.76</v>
      </c>
      <c r="G965" s="2">
        <f>INDEX(FEDFUNDS[FEDFUNDS],MATCH(DATE(YEAR(CPI[[#This Row],[DATE]]+370)+1,MONTH(CPI[[#This Row],[DATE]]+370),1),FEDFUNDS[DATE],0))</f>
        <v>6.05</v>
      </c>
    </row>
    <row r="966" spans="1:7" x14ac:dyDescent="0.3">
      <c r="A966" s="1">
        <v>34090</v>
      </c>
      <c r="B966">
        <v>144.19999999999999</v>
      </c>
      <c r="C966" s="2">
        <f>INDEX(FEDFUNDS[FEDFUNDS],MATCH(DATE(YEAR(CPI[[#This Row],[DATE]]),MONTH(CPI[[#This Row],[DATE]]),1),FEDFUNDS[DATE],0))</f>
        <v>3</v>
      </c>
      <c r="D966" s="2">
        <f>INDEX(FEDFUNDS[FEDFUNDS],MATCH(DATE(YEAR(CPI[[#This Row],[DATE]]+190),MONTH(CPI[[#This Row],[DATE]]+190),1),FEDFUNDS[DATE],0))</f>
        <v>3.02</v>
      </c>
      <c r="E966" s="2">
        <f>INDEX(FEDFUNDS[FEDFUNDS],MATCH(DATE(YEAR(CPI[[#This Row],[DATE]]+370),MONTH(CPI[[#This Row],[DATE]]+370),1),FEDFUNDS[DATE],0))</f>
        <v>4.01</v>
      </c>
      <c r="F966" s="2">
        <f>INDEX(FEDFUNDS[FEDFUNDS],MATCH(DATE(YEAR(CPI[[#This Row],[DATE]]+190)+1,MONTH(CPI[[#This Row],[DATE]]+190),1),FEDFUNDS[DATE],0))</f>
        <v>5.29</v>
      </c>
      <c r="G966" s="2">
        <f>INDEX(FEDFUNDS[FEDFUNDS],MATCH(DATE(YEAR(CPI[[#This Row],[DATE]]+370)+1,MONTH(CPI[[#This Row],[DATE]]+370),1),FEDFUNDS[DATE],0))</f>
        <v>6.01</v>
      </c>
    </row>
    <row r="967" spans="1:7" x14ac:dyDescent="0.3">
      <c r="A967" s="1">
        <v>34121</v>
      </c>
      <c r="B967">
        <v>144.4</v>
      </c>
      <c r="C967" s="2">
        <f>INDEX(FEDFUNDS[FEDFUNDS],MATCH(DATE(YEAR(CPI[[#This Row],[DATE]]),MONTH(CPI[[#This Row],[DATE]]),1),FEDFUNDS[DATE],0))</f>
        <v>3.04</v>
      </c>
      <c r="D967" s="2">
        <f>INDEX(FEDFUNDS[FEDFUNDS],MATCH(DATE(YEAR(CPI[[#This Row],[DATE]]+190),MONTH(CPI[[#This Row],[DATE]]+190),1),FEDFUNDS[DATE],0))</f>
        <v>2.96</v>
      </c>
      <c r="E967" s="2">
        <f>INDEX(FEDFUNDS[FEDFUNDS],MATCH(DATE(YEAR(CPI[[#This Row],[DATE]]+370),MONTH(CPI[[#This Row],[DATE]]+370),1),FEDFUNDS[DATE],0))</f>
        <v>4.25</v>
      </c>
      <c r="F967" s="2">
        <f>INDEX(FEDFUNDS[FEDFUNDS],MATCH(DATE(YEAR(CPI[[#This Row],[DATE]]+190)+1,MONTH(CPI[[#This Row],[DATE]]+190),1),FEDFUNDS[DATE],0))</f>
        <v>5.45</v>
      </c>
      <c r="G967" s="2">
        <f>INDEX(FEDFUNDS[FEDFUNDS],MATCH(DATE(YEAR(CPI[[#This Row],[DATE]]+370)+1,MONTH(CPI[[#This Row],[DATE]]+370),1),FEDFUNDS[DATE],0))</f>
        <v>6</v>
      </c>
    </row>
    <row r="968" spans="1:7" x14ac:dyDescent="0.3">
      <c r="A968" s="1">
        <v>34151</v>
      </c>
      <c r="B968">
        <v>144.4</v>
      </c>
      <c r="C968" s="2">
        <f>INDEX(FEDFUNDS[FEDFUNDS],MATCH(DATE(YEAR(CPI[[#This Row],[DATE]]),MONTH(CPI[[#This Row],[DATE]]),1),FEDFUNDS[DATE],0))</f>
        <v>3.06</v>
      </c>
      <c r="D968" s="2">
        <f>INDEX(FEDFUNDS[FEDFUNDS],MATCH(DATE(YEAR(CPI[[#This Row],[DATE]]+190),MONTH(CPI[[#This Row],[DATE]]+190),1),FEDFUNDS[DATE],0))</f>
        <v>3.05</v>
      </c>
      <c r="E968" s="2">
        <f>INDEX(FEDFUNDS[FEDFUNDS],MATCH(DATE(YEAR(CPI[[#This Row],[DATE]]+370),MONTH(CPI[[#This Row],[DATE]]+370),1),FEDFUNDS[DATE],0))</f>
        <v>4.26</v>
      </c>
      <c r="F968" s="2">
        <f>INDEX(FEDFUNDS[FEDFUNDS],MATCH(DATE(YEAR(CPI[[#This Row],[DATE]]+190)+1,MONTH(CPI[[#This Row],[DATE]]+190),1),FEDFUNDS[DATE],0))</f>
        <v>5.53</v>
      </c>
      <c r="G968" s="2">
        <f>INDEX(FEDFUNDS[FEDFUNDS],MATCH(DATE(YEAR(CPI[[#This Row],[DATE]]+370)+1,MONTH(CPI[[#This Row],[DATE]]+370),1),FEDFUNDS[DATE],0))</f>
        <v>5.85</v>
      </c>
    </row>
    <row r="969" spans="1:7" x14ac:dyDescent="0.3">
      <c r="A969" s="1">
        <v>34182</v>
      </c>
      <c r="B969">
        <v>144.80000000000001</v>
      </c>
      <c r="C969" s="2">
        <f>INDEX(FEDFUNDS[FEDFUNDS],MATCH(DATE(YEAR(CPI[[#This Row],[DATE]]),MONTH(CPI[[#This Row],[DATE]]),1),FEDFUNDS[DATE],0))</f>
        <v>3.03</v>
      </c>
      <c r="D969" s="2">
        <f>INDEX(FEDFUNDS[FEDFUNDS],MATCH(DATE(YEAR(CPI[[#This Row],[DATE]]+190),MONTH(CPI[[#This Row],[DATE]]+190),1),FEDFUNDS[DATE],0))</f>
        <v>3.25</v>
      </c>
      <c r="E969" s="2">
        <f>INDEX(FEDFUNDS[FEDFUNDS],MATCH(DATE(YEAR(CPI[[#This Row],[DATE]]+370),MONTH(CPI[[#This Row],[DATE]]+370),1),FEDFUNDS[DATE],0))</f>
        <v>4.47</v>
      </c>
      <c r="F969" s="2">
        <f>INDEX(FEDFUNDS[FEDFUNDS],MATCH(DATE(YEAR(CPI[[#This Row],[DATE]]+190)+1,MONTH(CPI[[#This Row],[DATE]]+190),1),FEDFUNDS[DATE],0))</f>
        <v>5.92</v>
      </c>
      <c r="G969" s="2">
        <f>INDEX(FEDFUNDS[FEDFUNDS],MATCH(DATE(YEAR(CPI[[#This Row],[DATE]]+370)+1,MONTH(CPI[[#This Row],[DATE]]+370),1),FEDFUNDS[DATE],0))</f>
        <v>5.74</v>
      </c>
    </row>
    <row r="970" spans="1:7" x14ac:dyDescent="0.3">
      <c r="A970" s="1">
        <v>34213</v>
      </c>
      <c r="B970">
        <v>145.1</v>
      </c>
      <c r="C970" s="2">
        <f>INDEX(FEDFUNDS[FEDFUNDS],MATCH(DATE(YEAR(CPI[[#This Row],[DATE]]),MONTH(CPI[[#This Row],[DATE]]),1),FEDFUNDS[DATE],0))</f>
        <v>3.09</v>
      </c>
      <c r="D970" s="2">
        <f>INDEX(FEDFUNDS[FEDFUNDS],MATCH(DATE(YEAR(CPI[[#This Row],[DATE]]+190),MONTH(CPI[[#This Row],[DATE]]+190),1),FEDFUNDS[DATE],0))</f>
        <v>3.34</v>
      </c>
      <c r="E970" s="2">
        <f>INDEX(FEDFUNDS[FEDFUNDS],MATCH(DATE(YEAR(CPI[[#This Row],[DATE]]+370),MONTH(CPI[[#This Row],[DATE]]+370),1),FEDFUNDS[DATE],0))</f>
        <v>4.7300000000000004</v>
      </c>
      <c r="F970" s="2">
        <f>INDEX(FEDFUNDS[FEDFUNDS],MATCH(DATE(YEAR(CPI[[#This Row],[DATE]]+190)+1,MONTH(CPI[[#This Row],[DATE]]+190),1),FEDFUNDS[DATE],0))</f>
        <v>5.98</v>
      </c>
      <c r="G970" s="2">
        <f>INDEX(FEDFUNDS[FEDFUNDS],MATCH(DATE(YEAR(CPI[[#This Row],[DATE]]+370)+1,MONTH(CPI[[#This Row],[DATE]]+370),1),FEDFUNDS[DATE],0))</f>
        <v>5.8</v>
      </c>
    </row>
    <row r="971" spans="1:7" x14ac:dyDescent="0.3">
      <c r="A971" s="1">
        <v>34243</v>
      </c>
      <c r="B971">
        <v>145.69999999999999</v>
      </c>
      <c r="C971" s="2">
        <f>INDEX(FEDFUNDS[FEDFUNDS],MATCH(DATE(YEAR(CPI[[#This Row],[DATE]]),MONTH(CPI[[#This Row],[DATE]]),1),FEDFUNDS[DATE],0))</f>
        <v>2.99</v>
      </c>
      <c r="D971" s="2">
        <f>INDEX(FEDFUNDS[FEDFUNDS],MATCH(DATE(YEAR(CPI[[#This Row],[DATE]]+190),MONTH(CPI[[#This Row],[DATE]]+190),1),FEDFUNDS[DATE],0))</f>
        <v>3.56</v>
      </c>
      <c r="E971" s="2">
        <f>INDEX(FEDFUNDS[FEDFUNDS],MATCH(DATE(YEAR(CPI[[#This Row],[DATE]]+370),MONTH(CPI[[#This Row],[DATE]]+370),1),FEDFUNDS[DATE],0))</f>
        <v>4.76</v>
      </c>
      <c r="F971" s="2">
        <f>INDEX(FEDFUNDS[FEDFUNDS],MATCH(DATE(YEAR(CPI[[#This Row],[DATE]]+190)+1,MONTH(CPI[[#This Row],[DATE]]+190),1),FEDFUNDS[DATE],0))</f>
        <v>6.05</v>
      </c>
      <c r="G971" s="2">
        <f>INDEX(FEDFUNDS[FEDFUNDS],MATCH(DATE(YEAR(CPI[[#This Row],[DATE]]+370)+1,MONTH(CPI[[#This Row],[DATE]]+370),1),FEDFUNDS[DATE],0))</f>
        <v>5.76</v>
      </c>
    </row>
    <row r="972" spans="1:7" x14ac:dyDescent="0.3">
      <c r="A972" s="1">
        <v>34274</v>
      </c>
      <c r="B972">
        <v>145.80000000000001</v>
      </c>
      <c r="C972" s="2">
        <f>INDEX(FEDFUNDS[FEDFUNDS],MATCH(DATE(YEAR(CPI[[#This Row],[DATE]]),MONTH(CPI[[#This Row],[DATE]]),1),FEDFUNDS[DATE],0))</f>
        <v>3.02</v>
      </c>
      <c r="D972" s="2">
        <f>INDEX(FEDFUNDS[FEDFUNDS],MATCH(DATE(YEAR(CPI[[#This Row],[DATE]]+190),MONTH(CPI[[#This Row],[DATE]]+190),1),FEDFUNDS[DATE],0))</f>
        <v>4.01</v>
      </c>
      <c r="E972" s="2">
        <f>INDEX(FEDFUNDS[FEDFUNDS],MATCH(DATE(YEAR(CPI[[#This Row],[DATE]]+370),MONTH(CPI[[#This Row],[DATE]]+370),1),FEDFUNDS[DATE],0))</f>
        <v>5.29</v>
      </c>
      <c r="F972" s="2">
        <f>INDEX(FEDFUNDS[FEDFUNDS],MATCH(DATE(YEAR(CPI[[#This Row],[DATE]]+190)+1,MONTH(CPI[[#This Row],[DATE]]+190),1),FEDFUNDS[DATE],0))</f>
        <v>6.01</v>
      </c>
      <c r="G972" s="2">
        <f>INDEX(FEDFUNDS[FEDFUNDS],MATCH(DATE(YEAR(CPI[[#This Row],[DATE]]+370)+1,MONTH(CPI[[#This Row],[DATE]]+370),1),FEDFUNDS[DATE],0))</f>
        <v>5.8</v>
      </c>
    </row>
    <row r="973" spans="1:7" x14ac:dyDescent="0.3">
      <c r="A973" s="1">
        <v>34304</v>
      </c>
      <c r="B973">
        <v>145.80000000000001</v>
      </c>
      <c r="C973" s="2">
        <f>INDEX(FEDFUNDS[FEDFUNDS],MATCH(DATE(YEAR(CPI[[#This Row],[DATE]]),MONTH(CPI[[#This Row],[DATE]]),1),FEDFUNDS[DATE],0))</f>
        <v>2.96</v>
      </c>
      <c r="D973" s="2">
        <f>INDEX(FEDFUNDS[FEDFUNDS],MATCH(DATE(YEAR(CPI[[#This Row],[DATE]]+190),MONTH(CPI[[#This Row],[DATE]]+190),1),FEDFUNDS[DATE],0))</f>
        <v>4.25</v>
      </c>
      <c r="E973" s="2">
        <f>INDEX(FEDFUNDS[FEDFUNDS],MATCH(DATE(YEAR(CPI[[#This Row],[DATE]]+370),MONTH(CPI[[#This Row],[DATE]]+370),1),FEDFUNDS[DATE],0))</f>
        <v>5.45</v>
      </c>
      <c r="F973" s="2">
        <f>INDEX(FEDFUNDS[FEDFUNDS],MATCH(DATE(YEAR(CPI[[#This Row],[DATE]]+190)+1,MONTH(CPI[[#This Row],[DATE]]+190),1),FEDFUNDS[DATE],0))</f>
        <v>6</v>
      </c>
      <c r="G973" s="2">
        <f>INDEX(FEDFUNDS[FEDFUNDS],MATCH(DATE(YEAR(CPI[[#This Row],[DATE]]+370)+1,MONTH(CPI[[#This Row],[DATE]]+370),1),FEDFUNDS[DATE],0))</f>
        <v>5.6</v>
      </c>
    </row>
    <row r="974" spans="1:7" x14ac:dyDescent="0.3">
      <c r="A974" s="1">
        <v>34335</v>
      </c>
      <c r="B974">
        <v>146.19999999999999</v>
      </c>
      <c r="C974" s="2">
        <f>INDEX(FEDFUNDS[FEDFUNDS],MATCH(DATE(YEAR(CPI[[#This Row],[DATE]]),MONTH(CPI[[#This Row],[DATE]]),1),FEDFUNDS[DATE],0))</f>
        <v>3.05</v>
      </c>
      <c r="D974" s="2">
        <f>INDEX(FEDFUNDS[FEDFUNDS],MATCH(DATE(YEAR(CPI[[#This Row],[DATE]]+190),MONTH(CPI[[#This Row],[DATE]]+190),1),FEDFUNDS[DATE],0))</f>
        <v>4.26</v>
      </c>
      <c r="E974" s="2">
        <f>INDEX(FEDFUNDS[FEDFUNDS],MATCH(DATE(YEAR(CPI[[#This Row],[DATE]]+370),MONTH(CPI[[#This Row],[DATE]]+370),1),FEDFUNDS[DATE],0))</f>
        <v>5.53</v>
      </c>
      <c r="F974" s="2">
        <f>INDEX(FEDFUNDS[FEDFUNDS],MATCH(DATE(YEAR(CPI[[#This Row],[DATE]]+190)+1,MONTH(CPI[[#This Row],[DATE]]+190),1),FEDFUNDS[DATE],0))</f>
        <v>5.85</v>
      </c>
      <c r="G974" s="2">
        <f>INDEX(FEDFUNDS[FEDFUNDS],MATCH(DATE(YEAR(CPI[[#This Row],[DATE]]+370)+1,MONTH(CPI[[#This Row],[DATE]]+370),1),FEDFUNDS[DATE],0))</f>
        <v>5.56</v>
      </c>
    </row>
    <row r="975" spans="1:7" x14ac:dyDescent="0.3">
      <c r="A975" s="1">
        <v>34366</v>
      </c>
      <c r="B975">
        <v>146.69999999999999</v>
      </c>
      <c r="C975" s="2">
        <f>INDEX(FEDFUNDS[FEDFUNDS],MATCH(DATE(YEAR(CPI[[#This Row],[DATE]]),MONTH(CPI[[#This Row],[DATE]]),1),FEDFUNDS[DATE],0))</f>
        <v>3.25</v>
      </c>
      <c r="D975" s="2">
        <f>INDEX(FEDFUNDS[FEDFUNDS],MATCH(DATE(YEAR(CPI[[#This Row],[DATE]]+190),MONTH(CPI[[#This Row],[DATE]]+190),1),FEDFUNDS[DATE],0))</f>
        <v>4.47</v>
      </c>
      <c r="E975" s="2">
        <f>INDEX(FEDFUNDS[FEDFUNDS],MATCH(DATE(YEAR(CPI[[#This Row],[DATE]]+370),MONTH(CPI[[#This Row],[DATE]]+370),1),FEDFUNDS[DATE],0))</f>
        <v>5.92</v>
      </c>
      <c r="F975" s="2">
        <f>INDEX(FEDFUNDS[FEDFUNDS],MATCH(DATE(YEAR(CPI[[#This Row],[DATE]]+190)+1,MONTH(CPI[[#This Row],[DATE]]+190),1),FEDFUNDS[DATE],0))</f>
        <v>5.74</v>
      </c>
      <c r="G975" s="2">
        <f>INDEX(FEDFUNDS[FEDFUNDS],MATCH(DATE(YEAR(CPI[[#This Row],[DATE]]+370)+1,MONTH(CPI[[#This Row],[DATE]]+370),1),FEDFUNDS[DATE],0))</f>
        <v>5.22</v>
      </c>
    </row>
    <row r="976" spans="1:7" x14ac:dyDescent="0.3">
      <c r="A976" s="1">
        <v>34394</v>
      </c>
      <c r="B976">
        <v>147.19999999999999</v>
      </c>
      <c r="C976" s="2">
        <f>INDEX(FEDFUNDS[FEDFUNDS],MATCH(DATE(YEAR(CPI[[#This Row],[DATE]]),MONTH(CPI[[#This Row],[DATE]]),1),FEDFUNDS[DATE],0))</f>
        <v>3.34</v>
      </c>
      <c r="D976" s="2">
        <f>INDEX(FEDFUNDS[FEDFUNDS],MATCH(DATE(YEAR(CPI[[#This Row],[DATE]]+190),MONTH(CPI[[#This Row],[DATE]]+190),1),FEDFUNDS[DATE],0))</f>
        <v>4.7300000000000004</v>
      </c>
      <c r="E976" s="2">
        <f>INDEX(FEDFUNDS[FEDFUNDS],MATCH(DATE(YEAR(CPI[[#This Row],[DATE]]+370),MONTH(CPI[[#This Row],[DATE]]+370),1),FEDFUNDS[DATE],0))</f>
        <v>5.98</v>
      </c>
      <c r="F976" s="2">
        <f>INDEX(FEDFUNDS[FEDFUNDS],MATCH(DATE(YEAR(CPI[[#This Row],[DATE]]+190)+1,MONTH(CPI[[#This Row],[DATE]]+190),1),FEDFUNDS[DATE],0))</f>
        <v>5.8</v>
      </c>
      <c r="G976" s="2">
        <f>INDEX(FEDFUNDS[FEDFUNDS],MATCH(DATE(YEAR(CPI[[#This Row],[DATE]]+370)+1,MONTH(CPI[[#This Row],[DATE]]+370),1),FEDFUNDS[DATE],0))</f>
        <v>5.31</v>
      </c>
    </row>
    <row r="977" spans="1:7" x14ac:dyDescent="0.3">
      <c r="A977" s="1">
        <v>34425</v>
      </c>
      <c r="B977">
        <v>147.4</v>
      </c>
      <c r="C977" s="2">
        <f>INDEX(FEDFUNDS[FEDFUNDS],MATCH(DATE(YEAR(CPI[[#This Row],[DATE]]),MONTH(CPI[[#This Row],[DATE]]),1),FEDFUNDS[DATE],0))</f>
        <v>3.56</v>
      </c>
      <c r="D977" s="2">
        <f>INDEX(FEDFUNDS[FEDFUNDS],MATCH(DATE(YEAR(CPI[[#This Row],[DATE]]+190),MONTH(CPI[[#This Row],[DATE]]+190),1),FEDFUNDS[DATE],0))</f>
        <v>4.76</v>
      </c>
      <c r="E977" s="2">
        <f>INDEX(FEDFUNDS[FEDFUNDS],MATCH(DATE(YEAR(CPI[[#This Row],[DATE]]+370),MONTH(CPI[[#This Row],[DATE]]+370),1),FEDFUNDS[DATE],0))</f>
        <v>6.05</v>
      </c>
      <c r="F977" s="2">
        <f>INDEX(FEDFUNDS[FEDFUNDS],MATCH(DATE(YEAR(CPI[[#This Row],[DATE]]+190)+1,MONTH(CPI[[#This Row],[DATE]]+190),1),FEDFUNDS[DATE],0))</f>
        <v>5.76</v>
      </c>
      <c r="G977" s="2">
        <f>INDEX(FEDFUNDS[FEDFUNDS],MATCH(DATE(YEAR(CPI[[#This Row],[DATE]]+370)+1,MONTH(CPI[[#This Row],[DATE]]+370),1),FEDFUNDS[DATE],0))</f>
        <v>5.22</v>
      </c>
    </row>
    <row r="978" spans="1:7" x14ac:dyDescent="0.3">
      <c r="A978" s="1">
        <v>34455</v>
      </c>
      <c r="B978">
        <v>147.5</v>
      </c>
      <c r="C978" s="2">
        <f>INDEX(FEDFUNDS[FEDFUNDS],MATCH(DATE(YEAR(CPI[[#This Row],[DATE]]),MONTH(CPI[[#This Row],[DATE]]),1),FEDFUNDS[DATE],0))</f>
        <v>4.01</v>
      </c>
      <c r="D978" s="2">
        <f>INDEX(FEDFUNDS[FEDFUNDS],MATCH(DATE(YEAR(CPI[[#This Row],[DATE]]+190),MONTH(CPI[[#This Row],[DATE]]+190),1),FEDFUNDS[DATE],0))</f>
        <v>5.29</v>
      </c>
      <c r="E978" s="2">
        <f>INDEX(FEDFUNDS[FEDFUNDS],MATCH(DATE(YEAR(CPI[[#This Row],[DATE]]+370),MONTH(CPI[[#This Row],[DATE]]+370),1),FEDFUNDS[DATE],0))</f>
        <v>6.01</v>
      </c>
      <c r="F978" s="2">
        <f>INDEX(FEDFUNDS[FEDFUNDS],MATCH(DATE(YEAR(CPI[[#This Row],[DATE]]+190)+1,MONTH(CPI[[#This Row],[DATE]]+190),1),FEDFUNDS[DATE],0))</f>
        <v>5.8</v>
      </c>
      <c r="G978" s="2">
        <f>INDEX(FEDFUNDS[FEDFUNDS],MATCH(DATE(YEAR(CPI[[#This Row],[DATE]]+370)+1,MONTH(CPI[[#This Row],[DATE]]+370),1),FEDFUNDS[DATE],0))</f>
        <v>5.24</v>
      </c>
    </row>
    <row r="979" spans="1:7" x14ac:dyDescent="0.3">
      <c r="A979" s="1">
        <v>34486</v>
      </c>
      <c r="B979">
        <v>148</v>
      </c>
      <c r="C979" s="2">
        <f>INDEX(FEDFUNDS[FEDFUNDS],MATCH(DATE(YEAR(CPI[[#This Row],[DATE]]),MONTH(CPI[[#This Row],[DATE]]),1),FEDFUNDS[DATE],0))</f>
        <v>4.25</v>
      </c>
      <c r="D979" s="2">
        <f>INDEX(FEDFUNDS[FEDFUNDS],MATCH(DATE(YEAR(CPI[[#This Row],[DATE]]+190),MONTH(CPI[[#This Row],[DATE]]+190),1),FEDFUNDS[DATE],0))</f>
        <v>5.45</v>
      </c>
      <c r="E979" s="2">
        <f>INDEX(FEDFUNDS[FEDFUNDS],MATCH(DATE(YEAR(CPI[[#This Row],[DATE]]+370),MONTH(CPI[[#This Row],[DATE]]+370),1),FEDFUNDS[DATE],0))</f>
        <v>6</v>
      </c>
      <c r="F979" s="2">
        <f>INDEX(FEDFUNDS[FEDFUNDS],MATCH(DATE(YEAR(CPI[[#This Row],[DATE]]+190)+1,MONTH(CPI[[#This Row],[DATE]]+190),1),FEDFUNDS[DATE],0))</f>
        <v>5.6</v>
      </c>
      <c r="G979" s="2">
        <f>INDEX(FEDFUNDS[FEDFUNDS],MATCH(DATE(YEAR(CPI[[#This Row],[DATE]]+370)+1,MONTH(CPI[[#This Row],[DATE]]+370),1),FEDFUNDS[DATE],0))</f>
        <v>5.27</v>
      </c>
    </row>
    <row r="980" spans="1:7" x14ac:dyDescent="0.3">
      <c r="A980" s="1">
        <v>34516</v>
      </c>
      <c r="B980">
        <v>148.4</v>
      </c>
      <c r="C980" s="2">
        <f>INDEX(FEDFUNDS[FEDFUNDS],MATCH(DATE(YEAR(CPI[[#This Row],[DATE]]),MONTH(CPI[[#This Row],[DATE]]),1),FEDFUNDS[DATE],0))</f>
        <v>4.26</v>
      </c>
      <c r="D980" s="2">
        <f>INDEX(FEDFUNDS[FEDFUNDS],MATCH(DATE(YEAR(CPI[[#This Row],[DATE]]+190),MONTH(CPI[[#This Row],[DATE]]+190),1),FEDFUNDS[DATE],0))</f>
        <v>5.53</v>
      </c>
      <c r="E980" s="2">
        <f>INDEX(FEDFUNDS[FEDFUNDS],MATCH(DATE(YEAR(CPI[[#This Row],[DATE]]+370),MONTH(CPI[[#This Row],[DATE]]+370),1),FEDFUNDS[DATE],0))</f>
        <v>5.85</v>
      </c>
      <c r="F980" s="2">
        <f>INDEX(FEDFUNDS[FEDFUNDS],MATCH(DATE(YEAR(CPI[[#This Row],[DATE]]+190)+1,MONTH(CPI[[#This Row],[DATE]]+190),1),FEDFUNDS[DATE],0))</f>
        <v>5.56</v>
      </c>
      <c r="G980" s="2">
        <f>INDEX(FEDFUNDS[FEDFUNDS],MATCH(DATE(YEAR(CPI[[#This Row],[DATE]]+370)+1,MONTH(CPI[[#This Row],[DATE]]+370),1),FEDFUNDS[DATE],0))</f>
        <v>5.4</v>
      </c>
    </row>
    <row r="981" spans="1:7" x14ac:dyDescent="0.3">
      <c r="A981" s="1">
        <v>34547</v>
      </c>
      <c r="B981">
        <v>149</v>
      </c>
      <c r="C981" s="2">
        <f>INDEX(FEDFUNDS[FEDFUNDS],MATCH(DATE(YEAR(CPI[[#This Row],[DATE]]),MONTH(CPI[[#This Row],[DATE]]),1),FEDFUNDS[DATE],0))</f>
        <v>4.47</v>
      </c>
      <c r="D981" s="2">
        <f>INDEX(FEDFUNDS[FEDFUNDS],MATCH(DATE(YEAR(CPI[[#This Row],[DATE]]+190),MONTH(CPI[[#This Row],[DATE]]+190),1),FEDFUNDS[DATE],0))</f>
        <v>5.92</v>
      </c>
      <c r="E981" s="2">
        <f>INDEX(FEDFUNDS[FEDFUNDS],MATCH(DATE(YEAR(CPI[[#This Row],[DATE]]+370),MONTH(CPI[[#This Row],[DATE]]+370),1),FEDFUNDS[DATE],0))</f>
        <v>5.74</v>
      </c>
      <c r="F981" s="2">
        <f>INDEX(FEDFUNDS[FEDFUNDS],MATCH(DATE(YEAR(CPI[[#This Row],[DATE]]+190)+1,MONTH(CPI[[#This Row],[DATE]]+190),1),FEDFUNDS[DATE],0))</f>
        <v>5.22</v>
      </c>
      <c r="G981" s="2">
        <f>INDEX(FEDFUNDS[FEDFUNDS],MATCH(DATE(YEAR(CPI[[#This Row],[DATE]]+370)+1,MONTH(CPI[[#This Row],[DATE]]+370),1),FEDFUNDS[DATE],0))</f>
        <v>5.22</v>
      </c>
    </row>
    <row r="982" spans="1:7" x14ac:dyDescent="0.3">
      <c r="A982" s="1">
        <v>34578</v>
      </c>
      <c r="B982">
        <v>149.4</v>
      </c>
      <c r="C982" s="2">
        <f>INDEX(FEDFUNDS[FEDFUNDS],MATCH(DATE(YEAR(CPI[[#This Row],[DATE]]),MONTH(CPI[[#This Row],[DATE]]),1),FEDFUNDS[DATE],0))</f>
        <v>4.7300000000000004</v>
      </c>
      <c r="D982" s="2">
        <f>INDEX(FEDFUNDS[FEDFUNDS],MATCH(DATE(YEAR(CPI[[#This Row],[DATE]]+190),MONTH(CPI[[#This Row],[DATE]]+190),1),FEDFUNDS[DATE],0))</f>
        <v>5.98</v>
      </c>
      <c r="E982" s="2">
        <f>INDEX(FEDFUNDS[FEDFUNDS],MATCH(DATE(YEAR(CPI[[#This Row],[DATE]]+370),MONTH(CPI[[#This Row],[DATE]]+370),1),FEDFUNDS[DATE],0))</f>
        <v>5.8</v>
      </c>
      <c r="F982" s="2">
        <f>INDEX(FEDFUNDS[FEDFUNDS],MATCH(DATE(YEAR(CPI[[#This Row],[DATE]]+190)+1,MONTH(CPI[[#This Row],[DATE]]+190),1),FEDFUNDS[DATE],0))</f>
        <v>5.31</v>
      </c>
      <c r="G982" s="2">
        <f>INDEX(FEDFUNDS[FEDFUNDS],MATCH(DATE(YEAR(CPI[[#This Row],[DATE]]+370)+1,MONTH(CPI[[#This Row],[DATE]]+370),1),FEDFUNDS[DATE],0))</f>
        <v>5.3</v>
      </c>
    </row>
    <row r="983" spans="1:7" x14ac:dyDescent="0.3">
      <c r="A983" s="1">
        <v>34608</v>
      </c>
      <c r="B983">
        <v>149.5</v>
      </c>
      <c r="C983" s="2">
        <f>INDEX(FEDFUNDS[FEDFUNDS],MATCH(DATE(YEAR(CPI[[#This Row],[DATE]]),MONTH(CPI[[#This Row],[DATE]]),1),FEDFUNDS[DATE],0))</f>
        <v>4.76</v>
      </c>
      <c r="D983" s="2">
        <f>INDEX(FEDFUNDS[FEDFUNDS],MATCH(DATE(YEAR(CPI[[#This Row],[DATE]]+190),MONTH(CPI[[#This Row],[DATE]]+190),1),FEDFUNDS[DATE],0))</f>
        <v>6.05</v>
      </c>
      <c r="E983" s="2">
        <f>INDEX(FEDFUNDS[FEDFUNDS],MATCH(DATE(YEAR(CPI[[#This Row],[DATE]]+370),MONTH(CPI[[#This Row],[DATE]]+370),1),FEDFUNDS[DATE],0))</f>
        <v>5.76</v>
      </c>
      <c r="F983" s="2">
        <f>INDEX(FEDFUNDS[FEDFUNDS],MATCH(DATE(YEAR(CPI[[#This Row],[DATE]]+190)+1,MONTH(CPI[[#This Row],[DATE]]+190),1),FEDFUNDS[DATE],0))</f>
        <v>5.22</v>
      </c>
      <c r="G983" s="2">
        <f>INDEX(FEDFUNDS[FEDFUNDS],MATCH(DATE(YEAR(CPI[[#This Row],[DATE]]+370)+1,MONTH(CPI[[#This Row],[DATE]]+370),1),FEDFUNDS[DATE],0))</f>
        <v>5.24</v>
      </c>
    </row>
    <row r="984" spans="1:7" x14ac:dyDescent="0.3">
      <c r="A984" s="1">
        <v>34639</v>
      </c>
      <c r="B984">
        <v>149.69999999999999</v>
      </c>
      <c r="C984" s="2">
        <f>INDEX(FEDFUNDS[FEDFUNDS],MATCH(DATE(YEAR(CPI[[#This Row],[DATE]]),MONTH(CPI[[#This Row],[DATE]]),1),FEDFUNDS[DATE],0))</f>
        <v>5.29</v>
      </c>
      <c r="D984" s="2">
        <f>INDEX(FEDFUNDS[FEDFUNDS],MATCH(DATE(YEAR(CPI[[#This Row],[DATE]]+190),MONTH(CPI[[#This Row],[DATE]]+190),1),FEDFUNDS[DATE],0))</f>
        <v>6.01</v>
      </c>
      <c r="E984" s="2">
        <f>INDEX(FEDFUNDS[FEDFUNDS],MATCH(DATE(YEAR(CPI[[#This Row],[DATE]]+370),MONTH(CPI[[#This Row],[DATE]]+370),1),FEDFUNDS[DATE],0))</f>
        <v>5.8</v>
      </c>
      <c r="F984" s="2">
        <f>INDEX(FEDFUNDS[FEDFUNDS],MATCH(DATE(YEAR(CPI[[#This Row],[DATE]]+190)+1,MONTH(CPI[[#This Row],[DATE]]+190),1),FEDFUNDS[DATE],0))</f>
        <v>5.24</v>
      </c>
      <c r="G984" s="2">
        <f>INDEX(FEDFUNDS[FEDFUNDS],MATCH(DATE(YEAR(CPI[[#This Row],[DATE]]+370)+1,MONTH(CPI[[#This Row],[DATE]]+370),1),FEDFUNDS[DATE],0))</f>
        <v>5.31</v>
      </c>
    </row>
    <row r="985" spans="1:7" x14ac:dyDescent="0.3">
      <c r="A985" s="1">
        <v>34669</v>
      </c>
      <c r="B985">
        <v>149.69999999999999</v>
      </c>
      <c r="C985" s="2">
        <f>INDEX(FEDFUNDS[FEDFUNDS],MATCH(DATE(YEAR(CPI[[#This Row],[DATE]]),MONTH(CPI[[#This Row],[DATE]]),1),FEDFUNDS[DATE],0))</f>
        <v>5.45</v>
      </c>
      <c r="D985" s="2">
        <f>INDEX(FEDFUNDS[FEDFUNDS],MATCH(DATE(YEAR(CPI[[#This Row],[DATE]]+190),MONTH(CPI[[#This Row],[DATE]]+190),1),FEDFUNDS[DATE],0))</f>
        <v>6</v>
      </c>
      <c r="E985" s="2">
        <f>INDEX(FEDFUNDS[FEDFUNDS],MATCH(DATE(YEAR(CPI[[#This Row],[DATE]]+370),MONTH(CPI[[#This Row],[DATE]]+370),1),FEDFUNDS[DATE],0))</f>
        <v>5.6</v>
      </c>
      <c r="F985" s="2">
        <f>INDEX(FEDFUNDS[FEDFUNDS],MATCH(DATE(YEAR(CPI[[#This Row],[DATE]]+190)+1,MONTH(CPI[[#This Row],[DATE]]+190),1),FEDFUNDS[DATE],0))</f>
        <v>5.27</v>
      </c>
      <c r="G985" s="2">
        <f>INDEX(FEDFUNDS[FEDFUNDS],MATCH(DATE(YEAR(CPI[[#This Row],[DATE]]+370)+1,MONTH(CPI[[#This Row],[DATE]]+370),1),FEDFUNDS[DATE],0))</f>
        <v>5.29</v>
      </c>
    </row>
    <row r="986" spans="1:7" x14ac:dyDescent="0.3">
      <c r="A986" s="1">
        <v>34700</v>
      </c>
      <c r="B986">
        <v>150.30000000000001</v>
      </c>
      <c r="C986" s="2">
        <f>INDEX(FEDFUNDS[FEDFUNDS],MATCH(DATE(YEAR(CPI[[#This Row],[DATE]]),MONTH(CPI[[#This Row],[DATE]]),1),FEDFUNDS[DATE],0))</f>
        <v>5.53</v>
      </c>
      <c r="D986" s="2">
        <f>INDEX(FEDFUNDS[FEDFUNDS],MATCH(DATE(YEAR(CPI[[#This Row],[DATE]]+190),MONTH(CPI[[#This Row],[DATE]]+190),1),FEDFUNDS[DATE],0))</f>
        <v>5.85</v>
      </c>
      <c r="E986" s="2">
        <f>INDEX(FEDFUNDS[FEDFUNDS],MATCH(DATE(YEAR(CPI[[#This Row],[DATE]]+370),MONTH(CPI[[#This Row],[DATE]]+370),1),FEDFUNDS[DATE],0))</f>
        <v>5.56</v>
      </c>
      <c r="F986" s="2">
        <f>INDEX(FEDFUNDS[FEDFUNDS],MATCH(DATE(YEAR(CPI[[#This Row],[DATE]]+190)+1,MONTH(CPI[[#This Row],[DATE]]+190),1),FEDFUNDS[DATE],0))</f>
        <v>5.4</v>
      </c>
      <c r="G986" s="2">
        <f>INDEX(FEDFUNDS[FEDFUNDS],MATCH(DATE(YEAR(CPI[[#This Row],[DATE]]+370)+1,MONTH(CPI[[#This Row],[DATE]]+370),1),FEDFUNDS[DATE],0))</f>
        <v>5.25</v>
      </c>
    </row>
    <row r="987" spans="1:7" x14ac:dyDescent="0.3">
      <c r="A987" s="1">
        <v>34731</v>
      </c>
      <c r="B987">
        <v>150.9</v>
      </c>
      <c r="C987" s="2">
        <f>INDEX(FEDFUNDS[FEDFUNDS],MATCH(DATE(YEAR(CPI[[#This Row],[DATE]]),MONTH(CPI[[#This Row],[DATE]]),1),FEDFUNDS[DATE],0))</f>
        <v>5.92</v>
      </c>
      <c r="D987" s="2">
        <f>INDEX(FEDFUNDS[FEDFUNDS],MATCH(DATE(YEAR(CPI[[#This Row],[DATE]]+190),MONTH(CPI[[#This Row],[DATE]]+190),1),FEDFUNDS[DATE],0))</f>
        <v>5.74</v>
      </c>
      <c r="E987" s="2">
        <f>INDEX(FEDFUNDS[FEDFUNDS],MATCH(DATE(YEAR(CPI[[#This Row],[DATE]]+370),MONTH(CPI[[#This Row],[DATE]]+370),1),FEDFUNDS[DATE],0))</f>
        <v>5.22</v>
      </c>
      <c r="F987" s="2">
        <f>INDEX(FEDFUNDS[FEDFUNDS],MATCH(DATE(YEAR(CPI[[#This Row],[DATE]]+190)+1,MONTH(CPI[[#This Row],[DATE]]+190),1),FEDFUNDS[DATE],0))</f>
        <v>5.22</v>
      </c>
      <c r="G987" s="2">
        <f>INDEX(FEDFUNDS[FEDFUNDS],MATCH(DATE(YEAR(CPI[[#This Row],[DATE]]+370)+1,MONTH(CPI[[#This Row],[DATE]]+370),1),FEDFUNDS[DATE],0))</f>
        <v>5.19</v>
      </c>
    </row>
    <row r="988" spans="1:7" x14ac:dyDescent="0.3">
      <c r="A988" s="1">
        <v>34759</v>
      </c>
      <c r="B988">
        <v>151.4</v>
      </c>
      <c r="C988" s="2">
        <f>INDEX(FEDFUNDS[FEDFUNDS],MATCH(DATE(YEAR(CPI[[#This Row],[DATE]]),MONTH(CPI[[#This Row],[DATE]]),1),FEDFUNDS[DATE],0))</f>
        <v>5.98</v>
      </c>
      <c r="D988" s="2">
        <f>INDEX(FEDFUNDS[FEDFUNDS],MATCH(DATE(YEAR(CPI[[#This Row],[DATE]]+190),MONTH(CPI[[#This Row],[DATE]]+190),1),FEDFUNDS[DATE],0))</f>
        <v>5.8</v>
      </c>
      <c r="E988" s="2">
        <f>INDEX(FEDFUNDS[FEDFUNDS],MATCH(DATE(YEAR(CPI[[#This Row],[DATE]]+370),MONTH(CPI[[#This Row],[DATE]]+370),1),FEDFUNDS[DATE],0))</f>
        <v>5.31</v>
      </c>
      <c r="F988" s="2">
        <f>INDEX(FEDFUNDS[FEDFUNDS],MATCH(DATE(YEAR(CPI[[#This Row],[DATE]]+190)+1,MONTH(CPI[[#This Row],[DATE]]+190),1),FEDFUNDS[DATE],0))</f>
        <v>5.3</v>
      </c>
      <c r="G988" s="2">
        <f>INDEX(FEDFUNDS[FEDFUNDS],MATCH(DATE(YEAR(CPI[[#This Row],[DATE]]+370)+1,MONTH(CPI[[#This Row],[DATE]]+370),1),FEDFUNDS[DATE],0))</f>
        <v>5.39</v>
      </c>
    </row>
    <row r="989" spans="1:7" x14ac:dyDescent="0.3">
      <c r="A989" s="1">
        <v>34790</v>
      </c>
      <c r="B989">
        <v>151.9</v>
      </c>
      <c r="C989" s="2">
        <f>INDEX(FEDFUNDS[FEDFUNDS],MATCH(DATE(YEAR(CPI[[#This Row],[DATE]]),MONTH(CPI[[#This Row],[DATE]]),1),FEDFUNDS[DATE],0))</f>
        <v>6.05</v>
      </c>
      <c r="D989" s="2">
        <f>INDEX(FEDFUNDS[FEDFUNDS],MATCH(DATE(YEAR(CPI[[#This Row],[DATE]]+190),MONTH(CPI[[#This Row],[DATE]]+190),1),FEDFUNDS[DATE],0))</f>
        <v>5.76</v>
      </c>
      <c r="E989" s="2">
        <f>INDEX(FEDFUNDS[FEDFUNDS],MATCH(DATE(YEAR(CPI[[#This Row],[DATE]]+370),MONTH(CPI[[#This Row],[DATE]]+370),1),FEDFUNDS[DATE],0))</f>
        <v>5.22</v>
      </c>
      <c r="F989" s="2">
        <f>INDEX(FEDFUNDS[FEDFUNDS],MATCH(DATE(YEAR(CPI[[#This Row],[DATE]]+190)+1,MONTH(CPI[[#This Row],[DATE]]+190),1),FEDFUNDS[DATE],0))</f>
        <v>5.24</v>
      </c>
      <c r="G989" s="2">
        <f>INDEX(FEDFUNDS[FEDFUNDS],MATCH(DATE(YEAR(CPI[[#This Row],[DATE]]+370)+1,MONTH(CPI[[#This Row],[DATE]]+370),1),FEDFUNDS[DATE],0))</f>
        <v>5.51</v>
      </c>
    </row>
    <row r="990" spans="1:7" x14ac:dyDescent="0.3">
      <c r="A990" s="1">
        <v>34820</v>
      </c>
      <c r="B990">
        <v>152.19999999999999</v>
      </c>
      <c r="C990" s="2">
        <f>INDEX(FEDFUNDS[FEDFUNDS],MATCH(DATE(YEAR(CPI[[#This Row],[DATE]]),MONTH(CPI[[#This Row],[DATE]]),1),FEDFUNDS[DATE],0))</f>
        <v>6.01</v>
      </c>
      <c r="D990" s="2">
        <f>INDEX(FEDFUNDS[FEDFUNDS],MATCH(DATE(YEAR(CPI[[#This Row],[DATE]]+190),MONTH(CPI[[#This Row],[DATE]]+190),1),FEDFUNDS[DATE],0))</f>
        <v>5.8</v>
      </c>
      <c r="E990" s="2">
        <f>INDEX(FEDFUNDS[FEDFUNDS],MATCH(DATE(YEAR(CPI[[#This Row],[DATE]]+370),MONTH(CPI[[#This Row],[DATE]]+370),1),FEDFUNDS[DATE],0))</f>
        <v>5.24</v>
      </c>
      <c r="F990" s="2">
        <f>INDEX(FEDFUNDS[FEDFUNDS],MATCH(DATE(YEAR(CPI[[#This Row],[DATE]]+190)+1,MONTH(CPI[[#This Row],[DATE]]+190),1),FEDFUNDS[DATE],0))</f>
        <v>5.31</v>
      </c>
      <c r="G990" s="2">
        <f>INDEX(FEDFUNDS[FEDFUNDS],MATCH(DATE(YEAR(CPI[[#This Row],[DATE]]+370)+1,MONTH(CPI[[#This Row],[DATE]]+370),1),FEDFUNDS[DATE],0))</f>
        <v>5.5</v>
      </c>
    </row>
    <row r="991" spans="1:7" x14ac:dyDescent="0.3">
      <c r="A991" s="1">
        <v>34851</v>
      </c>
      <c r="B991">
        <v>152.5</v>
      </c>
      <c r="C991" s="2">
        <f>INDEX(FEDFUNDS[FEDFUNDS],MATCH(DATE(YEAR(CPI[[#This Row],[DATE]]),MONTH(CPI[[#This Row],[DATE]]),1),FEDFUNDS[DATE],0))</f>
        <v>6</v>
      </c>
      <c r="D991" s="2">
        <f>INDEX(FEDFUNDS[FEDFUNDS],MATCH(DATE(YEAR(CPI[[#This Row],[DATE]]+190),MONTH(CPI[[#This Row],[DATE]]+190),1),FEDFUNDS[DATE],0))</f>
        <v>5.6</v>
      </c>
      <c r="E991" s="2">
        <f>INDEX(FEDFUNDS[FEDFUNDS],MATCH(DATE(YEAR(CPI[[#This Row],[DATE]]+370),MONTH(CPI[[#This Row],[DATE]]+370),1),FEDFUNDS[DATE],0))</f>
        <v>5.27</v>
      </c>
      <c r="F991" s="2">
        <f>INDEX(FEDFUNDS[FEDFUNDS],MATCH(DATE(YEAR(CPI[[#This Row],[DATE]]+190)+1,MONTH(CPI[[#This Row],[DATE]]+190),1),FEDFUNDS[DATE],0))</f>
        <v>5.29</v>
      </c>
      <c r="G991" s="2">
        <f>INDEX(FEDFUNDS[FEDFUNDS],MATCH(DATE(YEAR(CPI[[#This Row],[DATE]]+370)+1,MONTH(CPI[[#This Row],[DATE]]+370),1),FEDFUNDS[DATE],0))</f>
        <v>5.56</v>
      </c>
    </row>
    <row r="992" spans="1:7" x14ac:dyDescent="0.3">
      <c r="A992" s="1">
        <v>34881</v>
      </c>
      <c r="B992">
        <v>152.5</v>
      </c>
      <c r="C992" s="2">
        <f>INDEX(FEDFUNDS[FEDFUNDS],MATCH(DATE(YEAR(CPI[[#This Row],[DATE]]),MONTH(CPI[[#This Row],[DATE]]),1),FEDFUNDS[DATE],0))</f>
        <v>5.85</v>
      </c>
      <c r="D992" s="2">
        <f>INDEX(FEDFUNDS[FEDFUNDS],MATCH(DATE(YEAR(CPI[[#This Row],[DATE]]+190),MONTH(CPI[[#This Row],[DATE]]+190),1),FEDFUNDS[DATE],0))</f>
        <v>5.56</v>
      </c>
      <c r="E992" s="2">
        <f>INDEX(FEDFUNDS[FEDFUNDS],MATCH(DATE(YEAR(CPI[[#This Row],[DATE]]+370),MONTH(CPI[[#This Row],[DATE]]+370),1),FEDFUNDS[DATE],0))</f>
        <v>5.4</v>
      </c>
      <c r="F992" s="2">
        <f>INDEX(FEDFUNDS[FEDFUNDS],MATCH(DATE(YEAR(CPI[[#This Row],[DATE]]+190)+1,MONTH(CPI[[#This Row],[DATE]]+190),1),FEDFUNDS[DATE],0))</f>
        <v>5.25</v>
      </c>
      <c r="G992" s="2">
        <f>INDEX(FEDFUNDS[FEDFUNDS],MATCH(DATE(YEAR(CPI[[#This Row],[DATE]]+370)+1,MONTH(CPI[[#This Row],[DATE]]+370),1),FEDFUNDS[DATE],0))</f>
        <v>5.52</v>
      </c>
    </row>
    <row r="993" spans="1:7" x14ac:dyDescent="0.3">
      <c r="A993" s="1">
        <v>34912</v>
      </c>
      <c r="B993">
        <v>152.9</v>
      </c>
      <c r="C993" s="2">
        <f>INDEX(FEDFUNDS[FEDFUNDS],MATCH(DATE(YEAR(CPI[[#This Row],[DATE]]),MONTH(CPI[[#This Row],[DATE]]),1),FEDFUNDS[DATE],0))</f>
        <v>5.74</v>
      </c>
      <c r="D993" s="2">
        <f>INDEX(FEDFUNDS[FEDFUNDS],MATCH(DATE(YEAR(CPI[[#This Row],[DATE]]+190),MONTH(CPI[[#This Row],[DATE]]+190),1),FEDFUNDS[DATE],0))</f>
        <v>5.22</v>
      </c>
      <c r="E993" s="2">
        <f>INDEX(FEDFUNDS[FEDFUNDS],MATCH(DATE(YEAR(CPI[[#This Row],[DATE]]+370),MONTH(CPI[[#This Row],[DATE]]+370),1),FEDFUNDS[DATE],0))</f>
        <v>5.22</v>
      </c>
      <c r="F993" s="2">
        <f>INDEX(FEDFUNDS[FEDFUNDS],MATCH(DATE(YEAR(CPI[[#This Row],[DATE]]+190)+1,MONTH(CPI[[#This Row],[DATE]]+190),1),FEDFUNDS[DATE],0))</f>
        <v>5.19</v>
      </c>
      <c r="G993" s="2">
        <f>INDEX(FEDFUNDS[FEDFUNDS],MATCH(DATE(YEAR(CPI[[#This Row],[DATE]]+370)+1,MONTH(CPI[[#This Row],[DATE]]+370),1),FEDFUNDS[DATE],0))</f>
        <v>5.54</v>
      </c>
    </row>
    <row r="994" spans="1:7" x14ac:dyDescent="0.3">
      <c r="A994" s="1">
        <v>34943</v>
      </c>
      <c r="B994">
        <v>153.19999999999999</v>
      </c>
      <c r="C994" s="2">
        <f>INDEX(FEDFUNDS[FEDFUNDS],MATCH(DATE(YEAR(CPI[[#This Row],[DATE]]),MONTH(CPI[[#This Row],[DATE]]),1),FEDFUNDS[DATE],0))</f>
        <v>5.8</v>
      </c>
      <c r="D994" s="2">
        <f>INDEX(FEDFUNDS[FEDFUNDS],MATCH(DATE(YEAR(CPI[[#This Row],[DATE]]+190),MONTH(CPI[[#This Row],[DATE]]+190),1),FEDFUNDS[DATE],0))</f>
        <v>5.31</v>
      </c>
      <c r="E994" s="2">
        <f>INDEX(FEDFUNDS[FEDFUNDS],MATCH(DATE(YEAR(CPI[[#This Row],[DATE]]+370),MONTH(CPI[[#This Row],[DATE]]+370),1),FEDFUNDS[DATE],0))</f>
        <v>5.3</v>
      </c>
      <c r="F994" s="2">
        <f>INDEX(FEDFUNDS[FEDFUNDS],MATCH(DATE(YEAR(CPI[[#This Row],[DATE]]+190)+1,MONTH(CPI[[#This Row],[DATE]]+190),1),FEDFUNDS[DATE],0))</f>
        <v>5.39</v>
      </c>
      <c r="G994" s="2">
        <f>INDEX(FEDFUNDS[FEDFUNDS],MATCH(DATE(YEAR(CPI[[#This Row],[DATE]]+370)+1,MONTH(CPI[[#This Row],[DATE]]+370),1),FEDFUNDS[DATE],0))</f>
        <v>5.54</v>
      </c>
    </row>
    <row r="995" spans="1:7" x14ac:dyDescent="0.3">
      <c r="A995" s="1">
        <v>34973</v>
      </c>
      <c r="B995">
        <v>153.69999999999999</v>
      </c>
      <c r="C995" s="2">
        <f>INDEX(FEDFUNDS[FEDFUNDS],MATCH(DATE(YEAR(CPI[[#This Row],[DATE]]),MONTH(CPI[[#This Row],[DATE]]),1),FEDFUNDS[DATE],0))</f>
        <v>5.76</v>
      </c>
      <c r="D995" s="2">
        <f>INDEX(FEDFUNDS[FEDFUNDS],MATCH(DATE(YEAR(CPI[[#This Row],[DATE]]+190),MONTH(CPI[[#This Row],[DATE]]+190),1),FEDFUNDS[DATE],0))</f>
        <v>5.22</v>
      </c>
      <c r="E995" s="2">
        <f>INDEX(FEDFUNDS[FEDFUNDS],MATCH(DATE(YEAR(CPI[[#This Row],[DATE]]+370),MONTH(CPI[[#This Row],[DATE]]+370),1),FEDFUNDS[DATE],0))</f>
        <v>5.24</v>
      </c>
      <c r="F995" s="2">
        <f>INDEX(FEDFUNDS[FEDFUNDS],MATCH(DATE(YEAR(CPI[[#This Row],[DATE]]+190)+1,MONTH(CPI[[#This Row],[DATE]]+190),1),FEDFUNDS[DATE],0))</f>
        <v>5.51</v>
      </c>
      <c r="G995" s="2">
        <f>INDEX(FEDFUNDS[FEDFUNDS],MATCH(DATE(YEAR(CPI[[#This Row],[DATE]]+370)+1,MONTH(CPI[[#This Row],[DATE]]+370),1),FEDFUNDS[DATE],0))</f>
        <v>5.5</v>
      </c>
    </row>
    <row r="996" spans="1:7" x14ac:dyDescent="0.3">
      <c r="A996" s="1">
        <v>35004</v>
      </c>
      <c r="B996">
        <v>153.6</v>
      </c>
      <c r="C996" s="2">
        <f>INDEX(FEDFUNDS[FEDFUNDS],MATCH(DATE(YEAR(CPI[[#This Row],[DATE]]),MONTH(CPI[[#This Row],[DATE]]),1),FEDFUNDS[DATE],0))</f>
        <v>5.8</v>
      </c>
      <c r="D996" s="2">
        <f>INDEX(FEDFUNDS[FEDFUNDS],MATCH(DATE(YEAR(CPI[[#This Row],[DATE]]+190),MONTH(CPI[[#This Row],[DATE]]+190),1),FEDFUNDS[DATE],0))</f>
        <v>5.24</v>
      </c>
      <c r="E996" s="2">
        <f>INDEX(FEDFUNDS[FEDFUNDS],MATCH(DATE(YEAR(CPI[[#This Row],[DATE]]+370),MONTH(CPI[[#This Row],[DATE]]+370),1),FEDFUNDS[DATE],0))</f>
        <v>5.31</v>
      </c>
      <c r="F996" s="2">
        <f>INDEX(FEDFUNDS[FEDFUNDS],MATCH(DATE(YEAR(CPI[[#This Row],[DATE]]+190)+1,MONTH(CPI[[#This Row],[DATE]]+190),1),FEDFUNDS[DATE],0))</f>
        <v>5.5</v>
      </c>
      <c r="G996" s="2">
        <f>INDEX(FEDFUNDS[FEDFUNDS],MATCH(DATE(YEAR(CPI[[#This Row],[DATE]]+370)+1,MONTH(CPI[[#This Row],[DATE]]+370),1),FEDFUNDS[DATE],0))</f>
        <v>5.52</v>
      </c>
    </row>
    <row r="997" spans="1:7" x14ac:dyDescent="0.3">
      <c r="A997" s="1">
        <v>35034</v>
      </c>
      <c r="B997">
        <v>153.5</v>
      </c>
      <c r="C997" s="2">
        <f>INDEX(FEDFUNDS[FEDFUNDS],MATCH(DATE(YEAR(CPI[[#This Row],[DATE]]),MONTH(CPI[[#This Row],[DATE]]),1),FEDFUNDS[DATE],0))</f>
        <v>5.6</v>
      </c>
      <c r="D997" s="2">
        <f>INDEX(FEDFUNDS[FEDFUNDS],MATCH(DATE(YEAR(CPI[[#This Row],[DATE]]+190),MONTH(CPI[[#This Row],[DATE]]+190),1),FEDFUNDS[DATE],0))</f>
        <v>5.27</v>
      </c>
      <c r="E997" s="2">
        <f>INDEX(FEDFUNDS[FEDFUNDS],MATCH(DATE(YEAR(CPI[[#This Row],[DATE]]+370),MONTH(CPI[[#This Row],[DATE]]+370),1),FEDFUNDS[DATE],0))</f>
        <v>5.29</v>
      </c>
      <c r="F997" s="2">
        <f>INDEX(FEDFUNDS[FEDFUNDS],MATCH(DATE(YEAR(CPI[[#This Row],[DATE]]+190)+1,MONTH(CPI[[#This Row],[DATE]]+190),1),FEDFUNDS[DATE],0))</f>
        <v>5.56</v>
      </c>
      <c r="G997" s="2">
        <f>INDEX(FEDFUNDS[FEDFUNDS],MATCH(DATE(YEAR(CPI[[#This Row],[DATE]]+370)+1,MONTH(CPI[[#This Row],[DATE]]+370),1),FEDFUNDS[DATE],0))</f>
        <v>5.5</v>
      </c>
    </row>
    <row r="998" spans="1:7" x14ac:dyDescent="0.3">
      <c r="A998" s="1">
        <v>35065</v>
      </c>
      <c r="B998">
        <v>154.4</v>
      </c>
      <c r="C998" s="2">
        <f>INDEX(FEDFUNDS[FEDFUNDS],MATCH(DATE(YEAR(CPI[[#This Row],[DATE]]),MONTH(CPI[[#This Row],[DATE]]),1),FEDFUNDS[DATE],0))</f>
        <v>5.56</v>
      </c>
      <c r="D998" s="2">
        <f>INDEX(FEDFUNDS[FEDFUNDS],MATCH(DATE(YEAR(CPI[[#This Row],[DATE]]+190),MONTH(CPI[[#This Row],[DATE]]+190),1),FEDFUNDS[DATE],0))</f>
        <v>5.4</v>
      </c>
      <c r="E998" s="2">
        <f>INDEX(FEDFUNDS[FEDFUNDS],MATCH(DATE(YEAR(CPI[[#This Row],[DATE]]+370),MONTH(CPI[[#This Row],[DATE]]+370),1),FEDFUNDS[DATE],0))</f>
        <v>5.25</v>
      </c>
      <c r="F998" s="2">
        <f>INDEX(FEDFUNDS[FEDFUNDS],MATCH(DATE(YEAR(CPI[[#This Row],[DATE]]+190)+1,MONTH(CPI[[#This Row],[DATE]]+190),1),FEDFUNDS[DATE],0))</f>
        <v>5.52</v>
      </c>
      <c r="G998" s="2">
        <f>INDEX(FEDFUNDS[FEDFUNDS],MATCH(DATE(YEAR(CPI[[#This Row],[DATE]]+370)+1,MONTH(CPI[[#This Row],[DATE]]+370),1),FEDFUNDS[DATE],0))</f>
        <v>5.56</v>
      </c>
    </row>
    <row r="999" spans="1:7" x14ac:dyDescent="0.3">
      <c r="A999" s="1">
        <v>35096</v>
      </c>
      <c r="B999">
        <v>154.9</v>
      </c>
      <c r="C999" s="2">
        <f>INDEX(FEDFUNDS[FEDFUNDS],MATCH(DATE(YEAR(CPI[[#This Row],[DATE]]),MONTH(CPI[[#This Row],[DATE]]),1),FEDFUNDS[DATE],0))</f>
        <v>5.22</v>
      </c>
      <c r="D999" s="2">
        <f>INDEX(FEDFUNDS[FEDFUNDS],MATCH(DATE(YEAR(CPI[[#This Row],[DATE]]+190),MONTH(CPI[[#This Row],[DATE]]+190),1),FEDFUNDS[DATE],0))</f>
        <v>5.22</v>
      </c>
      <c r="E999" s="2">
        <f>INDEX(FEDFUNDS[FEDFUNDS],MATCH(DATE(YEAR(CPI[[#This Row],[DATE]]+370),MONTH(CPI[[#This Row],[DATE]]+370),1),FEDFUNDS[DATE],0))</f>
        <v>5.19</v>
      </c>
      <c r="F999" s="2">
        <f>INDEX(FEDFUNDS[FEDFUNDS],MATCH(DATE(YEAR(CPI[[#This Row],[DATE]]+190)+1,MONTH(CPI[[#This Row],[DATE]]+190),1),FEDFUNDS[DATE],0))</f>
        <v>5.54</v>
      </c>
      <c r="G999" s="2">
        <f>INDEX(FEDFUNDS[FEDFUNDS],MATCH(DATE(YEAR(CPI[[#This Row],[DATE]]+370)+1,MONTH(CPI[[#This Row],[DATE]]+370),1),FEDFUNDS[DATE],0))</f>
        <v>5.51</v>
      </c>
    </row>
    <row r="1000" spans="1:7" x14ac:dyDescent="0.3">
      <c r="A1000" s="1">
        <v>35125</v>
      </c>
      <c r="B1000">
        <v>155.69999999999999</v>
      </c>
      <c r="C1000" s="2">
        <f>INDEX(FEDFUNDS[FEDFUNDS],MATCH(DATE(YEAR(CPI[[#This Row],[DATE]]),MONTH(CPI[[#This Row],[DATE]]),1),FEDFUNDS[DATE],0))</f>
        <v>5.31</v>
      </c>
      <c r="D1000" s="2">
        <f>INDEX(FEDFUNDS[FEDFUNDS],MATCH(DATE(YEAR(CPI[[#This Row],[DATE]]+190),MONTH(CPI[[#This Row],[DATE]]+190),1),FEDFUNDS[DATE],0))</f>
        <v>5.3</v>
      </c>
      <c r="E1000" s="2">
        <f>INDEX(FEDFUNDS[FEDFUNDS],MATCH(DATE(YEAR(CPI[[#This Row],[DATE]]+370),MONTH(CPI[[#This Row],[DATE]]+370),1),FEDFUNDS[DATE],0))</f>
        <v>5.39</v>
      </c>
      <c r="F1000" s="2">
        <f>INDEX(FEDFUNDS[FEDFUNDS],MATCH(DATE(YEAR(CPI[[#This Row],[DATE]]+190)+1,MONTH(CPI[[#This Row],[DATE]]+190),1),FEDFUNDS[DATE],0))</f>
        <v>5.54</v>
      </c>
      <c r="G1000" s="2">
        <f>INDEX(FEDFUNDS[FEDFUNDS],MATCH(DATE(YEAR(CPI[[#This Row],[DATE]]+370)+1,MONTH(CPI[[#This Row],[DATE]]+370),1),FEDFUNDS[DATE],0))</f>
        <v>5.49</v>
      </c>
    </row>
    <row r="1001" spans="1:7" x14ac:dyDescent="0.3">
      <c r="A1001" s="1">
        <v>35156</v>
      </c>
      <c r="B1001">
        <v>156.30000000000001</v>
      </c>
      <c r="C1001" s="2">
        <f>INDEX(FEDFUNDS[FEDFUNDS],MATCH(DATE(YEAR(CPI[[#This Row],[DATE]]),MONTH(CPI[[#This Row],[DATE]]),1),FEDFUNDS[DATE],0))</f>
        <v>5.22</v>
      </c>
      <c r="D1001" s="2">
        <f>INDEX(FEDFUNDS[FEDFUNDS],MATCH(DATE(YEAR(CPI[[#This Row],[DATE]]+190),MONTH(CPI[[#This Row],[DATE]]+190),1),FEDFUNDS[DATE],0))</f>
        <v>5.24</v>
      </c>
      <c r="E1001" s="2">
        <f>INDEX(FEDFUNDS[FEDFUNDS],MATCH(DATE(YEAR(CPI[[#This Row],[DATE]]+370),MONTH(CPI[[#This Row],[DATE]]+370),1),FEDFUNDS[DATE],0))</f>
        <v>5.51</v>
      </c>
      <c r="F1001" s="2">
        <f>INDEX(FEDFUNDS[FEDFUNDS],MATCH(DATE(YEAR(CPI[[#This Row],[DATE]]+190)+1,MONTH(CPI[[#This Row],[DATE]]+190),1),FEDFUNDS[DATE],0))</f>
        <v>5.5</v>
      </c>
      <c r="G1001" s="2">
        <f>INDEX(FEDFUNDS[FEDFUNDS],MATCH(DATE(YEAR(CPI[[#This Row],[DATE]]+370)+1,MONTH(CPI[[#This Row],[DATE]]+370),1),FEDFUNDS[DATE],0))</f>
        <v>5.45</v>
      </c>
    </row>
    <row r="1002" spans="1:7" x14ac:dyDescent="0.3">
      <c r="A1002" s="1">
        <v>35186</v>
      </c>
      <c r="B1002">
        <v>156.6</v>
      </c>
      <c r="C1002" s="2">
        <f>INDEX(FEDFUNDS[FEDFUNDS],MATCH(DATE(YEAR(CPI[[#This Row],[DATE]]),MONTH(CPI[[#This Row],[DATE]]),1),FEDFUNDS[DATE],0))</f>
        <v>5.24</v>
      </c>
      <c r="D1002" s="2">
        <f>INDEX(FEDFUNDS[FEDFUNDS],MATCH(DATE(YEAR(CPI[[#This Row],[DATE]]+190),MONTH(CPI[[#This Row],[DATE]]+190),1),FEDFUNDS[DATE],0))</f>
        <v>5.31</v>
      </c>
      <c r="E1002" s="2">
        <f>INDEX(FEDFUNDS[FEDFUNDS],MATCH(DATE(YEAR(CPI[[#This Row],[DATE]]+370),MONTH(CPI[[#This Row],[DATE]]+370),1),FEDFUNDS[DATE],0))</f>
        <v>5.5</v>
      </c>
      <c r="F1002" s="2">
        <f>INDEX(FEDFUNDS[FEDFUNDS],MATCH(DATE(YEAR(CPI[[#This Row],[DATE]]+190)+1,MONTH(CPI[[#This Row],[DATE]]+190),1),FEDFUNDS[DATE],0))</f>
        <v>5.52</v>
      </c>
      <c r="G1002" s="2">
        <f>INDEX(FEDFUNDS[FEDFUNDS],MATCH(DATE(YEAR(CPI[[#This Row],[DATE]]+370)+1,MONTH(CPI[[#This Row],[DATE]]+370),1),FEDFUNDS[DATE],0))</f>
        <v>5.49</v>
      </c>
    </row>
    <row r="1003" spans="1:7" x14ac:dyDescent="0.3">
      <c r="A1003" s="1">
        <v>35217</v>
      </c>
      <c r="B1003">
        <v>156.69999999999999</v>
      </c>
      <c r="C1003" s="2">
        <f>INDEX(FEDFUNDS[FEDFUNDS],MATCH(DATE(YEAR(CPI[[#This Row],[DATE]]),MONTH(CPI[[#This Row],[DATE]]),1),FEDFUNDS[DATE],0))</f>
        <v>5.27</v>
      </c>
      <c r="D1003" s="2">
        <f>INDEX(FEDFUNDS[FEDFUNDS],MATCH(DATE(YEAR(CPI[[#This Row],[DATE]]+190),MONTH(CPI[[#This Row],[DATE]]+190),1),FEDFUNDS[DATE],0))</f>
        <v>5.29</v>
      </c>
      <c r="E1003" s="2">
        <f>INDEX(FEDFUNDS[FEDFUNDS],MATCH(DATE(YEAR(CPI[[#This Row],[DATE]]+370),MONTH(CPI[[#This Row],[DATE]]+370),1),FEDFUNDS[DATE],0))</f>
        <v>5.56</v>
      </c>
      <c r="F1003" s="2">
        <f>INDEX(FEDFUNDS[FEDFUNDS],MATCH(DATE(YEAR(CPI[[#This Row],[DATE]]+190)+1,MONTH(CPI[[#This Row],[DATE]]+190),1),FEDFUNDS[DATE],0))</f>
        <v>5.5</v>
      </c>
      <c r="G1003" s="2">
        <f>INDEX(FEDFUNDS[FEDFUNDS],MATCH(DATE(YEAR(CPI[[#This Row],[DATE]]+370)+1,MONTH(CPI[[#This Row],[DATE]]+370),1),FEDFUNDS[DATE],0))</f>
        <v>5.56</v>
      </c>
    </row>
    <row r="1004" spans="1:7" x14ac:dyDescent="0.3">
      <c r="A1004" s="1">
        <v>35247</v>
      </c>
      <c r="B1004">
        <v>157</v>
      </c>
      <c r="C1004" s="2">
        <f>INDEX(FEDFUNDS[FEDFUNDS],MATCH(DATE(YEAR(CPI[[#This Row],[DATE]]),MONTH(CPI[[#This Row],[DATE]]),1),FEDFUNDS[DATE],0))</f>
        <v>5.4</v>
      </c>
      <c r="D1004" s="2">
        <f>INDEX(FEDFUNDS[FEDFUNDS],MATCH(DATE(YEAR(CPI[[#This Row],[DATE]]+190),MONTH(CPI[[#This Row],[DATE]]+190),1),FEDFUNDS[DATE],0))</f>
        <v>5.25</v>
      </c>
      <c r="E1004" s="2">
        <f>INDEX(FEDFUNDS[FEDFUNDS],MATCH(DATE(YEAR(CPI[[#This Row],[DATE]]+370),MONTH(CPI[[#This Row],[DATE]]+370),1),FEDFUNDS[DATE],0))</f>
        <v>5.52</v>
      </c>
      <c r="F1004" s="2">
        <f>INDEX(FEDFUNDS[FEDFUNDS],MATCH(DATE(YEAR(CPI[[#This Row],[DATE]]+190)+1,MONTH(CPI[[#This Row],[DATE]]+190),1),FEDFUNDS[DATE],0))</f>
        <v>5.56</v>
      </c>
      <c r="G1004" s="2">
        <f>INDEX(FEDFUNDS[FEDFUNDS],MATCH(DATE(YEAR(CPI[[#This Row],[DATE]]+370)+1,MONTH(CPI[[#This Row],[DATE]]+370),1),FEDFUNDS[DATE],0))</f>
        <v>5.54</v>
      </c>
    </row>
    <row r="1005" spans="1:7" x14ac:dyDescent="0.3">
      <c r="A1005" s="1">
        <v>35278</v>
      </c>
      <c r="B1005">
        <v>157.30000000000001</v>
      </c>
      <c r="C1005" s="2">
        <f>INDEX(FEDFUNDS[FEDFUNDS],MATCH(DATE(YEAR(CPI[[#This Row],[DATE]]),MONTH(CPI[[#This Row],[DATE]]),1),FEDFUNDS[DATE],0))</f>
        <v>5.22</v>
      </c>
      <c r="D1005" s="2">
        <f>INDEX(FEDFUNDS[FEDFUNDS],MATCH(DATE(YEAR(CPI[[#This Row],[DATE]]+190),MONTH(CPI[[#This Row],[DATE]]+190),1),FEDFUNDS[DATE],0))</f>
        <v>5.19</v>
      </c>
      <c r="E1005" s="2">
        <f>INDEX(FEDFUNDS[FEDFUNDS],MATCH(DATE(YEAR(CPI[[#This Row],[DATE]]+370),MONTH(CPI[[#This Row],[DATE]]+370),1),FEDFUNDS[DATE],0))</f>
        <v>5.54</v>
      </c>
      <c r="F1005" s="2">
        <f>INDEX(FEDFUNDS[FEDFUNDS],MATCH(DATE(YEAR(CPI[[#This Row],[DATE]]+190)+1,MONTH(CPI[[#This Row],[DATE]]+190),1),FEDFUNDS[DATE],0))</f>
        <v>5.51</v>
      </c>
      <c r="G1005" s="2">
        <f>INDEX(FEDFUNDS[FEDFUNDS],MATCH(DATE(YEAR(CPI[[#This Row],[DATE]]+370)+1,MONTH(CPI[[#This Row],[DATE]]+370),1),FEDFUNDS[DATE],0))</f>
        <v>5.55</v>
      </c>
    </row>
    <row r="1006" spans="1:7" x14ac:dyDescent="0.3">
      <c r="A1006" s="1">
        <v>35309</v>
      </c>
      <c r="B1006">
        <v>157.80000000000001</v>
      </c>
      <c r="C1006" s="2">
        <f>INDEX(FEDFUNDS[FEDFUNDS],MATCH(DATE(YEAR(CPI[[#This Row],[DATE]]),MONTH(CPI[[#This Row],[DATE]]),1),FEDFUNDS[DATE],0))</f>
        <v>5.3</v>
      </c>
      <c r="D1006" s="2">
        <f>INDEX(FEDFUNDS[FEDFUNDS],MATCH(DATE(YEAR(CPI[[#This Row],[DATE]]+190),MONTH(CPI[[#This Row],[DATE]]+190),1),FEDFUNDS[DATE],0))</f>
        <v>5.39</v>
      </c>
      <c r="E1006" s="2">
        <f>INDEX(FEDFUNDS[FEDFUNDS],MATCH(DATE(YEAR(CPI[[#This Row],[DATE]]+370),MONTH(CPI[[#This Row],[DATE]]+370),1),FEDFUNDS[DATE],0))</f>
        <v>5.54</v>
      </c>
      <c r="F1006" s="2">
        <f>INDEX(FEDFUNDS[FEDFUNDS],MATCH(DATE(YEAR(CPI[[#This Row],[DATE]]+190)+1,MONTH(CPI[[#This Row],[DATE]]+190),1),FEDFUNDS[DATE],0))</f>
        <v>5.49</v>
      </c>
      <c r="G1006" s="2">
        <f>INDEX(FEDFUNDS[FEDFUNDS],MATCH(DATE(YEAR(CPI[[#This Row],[DATE]]+370)+1,MONTH(CPI[[#This Row],[DATE]]+370),1),FEDFUNDS[DATE],0))</f>
        <v>5.51</v>
      </c>
    </row>
    <row r="1007" spans="1:7" x14ac:dyDescent="0.3">
      <c r="A1007" s="1">
        <v>35339</v>
      </c>
      <c r="B1007">
        <v>158.30000000000001</v>
      </c>
      <c r="C1007" s="2">
        <f>INDEX(FEDFUNDS[FEDFUNDS],MATCH(DATE(YEAR(CPI[[#This Row],[DATE]]),MONTH(CPI[[#This Row],[DATE]]),1),FEDFUNDS[DATE],0))</f>
        <v>5.24</v>
      </c>
      <c r="D1007" s="2">
        <f>INDEX(FEDFUNDS[FEDFUNDS],MATCH(DATE(YEAR(CPI[[#This Row],[DATE]]+190),MONTH(CPI[[#This Row],[DATE]]+190),1),FEDFUNDS[DATE],0))</f>
        <v>5.51</v>
      </c>
      <c r="E1007" s="2">
        <f>INDEX(FEDFUNDS[FEDFUNDS],MATCH(DATE(YEAR(CPI[[#This Row],[DATE]]+370),MONTH(CPI[[#This Row],[DATE]]+370),1),FEDFUNDS[DATE],0))</f>
        <v>5.5</v>
      </c>
      <c r="F1007" s="2">
        <f>INDEX(FEDFUNDS[FEDFUNDS],MATCH(DATE(YEAR(CPI[[#This Row],[DATE]]+190)+1,MONTH(CPI[[#This Row],[DATE]]+190),1),FEDFUNDS[DATE],0))</f>
        <v>5.45</v>
      </c>
      <c r="G1007" s="2">
        <f>INDEX(FEDFUNDS[FEDFUNDS],MATCH(DATE(YEAR(CPI[[#This Row],[DATE]]+370)+1,MONTH(CPI[[#This Row],[DATE]]+370),1),FEDFUNDS[DATE],0))</f>
        <v>5.07</v>
      </c>
    </row>
    <row r="1008" spans="1:7" x14ac:dyDescent="0.3">
      <c r="A1008" s="1">
        <v>35370</v>
      </c>
      <c r="B1008">
        <v>158.6</v>
      </c>
      <c r="C1008" s="2">
        <f>INDEX(FEDFUNDS[FEDFUNDS],MATCH(DATE(YEAR(CPI[[#This Row],[DATE]]),MONTH(CPI[[#This Row],[DATE]]),1),FEDFUNDS[DATE],0))</f>
        <v>5.31</v>
      </c>
      <c r="D1008" s="2">
        <f>INDEX(FEDFUNDS[FEDFUNDS],MATCH(DATE(YEAR(CPI[[#This Row],[DATE]]+190),MONTH(CPI[[#This Row],[DATE]]+190),1),FEDFUNDS[DATE],0))</f>
        <v>5.5</v>
      </c>
      <c r="E1008" s="2">
        <f>INDEX(FEDFUNDS[FEDFUNDS],MATCH(DATE(YEAR(CPI[[#This Row],[DATE]]+370),MONTH(CPI[[#This Row],[DATE]]+370),1),FEDFUNDS[DATE],0))</f>
        <v>5.52</v>
      </c>
      <c r="F1008" s="2">
        <f>INDEX(FEDFUNDS[FEDFUNDS],MATCH(DATE(YEAR(CPI[[#This Row],[DATE]]+190)+1,MONTH(CPI[[#This Row],[DATE]]+190),1),FEDFUNDS[DATE],0))</f>
        <v>5.49</v>
      </c>
      <c r="G1008" s="2">
        <f>INDEX(FEDFUNDS[FEDFUNDS],MATCH(DATE(YEAR(CPI[[#This Row],[DATE]]+370)+1,MONTH(CPI[[#This Row],[DATE]]+370),1),FEDFUNDS[DATE],0))</f>
        <v>4.83</v>
      </c>
    </row>
    <row r="1009" spans="1:7" x14ac:dyDescent="0.3">
      <c r="A1009" s="1">
        <v>35400</v>
      </c>
      <c r="B1009">
        <v>158.6</v>
      </c>
      <c r="C1009" s="2">
        <f>INDEX(FEDFUNDS[FEDFUNDS],MATCH(DATE(YEAR(CPI[[#This Row],[DATE]]),MONTH(CPI[[#This Row],[DATE]]),1),FEDFUNDS[DATE],0))</f>
        <v>5.29</v>
      </c>
      <c r="D1009" s="2">
        <f>INDEX(FEDFUNDS[FEDFUNDS],MATCH(DATE(YEAR(CPI[[#This Row],[DATE]]+190),MONTH(CPI[[#This Row],[DATE]]+190),1),FEDFUNDS[DATE],0))</f>
        <v>5.56</v>
      </c>
      <c r="E1009" s="2">
        <f>INDEX(FEDFUNDS[FEDFUNDS],MATCH(DATE(YEAR(CPI[[#This Row],[DATE]]+370),MONTH(CPI[[#This Row],[DATE]]+370),1),FEDFUNDS[DATE],0))</f>
        <v>5.5</v>
      </c>
      <c r="F1009" s="2">
        <f>INDEX(FEDFUNDS[FEDFUNDS],MATCH(DATE(YEAR(CPI[[#This Row],[DATE]]+190)+1,MONTH(CPI[[#This Row],[DATE]]+190),1),FEDFUNDS[DATE],0))</f>
        <v>5.56</v>
      </c>
      <c r="G1009" s="2">
        <f>INDEX(FEDFUNDS[FEDFUNDS],MATCH(DATE(YEAR(CPI[[#This Row],[DATE]]+370)+1,MONTH(CPI[[#This Row],[DATE]]+370),1),FEDFUNDS[DATE],0))</f>
        <v>4.68</v>
      </c>
    </row>
    <row r="1010" spans="1:7" x14ac:dyDescent="0.3">
      <c r="A1010" s="1">
        <v>35431</v>
      </c>
      <c r="B1010">
        <v>159.1</v>
      </c>
      <c r="C1010" s="2">
        <f>INDEX(FEDFUNDS[FEDFUNDS],MATCH(DATE(YEAR(CPI[[#This Row],[DATE]]),MONTH(CPI[[#This Row],[DATE]]),1),FEDFUNDS[DATE],0))</f>
        <v>5.25</v>
      </c>
      <c r="D1010" s="2">
        <f>INDEX(FEDFUNDS[FEDFUNDS],MATCH(DATE(YEAR(CPI[[#This Row],[DATE]]+190),MONTH(CPI[[#This Row],[DATE]]+190),1),FEDFUNDS[DATE],0))</f>
        <v>5.52</v>
      </c>
      <c r="E1010" s="2">
        <f>INDEX(FEDFUNDS[FEDFUNDS],MATCH(DATE(YEAR(CPI[[#This Row],[DATE]]+370),MONTH(CPI[[#This Row],[DATE]]+370),1),FEDFUNDS[DATE],0))</f>
        <v>5.56</v>
      </c>
      <c r="F1010" s="2">
        <f>INDEX(FEDFUNDS[FEDFUNDS],MATCH(DATE(YEAR(CPI[[#This Row],[DATE]]+190)+1,MONTH(CPI[[#This Row],[DATE]]+190),1),FEDFUNDS[DATE],0))</f>
        <v>5.54</v>
      </c>
      <c r="G1010" s="2">
        <f>INDEX(FEDFUNDS[FEDFUNDS],MATCH(DATE(YEAR(CPI[[#This Row],[DATE]]+370)+1,MONTH(CPI[[#This Row],[DATE]]+370),1),FEDFUNDS[DATE],0))</f>
        <v>4.63</v>
      </c>
    </row>
    <row r="1011" spans="1:7" x14ac:dyDescent="0.3">
      <c r="A1011" s="1">
        <v>35462</v>
      </c>
      <c r="B1011">
        <v>159.6</v>
      </c>
      <c r="C1011" s="2">
        <f>INDEX(FEDFUNDS[FEDFUNDS],MATCH(DATE(YEAR(CPI[[#This Row],[DATE]]),MONTH(CPI[[#This Row],[DATE]]),1),FEDFUNDS[DATE],0))</f>
        <v>5.19</v>
      </c>
      <c r="D1011" s="2">
        <f>INDEX(FEDFUNDS[FEDFUNDS],MATCH(DATE(YEAR(CPI[[#This Row],[DATE]]+190),MONTH(CPI[[#This Row],[DATE]]+190),1),FEDFUNDS[DATE],0))</f>
        <v>5.54</v>
      </c>
      <c r="E1011" s="2">
        <f>INDEX(FEDFUNDS[FEDFUNDS],MATCH(DATE(YEAR(CPI[[#This Row],[DATE]]+370),MONTH(CPI[[#This Row],[DATE]]+370),1),FEDFUNDS[DATE],0))</f>
        <v>5.51</v>
      </c>
      <c r="F1011" s="2">
        <f>INDEX(FEDFUNDS[FEDFUNDS],MATCH(DATE(YEAR(CPI[[#This Row],[DATE]]+190)+1,MONTH(CPI[[#This Row],[DATE]]+190),1),FEDFUNDS[DATE],0))</f>
        <v>5.55</v>
      </c>
      <c r="G1011" s="2">
        <f>INDEX(FEDFUNDS[FEDFUNDS],MATCH(DATE(YEAR(CPI[[#This Row],[DATE]]+370)+1,MONTH(CPI[[#This Row],[DATE]]+370),1),FEDFUNDS[DATE],0))</f>
        <v>4.76</v>
      </c>
    </row>
    <row r="1012" spans="1:7" x14ac:dyDescent="0.3">
      <c r="A1012" s="1">
        <v>35490</v>
      </c>
      <c r="B1012">
        <v>160</v>
      </c>
      <c r="C1012" s="2">
        <f>INDEX(FEDFUNDS[FEDFUNDS],MATCH(DATE(YEAR(CPI[[#This Row],[DATE]]),MONTH(CPI[[#This Row],[DATE]]),1),FEDFUNDS[DATE],0))</f>
        <v>5.39</v>
      </c>
      <c r="D1012" s="2">
        <f>INDEX(FEDFUNDS[FEDFUNDS],MATCH(DATE(YEAR(CPI[[#This Row],[DATE]]+190),MONTH(CPI[[#This Row],[DATE]]+190),1),FEDFUNDS[DATE],0))</f>
        <v>5.54</v>
      </c>
      <c r="E1012" s="2">
        <f>INDEX(FEDFUNDS[FEDFUNDS],MATCH(DATE(YEAR(CPI[[#This Row],[DATE]]+370),MONTH(CPI[[#This Row],[DATE]]+370),1),FEDFUNDS[DATE],0))</f>
        <v>5.49</v>
      </c>
      <c r="F1012" s="2">
        <f>INDEX(FEDFUNDS[FEDFUNDS],MATCH(DATE(YEAR(CPI[[#This Row],[DATE]]+190)+1,MONTH(CPI[[#This Row],[DATE]]+190),1),FEDFUNDS[DATE],0))</f>
        <v>5.51</v>
      </c>
      <c r="G1012" s="2">
        <f>INDEX(FEDFUNDS[FEDFUNDS],MATCH(DATE(YEAR(CPI[[#This Row],[DATE]]+370)+1,MONTH(CPI[[#This Row],[DATE]]+370),1),FEDFUNDS[DATE],0))</f>
        <v>4.8099999999999996</v>
      </c>
    </row>
    <row r="1013" spans="1:7" x14ac:dyDescent="0.3">
      <c r="A1013" s="1">
        <v>35521</v>
      </c>
      <c r="B1013">
        <v>160.19999999999999</v>
      </c>
      <c r="C1013" s="2">
        <f>INDEX(FEDFUNDS[FEDFUNDS],MATCH(DATE(YEAR(CPI[[#This Row],[DATE]]),MONTH(CPI[[#This Row],[DATE]]),1),FEDFUNDS[DATE],0))</f>
        <v>5.51</v>
      </c>
      <c r="D1013" s="2">
        <f>INDEX(FEDFUNDS[FEDFUNDS],MATCH(DATE(YEAR(CPI[[#This Row],[DATE]]+190),MONTH(CPI[[#This Row],[DATE]]+190),1),FEDFUNDS[DATE],0))</f>
        <v>5.5</v>
      </c>
      <c r="E1013" s="2">
        <f>INDEX(FEDFUNDS[FEDFUNDS],MATCH(DATE(YEAR(CPI[[#This Row],[DATE]]+370),MONTH(CPI[[#This Row],[DATE]]+370),1),FEDFUNDS[DATE],0))</f>
        <v>5.45</v>
      </c>
      <c r="F1013" s="2">
        <f>INDEX(FEDFUNDS[FEDFUNDS],MATCH(DATE(YEAR(CPI[[#This Row],[DATE]]+190)+1,MONTH(CPI[[#This Row],[DATE]]+190),1),FEDFUNDS[DATE],0))</f>
        <v>5.07</v>
      </c>
      <c r="G1013" s="2">
        <f>INDEX(FEDFUNDS[FEDFUNDS],MATCH(DATE(YEAR(CPI[[#This Row],[DATE]]+370)+1,MONTH(CPI[[#This Row],[DATE]]+370),1),FEDFUNDS[DATE],0))</f>
        <v>4.74</v>
      </c>
    </row>
    <row r="1014" spans="1:7" x14ac:dyDescent="0.3">
      <c r="A1014" s="1">
        <v>35551</v>
      </c>
      <c r="B1014">
        <v>160.1</v>
      </c>
      <c r="C1014" s="2">
        <f>INDEX(FEDFUNDS[FEDFUNDS],MATCH(DATE(YEAR(CPI[[#This Row],[DATE]]),MONTH(CPI[[#This Row],[DATE]]),1),FEDFUNDS[DATE],0))</f>
        <v>5.5</v>
      </c>
      <c r="D1014" s="2">
        <f>INDEX(FEDFUNDS[FEDFUNDS],MATCH(DATE(YEAR(CPI[[#This Row],[DATE]]+190),MONTH(CPI[[#This Row],[DATE]]+190),1),FEDFUNDS[DATE],0))</f>
        <v>5.52</v>
      </c>
      <c r="E1014" s="2">
        <f>INDEX(FEDFUNDS[FEDFUNDS],MATCH(DATE(YEAR(CPI[[#This Row],[DATE]]+370),MONTH(CPI[[#This Row],[DATE]]+370),1),FEDFUNDS[DATE],0))</f>
        <v>5.49</v>
      </c>
      <c r="F1014" s="2">
        <f>INDEX(FEDFUNDS[FEDFUNDS],MATCH(DATE(YEAR(CPI[[#This Row],[DATE]]+190)+1,MONTH(CPI[[#This Row],[DATE]]+190),1),FEDFUNDS[DATE],0))</f>
        <v>4.83</v>
      </c>
      <c r="G1014" s="2">
        <f>INDEX(FEDFUNDS[FEDFUNDS],MATCH(DATE(YEAR(CPI[[#This Row],[DATE]]+370)+1,MONTH(CPI[[#This Row],[DATE]]+370),1),FEDFUNDS[DATE],0))</f>
        <v>4.74</v>
      </c>
    </row>
    <row r="1015" spans="1:7" x14ac:dyDescent="0.3">
      <c r="A1015" s="1">
        <v>35582</v>
      </c>
      <c r="B1015">
        <v>160.30000000000001</v>
      </c>
      <c r="C1015" s="2">
        <f>INDEX(FEDFUNDS[FEDFUNDS],MATCH(DATE(YEAR(CPI[[#This Row],[DATE]]),MONTH(CPI[[#This Row],[DATE]]),1),FEDFUNDS[DATE],0))</f>
        <v>5.56</v>
      </c>
      <c r="D1015" s="2">
        <f>INDEX(FEDFUNDS[FEDFUNDS],MATCH(DATE(YEAR(CPI[[#This Row],[DATE]]+190),MONTH(CPI[[#This Row],[DATE]]+190),1),FEDFUNDS[DATE],0))</f>
        <v>5.5</v>
      </c>
      <c r="E1015" s="2">
        <f>INDEX(FEDFUNDS[FEDFUNDS],MATCH(DATE(YEAR(CPI[[#This Row],[DATE]]+370),MONTH(CPI[[#This Row],[DATE]]+370),1),FEDFUNDS[DATE],0))</f>
        <v>5.56</v>
      </c>
      <c r="F1015" s="2">
        <f>INDEX(FEDFUNDS[FEDFUNDS],MATCH(DATE(YEAR(CPI[[#This Row],[DATE]]+190)+1,MONTH(CPI[[#This Row],[DATE]]+190),1),FEDFUNDS[DATE],0))</f>
        <v>4.68</v>
      </c>
      <c r="G1015" s="2">
        <f>INDEX(FEDFUNDS[FEDFUNDS],MATCH(DATE(YEAR(CPI[[#This Row],[DATE]]+370)+1,MONTH(CPI[[#This Row],[DATE]]+370),1),FEDFUNDS[DATE],0))</f>
        <v>4.76</v>
      </c>
    </row>
    <row r="1016" spans="1:7" x14ac:dyDescent="0.3">
      <c r="A1016" s="1">
        <v>35612</v>
      </c>
      <c r="B1016">
        <v>160.5</v>
      </c>
      <c r="C1016" s="2">
        <f>INDEX(FEDFUNDS[FEDFUNDS],MATCH(DATE(YEAR(CPI[[#This Row],[DATE]]),MONTH(CPI[[#This Row],[DATE]]),1),FEDFUNDS[DATE],0))</f>
        <v>5.52</v>
      </c>
      <c r="D1016" s="2">
        <f>INDEX(FEDFUNDS[FEDFUNDS],MATCH(DATE(YEAR(CPI[[#This Row],[DATE]]+190),MONTH(CPI[[#This Row],[DATE]]+190),1),FEDFUNDS[DATE],0))</f>
        <v>5.56</v>
      </c>
      <c r="E1016" s="2">
        <f>INDEX(FEDFUNDS[FEDFUNDS],MATCH(DATE(YEAR(CPI[[#This Row],[DATE]]+370),MONTH(CPI[[#This Row],[DATE]]+370),1),FEDFUNDS[DATE],0))</f>
        <v>5.54</v>
      </c>
      <c r="F1016" s="2">
        <f>INDEX(FEDFUNDS[FEDFUNDS],MATCH(DATE(YEAR(CPI[[#This Row],[DATE]]+190)+1,MONTH(CPI[[#This Row],[DATE]]+190),1),FEDFUNDS[DATE],0))</f>
        <v>4.63</v>
      </c>
      <c r="G1016" s="2">
        <f>INDEX(FEDFUNDS[FEDFUNDS],MATCH(DATE(YEAR(CPI[[#This Row],[DATE]]+370)+1,MONTH(CPI[[#This Row],[DATE]]+370),1),FEDFUNDS[DATE],0))</f>
        <v>4.99</v>
      </c>
    </row>
    <row r="1017" spans="1:7" x14ac:dyDescent="0.3">
      <c r="A1017" s="1">
        <v>35643</v>
      </c>
      <c r="B1017">
        <v>160.80000000000001</v>
      </c>
      <c r="C1017" s="2">
        <f>INDEX(FEDFUNDS[FEDFUNDS],MATCH(DATE(YEAR(CPI[[#This Row],[DATE]]),MONTH(CPI[[#This Row],[DATE]]),1),FEDFUNDS[DATE],0))</f>
        <v>5.54</v>
      </c>
      <c r="D1017" s="2">
        <f>INDEX(FEDFUNDS[FEDFUNDS],MATCH(DATE(YEAR(CPI[[#This Row],[DATE]]+190),MONTH(CPI[[#This Row],[DATE]]+190),1),FEDFUNDS[DATE],0))</f>
        <v>5.51</v>
      </c>
      <c r="E1017" s="2">
        <f>INDEX(FEDFUNDS[FEDFUNDS],MATCH(DATE(YEAR(CPI[[#This Row],[DATE]]+370),MONTH(CPI[[#This Row],[DATE]]+370),1),FEDFUNDS[DATE],0))</f>
        <v>5.55</v>
      </c>
      <c r="F1017" s="2">
        <f>INDEX(FEDFUNDS[FEDFUNDS],MATCH(DATE(YEAR(CPI[[#This Row],[DATE]]+190)+1,MONTH(CPI[[#This Row],[DATE]]+190),1),FEDFUNDS[DATE],0))</f>
        <v>4.76</v>
      </c>
      <c r="G1017" s="2">
        <f>INDEX(FEDFUNDS[FEDFUNDS],MATCH(DATE(YEAR(CPI[[#This Row],[DATE]]+370)+1,MONTH(CPI[[#This Row],[DATE]]+370),1),FEDFUNDS[DATE],0))</f>
        <v>5.07</v>
      </c>
    </row>
    <row r="1018" spans="1:7" x14ac:dyDescent="0.3">
      <c r="A1018" s="1">
        <v>35674</v>
      </c>
      <c r="B1018">
        <v>161.19999999999999</v>
      </c>
      <c r="C1018" s="2">
        <f>INDEX(FEDFUNDS[FEDFUNDS],MATCH(DATE(YEAR(CPI[[#This Row],[DATE]]),MONTH(CPI[[#This Row],[DATE]]),1),FEDFUNDS[DATE],0))</f>
        <v>5.54</v>
      </c>
      <c r="D1018" s="2">
        <f>INDEX(FEDFUNDS[FEDFUNDS],MATCH(DATE(YEAR(CPI[[#This Row],[DATE]]+190),MONTH(CPI[[#This Row],[DATE]]+190),1),FEDFUNDS[DATE],0))</f>
        <v>5.49</v>
      </c>
      <c r="E1018" s="2">
        <f>INDEX(FEDFUNDS[FEDFUNDS],MATCH(DATE(YEAR(CPI[[#This Row],[DATE]]+370),MONTH(CPI[[#This Row],[DATE]]+370),1),FEDFUNDS[DATE],0))</f>
        <v>5.51</v>
      </c>
      <c r="F1018" s="2">
        <f>INDEX(FEDFUNDS[FEDFUNDS],MATCH(DATE(YEAR(CPI[[#This Row],[DATE]]+190)+1,MONTH(CPI[[#This Row],[DATE]]+190),1),FEDFUNDS[DATE],0))</f>
        <v>4.8099999999999996</v>
      </c>
      <c r="G1018" s="2">
        <f>INDEX(FEDFUNDS[FEDFUNDS],MATCH(DATE(YEAR(CPI[[#This Row],[DATE]]+370)+1,MONTH(CPI[[#This Row],[DATE]]+370),1),FEDFUNDS[DATE],0))</f>
        <v>5.22</v>
      </c>
    </row>
    <row r="1019" spans="1:7" x14ac:dyDescent="0.3">
      <c r="A1019" s="1">
        <v>35704</v>
      </c>
      <c r="B1019">
        <v>161.6</v>
      </c>
      <c r="C1019" s="2">
        <f>INDEX(FEDFUNDS[FEDFUNDS],MATCH(DATE(YEAR(CPI[[#This Row],[DATE]]),MONTH(CPI[[#This Row],[DATE]]),1),FEDFUNDS[DATE],0))</f>
        <v>5.5</v>
      </c>
      <c r="D1019" s="2">
        <f>INDEX(FEDFUNDS[FEDFUNDS],MATCH(DATE(YEAR(CPI[[#This Row],[DATE]]+190),MONTH(CPI[[#This Row],[DATE]]+190),1),FEDFUNDS[DATE],0))</f>
        <v>5.45</v>
      </c>
      <c r="E1019" s="2">
        <f>INDEX(FEDFUNDS[FEDFUNDS],MATCH(DATE(YEAR(CPI[[#This Row],[DATE]]+370),MONTH(CPI[[#This Row],[DATE]]+370),1),FEDFUNDS[DATE],0))</f>
        <v>5.07</v>
      </c>
      <c r="F1019" s="2">
        <f>INDEX(FEDFUNDS[FEDFUNDS],MATCH(DATE(YEAR(CPI[[#This Row],[DATE]]+190)+1,MONTH(CPI[[#This Row],[DATE]]+190),1),FEDFUNDS[DATE],0))</f>
        <v>4.74</v>
      </c>
      <c r="G1019" s="2">
        <f>INDEX(FEDFUNDS[FEDFUNDS],MATCH(DATE(YEAR(CPI[[#This Row],[DATE]]+370)+1,MONTH(CPI[[#This Row],[DATE]]+370),1),FEDFUNDS[DATE],0))</f>
        <v>5.2</v>
      </c>
    </row>
    <row r="1020" spans="1:7" x14ac:dyDescent="0.3">
      <c r="A1020" s="1">
        <v>35735</v>
      </c>
      <c r="B1020">
        <v>161.5</v>
      </c>
      <c r="C1020" s="2">
        <f>INDEX(FEDFUNDS[FEDFUNDS],MATCH(DATE(YEAR(CPI[[#This Row],[DATE]]),MONTH(CPI[[#This Row],[DATE]]),1),FEDFUNDS[DATE],0))</f>
        <v>5.52</v>
      </c>
      <c r="D1020" s="2">
        <f>INDEX(FEDFUNDS[FEDFUNDS],MATCH(DATE(YEAR(CPI[[#This Row],[DATE]]+190),MONTH(CPI[[#This Row],[DATE]]+190),1),FEDFUNDS[DATE],0))</f>
        <v>5.49</v>
      </c>
      <c r="E1020" s="2">
        <f>INDEX(FEDFUNDS[FEDFUNDS],MATCH(DATE(YEAR(CPI[[#This Row],[DATE]]+370),MONTH(CPI[[#This Row],[DATE]]+370),1),FEDFUNDS[DATE],0))</f>
        <v>4.83</v>
      </c>
      <c r="F1020" s="2">
        <f>INDEX(FEDFUNDS[FEDFUNDS],MATCH(DATE(YEAR(CPI[[#This Row],[DATE]]+190)+1,MONTH(CPI[[#This Row],[DATE]]+190),1),FEDFUNDS[DATE],0))</f>
        <v>4.74</v>
      </c>
      <c r="G1020" s="2">
        <f>INDEX(FEDFUNDS[FEDFUNDS],MATCH(DATE(YEAR(CPI[[#This Row],[DATE]]+370)+1,MONTH(CPI[[#This Row],[DATE]]+370),1),FEDFUNDS[DATE],0))</f>
        <v>5.42</v>
      </c>
    </row>
    <row r="1021" spans="1:7" x14ac:dyDescent="0.3">
      <c r="A1021" s="1">
        <v>35765</v>
      </c>
      <c r="B1021">
        <v>161.30000000000001</v>
      </c>
      <c r="C1021" s="2">
        <f>INDEX(FEDFUNDS[FEDFUNDS],MATCH(DATE(YEAR(CPI[[#This Row],[DATE]]),MONTH(CPI[[#This Row],[DATE]]),1),FEDFUNDS[DATE],0))</f>
        <v>5.5</v>
      </c>
      <c r="D1021" s="2">
        <f>INDEX(FEDFUNDS[FEDFUNDS],MATCH(DATE(YEAR(CPI[[#This Row],[DATE]]+190),MONTH(CPI[[#This Row],[DATE]]+190),1),FEDFUNDS[DATE],0))</f>
        <v>5.56</v>
      </c>
      <c r="E1021" s="2">
        <f>INDEX(FEDFUNDS[FEDFUNDS],MATCH(DATE(YEAR(CPI[[#This Row],[DATE]]+370),MONTH(CPI[[#This Row],[DATE]]+370),1),FEDFUNDS[DATE],0))</f>
        <v>4.68</v>
      </c>
      <c r="F1021" s="2">
        <f>INDEX(FEDFUNDS[FEDFUNDS],MATCH(DATE(YEAR(CPI[[#This Row],[DATE]]+190)+1,MONTH(CPI[[#This Row],[DATE]]+190),1),FEDFUNDS[DATE],0))</f>
        <v>4.76</v>
      </c>
      <c r="G1021" s="2">
        <f>INDEX(FEDFUNDS[FEDFUNDS],MATCH(DATE(YEAR(CPI[[#This Row],[DATE]]+370)+1,MONTH(CPI[[#This Row],[DATE]]+370),1),FEDFUNDS[DATE],0))</f>
        <v>5.3</v>
      </c>
    </row>
    <row r="1022" spans="1:7" x14ac:dyDescent="0.3">
      <c r="A1022" s="1">
        <v>35796</v>
      </c>
      <c r="B1022">
        <v>161.6</v>
      </c>
      <c r="C1022" s="2">
        <f>INDEX(FEDFUNDS[FEDFUNDS],MATCH(DATE(YEAR(CPI[[#This Row],[DATE]]),MONTH(CPI[[#This Row],[DATE]]),1),FEDFUNDS[DATE],0))</f>
        <v>5.56</v>
      </c>
      <c r="D1022" s="2">
        <f>INDEX(FEDFUNDS[FEDFUNDS],MATCH(DATE(YEAR(CPI[[#This Row],[DATE]]+190),MONTH(CPI[[#This Row],[DATE]]+190),1),FEDFUNDS[DATE],0))</f>
        <v>5.54</v>
      </c>
      <c r="E1022" s="2">
        <f>INDEX(FEDFUNDS[FEDFUNDS],MATCH(DATE(YEAR(CPI[[#This Row],[DATE]]+370),MONTH(CPI[[#This Row],[DATE]]+370),1),FEDFUNDS[DATE],0))</f>
        <v>4.63</v>
      </c>
      <c r="F1022" s="2">
        <f>INDEX(FEDFUNDS[FEDFUNDS],MATCH(DATE(YEAR(CPI[[#This Row],[DATE]]+190)+1,MONTH(CPI[[#This Row],[DATE]]+190),1),FEDFUNDS[DATE],0))</f>
        <v>4.99</v>
      </c>
      <c r="G1022" s="2">
        <f>INDEX(FEDFUNDS[FEDFUNDS],MATCH(DATE(YEAR(CPI[[#This Row],[DATE]]+370)+1,MONTH(CPI[[#This Row],[DATE]]+370),1),FEDFUNDS[DATE],0))</f>
        <v>5.45</v>
      </c>
    </row>
    <row r="1023" spans="1:7" x14ac:dyDescent="0.3">
      <c r="A1023" s="1">
        <v>35827</v>
      </c>
      <c r="B1023">
        <v>161.9</v>
      </c>
      <c r="C1023" s="2">
        <f>INDEX(FEDFUNDS[FEDFUNDS],MATCH(DATE(YEAR(CPI[[#This Row],[DATE]]),MONTH(CPI[[#This Row],[DATE]]),1),FEDFUNDS[DATE],0))</f>
        <v>5.51</v>
      </c>
      <c r="D1023" s="2">
        <f>INDEX(FEDFUNDS[FEDFUNDS],MATCH(DATE(YEAR(CPI[[#This Row],[DATE]]+190),MONTH(CPI[[#This Row],[DATE]]+190),1),FEDFUNDS[DATE],0))</f>
        <v>5.55</v>
      </c>
      <c r="E1023" s="2">
        <f>INDEX(FEDFUNDS[FEDFUNDS],MATCH(DATE(YEAR(CPI[[#This Row],[DATE]]+370),MONTH(CPI[[#This Row],[DATE]]+370),1),FEDFUNDS[DATE],0))</f>
        <v>4.76</v>
      </c>
      <c r="F1023" s="2">
        <f>INDEX(FEDFUNDS[FEDFUNDS],MATCH(DATE(YEAR(CPI[[#This Row],[DATE]]+190)+1,MONTH(CPI[[#This Row],[DATE]]+190),1),FEDFUNDS[DATE],0))</f>
        <v>5.07</v>
      </c>
      <c r="G1023" s="2">
        <f>INDEX(FEDFUNDS[FEDFUNDS],MATCH(DATE(YEAR(CPI[[#This Row],[DATE]]+370)+1,MONTH(CPI[[#This Row],[DATE]]+370),1),FEDFUNDS[DATE],0))</f>
        <v>5.73</v>
      </c>
    </row>
    <row r="1024" spans="1:7" x14ac:dyDescent="0.3">
      <c r="A1024" s="1">
        <v>35855</v>
      </c>
      <c r="B1024">
        <v>162.19999999999999</v>
      </c>
      <c r="C1024" s="2">
        <f>INDEX(FEDFUNDS[FEDFUNDS],MATCH(DATE(YEAR(CPI[[#This Row],[DATE]]),MONTH(CPI[[#This Row],[DATE]]),1),FEDFUNDS[DATE],0))</f>
        <v>5.49</v>
      </c>
      <c r="D1024" s="2">
        <f>INDEX(FEDFUNDS[FEDFUNDS],MATCH(DATE(YEAR(CPI[[#This Row],[DATE]]+190),MONTH(CPI[[#This Row],[DATE]]+190),1),FEDFUNDS[DATE],0))</f>
        <v>5.51</v>
      </c>
      <c r="E1024" s="2">
        <f>INDEX(FEDFUNDS[FEDFUNDS],MATCH(DATE(YEAR(CPI[[#This Row],[DATE]]+370),MONTH(CPI[[#This Row],[DATE]]+370),1),FEDFUNDS[DATE],0))</f>
        <v>4.8099999999999996</v>
      </c>
      <c r="F1024" s="2">
        <f>INDEX(FEDFUNDS[FEDFUNDS],MATCH(DATE(YEAR(CPI[[#This Row],[DATE]]+190)+1,MONTH(CPI[[#This Row],[DATE]]+190),1),FEDFUNDS[DATE],0))</f>
        <v>5.22</v>
      </c>
      <c r="G1024" s="2">
        <f>INDEX(FEDFUNDS[FEDFUNDS],MATCH(DATE(YEAR(CPI[[#This Row],[DATE]]+370)+1,MONTH(CPI[[#This Row],[DATE]]+370),1),FEDFUNDS[DATE],0))</f>
        <v>5.85</v>
      </c>
    </row>
    <row r="1025" spans="1:7" x14ac:dyDescent="0.3">
      <c r="A1025" s="1">
        <v>35886</v>
      </c>
      <c r="B1025">
        <v>162.5</v>
      </c>
      <c r="C1025" s="2">
        <f>INDEX(FEDFUNDS[FEDFUNDS],MATCH(DATE(YEAR(CPI[[#This Row],[DATE]]),MONTH(CPI[[#This Row],[DATE]]),1),FEDFUNDS[DATE],0))</f>
        <v>5.45</v>
      </c>
      <c r="D1025" s="2">
        <f>INDEX(FEDFUNDS[FEDFUNDS],MATCH(DATE(YEAR(CPI[[#This Row],[DATE]]+190),MONTH(CPI[[#This Row],[DATE]]+190),1),FEDFUNDS[DATE],0))</f>
        <v>5.07</v>
      </c>
      <c r="E1025" s="2">
        <f>INDEX(FEDFUNDS[FEDFUNDS],MATCH(DATE(YEAR(CPI[[#This Row],[DATE]]+370),MONTH(CPI[[#This Row],[DATE]]+370),1),FEDFUNDS[DATE],0))</f>
        <v>4.74</v>
      </c>
      <c r="F1025" s="2">
        <f>INDEX(FEDFUNDS[FEDFUNDS],MATCH(DATE(YEAR(CPI[[#This Row],[DATE]]+190)+1,MONTH(CPI[[#This Row],[DATE]]+190),1),FEDFUNDS[DATE],0))</f>
        <v>5.2</v>
      </c>
      <c r="G1025" s="2">
        <f>INDEX(FEDFUNDS[FEDFUNDS],MATCH(DATE(YEAR(CPI[[#This Row],[DATE]]+370)+1,MONTH(CPI[[#This Row],[DATE]]+370),1),FEDFUNDS[DATE],0))</f>
        <v>6.02</v>
      </c>
    </row>
    <row r="1026" spans="1:7" x14ac:dyDescent="0.3">
      <c r="A1026" s="1">
        <v>35916</v>
      </c>
      <c r="B1026">
        <v>162.80000000000001</v>
      </c>
      <c r="C1026" s="2">
        <f>INDEX(FEDFUNDS[FEDFUNDS],MATCH(DATE(YEAR(CPI[[#This Row],[DATE]]),MONTH(CPI[[#This Row],[DATE]]),1),FEDFUNDS[DATE],0))</f>
        <v>5.49</v>
      </c>
      <c r="D1026" s="2">
        <f>INDEX(FEDFUNDS[FEDFUNDS],MATCH(DATE(YEAR(CPI[[#This Row],[DATE]]+190),MONTH(CPI[[#This Row],[DATE]]+190),1),FEDFUNDS[DATE],0))</f>
        <v>4.83</v>
      </c>
      <c r="E1026" s="2">
        <f>INDEX(FEDFUNDS[FEDFUNDS],MATCH(DATE(YEAR(CPI[[#This Row],[DATE]]+370),MONTH(CPI[[#This Row],[DATE]]+370),1),FEDFUNDS[DATE],0))</f>
        <v>4.74</v>
      </c>
      <c r="F1026" s="2">
        <f>INDEX(FEDFUNDS[FEDFUNDS],MATCH(DATE(YEAR(CPI[[#This Row],[DATE]]+190)+1,MONTH(CPI[[#This Row],[DATE]]+190),1),FEDFUNDS[DATE],0))</f>
        <v>5.42</v>
      </c>
      <c r="G1026" s="2">
        <f>INDEX(FEDFUNDS[FEDFUNDS],MATCH(DATE(YEAR(CPI[[#This Row],[DATE]]+370)+1,MONTH(CPI[[#This Row],[DATE]]+370),1),FEDFUNDS[DATE],0))</f>
        <v>6.27</v>
      </c>
    </row>
    <row r="1027" spans="1:7" x14ac:dyDescent="0.3">
      <c r="A1027" s="1">
        <v>35947</v>
      </c>
      <c r="B1027">
        <v>163</v>
      </c>
      <c r="C1027" s="2">
        <f>INDEX(FEDFUNDS[FEDFUNDS],MATCH(DATE(YEAR(CPI[[#This Row],[DATE]]),MONTH(CPI[[#This Row],[DATE]]),1),FEDFUNDS[DATE],0))</f>
        <v>5.56</v>
      </c>
      <c r="D1027" s="2">
        <f>INDEX(FEDFUNDS[FEDFUNDS],MATCH(DATE(YEAR(CPI[[#This Row],[DATE]]+190),MONTH(CPI[[#This Row],[DATE]]+190),1),FEDFUNDS[DATE],0))</f>
        <v>4.68</v>
      </c>
      <c r="E1027" s="2">
        <f>INDEX(FEDFUNDS[FEDFUNDS],MATCH(DATE(YEAR(CPI[[#This Row],[DATE]]+370),MONTH(CPI[[#This Row],[DATE]]+370),1),FEDFUNDS[DATE],0))</f>
        <v>4.76</v>
      </c>
      <c r="F1027" s="2">
        <f>INDEX(FEDFUNDS[FEDFUNDS],MATCH(DATE(YEAR(CPI[[#This Row],[DATE]]+190)+1,MONTH(CPI[[#This Row],[DATE]]+190),1),FEDFUNDS[DATE],0))</f>
        <v>5.3</v>
      </c>
      <c r="G1027" s="2">
        <f>INDEX(FEDFUNDS[FEDFUNDS],MATCH(DATE(YEAR(CPI[[#This Row],[DATE]]+370)+1,MONTH(CPI[[#This Row],[DATE]]+370),1),FEDFUNDS[DATE],0))</f>
        <v>6.53</v>
      </c>
    </row>
    <row r="1028" spans="1:7" x14ac:dyDescent="0.3">
      <c r="A1028" s="1">
        <v>35977</v>
      </c>
      <c r="B1028">
        <v>163.19999999999999</v>
      </c>
      <c r="C1028" s="2">
        <f>INDEX(FEDFUNDS[FEDFUNDS],MATCH(DATE(YEAR(CPI[[#This Row],[DATE]]),MONTH(CPI[[#This Row],[DATE]]),1),FEDFUNDS[DATE],0))</f>
        <v>5.54</v>
      </c>
      <c r="D1028" s="2">
        <f>INDEX(FEDFUNDS[FEDFUNDS],MATCH(DATE(YEAR(CPI[[#This Row],[DATE]]+190),MONTH(CPI[[#This Row],[DATE]]+190),1),FEDFUNDS[DATE],0))</f>
        <v>4.63</v>
      </c>
      <c r="E1028" s="2">
        <f>INDEX(FEDFUNDS[FEDFUNDS],MATCH(DATE(YEAR(CPI[[#This Row],[DATE]]+370),MONTH(CPI[[#This Row],[DATE]]+370),1),FEDFUNDS[DATE],0))</f>
        <v>4.99</v>
      </c>
      <c r="F1028" s="2">
        <f>INDEX(FEDFUNDS[FEDFUNDS],MATCH(DATE(YEAR(CPI[[#This Row],[DATE]]+190)+1,MONTH(CPI[[#This Row],[DATE]]+190),1),FEDFUNDS[DATE],0))</f>
        <v>5.45</v>
      </c>
      <c r="G1028" s="2">
        <f>INDEX(FEDFUNDS[FEDFUNDS],MATCH(DATE(YEAR(CPI[[#This Row],[DATE]]+370)+1,MONTH(CPI[[#This Row],[DATE]]+370),1),FEDFUNDS[DATE],0))</f>
        <v>6.54</v>
      </c>
    </row>
    <row r="1029" spans="1:7" x14ac:dyDescent="0.3">
      <c r="A1029" s="1">
        <v>36008</v>
      </c>
      <c r="B1029">
        <v>163.4</v>
      </c>
      <c r="C1029" s="2">
        <f>INDEX(FEDFUNDS[FEDFUNDS],MATCH(DATE(YEAR(CPI[[#This Row],[DATE]]),MONTH(CPI[[#This Row],[DATE]]),1),FEDFUNDS[DATE],0))</f>
        <v>5.55</v>
      </c>
      <c r="D1029" s="2">
        <f>INDEX(FEDFUNDS[FEDFUNDS],MATCH(DATE(YEAR(CPI[[#This Row],[DATE]]+190),MONTH(CPI[[#This Row],[DATE]]+190),1),FEDFUNDS[DATE],0))</f>
        <v>4.76</v>
      </c>
      <c r="E1029" s="2">
        <f>INDEX(FEDFUNDS[FEDFUNDS],MATCH(DATE(YEAR(CPI[[#This Row],[DATE]]+370),MONTH(CPI[[#This Row],[DATE]]+370),1),FEDFUNDS[DATE],0))</f>
        <v>5.07</v>
      </c>
      <c r="F1029" s="2">
        <f>INDEX(FEDFUNDS[FEDFUNDS],MATCH(DATE(YEAR(CPI[[#This Row],[DATE]]+190)+1,MONTH(CPI[[#This Row],[DATE]]+190),1),FEDFUNDS[DATE],0))</f>
        <v>5.73</v>
      </c>
      <c r="G1029" s="2">
        <f>INDEX(FEDFUNDS[FEDFUNDS],MATCH(DATE(YEAR(CPI[[#This Row],[DATE]]+370)+1,MONTH(CPI[[#This Row],[DATE]]+370),1),FEDFUNDS[DATE],0))</f>
        <v>6.5</v>
      </c>
    </row>
    <row r="1030" spans="1:7" x14ac:dyDescent="0.3">
      <c r="A1030" s="1">
        <v>36039</v>
      </c>
      <c r="B1030">
        <v>163.6</v>
      </c>
      <c r="C1030" s="2">
        <f>INDEX(FEDFUNDS[FEDFUNDS],MATCH(DATE(YEAR(CPI[[#This Row],[DATE]]),MONTH(CPI[[#This Row],[DATE]]),1),FEDFUNDS[DATE],0))</f>
        <v>5.51</v>
      </c>
      <c r="D1030" s="2">
        <f>INDEX(FEDFUNDS[FEDFUNDS],MATCH(DATE(YEAR(CPI[[#This Row],[DATE]]+190),MONTH(CPI[[#This Row],[DATE]]+190),1),FEDFUNDS[DATE],0))</f>
        <v>4.8099999999999996</v>
      </c>
      <c r="E1030" s="2">
        <f>INDEX(FEDFUNDS[FEDFUNDS],MATCH(DATE(YEAR(CPI[[#This Row],[DATE]]+370),MONTH(CPI[[#This Row],[DATE]]+370),1),FEDFUNDS[DATE],0))</f>
        <v>5.22</v>
      </c>
      <c r="F1030" s="2">
        <f>INDEX(FEDFUNDS[FEDFUNDS],MATCH(DATE(YEAR(CPI[[#This Row],[DATE]]+190)+1,MONTH(CPI[[#This Row],[DATE]]+190),1),FEDFUNDS[DATE],0))</f>
        <v>5.85</v>
      </c>
      <c r="G1030" s="2">
        <f>INDEX(FEDFUNDS[FEDFUNDS],MATCH(DATE(YEAR(CPI[[#This Row],[DATE]]+370)+1,MONTH(CPI[[#This Row],[DATE]]+370),1),FEDFUNDS[DATE],0))</f>
        <v>6.52</v>
      </c>
    </row>
    <row r="1031" spans="1:7" x14ac:dyDescent="0.3">
      <c r="A1031" s="1">
        <v>36069</v>
      </c>
      <c r="B1031">
        <v>164</v>
      </c>
      <c r="C1031" s="2">
        <f>INDEX(FEDFUNDS[FEDFUNDS],MATCH(DATE(YEAR(CPI[[#This Row],[DATE]]),MONTH(CPI[[#This Row],[DATE]]),1),FEDFUNDS[DATE],0))</f>
        <v>5.07</v>
      </c>
      <c r="D1031" s="2">
        <f>INDEX(FEDFUNDS[FEDFUNDS],MATCH(DATE(YEAR(CPI[[#This Row],[DATE]]+190),MONTH(CPI[[#This Row],[DATE]]+190),1),FEDFUNDS[DATE],0))</f>
        <v>4.74</v>
      </c>
      <c r="E1031" s="2">
        <f>INDEX(FEDFUNDS[FEDFUNDS],MATCH(DATE(YEAR(CPI[[#This Row],[DATE]]+370),MONTH(CPI[[#This Row],[DATE]]+370),1),FEDFUNDS[DATE],0))</f>
        <v>5.2</v>
      </c>
      <c r="F1031" s="2">
        <f>INDEX(FEDFUNDS[FEDFUNDS],MATCH(DATE(YEAR(CPI[[#This Row],[DATE]]+190)+1,MONTH(CPI[[#This Row],[DATE]]+190),1),FEDFUNDS[DATE],0))</f>
        <v>6.02</v>
      </c>
      <c r="G1031" s="2">
        <f>INDEX(FEDFUNDS[FEDFUNDS],MATCH(DATE(YEAR(CPI[[#This Row],[DATE]]+370)+1,MONTH(CPI[[#This Row],[DATE]]+370),1),FEDFUNDS[DATE],0))</f>
        <v>6.51</v>
      </c>
    </row>
    <row r="1032" spans="1:7" x14ac:dyDescent="0.3">
      <c r="A1032" s="1">
        <v>36100</v>
      </c>
      <c r="B1032">
        <v>164</v>
      </c>
      <c r="C1032" s="2">
        <f>INDEX(FEDFUNDS[FEDFUNDS],MATCH(DATE(YEAR(CPI[[#This Row],[DATE]]),MONTH(CPI[[#This Row],[DATE]]),1),FEDFUNDS[DATE],0))</f>
        <v>4.83</v>
      </c>
      <c r="D1032" s="2">
        <f>INDEX(FEDFUNDS[FEDFUNDS],MATCH(DATE(YEAR(CPI[[#This Row],[DATE]]+190),MONTH(CPI[[#This Row],[DATE]]+190),1),FEDFUNDS[DATE],0))</f>
        <v>4.74</v>
      </c>
      <c r="E1032" s="2">
        <f>INDEX(FEDFUNDS[FEDFUNDS],MATCH(DATE(YEAR(CPI[[#This Row],[DATE]]+370),MONTH(CPI[[#This Row],[DATE]]+370),1),FEDFUNDS[DATE],0))</f>
        <v>5.42</v>
      </c>
      <c r="F1032" s="2">
        <f>INDEX(FEDFUNDS[FEDFUNDS],MATCH(DATE(YEAR(CPI[[#This Row],[DATE]]+190)+1,MONTH(CPI[[#This Row],[DATE]]+190),1),FEDFUNDS[DATE],0))</f>
        <v>6.27</v>
      </c>
      <c r="G1032" s="2">
        <f>INDEX(FEDFUNDS[FEDFUNDS],MATCH(DATE(YEAR(CPI[[#This Row],[DATE]]+370)+1,MONTH(CPI[[#This Row],[DATE]]+370),1),FEDFUNDS[DATE],0))</f>
        <v>6.51</v>
      </c>
    </row>
    <row r="1033" spans="1:7" x14ac:dyDescent="0.3">
      <c r="A1033" s="1">
        <v>36130</v>
      </c>
      <c r="B1033">
        <v>163.9</v>
      </c>
      <c r="C1033" s="2">
        <f>INDEX(FEDFUNDS[FEDFUNDS],MATCH(DATE(YEAR(CPI[[#This Row],[DATE]]),MONTH(CPI[[#This Row],[DATE]]),1),FEDFUNDS[DATE],0))</f>
        <v>4.68</v>
      </c>
      <c r="D1033" s="2">
        <f>INDEX(FEDFUNDS[FEDFUNDS],MATCH(DATE(YEAR(CPI[[#This Row],[DATE]]+190),MONTH(CPI[[#This Row],[DATE]]+190),1),FEDFUNDS[DATE],0))</f>
        <v>4.76</v>
      </c>
      <c r="E1033" s="2">
        <f>INDEX(FEDFUNDS[FEDFUNDS],MATCH(DATE(YEAR(CPI[[#This Row],[DATE]]+370),MONTH(CPI[[#This Row],[DATE]]+370),1),FEDFUNDS[DATE],0))</f>
        <v>5.3</v>
      </c>
      <c r="F1033" s="2">
        <f>INDEX(FEDFUNDS[FEDFUNDS],MATCH(DATE(YEAR(CPI[[#This Row],[DATE]]+190)+1,MONTH(CPI[[#This Row],[DATE]]+190),1),FEDFUNDS[DATE],0))</f>
        <v>6.53</v>
      </c>
      <c r="G1033" s="2">
        <f>INDEX(FEDFUNDS[FEDFUNDS],MATCH(DATE(YEAR(CPI[[#This Row],[DATE]]+370)+1,MONTH(CPI[[#This Row],[DATE]]+370),1),FEDFUNDS[DATE],0))</f>
        <v>6.4</v>
      </c>
    </row>
    <row r="1034" spans="1:7" x14ac:dyDescent="0.3">
      <c r="A1034" s="1">
        <v>36161</v>
      </c>
      <c r="B1034">
        <v>164.3</v>
      </c>
      <c r="C1034" s="2">
        <f>INDEX(FEDFUNDS[FEDFUNDS],MATCH(DATE(YEAR(CPI[[#This Row],[DATE]]),MONTH(CPI[[#This Row],[DATE]]),1),FEDFUNDS[DATE],0))</f>
        <v>4.63</v>
      </c>
      <c r="D1034" s="2">
        <f>INDEX(FEDFUNDS[FEDFUNDS],MATCH(DATE(YEAR(CPI[[#This Row],[DATE]]+190),MONTH(CPI[[#This Row],[DATE]]+190),1),FEDFUNDS[DATE],0))</f>
        <v>4.99</v>
      </c>
      <c r="E1034" s="2">
        <f>INDEX(FEDFUNDS[FEDFUNDS],MATCH(DATE(YEAR(CPI[[#This Row],[DATE]]+370),MONTH(CPI[[#This Row],[DATE]]+370),1),FEDFUNDS[DATE],0))</f>
        <v>5.45</v>
      </c>
      <c r="F1034" s="2">
        <f>INDEX(FEDFUNDS[FEDFUNDS],MATCH(DATE(YEAR(CPI[[#This Row],[DATE]]+190)+1,MONTH(CPI[[#This Row],[DATE]]+190),1),FEDFUNDS[DATE],0))</f>
        <v>6.54</v>
      </c>
      <c r="G1034" s="2">
        <f>INDEX(FEDFUNDS[FEDFUNDS],MATCH(DATE(YEAR(CPI[[#This Row],[DATE]]+370)+1,MONTH(CPI[[#This Row],[DATE]]+370),1),FEDFUNDS[DATE],0))</f>
        <v>5.98</v>
      </c>
    </row>
    <row r="1035" spans="1:7" x14ac:dyDescent="0.3">
      <c r="A1035" s="1">
        <v>36192</v>
      </c>
      <c r="B1035">
        <v>164.5</v>
      </c>
      <c r="C1035" s="2">
        <f>INDEX(FEDFUNDS[FEDFUNDS],MATCH(DATE(YEAR(CPI[[#This Row],[DATE]]),MONTH(CPI[[#This Row],[DATE]]),1),FEDFUNDS[DATE],0))</f>
        <v>4.76</v>
      </c>
      <c r="D1035" s="2">
        <f>INDEX(FEDFUNDS[FEDFUNDS],MATCH(DATE(YEAR(CPI[[#This Row],[DATE]]+190),MONTH(CPI[[#This Row],[DATE]]+190),1),FEDFUNDS[DATE],0))</f>
        <v>5.07</v>
      </c>
      <c r="E1035" s="2">
        <f>INDEX(FEDFUNDS[FEDFUNDS],MATCH(DATE(YEAR(CPI[[#This Row],[DATE]]+370),MONTH(CPI[[#This Row],[DATE]]+370),1),FEDFUNDS[DATE],0))</f>
        <v>5.73</v>
      </c>
      <c r="F1035" s="2">
        <f>INDEX(FEDFUNDS[FEDFUNDS],MATCH(DATE(YEAR(CPI[[#This Row],[DATE]]+190)+1,MONTH(CPI[[#This Row],[DATE]]+190),1),FEDFUNDS[DATE],0))</f>
        <v>6.5</v>
      </c>
      <c r="G1035" s="2">
        <f>INDEX(FEDFUNDS[FEDFUNDS],MATCH(DATE(YEAR(CPI[[#This Row],[DATE]]+370)+1,MONTH(CPI[[#This Row],[DATE]]+370),1),FEDFUNDS[DATE],0))</f>
        <v>5.49</v>
      </c>
    </row>
    <row r="1036" spans="1:7" x14ac:dyDescent="0.3">
      <c r="A1036" s="1">
        <v>36220</v>
      </c>
      <c r="B1036">
        <v>165</v>
      </c>
      <c r="C1036" s="2">
        <f>INDEX(FEDFUNDS[FEDFUNDS],MATCH(DATE(YEAR(CPI[[#This Row],[DATE]]),MONTH(CPI[[#This Row],[DATE]]),1),FEDFUNDS[DATE],0))</f>
        <v>4.8099999999999996</v>
      </c>
      <c r="D1036" s="2">
        <f>INDEX(FEDFUNDS[FEDFUNDS],MATCH(DATE(YEAR(CPI[[#This Row],[DATE]]+190),MONTH(CPI[[#This Row],[DATE]]+190),1),FEDFUNDS[DATE],0))</f>
        <v>5.22</v>
      </c>
      <c r="E1036" s="2">
        <f>INDEX(FEDFUNDS[FEDFUNDS],MATCH(DATE(YEAR(CPI[[#This Row],[DATE]]+370),MONTH(CPI[[#This Row],[DATE]]+370),1),FEDFUNDS[DATE],0))</f>
        <v>5.85</v>
      </c>
      <c r="F1036" s="2">
        <f>INDEX(FEDFUNDS[FEDFUNDS],MATCH(DATE(YEAR(CPI[[#This Row],[DATE]]+190)+1,MONTH(CPI[[#This Row],[DATE]]+190),1),FEDFUNDS[DATE],0))</f>
        <v>6.52</v>
      </c>
      <c r="G1036" s="2">
        <f>INDEX(FEDFUNDS[FEDFUNDS],MATCH(DATE(YEAR(CPI[[#This Row],[DATE]]+370)+1,MONTH(CPI[[#This Row],[DATE]]+370),1),FEDFUNDS[DATE],0))</f>
        <v>5.31</v>
      </c>
    </row>
    <row r="1037" spans="1:7" x14ac:dyDescent="0.3">
      <c r="A1037" s="1">
        <v>36251</v>
      </c>
      <c r="B1037">
        <v>166.2</v>
      </c>
      <c r="C1037" s="2">
        <f>INDEX(FEDFUNDS[FEDFUNDS],MATCH(DATE(YEAR(CPI[[#This Row],[DATE]]),MONTH(CPI[[#This Row],[DATE]]),1),FEDFUNDS[DATE],0))</f>
        <v>4.74</v>
      </c>
      <c r="D1037" s="2">
        <f>INDEX(FEDFUNDS[FEDFUNDS],MATCH(DATE(YEAR(CPI[[#This Row],[DATE]]+190),MONTH(CPI[[#This Row],[DATE]]+190),1),FEDFUNDS[DATE],0))</f>
        <v>5.2</v>
      </c>
      <c r="E1037" s="2">
        <f>INDEX(FEDFUNDS[FEDFUNDS],MATCH(DATE(YEAR(CPI[[#This Row],[DATE]]+370),MONTH(CPI[[#This Row],[DATE]]+370),1),FEDFUNDS[DATE],0))</f>
        <v>6.02</v>
      </c>
      <c r="F1037" s="2">
        <f>INDEX(FEDFUNDS[FEDFUNDS],MATCH(DATE(YEAR(CPI[[#This Row],[DATE]]+190)+1,MONTH(CPI[[#This Row],[DATE]]+190),1),FEDFUNDS[DATE],0))</f>
        <v>6.51</v>
      </c>
      <c r="G1037" s="2">
        <f>INDEX(FEDFUNDS[FEDFUNDS],MATCH(DATE(YEAR(CPI[[#This Row],[DATE]]+370)+1,MONTH(CPI[[#This Row],[DATE]]+370),1),FEDFUNDS[DATE],0))</f>
        <v>4.8</v>
      </c>
    </row>
    <row r="1038" spans="1:7" x14ac:dyDescent="0.3">
      <c r="A1038" s="1">
        <v>36281</v>
      </c>
      <c r="B1038">
        <v>166.2</v>
      </c>
      <c r="C1038" s="2">
        <f>INDEX(FEDFUNDS[FEDFUNDS],MATCH(DATE(YEAR(CPI[[#This Row],[DATE]]),MONTH(CPI[[#This Row],[DATE]]),1),FEDFUNDS[DATE],0))</f>
        <v>4.74</v>
      </c>
      <c r="D1038" s="2">
        <f>INDEX(FEDFUNDS[FEDFUNDS],MATCH(DATE(YEAR(CPI[[#This Row],[DATE]]+190),MONTH(CPI[[#This Row],[DATE]]+190),1),FEDFUNDS[DATE],0))</f>
        <v>5.42</v>
      </c>
      <c r="E1038" s="2">
        <f>INDEX(FEDFUNDS[FEDFUNDS],MATCH(DATE(YEAR(CPI[[#This Row],[DATE]]+370),MONTH(CPI[[#This Row],[DATE]]+370),1),FEDFUNDS[DATE],0))</f>
        <v>6.27</v>
      </c>
      <c r="F1038" s="2">
        <f>INDEX(FEDFUNDS[FEDFUNDS],MATCH(DATE(YEAR(CPI[[#This Row],[DATE]]+190)+1,MONTH(CPI[[#This Row],[DATE]]+190),1),FEDFUNDS[DATE],0))</f>
        <v>6.51</v>
      </c>
      <c r="G1038" s="2">
        <f>INDEX(FEDFUNDS[FEDFUNDS],MATCH(DATE(YEAR(CPI[[#This Row],[DATE]]+370)+1,MONTH(CPI[[#This Row],[DATE]]+370),1),FEDFUNDS[DATE],0))</f>
        <v>4.21</v>
      </c>
    </row>
    <row r="1039" spans="1:7" x14ac:dyDescent="0.3">
      <c r="A1039" s="1">
        <v>36312</v>
      </c>
      <c r="B1039">
        <v>166.2</v>
      </c>
      <c r="C1039" s="2">
        <f>INDEX(FEDFUNDS[FEDFUNDS],MATCH(DATE(YEAR(CPI[[#This Row],[DATE]]),MONTH(CPI[[#This Row],[DATE]]),1),FEDFUNDS[DATE],0))</f>
        <v>4.76</v>
      </c>
      <c r="D1039" s="2">
        <f>INDEX(FEDFUNDS[FEDFUNDS],MATCH(DATE(YEAR(CPI[[#This Row],[DATE]]+190),MONTH(CPI[[#This Row],[DATE]]+190),1),FEDFUNDS[DATE],0))</f>
        <v>5.3</v>
      </c>
      <c r="E1039" s="2">
        <f>INDEX(FEDFUNDS[FEDFUNDS],MATCH(DATE(YEAR(CPI[[#This Row],[DATE]]+370),MONTH(CPI[[#This Row],[DATE]]+370),1),FEDFUNDS[DATE],0))</f>
        <v>6.53</v>
      </c>
      <c r="F1039" s="2">
        <f>INDEX(FEDFUNDS[FEDFUNDS],MATCH(DATE(YEAR(CPI[[#This Row],[DATE]]+190)+1,MONTH(CPI[[#This Row],[DATE]]+190),1),FEDFUNDS[DATE],0))</f>
        <v>6.4</v>
      </c>
      <c r="G1039" s="2">
        <f>INDEX(FEDFUNDS[FEDFUNDS],MATCH(DATE(YEAR(CPI[[#This Row],[DATE]]+370)+1,MONTH(CPI[[#This Row],[DATE]]+370),1),FEDFUNDS[DATE],0))</f>
        <v>3.97</v>
      </c>
    </row>
    <row r="1040" spans="1:7" x14ac:dyDescent="0.3">
      <c r="A1040" s="1">
        <v>36342</v>
      </c>
      <c r="B1040">
        <v>166.7</v>
      </c>
      <c r="C1040" s="2">
        <f>INDEX(FEDFUNDS[FEDFUNDS],MATCH(DATE(YEAR(CPI[[#This Row],[DATE]]),MONTH(CPI[[#This Row],[DATE]]),1),FEDFUNDS[DATE],0))</f>
        <v>4.99</v>
      </c>
      <c r="D1040" s="2">
        <f>INDEX(FEDFUNDS[FEDFUNDS],MATCH(DATE(YEAR(CPI[[#This Row],[DATE]]+190),MONTH(CPI[[#This Row],[DATE]]+190),1),FEDFUNDS[DATE],0))</f>
        <v>5.45</v>
      </c>
      <c r="E1040" s="2">
        <f>INDEX(FEDFUNDS[FEDFUNDS],MATCH(DATE(YEAR(CPI[[#This Row],[DATE]]+370),MONTH(CPI[[#This Row],[DATE]]+370),1),FEDFUNDS[DATE],0))</f>
        <v>6.54</v>
      </c>
      <c r="F1040" s="2">
        <f>INDEX(FEDFUNDS[FEDFUNDS],MATCH(DATE(YEAR(CPI[[#This Row],[DATE]]+190)+1,MONTH(CPI[[#This Row],[DATE]]+190),1),FEDFUNDS[DATE],0))</f>
        <v>5.98</v>
      </c>
      <c r="G1040" s="2">
        <f>INDEX(FEDFUNDS[FEDFUNDS],MATCH(DATE(YEAR(CPI[[#This Row],[DATE]]+370)+1,MONTH(CPI[[#This Row],[DATE]]+370),1),FEDFUNDS[DATE],0))</f>
        <v>3.77</v>
      </c>
    </row>
    <row r="1041" spans="1:7" x14ac:dyDescent="0.3">
      <c r="A1041" s="1">
        <v>36373</v>
      </c>
      <c r="B1041">
        <v>167.1</v>
      </c>
      <c r="C1041" s="2">
        <f>INDEX(FEDFUNDS[FEDFUNDS],MATCH(DATE(YEAR(CPI[[#This Row],[DATE]]),MONTH(CPI[[#This Row],[DATE]]),1),FEDFUNDS[DATE],0))</f>
        <v>5.07</v>
      </c>
      <c r="D1041" s="2">
        <f>INDEX(FEDFUNDS[FEDFUNDS],MATCH(DATE(YEAR(CPI[[#This Row],[DATE]]+190),MONTH(CPI[[#This Row],[DATE]]+190),1),FEDFUNDS[DATE],0))</f>
        <v>5.73</v>
      </c>
      <c r="E1041" s="2">
        <f>INDEX(FEDFUNDS[FEDFUNDS],MATCH(DATE(YEAR(CPI[[#This Row],[DATE]]+370),MONTH(CPI[[#This Row],[DATE]]+370),1),FEDFUNDS[DATE],0))</f>
        <v>6.5</v>
      </c>
      <c r="F1041" s="2">
        <f>INDEX(FEDFUNDS[FEDFUNDS],MATCH(DATE(YEAR(CPI[[#This Row],[DATE]]+190)+1,MONTH(CPI[[#This Row],[DATE]]+190),1),FEDFUNDS[DATE],0))</f>
        <v>5.49</v>
      </c>
      <c r="G1041" s="2">
        <f>INDEX(FEDFUNDS[FEDFUNDS],MATCH(DATE(YEAR(CPI[[#This Row],[DATE]]+370)+1,MONTH(CPI[[#This Row],[DATE]]+370),1),FEDFUNDS[DATE],0))</f>
        <v>3.65</v>
      </c>
    </row>
    <row r="1042" spans="1:7" x14ac:dyDescent="0.3">
      <c r="A1042" s="1">
        <v>36404</v>
      </c>
      <c r="B1042">
        <v>167.9</v>
      </c>
      <c r="C1042" s="2">
        <f>INDEX(FEDFUNDS[FEDFUNDS],MATCH(DATE(YEAR(CPI[[#This Row],[DATE]]),MONTH(CPI[[#This Row],[DATE]]),1),FEDFUNDS[DATE],0))</f>
        <v>5.22</v>
      </c>
      <c r="D1042" s="2">
        <f>INDEX(FEDFUNDS[FEDFUNDS],MATCH(DATE(YEAR(CPI[[#This Row],[DATE]]+190),MONTH(CPI[[#This Row],[DATE]]+190),1),FEDFUNDS[DATE],0))</f>
        <v>5.85</v>
      </c>
      <c r="E1042" s="2">
        <f>INDEX(FEDFUNDS[FEDFUNDS],MATCH(DATE(YEAR(CPI[[#This Row],[DATE]]+370),MONTH(CPI[[#This Row],[DATE]]+370),1),FEDFUNDS[DATE],0))</f>
        <v>6.52</v>
      </c>
      <c r="F1042" s="2">
        <f>INDEX(FEDFUNDS[FEDFUNDS],MATCH(DATE(YEAR(CPI[[#This Row],[DATE]]+190)+1,MONTH(CPI[[#This Row],[DATE]]+190),1),FEDFUNDS[DATE],0))</f>
        <v>5.31</v>
      </c>
      <c r="G1042" s="2">
        <f>INDEX(FEDFUNDS[FEDFUNDS],MATCH(DATE(YEAR(CPI[[#This Row],[DATE]]+370)+1,MONTH(CPI[[#This Row],[DATE]]+370),1),FEDFUNDS[DATE],0))</f>
        <v>3.07</v>
      </c>
    </row>
    <row r="1043" spans="1:7" x14ac:dyDescent="0.3">
      <c r="A1043" s="1">
        <v>36434</v>
      </c>
      <c r="B1043">
        <v>168.2</v>
      </c>
      <c r="C1043" s="2">
        <f>INDEX(FEDFUNDS[FEDFUNDS],MATCH(DATE(YEAR(CPI[[#This Row],[DATE]]),MONTH(CPI[[#This Row],[DATE]]),1),FEDFUNDS[DATE],0))</f>
        <v>5.2</v>
      </c>
      <c r="D1043" s="2">
        <f>INDEX(FEDFUNDS[FEDFUNDS],MATCH(DATE(YEAR(CPI[[#This Row],[DATE]]+190),MONTH(CPI[[#This Row],[DATE]]+190),1),FEDFUNDS[DATE],0))</f>
        <v>6.02</v>
      </c>
      <c r="E1043" s="2">
        <f>INDEX(FEDFUNDS[FEDFUNDS],MATCH(DATE(YEAR(CPI[[#This Row],[DATE]]+370),MONTH(CPI[[#This Row],[DATE]]+370),1),FEDFUNDS[DATE],0))</f>
        <v>6.51</v>
      </c>
      <c r="F1043" s="2">
        <f>INDEX(FEDFUNDS[FEDFUNDS],MATCH(DATE(YEAR(CPI[[#This Row],[DATE]]+190)+1,MONTH(CPI[[#This Row],[DATE]]+190),1),FEDFUNDS[DATE],0))</f>
        <v>4.8</v>
      </c>
      <c r="G1043" s="2">
        <f>INDEX(FEDFUNDS[FEDFUNDS],MATCH(DATE(YEAR(CPI[[#This Row],[DATE]]+370)+1,MONTH(CPI[[#This Row],[DATE]]+370),1),FEDFUNDS[DATE],0))</f>
        <v>2.4900000000000002</v>
      </c>
    </row>
    <row r="1044" spans="1:7" x14ac:dyDescent="0.3">
      <c r="A1044" s="1">
        <v>36465</v>
      </c>
      <c r="B1044">
        <v>168.3</v>
      </c>
      <c r="C1044" s="2">
        <f>INDEX(FEDFUNDS[FEDFUNDS],MATCH(DATE(YEAR(CPI[[#This Row],[DATE]]),MONTH(CPI[[#This Row],[DATE]]),1),FEDFUNDS[DATE],0))</f>
        <v>5.42</v>
      </c>
      <c r="D1044" s="2">
        <f>INDEX(FEDFUNDS[FEDFUNDS],MATCH(DATE(YEAR(CPI[[#This Row],[DATE]]+190),MONTH(CPI[[#This Row],[DATE]]+190),1),FEDFUNDS[DATE],0))</f>
        <v>6.27</v>
      </c>
      <c r="E1044" s="2">
        <f>INDEX(FEDFUNDS[FEDFUNDS],MATCH(DATE(YEAR(CPI[[#This Row],[DATE]]+370),MONTH(CPI[[#This Row],[DATE]]+370),1),FEDFUNDS[DATE],0))</f>
        <v>6.51</v>
      </c>
      <c r="F1044" s="2">
        <f>INDEX(FEDFUNDS[FEDFUNDS],MATCH(DATE(YEAR(CPI[[#This Row],[DATE]]+190)+1,MONTH(CPI[[#This Row],[DATE]]+190),1),FEDFUNDS[DATE],0))</f>
        <v>4.21</v>
      </c>
      <c r="G1044" s="2">
        <f>INDEX(FEDFUNDS[FEDFUNDS],MATCH(DATE(YEAR(CPI[[#This Row],[DATE]]+370)+1,MONTH(CPI[[#This Row],[DATE]]+370),1),FEDFUNDS[DATE],0))</f>
        <v>2.09</v>
      </c>
    </row>
    <row r="1045" spans="1:7" x14ac:dyDescent="0.3">
      <c r="A1045" s="1">
        <v>36495</v>
      </c>
      <c r="B1045">
        <v>168.3</v>
      </c>
      <c r="C1045" s="2">
        <f>INDEX(FEDFUNDS[FEDFUNDS],MATCH(DATE(YEAR(CPI[[#This Row],[DATE]]),MONTH(CPI[[#This Row],[DATE]]),1),FEDFUNDS[DATE],0))</f>
        <v>5.3</v>
      </c>
      <c r="D1045" s="2">
        <f>INDEX(FEDFUNDS[FEDFUNDS],MATCH(DATE(YEAR(CPI[[#This Row],[DATE]]+190),MONTH(CPI[[#This Row],[DATE]]+190),1),FEDFUNDS[DATE],0))</f>
        <v>6.53</v>
      </c>
      <c r="E1045" s="2">
        <f>INDEX(FEDFUNDS[FEDFUNDS],MATCH(DATE(YEAR(CPI[[#This Row],[DATE]]+370),MONTH(CPI[[#This Row],[DATE]]+370),1),FEDFUNDS[DATE],0))</f>
        <v>6.4</v>
      </c>
      <c r="F1045" s="2">
        <f>INDEX(FEDFUNDS[FEDFUNDS],MATCH(DATE(YEAR(CPI[[#This Row],[DATE]]+190)+1,MONTH(CPI[[#This Row],[DATE]]+190),1),FEDFUNDS[DATE],0))</f>
        <v>3.97</v>
      </c>
      <c r="G1045" s="2">
        <f>INDEX(FEDFUNDS[FEDFUNDS],MATCH(DATE(YEAR(CPI[[#This Row],[DATE]]+370)+1,MONTH(CPI[[#This Row],[DATE]]+370),1),FEDFUNDS[DATE],0))</f>
        <v>1.82</v>
      </c>
    </row>
    <row r="1046" spans="1:7" x14ac:dyDescent="0.3">
      <c r="A1046" s="1">
        <v>36526</v>
      </c>
      <c r="B1046">
        <v>168.8</v>
      </c>
      <c r="C1046" s="2">
        <f>INDEX(FEDFUNDS[FEDFUNDS],MATCH(DATE(YEAR(CPI[[#This Row],[DATE]]),MONTH(CPI[[#This Row],[DATE]]),1),FEDFUNDS[DATE],0))</f>
        <v>5.45</v>
      </c>
      <c r="D1046" s="2">
        <f>INDEX(FEDFUNDS[FEDFUNDS],MATCH(DATE(YEAR(CPI[[#This Row],[DATE]]+190),MONTH(CPI[[#This Row],[DATE]]+190),1),FEDFUNDS[DATE],0))</f>
        <v>6.54</v>
      </c>
      <c r="E1046" s="2">
        <f>INDEX(FEDFUNDS[FEDFUNDS],MATCH(DATE(YEAR(CPI[[#This Row],[DATE]]+370),MONTH(CPI[[#This Row],[DATE]]+370),1),FEDFUNDS[DATE],0))</f>
        <v>5.98</v>
      </c>
      <c r="F1046" s="2">
        <f>INDEX(FEDFUNDS[FEDFUNDS],MATCH(DATE(YEAR(CPI[[#This Row],[DATE]]+190)+1,MONTH(CPI[[#This Row],[DATE]]+190),1),FEDFUNDS[DATE],0))</f>
        <v>3.77</v>
      </c>
      <c r="G1046" s="2">
        <f>INDEX(FEDFUNDS[FEDFUNDS],MATCH(DATE(YEAR(CPI[[#This Row],[DATE]]+370)+1,MONTH(CPI[[#This Row],[DATE]]+370),1),FEDFUNDS[DATE],0))</f>
        <v>1.73</v>
      </c>
    </row>
    <row r="1047" spans="1:7" x14ac:dyDescent="0.3">
      <c r="A1047" s="1">
        <v>36557</v>
      </c>
      <c r="B1047">
        <v>169.8</v>
      </c>
      <c r="C1047" s="2">
        <f>INDEX(FEDFUNDS[FEDFUNDS],MATCH(DATE(YEAR(CPI[[#This Row],[DATE]]),MONTH(CPI[[#This Row],[DATE]]),1),FEDFUNDS[DATE],0))</f>
        <v>5.73</v>
      </c>
      <c r="D1047" s="2">
        <f>INDEX(FEDFUNDS[FEDFUNDS],MATCH(DATE(YEAR(CPI[[#This Row],[DATE]]+190),MONTH(CPI[[#This Row],[DATE]]+190),1),FEDFUNDS[DATE],0))</f>
        <v>6.5</v>
      </c>
      <c r="E1047" s="2">
        <f>INDEX(FEDFUNDS[FEDFUNDS],MATCH(DATE(YEAR(CPI[[#This Row],[DATE]]+370),MONTH(CPI[[#This Row],[DATE]]+370),1),FEDFUNDS[DATE],0))</f>
        <v>5.49</v>
      </c>
      <c r="F1047" s="2">
        <f>INDEX(FEDFUNDS[FEDFUNDS],MATCH(DATE(YEAR(CPI[[#This Row],[DATE]]+190)+1,MONTH(CPI[[#This Row],[DATE]]+190),1),FEDFUNDS[DATE],0))</f>
        <v>3.65</v>
      </c>
      <c r="G1047" s="2">
        <f>INDEX(FEDFUNDS[FEDFUNDS],MATCH(DATE(YEAR(CPI[[#This Row],[DATE]]+370)+1,MONTH(CPI[[#This Row],[DATE]]+370),1),FEDFUNDS[DATE],0))</f>
        <v>1.74</v>
      </c>
    </row>
    <row r="1048" spans="1:7" x14ac:dyDescent="0.3">
      <c r="A1048" s="1">
        <v>36586</v>
      </c>
      <c r="B1048">
        <v>171.2</v>
      </c>
      <c r="C1048" s="2">
        <f>INDEX(FEDFUNDS[FEDFUNDS],MATCH(DATE(YEAR(CPI[[#This Row],[DATE]]),MONTH(CPI[[#This Row],[DATE]]),1),FEDFUNDS[DATE],0))</f>
        <v>5.85</v>
      </c>
      <c r="D1048" s="2">
        <f>INDEX(FEDFUNDS[FEDFUNDS],MATCH(DATE(YEAR(CPI[[#This Row],[DATE]]+190),MONTH(CPI[[#This Row],[DATE]]+190),1),FEDFUNDS[DATE],0))</f>
        <v>6.52</v>
      </c>
      <c r="E1048" s="2">
        <f>INDEX(FEDFUNDS[FEDFUNDS],MATCH(DATE(YEAR(CPI[[#This Row],[DATE]]+370),MONTH(CPI[[#This Row],[DATE]]+370),1),FEDFUNDS[DATE],0))</f>
        <v>5.31</v>
      </c>
      <c r="F1048" s="2">
        <f>INDEX(FEDFUNDS[FEDFUNDS],MATCH(DATE(YEAR(CPI[[#This Row],[DATE]]+190)+1,MONTH(CPI[[#This Row],[DATE]]+190),1),FEDFUNDS[DATE],0))</f>
        <v>3.07</v>
      </c>
      <c r="G1048" s="2">
        <f>INDEX(FEDFUNDS[FEDFUNDS],MATCH(DATE(YEAR(CPI[[#This Row],[DATE]]+370)+1,MONTH(CPI[[#This Row],[DATE]]+370),1),FEDFUNDS[DATE],0))</f>
        <v>1.73</v>
      </c>
    </row>
    <row r="1049" spans="1:7" x14ac:dyDescent="0.3">
      <c r="A1049" s="1">
        <v>36617</v>
      </c>
      <c r="B1049">
        <v>171.3</v>
      </c>
      <c r="C1049" s="2">
        <f>INDEX(FEDFUNDS[FEDFUNDS],MATCH(DATE(YEAR(CPI[[#This Row],[DATE]]),MONTH(CPI[[#This Row],[DATE]]),1),FEDFUNDS[DATE],0))</f>
        <v>6.02</v>
      </c>
      <c r="D1049" s="2">
        <f>INDEX(FEDFUNDS[FEDFUNDS],MATCH(DATE(YEAR(CPI[[#This Row],[DATE]]+190),MONTH(CPI[[#This Row],[DATE]]+190),1),FEDFUNDS[DATE],0))</f>
        <v>6.51</v>
      </c>
      <c r="E1049" s="2">
        <f>INDEX(FEDFUNDS[FEDFUNDS],MATCH(DATE(YEAR(CPI[[#This Row],[DATE]]+370),MONTH(CPI[[#This Row],[DATE]]+370),1),FEDFUNDS[DATE],0))</f>
        <v>4.8</v>
      </c>
      <c r="F1049" s="2">
        <f>INDEX(FEDFUNDS[FEDFUNDS],MATCH(DATE(YEAR(CPI[[#This Row],[DATE]]+190)+1,MONTH(CPI[[#This Row],[DATE]]+190),1),FEDFUNDS[DATE],0))</f>
        <v>2.4900000000000002</v>
      </c>
      <c r="G1049" s="2">
        <f>INDEX(FEDFUNDS[FEDFUNDS],MATCH(DATE(YEAR(CPI[[#This Row],[DATE]]+370)+1,MONTH(CPI[[#This Row],[DATE]]+370),1),FEDFUNDS[DATE],0))</f>
        <v>1.75</v>
      </c>
    </row>
    <row r="1050" spans="1:7" x14ac:dyDescent="0.3">
      <c r="A1050" s="1">
        <v>36647</v>
      </c>
      <c r="B1050">
        <v>171.5</v>
      </c>
      <c r="C1050" s="2">
        <f>INDEX(FEDFUNDS[FEDFUNDS],MATCH(DATE(YEAR(CPI[[#This Row],[DATE]]),MONTH(CPI[[#This Row],[DATE]]),1),FEDFUNDS[DATE],0))</f>
        <v>6.27</v>
      </c>
      <c r="D1050" s="2">
        <f>INDEX(FEDFUNDS[FEDFUNDS],MATCH(DATE(YEAR(CPI[[#This Row],[DATE]]+190),MONTH(CPI[[#This Row],[DATE]]+190),1),FEDFUNDS[DATE],0))</f>
        <v>6.51</v>
      </c>
      <c r="E1050" s="2">
        <f>INDEX(FEDFUNDS[FEDFUNDS],MATCH(DATE(YEAR(CPI[[#This Row],[DATE]]+370),MONTH(CPI[[#This Row],[DATE]]+370),1),FEDFUNDS[DATE],0))</f>
        <v>4.21</v>
      </c>
      <c r="F1050" s="2">
        <f>INDEX(FEDFUNDS[FEDFUNDS],MATCH(DATE(YEAR(CPI[[#This Row],[DATE]]+190)+1,MONTH(CPI[[#This Row],[DATE]]+190),1),FEDFUNDS[DATE],0))</f>
        <v>2.09</v>
      </c>
      <c r="G1050" s="2">
        <f>INDEX(FEDFUNDS[FEDFUNDS],MATCH(DATE(YEAR(CPI[[#This Row],[DATE]]+370)+1,MONTH(CPI[[#This Row],[DATE]]+370),1),FEDFUNDS[DATE],0))</f>
        <v>1.75</v>
      </c>
    </row>
    <row r="1051" spans="1:7" x14ac:dyDescent="0.3">
      <c r="A1051" s="1">
        <v>36678</v>
      </c>
      <c r="B1051">
        <v>172.4</v>
      </c>
      <c r="C1051" s="2">
        <f>INDEX(FEDFUNDS[FEDFUNDS],MATCH(DATE(YEAR(CPI[[#This Row],[DATE]]),MONTH(CPI[[#This Row],[DATE]]),1),FEDFUNDS[DATE],0))</f>
        <v>6.53</v>
      </c>
      <c r="D1051" s="2">
        <f>INDEX(FEDFUNDS[FEDFUNDS],MATCH(DATE(YEAR(CPI[[#This Row],[DATE]]+190),MONTH(CPI[[#This Row],[DATE]]+190),1),FEDFUNDS[DATE],0))</f>
        <v>6.4</v>
      </c>
      <c r="E1051" s="2">
        <f>INDEX(FEDFUNDS[FEDFUNDS],MATCH(DATE(YEAR(CPI[[#This Row],[DATE]]+370),MONTH(CPI[[#This Row],[DATE]]+370),1),FEDFUNDS[DATE],0))</f>
        <v>3.97</v>
      </c>
      <c r="F1051" s="2">
        <f>INDEX(FEDFUNDS[FEDFUNDS],MATCH(DATE(YEAR(CPI[[#This Row],[DATE]]+190)+1,MONTH(CPI[[#This Row],[DATE]]+190),1),FEDFUNDS[DATE],0))</f>
        <v>1.82</v>
      </c>
      <c r="G1051" s="2">
        <f>INDEX(FEDFUNDS[FEDFUNDS],MATCH(DATE(YEAR(CPI[[#This Row],[DATE]]+370)+1,MONTH(CPI[[#This Row],[DATE]]+370),1),FEDFUNDS[DATE],0))</f>
        <v>1.75</v>
      </c>
    </row>
    <row r="1052" spans="1:7" x14ac:dyDescent="0.3">
      <c r="A1052" s="1">
        <v>36708</v>
      </c>
      <c r="B1052">
        <v>172.8</v>
      </c>
      <c r="C1052" s="2">
        <f>INDEX(FEDFUNDS[FEDFUNDS],MATCH(DATE(YEAR(CPI[[#This Row],[DATE]]),MONTH(CPI[[#This Row],[DATE]]),1),FEDFUNDS[DATE],0))</f>
        <v>6.54</v>
      </c>
      <c r="D1052" s="2">
        <f>INDEX(FEDFUNDS[FEDFUNDS],MATCH(DATE(YEAR(CPI[[#This Row],[DATE]]+190),MONTH(CPI[[#This Row],[DATE]]+190),1),FEDFUNDS[DATE],0))</f>
        <v>5.98</v>
      </c>
      <c r="E1052" s="2">
        <f>INDEX(FEDFUNDS[FEDFUNDS],MATCH(DATE(YEAR(CPI[[#This Row],[DATE]]+370),MONTH(CPI[[#This Row],[DATE]]+370),1),FEDFUNDS[DATE],0))</f>
        <v>3.77</v>
      </c>
      <c r="F1052" s="2">
        <f>INDEX(FEDFUNDS[FEDFUNDS],MATCH(DATE(YEAR(CPI[[#This Row],[DATE]]+190)+1,MONTH(CPI[[#This Row],[DATE]]+190),1),FEDFUNDS[DATE],0))</f>
        <v>1.73</v>
      </c>
      <c r="G1052" s="2">
        <f>INDEX(FEDFUNDS[FEDFUNDS],MATCH(DATE(YEAR(CPI[[#This Row],[DATE]]+370)+1,MONTH(CPI[[#This Row],[DATE]]+370),1),FEDFUNDS[DATE],0))</f>
        <v>1.73</v>
      </c>
    </row>
    <row r="1053" spans="1:7" x14ac:dyDescent="0.3">
      <c r="A1053" s="1">
        <v>36739</v>
      </c>
      <c r="B1053">
        <v>172.8</v>
      </c>
      <c r="C1053" s="2">
        <f>INDEX(FEDFUNDS[FEDFUNDS],MATCH(DATE(YEAR(CPI[[#This Row],[DATE]]),MONTH(CPI[[#This Row],[DATE]]),1),FEDFUNDS[DATE],0))</f>
        <v>6.5</v>
      </c>
      <c r="D1053" s="2">
        <f>INDEX(FEDFUNDS[FEDFUNDS],MATCH(DATE(YEAR(CPI[[#This Row],[DATE]]+190),MONTH(CPI[[#This Row],[DATE]]+190),1),FEDFUNDS[DATE],0))</f>
        <v>5.49</v>
      </c>
      <c r="E1053" s="2">
        <f>INDEX(FEDFUNDS[FEDFUNDS],MATCH(DATE(YEAR(CPI[[#This Row],[DATE]]+370),MONTH(CPI[[#This Row],[DATE]]+370),1),FEDFUNDS[DATE],0))</f>
        <v>3.65</v>
      </c>
      <c r="F1053" s="2">
        <f>INDEX(FEDFUNDS[FEDFUNDS],MATCH(DATE(YEAR(CPI[[#This Row],[DATE]]+190)+1,MONTH(CPI[[#This Row],[DATE]]+190),1),FEDFUNDS[DATE],0))</f>
        <v>1.74</v>
      </c>
      <c r="G1053" s="2">
        <f>INDEX(FEDFUNDS[FEDFUNDS],MATCH(DATE(YEAR(CPI[[#This Row],[DATE]]+370)+1,MONTH(CPI[[#This Row],[DATE]]+370),1),FEDFUNDS[DATE],0))</f>
        <v>1.74</v>
      </c>
    </row>
    <row r="1054" spans="1:7" x14ac:dyDescent="0.3">
      <c r="A1054" s="1">
        <v>36770</v>
      </c>
      <c r="B1054">
        <v>173.7</v>
      </c>
      <c r="C1054" s="2">
        <f>INDEX(FEDFUNDS[FEDFUNDS],MATCH(DATE(YEAR(CPI[[#This Row],[DATE]]),MONTH(CPI[[#This Row],[DATE]]),1),FEDFUNDS[DATE],0))</f>
        <v>6.52</v>
      </c>
      <c r="D1054" s="2">
        <f>INDEX(FEDFUNDS[FEDFUNDS],MATCH(DATE(YEAR(CPI[[#This Row],[DATE]]+190),MONTH(CPI[[#This Row],[DATE]]+190),1),FEDFUNDS[DATE],0))</f>
        <v>5.31</v>
      </c>
      <c r="E1054" s="2">
        <f>INDEX(FEDFUNDS[FEDFUNDS],MATCH(DATE(YEAR(CPI[[#This Row],[DATE]]+370),MONTH(CPI[[#This Row],[DATE]]+370),1),FEDFUNDS[DATE],0))</f>
        <v>3.07</v>
      </c>
      <c r="F1054" s="2">
        <f>INDEX(FEDFUNDS[FEDFUNDS],MATCH(DATE(YEAR(CPI[[#This Row],[DATE]]+190)+1,MONTH(CPI[[#This Row],[DATE]]+190),1),FEDFUNDS[DATE],0))</f>
        <v>1.73</v>
      </c>
      <c r="G1054" s="2">
        <f>INDEX(FEDFUNDS[FEDFUNDS],MATCH(DATE(YEAR(CPI[[#This Row],[DATE]]+370)+1,MONTH(CPI[[#This Row],[DATE]]+370),1),FEDFUNDS[DATE],0))</f>
        <v>1.75</v>
      </c>
    </row>
    <row r="1055" spans="1:7" x14ac:dyDescent="0.3">
      <c r="A1055" s="1">
        <v>36800</v>
      </c>
      <c r="B1055">
        <v>174</v>
      </c>
      <c r="C1055" s="2">
        <f>INDEX(FEDFUNDS[FEDFUNDS],MATCH(DATE(YEAR(CPI[[#This Row],[DATE]]),MONTH(CPI[[#This Row],[DATE]]),1),FEDFUNDS[DATE],0))</f>
        <v>6.51</v>
      </c>
      <c r="D1055" s="2">
        <f>INDEX(FEDFUNDS[FEDFUNDS],MATCH(DATE(YEAR(CPI[[#This Row],[DATE]]+190),MONTH(CPI[[#This Row],[DATE]]+190),1),FEDFUNDS[DATE],0))</f>
        <v>4.8</v>
      </c>
      <c r="E1055" s="2">
        <f>INDEX(FEDFUNDS[FEDFUNDS],MATCH(DATE(YEAR(CPI[[#This Row],[DATE]]+370),MONTH(CPI[[#This Row],[DATE]]+370),1),FEDFUNDS[DATE],0))</f>
        <v>2.4900000000000002</v>
      </c>
      <c r="F1055" s="2">
        <f>INDEX(FEDFUNDS[FEDFUNDS],MATCH(DATE(YEAR(CPI[[#This Row],[DATE]]+190)+1,MONTH(CPI[[#This Row],[DATE]]+190),1),FEDFUNDS[DATE],0))</f>
        <v>1.75</v>
      </c>
      <c r="G1055" s="2">
        <f>INDEX(FEDFUNDS[FEDFUNDS],MATCH(DATE(YEAR(CPI[[#This Row],[DATE]]+370)+1,MONTH(CPI[[#This Row],[DATE]]+370),1),FEDFUNDS[DATE],0))</f>
        <v>1.75</v>
      </c>
    </row>
    <row r="1056" spans="1:7" x14ac:dyDescent="0.3">
      <c r="A1056" s="1">
        <v>36831</v>
      </c>
      <c r="B1056">
        <v>174.1</v>
      </c>
      <c r="C1056" s="2">
        <f>INDEX(FEDFUNDS[FEDFUNDS],MATCH(DATE(YEAR(CPI[[#This Row],[DATE]]),MONTH(CPI[[#This Row],[DATE]]),1),FEDFUNDS[DATE],0))</f>
        <v>6.51</v>
      </c>
      <c r="D1056" s="2">
        <f>INDEX(FEDFUNDS[FEDFUNDS],MATCH(DATE(YEAR(CPI[[#This Row],[DATE]]+190),MONTH(CPI[[#This Row],[DATE]]+190),1),FEDFUNDS[DATE],0))</f>
        <v>4.21</v>
      </c>
      <c r="E1056" s="2">
        <f>INDEX(FEDFUNDS[FEDFUNDS],MATCH(DATE(YEAR(CPI[[#This Row],[DATE]]+370),MONTH(CPI[[#This Row],[DATE]]+370),1),FEDFUNDS[DATE],0))</f>
        <v>2.09</v>
      </c>
      <c r="F1056" s="2">
        <f>INDEX(FEDFUNDS[FEDFUNDS],MATCH(DATE(YEAR(CPI[[#This Row],[DATE]]+190)+1,MONTH(CPI[[#This Row],[DATE]]+190),1),FEDFUNDS[DATE],0))</f>
        <v>1.75</v>
      </c>
      <c r="G1056" s="2">
        <f>INDEX(FEDFUNDS[FEDFUNDS],MATCH(DATE(YEAR(CPI[[#This Row],[DATE]]+370)+1,MONTH(CPI[[#This Row],[DATE]]+370),1),FEDFUNDS[DATE],0))</f>
        <v>1.34</v>
      </c>
    </row>
    <row r="1057" spans="1:7" x14ac:dyDescent="0.3">
      <c r="A1057" s="1">
        <v>36861</v>
      </c>
      <c r="B1057">
        <v>174</v>
      </c>
      <c r="C1057" s="2">
        <f>INDEX(FEDFUNDS[FEDFUNDS],MATCH(DATE(YEAR(CPI[[#This Row],[DATE]]),MONTH(CPI[[#This Row],[DATE]]),1),FEDFUNDS[DATE],0))</f>
        <v>6.4</v>
      </c>
      <c r="D1057" s="2">
        <f>INDEX(FEDFUNDS[FEDFUNDS],MATCH(DATE(YEAR(CPI[[#This Row],[DATE]]+190),MONTH(CPI[[#This Row],[DATE]]+190),1),FEDFUNDS[DATE],0))</f>
        <v>3.97</v>
      </c>
      <c r="E1057" s="2">
        <f>INDEX(FEDFUNDS[FEDFUNDS],MATCH(DATE(YEAR(CPI[[#This Row],[DATE]]+370),MONTH(CPI[[#This Row],[DATE]]+370),1),FEDFUNDS[DATE],0))</f>
        <v>1.82</v>
      </c>
      <c r="F1057" s="2">
        <f>INDEX(FEDFUNDS[FEDFUNDS],MATCH(DATE(YEAR(CPI[[#This Row],[DATE]]+190)+1,MONTH(CPI[[#This Row],[DATE]]+190),1),FEDFUNDS[DATE],0))</f>
        <v>1.75</v>
      </c>
      <c r="G1057" s="2">
        <f>INDEX(FEDFUNDS[FEDFUNDS],MATCH(DATE(YEAR(CPI[[#This Row],[DATE]]+370)+1,MONTH(CPI[[#This Row],[DATE]]+370),1),FEDFUNDS[DATE],0))</f>
        <v>1.24</v>
      </c>
    </row>
    <row r="1058" spans="1:7" x14ac:dyDescent="0.3">
      <c r="A1058" s="1">
        <v>36892</v>
      </c>
      <c r="B1058">
        <v>175.1</v>
      </c>
      <c r="C1058" s="2">
        <f>INDEX(FEDFUNDS[FEDFUNDS],MATCH(DATE(YEAR(CPI[[#This Row],[DATE]]),MONTH(CPI[[#This Row],[DATE]]),1),FEDFUNDS[DATE],0))</f>
        <v>5.98</v>
      </c>
      <c r="D1058" s="2">
        <f>INDEX(FEDFUNDS[FEDFUNDS],MATCH(DATE(YEAR(CPI[[#This Row],[DATE]]+190),MONTH(CPI[[#This Row],[DATE]]+190),1),FEDFUNDS[DATE],0))</f>
        <v>3.77</v>
      </c>
      <c r="E1058" s="2">
        <f>INDEX(FEDFUNDS[FEDFUNDS],MATCH(DATE(YEAR(CPI[[#This Row],[DATE]]+370),MONTH(CPI[[#This Row],[DATE]]+370),1),FEDFUNDS[DATE],0))</f>
        <v>1.73</v>
      </c>
      <c r="F1058" s="2">
        <f>INDEX(FEDFUNDS[FEDFUNDS],MATCH(DATE(YEAR(CPI[[#This Row],[DATE]]+190)+1,MONTH(CPI[[#This Row],[DATE]]+190),1),FEDFUNDS[DATE],0))</f>
        <v>1.73</v>
      </c>
      <c r="G1058" s="2">
        <f>INDEX(FEDFUNDS[FEDFUNDS],MATCH(DATE(YEAR(CPI[[#This Row],[DATE]]+370)+1,MONTH(CPI[[#This Row],[DATE]]+370),1),FEDFUNDS[DATE],0))</f>
        <v>1.24</v>
      </c>
    </row>
    <row r="1059" spans="1:7" x14ac:dyDescent="0.3">
      <c r="A1059" s="1">
        <v>36923</v>
      </c>
      <c r="B1059">
        <v>175.8</v>
      </c>
      <c r="C1059" s="2">
        <f>INDEX(FEDFUNDS[FEDFUNDS],MATCH(DATE(YEAR(CPI[[#This Row],[DATE]]),MONTH(CPI[[#This Row],[DATE]]),1),FEDFUNDS[DATE],0))</f>
        <v>5.49</v>
      </c>
      <c r="D1059" s="2">
        <f>INDEX(FEDFUNDS[FEDFUNDS],MATCH(DATE(YEAR(CPI[[#This Row],[DATE]]+190),MONTH(CPI[[#This Row],[DATE]]+190),1),FEDFUNDS[DATE],0))</f>
        <v>3.65</v>
      </c>
      <c r="E1059" s="2">
        <f>INDEX(FEDFUNDS[FEDFUNDS],MATCH(DATE(YEAR(CPI[[#This Row],[DATE]]+370),MONTH(CPI[[#This Row],[DATE]]+370),1),FEDFUNDS[DATE],0))</f>
        <v>1.74</v>
      </c>
      <c r="F1059" s="2">
        <f>INDEX(FEDFUNDS[FEDFUNDS],MATCH(DATE(YEAR(CPI[[#This Row],[DATE]]+190)+1,MONTH(CPI[[#This Row],[DATE]]+190),1),FEDFUNDS[DATE],0))</f>
        <v>1.74</v>
      </c>
      <c r="G1059" s="2">
        <f>INDEX(FEDFUNDS[FEDFUNDS],MATCH(DATE(YEAR(CPI[[#This Row],[DATE]]+370)+1,MONTH(CPI[[#This Row],[DATE]]+370),1),FEDFUNDS[DATE],0))</f>
        <v>1.26</v>
      </c>
    </row>
    <row r="1060" spans="1:7" x14ac:dyDescent="0.3">
      <c r="A1060" s="1">
        <v>36951</v>
      </c>
      <c r="B1060">
        <v>176.2</v>
      </c>
      <c r="C1060" s="2">
        <f>INDEX(FEDFUNDS[FEDFUNDS],MATCH(DATE(YEAR(CPI[[#This Row],[DATE]]),MONTH(CPI[[#This Row],[DATE]]),1),FEDFUNDS[DATE],0))</f>
        <v>5.31</v>
      </c>
      <c r="D1060" s="2">
        <f>INDEX(FEDFUNDS[FEDFUNDS],MATCH(DATE(YEAR(CPI[[#This Row],[DATE]]+190),MONTH(CPI[[#This Row],[DATE]]+190),1),FEDFUNDS[DATE],0))</f>
        <v>3.07</v>
      </c>
      <c r="E1060" s="2">
        <f>INDEX(FEDFUNDS[FEDFUNDS],MATCH(DATE(YEAR(CPI[[#This Row],[DATE]]+370),MONTH(CPI[[#This Row],[DATE]]+370),1),FEDFUNDS[DATE],0))</f>
        <v>1.73</v>
      </c>
      <c r="F1060" s="2">
        <f>INDEX(FEDFUNDS[FEDFUNDS],MATCH(DATE(YEAR(CPI[[#This Row],[DATE]]+190)+1,MONTH(CPI[[#This Row],[DATE]]+190),1),FEDFUNDS[DATE],0))</f>
        <v>1.75</v>
      </c>
      <c r="G1060" s="2">
        <f>INDEX(FEDFUNDS[FEDFUNDS],MATCH(DATE(YEAR(CPI[[#This Row],[DATE]]+370)+1,MONTH(CPI[[#This Row],[DATE]]+370),1),FEDFUNDS[DATE],0))</f>
        <v>1.25</v>
      </c>
    </row>
    <row r="1061" spans="1:7" x14ac:dyDescent="0.3">
      <c r="A1061" s="1">
        <v>36982</v>
      </c>
      <c r="B1061">
        <v>176.9</v>
      </c>
      <c r="C1061" s="2">
        <f>INDEX(FEDFUNDS[FEDFUNDS],MATCH(DATE(YEAR(CPI[[#This Row],[DATE]]),MONTH(CPI[[#This Row],[DATE]]),1),FEDFUNDS[DATE],0))</f>
        <v>4.8</v>
      </c>
      <c r="D1061" s="2">
        <f>INDEX(FEDFUNDS[FEDFUNDS],MATCH(DATE(YEAR(CPI[[#This Row],[DATE]]+190),MONTH(CPI[[#This Row],[DATE]]+190),1),FEDFUNDS[DATE],0))</f>
        <v>2.4900000000000002</v>
      </c>
      <c r="E1061" s="2">
        <f>INDEX(FEDFUNDS[FEDFUNDS],MATCH(DATE(YEAR(CPI[[#This Row],[DATE]]+370),MONTH(CPI[[#This Row],[DATE]]+370),1),FEDFUNDS[DATE],0))</f>
        <v>1.75</v>
      </c>
      <c r="F1061" s="2">
        <f>INDEX(FEDFUNDS[FEDFUNDS],MATCH(DATE(YEAR(CPI[[#This Row],[DATE]]+190)+1,MONTH(CPI[[#This Row],[DATE]]+190),1),FEDFUNDS[DATE],0))</f>
        <v>1.75</v>
      </c>
      <c r="G1061" s="2">
        <f>INDEX(FEDFUNDS[FEDFUNDS],MATCH(DATE(YEAR(CPI[[#This Row],[DATE]]+370)+1,MONTH(CPI[[#This Row],[DATE]]+370),1),FEDFUNDS[DATE],0))</f>
        <v>1.26</v>
      </c>
    </row>
    <row r="1062" spans="1:7" x14ac:dyDescent="0.3">
      <c r="A1062" s="1">
        <v>37012</v>
      </c>
      <c r="B1062">
        <v>177.7</v>
      </c>
      <c r="C1062" s="2">
        <f>INDEX(FEDFUNDS[FEDFUNDS],MATCH(DATE(YEAR(CPI[[#This Row],[DATE]]),MONTH(CPI[[#This Row],[DATE]]),1),FEDFUNDS[DATE],0))</f>
        <v>4.21</v>
      </c>
      <c r="D1062" s="2">
        <f>INDEX(FEDFUNDS[FEDFUNDS],MATCH(DATE(YEAR(CPI[[#This Row],[DATE]]+190),MONTH(CPI[[#This Row],[DATE]]+190),1),FEDFUNDS[DATE],0))</f>
        <v>2.09</v>
      </c>
      <c r="E1062" s="2">
        <f>INDEX(FEDFUNDS[FEDFUNDS],MATCH(DATE(YEAR(CPI[[#This Row],[DATE]]+370),MONTH(CPI[[#This Row],[DATE]]+370),1),FEDFUNDS[DATE],0))</f>
        <v>1.75</v>
      </c>
      <c r="F1062" s="2">
        <f>INDEX(FEDFUNDS[FEDFUNDS],MATCH(DATE(YEAR(CPI[[#This Row],[DATE]]+190)+1,MONTH(CPI[[#This Row],[DATE]]+190),1),FEDFUNDS[DATE],0))</f>
        <v>1.34</v>
      </c>
      <c r="G1062" s="2">
        <f>INDEX(FEDFUNDS[FEDFUNDS],MATCH(DATE(YEAR(CPI[[#This Row],[DATE]]+370)+1,MONTH(CPI[[#This Row],[DATE]]+370),1),FEDFUNDS[DATE],0))</f>
        <v>1.26</v>
      </c>
    </row>
    <row r="1063" spans="1:7" x14ac:dyDescent="0.3">
      <c r="A1063" s="1">
        <v>37043</v>
      </c>
      <c r="B1063">
        <v>178</v>
      </c>
      <c r="C1063" s="2">
        <f>INDEX(FEDFUNDS[FEDFUNDS],MATCH(DATE(YEAR(CPI[[#This Row],[DATE]]),MONTH(CPI[[#This Row],[DATE]]),1),FEDFUNDS[DATE],0))</f>
        <v>3.97</v>
      </c>
      <c r="D1063" s="2">
        <f>INDEX(FEDFUNDS[FEDFUNDS],MATCH(DATE(YEAR(CPI[[#This Row],[DATE]]+190),MONTH(CPI[[#This Row],[DATE]]+190),1),FEDFUNDS[DATE],0))</f>
        <v>1.82</v>
      </c>
      <c r="E1063" s="2">
        <f>INDEX(FEDFUNDS[FEDFUNDS],MATCH(DATE(YEAR(CPI[[#This Row],[DATE]]+370),MONTH(CPI[[#This Row],[DATE]]+370),1),FEDFUNDS[DATE],0))</f>
        <v>1.75</v>
      </c>
      <c r="F1063" s="2">
        <f>INDEX(FEDFUNDS[FEDFUNDS],MATCH(DATE(YEAR(CPI[[#This Row],[DATE]]+190)+1,MONTH(CPI[[#This Row],[DATE]]+190),1),FEDFUNDS[DATE],0))</f>
        <v>1.24</v>
      </c>
      <c r="G1063" s="2">
        <f>INDEX(FEDFUNDS[FEDFUNDS],MATCH(DATE(YEAR(CPI[[#This Row],[DATE]]+370)+1,MONTH(CPI[[#This Row],[DATE]]+370),1),FEDFUNDS[DATE],0))</f>
        <v>1.22</v>
      </c>
    </row>
    <row r="1064" spans="1:7" x14ac:dyDescent="0.3">
      <c r="A1064" s="1">
        <v>37073</v>
      </c>
      <c r="B1064">
        <v>177.5</v>
      </c>
      <c r="C1064" s="2">
        <f>INDEX(FEDFUNDS[FEDFUNDS],MATCH(DATE(YEAR(CPI[[#This Row],[DATE]]),MONTH(CPI[[#This Row],[DATE]]),1),FEDFUNDS[DATE],0))</f>
        <v>3.77</v>
      </c>
      <c r="D1064" s="2">
        <f>INDEX(FEDFUNDS[FEDFUNDS],MATCH(DATE(YEAR(CPI[[#This Row],[DATE]]+190),MONTH(CPI[[#This Row],[DATE]]+190),1),FEDFUNDS[DATE],0))</f>
        <v>1.73</v>
      </c>
      <c r="E1064" s="2">
        <f>INDEX(FEDFUNDS[FEDFUNDS],MATCH(DATE(YEAR(CPI[[#This Row],[DATE]]+370),MONTH(CPI[[#This Row],[DATE]]+370),1),FEDFUNDS[DATE],0))</f>
        <v>1.73</v>
      </c>
      <c r="F1064" s="2">
        <f>INDEX(FEDFUNDS[FEDFUNDS],MATCH(DATE(YEAR(CPI[[#This Row],[DATE]]+190)+1,MONTH(CPI[[#This Row],[DATE]]+190),1),FEDFUNDS[DATE],0))</f>
        <v>1.24</v>
      </c>
      <c r="G1064" s="2">
        <f>INDEX(FEDFUNDS[FEDFUNDS],MATCH(DATE(YEAR(CPI[[#This Row],[DATE]]+370)+1,MONTH(CPI[[#This Row],[DATE]]+370),1),FEDFUNDS[DATE],0))</f>
        <v>1.01</v>
      </c>
    </row>
    <row r="1065" spans="1:7" x14ac:dyDescent="0.3">
      <c r="A1065" s="1">
        <v>37104</v>
      </c>
      <c r="B1065">
        <v>177.5</v>
      </c>
      <c r="C1065" s="2">
        <f>INDEX(FEDFUNDS[FEDFUNDS],MATCH(DATE(YEAR(CPI[[#This Row],[DATE]]),MONTH(CPI[[#This Row],[DATE]]),1),FEDFUNDS[DATE],0))</f>
        <v>3.65</v>
      </c>
      <c r="D1065" s="2">
        <f>INDEX(FEDFUNDS[FEDFUNDS],MATCH(DATE(YEAR(CPI[[#This Row],[DATE]]+190),MONTH(CPI[[#This Row],[DATE]]+190),1),FEDFUNDS[DATE],0))</f>
        <v>1.74</v>
      </c>
      <c r="E1065" s="2">
        <f>INDEX(FEDFUNDS[FEDFUNDS],MATCH(DATE(YEAR(CPI[[#This Row],[DATE]]+370),MONTH(CPI[[#This Row],[DATE]]+370),1),FEDFUNDS[DATE],0))</f>
        <v>1.74</v>
      </c>
      <c r="F1065" s="2">
        <f>INDEX(FEDFUNDS[FEDFUNDS],MATCH(DATE(YEAR(CPI[[#This Row],[DATE]]+190)+1,MONTH(CPI[[#This Row],[DATE]]+190),1),FEDFUNDS[DATE],0))</f>
        <v>1.26</v>
      </c>
      <c r="G1065" s="2">
        <f>INDEX(FEDFUNDS[FEDFUNDS],MATCH(DATE(YEAR(CPI[[#This Row],[DATE]]+370)+1,MONTH(CPI[[#This Row],[DATE]]+370),1),FEDFUNDS[DATE],0))</f>
        <v>1.03</v>
      </c>
    </row>
    <row r="1066" spans="1:7" x14ac:dyDescent="0.3">
      <c r="A1066" s="1">
        <v>37135</v>
      </c>
      <c r="B1066">
        <v>178.3</v>
      </c>
      <c r="C1066" s="2">
        <f>INDEX(FEDFUNDS[FEDFUNDS],MATCH(DATE(YEAR(CPI[[#This Row],[DATE]]),MONTH(CPI[[#This Row],[DATE]]),1),FEDFUNDS[DATE],0))</f>
        <v>3.07</v>
      </c>
      <c r="D1066" s="2">
        <f>INDEX(FEDFUNDS[FEDFUNDS],MATCH(DATE(YEAR(CPI[[#This Row],[DATE]]+190),MONTH(CPI[[#This Row],[DATE]]+190),1),FEDFUNDS[DATE],0))</f>
        <v>1.73</v>
      </c>
      <c r="E1066" s="2">
        <f>INDEX(FEDFUNDS[FEDFUNDS],MATCH(DATE(YEAR(CPI[[#This Row],[DATE]]+370),MONTH(CPI[[#This Row],[DATE]]+370),1),FEDFUNDS[DATE],0))</f>
        <v>1.75</v>
      </c>
      <c r="F1066" s="2">
        <f>INDEX(FEDFUNDS[FEDFUNDS],MATCH(DATE(YEAR(CPI[[#This Row],[DATE]]+190)+1,MONTH(CPI[[#This Row],[DATE]]+190),1),FEDFUNDS[DATE],0))</f>
        <v>1.25</v>
      </c>
      <c r="G1066" s="2">
        <f>INDEX(FEDFUNDS[FEDFUNDS],MATCH(DATE(YEAR(CPI[[#This Row],[DATE]]+370)+1,MONTH(CPI[[#This Row],[DATE]]+370),1),FEDFUNDS[DATE],0))</f>
        <v>1.01</v>
      </c>
    </row>
    <row r="1067" spans="1:7" x14ac:dyDescent="0.3">
      <c r="A1067" s="1">
        <v>37165</v>
      </c>
      <c r="B1067">
        <v>177.7</v>
      </c>
      <c r="C1067" s="2">
        <f>INDEX(FEDFUNDS[FEDFUNDS],MATCH(DATE(YEAR(CPI[[#This Row],[DATE]]),MONTH(CPI[[#This Row],[DATE]]),1),FEDFUNDS[DATE],0))</f>
        <v>2.4900000000000002</v>
      </c>
      <c r="D1067" s="2">
        <f>INDEX(FEDFUNDS[FEDFUNDS],MATCH(DATE(YEAR(CPI[[#This Row],[DATE]]+190),MONTH(CPI[[#This Row],[DATE]]+190),1),FEDFUNDS[DATE],0))</f>
        <v>1.75</v>
      </c>
      <c r="E1067" s="2">
        <f>INDEX(FEDFUNDS[FEDFUNDS],MATCH(DATE(YEAR(CPI[[#This Row],[DATE]]+370),MONTH(CPI[[#This Row],[DATE]]+370),1),FEDFUNDS[DATE],0))</f>
        <v>1.75</v>
      </c>
      <c r="F1067" s="2">
        <f>INDEX(FEDFUNDS[FEDFUNDS],MATCH(DATE(YEAR(CPI[[#This Row],[DATE]]+190)+1,MONTH(CPI[[#This Row],[DATE]]+190),1),FEDFUNDS[DATE],0))</f>
        <v>1.26</v>
      </c>
      <c r="G1067" s="2">
        <f>INDEX(FEDFUNDS[FEDFUNDS],MATCH(DATE(YEAR(CPI[[#This Row],[DATE]]+370)+1,MONTH(CPI[[#This Row],[DATE]]+370),1),FEDFUNDS[DATE],0))</f>
        <v>1.01</v>
      </c>
    </row>
    <row r="1068" spans="1:7" x14ac:dyDescent="0.3">
      <c r="A1068" s="1">
        <v>37196</v>
      </c>
      <c r="B1068">
        <v>177.4</v>
      </c>
      <c r="C1068" s="2">
        <f>INDEX(FEDFUNDS[FEDFUNDS],MATCH(DATE(YEAR(CPI[[#This Row],[DATE]]),MONTH(CPI[[#This Row],[DATE]]),1),FEDFUNDS[DATE],0))</f>
        <v>2.09</v>
      </c>
      <c r="D1068" s="2">
        <f>INDEX(FEDFUNDS[FEDFUNDS],MATCH(DATE(YEAR(CPI[[#This Row],[DATE]]+190),MONTH(CPI[[#This Row],[DATE]]+190),1),FEDFUNDS[DATE],0))</f>
        <v>1.75</v>
      </c>
      <c r="E1068" s="2">
        <f>INDEX(FEDFUNDS[FEDFUNDS],MATCH(DATE(YEAR(CPI[[#This Row],[DATE]]+370),MONTH(CPI[[#This Row],[DATE]]+370),1),FEDFUNDS[DATE],0))</f>
        <v>1.34</v>
      </c>
      <c r="F1068" s="2">
        <f>INDEX(FEDFUNDS[FEDFUNDS],MATCH(DATE(YEAR(CPI[[#This Row],[DATE]]+190)+1,MONTH(CPI[[#This Row],[DATE]]+190),1),FEDFUNDS[DATE],0))</f>
        <v>1.26</v>
      </c>
      <c r="G1068" s="2">
        <f>INDEX(FEDFUNDS[FEDFUNDS],MATCH(DATE(YEAR(CPI[[#This Row],[DATE]]+370)+1,MONTH(CPI[[#This Row],[DATE]]+370),1),FEDFUNDS[DATE],0))</f>
        <v>1</v>
      </c>
    </row>
    <row r="1069" spans="1:7" x14ac:dyDescent="0.3">
      <c r="A1069" s="1">
        <v>37226</v>
      </c>
      <c r="B1069">
        <v>176.7</v>
      </c>
      <c r="C1069" s="2">
        <f>INDEX(FEDFUNDS[FEDFUNDS],MATCH(DATE(YEAR(CPI[[#This Row],[DATE]]),MONTH(CPI[[#This Row],[DATE]]),1),FEDFUNDS[DATE],0))</f>
        <v>1.82</v>
      </c>
      <c r="D1069" s="2">
        <f>INDEX(FEDFUNDS[FEDFUNDS],MATCH(DATE(YEAR(CPI[[#This Row],[DATE]]+190),MONTH(CPI[[#This Row],[DATE]]+190),1),FEDFUNDS[DATE],0))</f>
        <v>1.75</v>
      </c>
      <c r="E1069" s="2">
        <f>INDEX(FEDFUNDS[FEDFUNDS],MATCH(DATE(YEAR(CPI[[#This Row],[DATE]]+370),MONTH(CPI[[#This Row],[DATE]]+370),1),FEDFUNDS[DATE],0))</f>
        <v>1.24</v>
      </c>
      <c r="F1069" s="2">
        <f>INDEX(FEDFUNDS[FEDFUNDS],MATCH(DATE(YEAR(CPI[[#This Row],[DATE]]+190)+1,MONTH(CPI[[#This Row],[DATE]]+190),1),FEDFUNDS[DATE],0))</f>
        <v>1.22</v>
      </c>
      <c r="G1069" s="2">
        <f>INDEX(FEDFUNDS[FEDFUNDS],MATCH(DATE(YEAR(CPI[[#This Row],[DATE]]+370)+1,MONTH(CPI[[#This Row],[DATE]]+370),1),FEDFUNDS[DATE],0))</f>
        <v>0.98</v>
      </c>
    </row>
    <row r="1070" spans="1:7" x14ac:dyDescent="0.3">
      <c r="A1070" s="1">
        <v>37257</v>
      </c>
      <c r="B1070">
        <v>177.1</v>
      </c>
      <c r="C1070" s="2">
        <f>INDEX(FEDFUNDS[FEDFUNDS],MATCH(DATE(YEAR(CPI[[#This Row],[DATE]]),MONTH(CPI[[#This Row],[DATE]]),1),FEDFUNDS[DATE],0))</f>
        <v>1.73</v>
      </c>
      <c r="D1070" s="2">
        <f>INDEX(FEDFUNDS[FEDFUNDS],MATCH(DATE(YEAR(CPI[[#This Row],[DATE]]+190),MONTH(CPI[[#This Row],[DATE]]+190),1),FEDFUNDS[DATE],0))</f>
        <v>1.73</v>
      </c>
      <c r="E1070" s="2">
        <f>INDEX(FEDFUNDS[FEDFUNDS],MATCH(DATE(YEAR(CPI[[#This Row],[DATE]]+370),MONTH(CPI[[#This Row],[DATE]]+370),1),FEDFUNDS[DATE],0))</f>
        <v>1.24</v>
      </c>
      <c r="F1070" s="2">
        <f>INDEX(FEDFUNDS[FEDFUNDS],MATCH(DATE(YEAR(CPI[[#This Row],[DATE]]+190)+1,MONTH(CPI[[#This Row],[DATE]]+190),1),FEDFUNDS[DATE],0))</f>
        <v>1.01</v>
      </c>
      <c r="G1070" s="2">
        <f>INDEX(FEDFUNDS[FEDFUNDS],MATCH(DATE(YEAR(CPI[[#This Row],[DATE]]+370)+1,MONTH(CPI[[#This Row],[DATE]]+370),1),FEDFUNDS[DATE],0))</f>
        <v>1</v>
      </c>
    </row>
    <row r="1071" spans="1:7" x14ac:dyDescent="0.3">
      <c r="A1071" s="1">
        <v>37288</v>
      </c>
      <c r="B1071">
        <v>177.8</v>
      </c>
      <c r="C1071" s="2">
        <f>INDEX(FEDFUNDS[FEDFUNDS],MATCH(DATE(YEAR(CPI[[#This Row],[DATE]]),MONTH(CPI[[#This Row],[DATE]]),1),FEDFUNDS[DATE],0))</f>
        <v>1.74</v>
      </c>
      <c r="D1071" s="2">
        <f>INDEX(FEDFUNDS[FEDFUNDS],MATCH(DATE(YEAR(CPI[[#This Row],[DATE]]+190),MONTH(CPI[[#This Row],[DATE]]+190),1),FEDFUNDS[DATE],0))</f>
        <v>1.74</v>
      </c>
      <c r="E1071" s="2">
        <f>INDEX(FEDFUNDS[FEDFUNDS],MATCH(DATE(YEAR(CPI[[#This Row],[DATE]]+370),MONTH(CPI[[#This Row],[DATE]]+370),1),FEDFUNDS[DATE],0))</f>
        <v>1.26</v>
      </c>
      <c r="F1071" s="2">
        <f>INDEX(FEDFUNDS[FEDFUNDS],MATCH(DATE(YEAR(CPI[[#This Row],[DATE]]+190)+1,MONTH(CPI[[#This Row],[DATE]]+190),1),FEDFUNDS[DATE],0))</f>
        <v>1.03</v>
      </c>
      <c r="G1071" s="2">
        <f>INDEX(FEDFUNDS[FEDFUNDS],MATCH(DATE(YEAR(CPI[[#This Row],[DATE]]+370)+1,MONTH(CPI[[#This Row],[DATE]]+370),1),FEDFUNDS[DATE],0))</f>
        <v>1.01</v>
      </c>
    </row>
    <row r="1072" spans="1:7" x14ac:dyDescent="0.3">
      <c r="A1072" s="1">
        <v>37316</v>
      </c>
      <c r="B1072">
        <v>178.8</v>
      </c>
      <c r="C1072" s="2">
        <f>INDEX(FEDFUNDS[FEDFUNDS],MATCH(DATE(YEAR(CPI[[#This Row],[DATE]]),MONTH(CPI[[#This Row],[DATE]]),1),FEDFUNDS[DATE],0))</f>
        <v>1.73</v>
      </c>
      <c r="D1072" s="2">
        <f>INDEX(FEDFUNDS[FEDFUNDS],MATCH(DATE(YEAR(CPI[[#This Row],[DATE]]+190),MONTH(CPI[[#This Row],[DATE]]+190),1),FEDFUNDS[DATE],0))</f>
        <v>1.75</v>
      </c>
      <c r="E1072" s="2">
        <f>INDEX(FEDFUNDS[FEDFUNDS],MATCH(DATE(YEAR(CPI[[#This Row],[DATE]]+370),MONTH(CPI[[#This Row],[DATE]]+370),1),FEDFUNDS[DATE],0))</f>
        <v>1.25</v>
      </c>
      <c r="F1072" s="2">
        <f>INDEX(FEDFUNDS[FEDFUNDS],MATCH(DATE(YEAR(CPI[[#This Row],[DATE]]+190)+1,MONTH(CPI[[#This Row],[DATE]]+190),1),FEDFUNDS[DATE],0))</f>
        <v>1.01</v>
      </c>
      <c r="G1072" s="2">
        <f>INDEX(FEDFUNDS[FEDFUNDS],MATCH(DATE(YEAR(CPI[[#This Row],[DATE]]+370)+1,MONTH(CPI[[#This Row],[DATE]]+370),1),FEDFUNDS[DATE],0))</f>
        <v>1</v>
      </c>
    </row>
    <row r="1073" spans="1:7" x14ac:dyDescent="0.3">
      <c r="A1073" s="1">
        <v>37347</v>
      </c>
      <c r="B1073">
        <v>179.8</v>
      </c>
      <c r="C1073" s="2">
        <f>INDEX(FEDFUNDS[FEDFUNDS],MATCH(DATE(YEAR(CPI[[#This Row],[DATE]]),MONTH(CPI[[#This Row],[DATE]]),1),FEDFUNDS[DATE],0))</f>
        <v>1.75</v>
      </c>
      <c r="D1073" s="2">
        <f>INDEX(FEDFUNDS[FEDFUNDS],MATCH(DATE(YEAR(CPI[[#This Row],[DATE]]+190),MONTH(CPI[[#This Row],[DATE]]+190),1),FEDFUNDS[DATE],0))</f>
        <v>1.75</v>
      </c>
      <c r="E1073" s="2">
        <f>INDEX(FEDFUNDS[FEDFUNDS],MATCH(DATE(YEAR(CPI[[#This Row],[DATE]]+370),MONTH(CPI[[#This Row],[DATE]]+370),1),FEDFUNDS[DATE],0))</f>
        <v>1.26</v>
      </c>
      <c r="F1073" s="2">
        <f>INDEX(FEDFUNDS[FEDFUNDS],MATCH(DATE(YEAR(CPI[[#This Row],[DATE]]+190)+1,MONTH(CPI[[#This Row],[DATE]]+190),1),FEDFUNDS[DATE],0))</f>
        <v>1.01</v>
      </c>
      <c r="G1073" s="2">
        <f>INDEX(FEDFUNDS[FEDFUNDS],MATCH(DATE(YEAR(CPI[[#This Row],[DATE]]+370)+1,MONTH(CPI[[#This Row],[DATE]]+370),1),FEDFUNDS[DATE],0))</f>
        <v>1</v>
      </c>
    </row>
    <row r="1074" spans="1:7" x14ac:dyDescent="0.3">
      <c r="A1074" s="1">
        <v>37377</v>
      </c>
      <c r="B1074">
        <v>179.8</v>
      </c>
      <c r="C1074" s="2">
        <f>INDEX(FEDFUNDS[FEDFUNDS],MATCH(DATE(YEAR(CPI[[#This Row],[DATE]]),MONTH(CPI[[#This Row],[DATE]]),1),FEDFUNDS[DATE],0))</f>
        <v>1.75</v>
      </c>
      <c r="D1074" s="2">
        <f>INDEX(FEDFUNDS[FEDFUNDS],MATCH(DATE(YEAR(CPI[[#This Row],[DATE]]+190),MONTH(CPI[[#This Row],[DATE]]+190),1),FEDFUNDS[DATE],0))</f>
        <v>1.34</v>
      </c>
      <c r="E1074" s="2">
        <f>INDEX(FEDFUNDS[FEDFUNDS],MATCH(DATE(YEAR(CPI[[#This Row],[DATE]]+370),MONTH(CPI[[#This Row],[DATE]]+370),1),FEDFUNDS[DATE],0))</f>
        <v>1.26</v>
      </c>
      <c r="F1074" s="2">
        <f>INDEX(FEDFUNDS[FEDFUNDS],MATCH(DATE(YEAR(CPI[[#This Row],[DATE]]+190)+1,MONTH(CPI[[#This Row],[DATE]]+190),1),FEDFUNDS[DATE],0))</f>
        <v>1</v>
      </c>
      <c r="G1074" s="2">
        <f>INDEX(FEDFUNDS[FEDFUNDS],MATCH(DATE(YEAR(CPI[[#This Row],[DATE]]+370)+1,MONTH(CPI[[#This Row],[DATE]]+370),1),FEDFUNDS[DATE],0))</f>
        <v>1</v>
      </c>
    </row>
    <row r="1075" spans="1:7" x14ac:dyDescent="0.3">
      <c r="A1075" s="1">
        <v>37408</v>
      </c>
      <c r="B1075">
        <v>179.9</v>
      </c>
      <c r="C1075" s="2">
        <f>INDEX(FEDFUNDS[FEDFUNDS],MATCH(DATE(YEAR(CPI[[#This Row],[DATE]]),MONTH(CPI[[#This Row],[DATE]]),1),FEDFUNDS[DATE],0))</f>
        <v>1.75</v>
      </c>
      <c r="D1075" s="2">
        <f>INDEX(FEDFUNDS[FEDFUNDS],MATCH(DATE(YEAR(CPI[[#This Row],[DATE]]+190),MONTH(CPI[[#This Row],[DATE]]+190),1),FEDFUNDS[DATE],0))</f>
        <v>1.24</v>
      </c>
      <c r="E1075" s="2">
        <f>INDEX(FEDFUNDS[FEDFUNDS],MATCH(DATE(YEAR(CPI[[#This Row],[DATE]]+370),MONTH(CPI[[#This Row],[DATE]]+370),1),FEDFUNDS[DATE],0))</f>
        <v>1.22</v>
      </c>
      <c r="F1075" s="2">
        <f>INDEX(FEDFUNDS[FEDFUNDS],MATCH(DATE(YEAR(CPI[[#This Row],[DATE]]+190)+1,MONTH(CPI[[#This Row],[DATE]]+190),1),FEDFUNDS[DATE],0))</f>
        <v>0.98</v>
      </c>
      <c r="G1075" s="2">
        <f>INDEX(FEDFUNDS[FEDFUNDS],MATCH(DATE(YEAR(CPI[[#This Row],[DATE]]+370)+1,MONTH(CPI[[#This Row],[DATE]]+370),1),FEDFUNDS[DATE],0))</f>
        <v>1.03</v>
      </c>
    </row>
    <row r="1076" spans="1:7" x14ac:dyDescent="0.3">
      <c r="A1076" s="1">
        <v>37438</v>
      </c>
      <c r="B1076">
        <v>180.1</v>
      </c>
      <c r="C1076" s="2">
        <f>INDEX(FEDFUNDS[FEDFUNDS],MATCH(DATE(YEAR(CPI[[#This Row],[DATE]]),MONTH(CPI[[#This Row],[DATE]]),1),FEDFUNDS[DATE],0))</f>
        <v>1.73</v>
      </c>
      <c r="D1076" s="2">
        <f>INDEX(FEDFUNDS[FEDFUNDS],MATCH(DATE(YEAR(CPI[[#This Row],[DATE]]+190),MONTH(CPI[[#This Row],[DATE]]+190),1),FEDFUNDS[DATE],0))</f>
        <v>1.24</v>
      </c>
      <c r="E1076" s="2">
        <f>INDEX(FEDFUNDS[FEDFUNDS],MATCH(DATE(YEAR(CPI[[#This Row],[DATE]]+370),MONTH(CPI[[#This Row],[DATE]]+370),1),FEDFUNDS[DATE],0))</f>
        <v>1.01</v>
      </c>
      <c r="F1076" s="2">
        <f>INDEX(FEDFUNDS[FEDFUNDS],MATCH(DATE(YEAR(CPI[[#This Row],[DATE]]+190)+1,MONTH(CPI[[#This Row],[DATE]]+190),1),FEDFUNDS[DATE],0))</f>
        <v>1</v>
      </c>
      <c r="G1076" s="2">
        <f>INDEX(FEDFUNDS[FEDFUNDS],MATCH(DATE(YEAR(CPI[[#This Row],[DATE]]+370)+1,MONTH(CPI[[#This Row],[DATE]]+370),1),FEDFUNDS[DATE],0))</f>
        <v>1.26</v>
      </c>
    </row>
    <row r="1077" spans="1:7" x14ac:dyDescent="0.3">
      <c r="A1077" s="1">
        <v>37469</v>
      </c>
      <c r="B1077">
        <v>180.7</v>
      </c>
      <c r="C1077" s="2">
        <f>INDEX(FEDFUNDS[FEDFUNDS],MATCH(DATE(YEAR(CPI[[#This Row],[DATE]]),MONTH(CPI[[#This Row],[DATE]]),1),FEDFUNDS[DATE],0))</f>
        <v>1.74</v>
      </c>
      <c r="D1077" s="2">
        <f>INDEX(FEDFUNDS[FEDFUNDS],MATCH(DATE(YEAR(CPI[[#This Row],[DATE]]+190),MONTH(CPI[[#This Row],[DATE]]+190),1),FEDFUNDS[DATE],0))</f>
        <v>1.26</v>
      </c>
      <c r="E1077" s="2">
        <f>INDEX(FEDFUNDS[FEDFUNDS],MATCH(DATE(YEAR(CPI[[#This Row],[DATE]]+370),MONTH(CPI[[#This Row],[DATE]]+370),1),FEDFUNDS[DATE],0))</f>
        <v>1.03</v>
      </c>
      <c r="F1077" s="2">
        <f>INDEX(FEDFUNDS[FEDFUNDS],MATCH(DATE(YEAR(CPI[[#This Row],[DATE]]+190)+1,MONTH(CPI[[#This Row],[DATE]]+190),1),FEDFUNDS[DATE],0))</f>
        <v>1.01</v>
      </c>
      <c r="G1077" s="2">
        <f>INDEX(FEDFUNDS[FEDFUNDS],MATCH(DATE(YEAR(CPI[[#This Row],[DATE]]+370)+1,MONTH(CPI[[#This Row],[DATE]]+370),1),FEDFUNDS[DATE],0))</f>
        <v>1.43</v>
      </c>
    </row>
    <row r="1078" spans="1:7" x14ac:dyDescent="0.3">
      <c r="A1078" s="1">
        <v>37500</v>
      </c>
      <c r="B1078">
        <v>181</v>
      </c>
      <c r="C1078" s="2">
        <f>INDEX(FEDFUNDS[FEDFUNDS],MATCH(DATE(YEAR(CPI[[#This Row],[DATE]]),MONTH(CPI[[#This Row],[DATE]]),1),FEDFUNDS[DATE],0))</f>
        <v>1.75</v>
      </c>
      <c r="D1078" s="2">
        <f>INDEX(FEDFUNDS[FEDFUNDS],MATCH(DATE(YEAR(CPI[[#This Row],[DATE]]+190),MONTH(CPI[[#This Row],[DATE]]+190),1),FEDFUNDS[DATE],0))</f>
        <v>1.25</v>
      </c>
      <c r="E1078" s="2">
        <f>INDEX(FEDFUNDS[FEDFUNDS],MATCH(DATE(YEAR(CPI[[#This Row],[DATE]]+370),MONTH(CPI[[#This Row],[DATE]]+370),1),FEDFUNDS[DATE],0))</f>
        <v>1.01</v>
      </c>
      <c r="F1078" s="2">
        <f>INDEX(FEDFUNDS[FEDFUNDS],MATCH(DATE(YEAR(CPI[[#This Row],[DATE]]+190)+1,MONTH(CPI[[#This Row],[DATE]]+190),1),FEDFUNDS[DATE],0))</f>
        <v>1</v>
      </c>
      <c r="G1078" s="2">
        <f>INDEX(FEDFUNDS[FEDFUNDS],MATCH(DATE(YEAR(CPI[[#This Row],[DATE]]+370)+1,MONTH(CPI[[#This Row],[DATE]]+370),1),FEDFUNDS[DATE],0))</f>
        <v>1.61</v>
      </c>
    </row>
    <row r="1079" spans="1:7" x14ac:dyDescent="0.3">
      <c r="A1079" s="1">
        <v>37530</v>
      </c>
      <c r="B1079">
        <v>181.3</v>
      </c>
      <c r="C1079" s="2">
        <f>INDEX(FEDFUNDS[FEDFUNDS],MATCH(DATE(YEAR(CPI[[#This Row],[DATE]]),MONTH(CPI[[#This Row],[DATE]]),1),FEDFUNDS[DATE],0))</f>
        <v>1.75</v>
      </c>
      <c r="D1079" s="2">
        <f>INDEX(FEDFUNDS[FEDFUNDS],MATCH(DATE(YEAR(CPI[[#This Row],[DATE]]+190),MONTH(CPI[[#This Row],[DATE]]+190),1),FEDFUNDS[DATE],0))</f>
        <v>1.26</v>
      </c>
      <c r="E1079" s="2">
        <f>INDEX(FEDFUNDS[FEDFUNDS],MATCH(DATE(YEAR(CPI[[#This Row],[DATE]]+370),MONTH(CPI[[#This Row],[DATE]]+370),1),FEDFUNDS[DATE],0))</f>
        <v>1.01</v>
      </c>
      <c r="F1079" s="2">
        <f>INDEX(FEDFUNDS[FEDFUNDS],MATCH(DATE(YEAR(CPI[[#This Row],[DATE]]+190)+1,MONTH(CPI[[#This Row],[DATE]]+190),1),FEDFUNDS[DATE],0))</f>
        <v>1</v>
      </c>
      <c r="G1079" s="2">
        <f>INDEX(FEDFUNDS[FEDFUNDS],MATCH(DATE(YEAR(CPI[[#This Row],[DATE]]+370)+1,MONTH(CPI[[#This Row],[DATE]]+370),1),FEDFUNDS[DATE],0))</f>
        <v>1.76</v>
      </c>
    </row>
    <row r="1080" spans="1:7" x14ac:dyDescent="0.3">
      <c r="A1080" s="1">
        <v>37561</v>
      </c>
      <c r="B1080">
        <v>181.3</v>
      </c>
      <c r="C1080" s="2">
        <f>INDEX(FEDFUNDS[FEDFUNDS],MATCH(DATE(YEAR(CPI[[#This Row],[DATE]]),MONTH(CPI[[#This Row],[DATE]]),1),FEDFUNDS[DATE],0))</f>
        <v>1.34</v>
      </c>
      <c r="D1080" s="2">
        <f>INDEX(FEDFUNDS[FEDFUNDS],MATCH(DATE(YEAR(CPI[[#This Row],[DATE]]+190),MONTH(CPI[[#This Row],[DATE]]+190),1),FEDFUNDS[DATE],0))</f>
        <v>1.26</v>
      </c>
      <c r="E1080" s="2">
        <f>INDEX(FEDFUNDS[FEDFUNDS],MATCH(DATE(YEAR(CPI[[#This Row],[DATE]]+370),MONTH(CPI[[#This Row],[DATE]]+370),1),FEDFUNDS[DATE],0))</f>
        <v>1</v>
      </c>
      <c r="F1080" s="2">
        <f>INDEX(FEDFUNDS[FEDFUNDS],MATCH(DATE(YEAR(CPI[[#This Row],[DATE]]+190)+1,MONTH(CPI[[#This Row],[DATE]]+190),1),FEDFUNDS[DATE],0))</f>
        <v>1</v>
      </c>
      <c r="G1080" s="2">
        <f>INDEX(FEDFUNDS[FEDFUNDS],MATCH(DATE(YEAR(CPI[[#This Row],[DATE]]+370)+1,MONTH(CPI[[#This Row],[DATE]]+370),1),FEDFUNDS[DATE],0))</f>
        <v>1.93</v>
      </c>
    </row>
    <row r="1081" spans="1:7" x14ac:dyDescent="0.3">
      <c r="A1081" s="1">
        <v>37591</v>
      </c>
      <c r="B1081">
        <v>180.9</v>
      </c>
      <c r="C1081" s="2">
        <f>INDEX(FEDFUNDS[FEDFUNDS],MATCH(DATE(YEAR(CPI[[#This Row],[DATE]]),MONTH(CPI[[#This Row],[DATE]]),1),FEDFUNDS[DATE],0))</f>
        <v>1.24</v>
      </c>
      <c r="D1081" s="2">
        <f>INDEX(FEDFUNDS[FEDFUNDS],MATCH(DATE(YEAR(CPI[[#This Row],[DATE]]+190),MONTH(CPI[[#This Row],[DATE]]+190),1),FEDFUNDS[DATE],0))</f>
        <v>1.22</v>
      </c>
      <c r="E1081" s="2">
        <f>INDEX(FEDFUNDS[FEDFUNDS],MATCH(DATE(YEAR(CPI[[#This Row],[DATE]]+370),MONTH(CPI[[#This Row],[DATE]]+370),1),FEDFUNDS[DATE],0))</f>
        <v>0.98</v>
      </c>
      <c r="F1081" s="2">
        <f>INDEX(FEDFUNDS[FEDFUNDS],MATCH(DATE(YEAR(CPI[[#This Row],[DATE]]+190)+1,MONTH(CPI[[#This Row],[DATE]]+190),1),FEDFUNDS[DATE],0))</f>
        <v>1.03</v>
      </c>
      <c r="G1081" s="2">
        <f>INDEX(FEDFUNDS[FEDFUNDS],MATCH(DATE(YEAR(CPI[[#This Row],[DATE]]+370)+1,MONTH(CPI[[#This Row],[DATE]]+370),1),FEDFUNDS[DATE],0))</f>
        <v>2.16</v>
      </c>
    </row>
    <row r="1082" spans="1:7" x14ac:dyDescent="0.3">
      <c r="A1082" s="1">
        <v>37622</v>
      </c>
      <c r="B1082">
        <v>181.7</v>
      </c>
      <c r="C1082" s="2">
        <f>INDEX(FEDFUNDS[FEDFUNDS],MATCH(DATE(YEAR(CPI[[#This Row],[DATE]]),MONTH(CPI[[#This Row],[DATE]]),1),FEDFUNDS[DATE],0))</f>
        <v>1.24</v>
      </c>
      <c r="D1082" s="2">
        <f>INDEX(FEDFUNDS[FEDFUNDS],MATCH(DATE(YEAR(CPI[[#This Row],[DATE]]+190),MONTH(CPI[[#This Row],[DATE]]+190),1),FEDFUNDS[DATE],0))</f>
        <v>1.01</v>
      </c>
      <c r="E1082" s="2">
        <f>INDEX(FEDFUNDS[FEDFUNDS],MATCH(DATE(YEAR(CPI[[#This Row],[DATE]]+370),MONTH(CPI[[#This Row],[DATE]]+370),1),FEDFUNDS[DATE],0))</f>
        <v>1</v>
      </c>
      <c r="F1082" s="2">
        <f>INDEX(FEDFUNDS[FEDFUNDS],MATCH(DATE(YEAR(CPI[[#This Row],[DATE]]+190)+1,MONTH(CPI[[#This Row],[DATE]]+190),1),FEDFUNDS[DATE],0))</f>
        <v>1.26</v>
      </c>
      <c r="G1082" s="2">
        <f>INDEX(FEDFUNDS[FEDFUNDS],MATCH(DATE(YEAR(CPI[[#This Row],[DATE]]+370)+1,MONTH(CPI[[#This Row],[DATE]]+370),1),FEDFUNDS[DATE],0))</f>
        <v>2.2799999999999998</v>
      </c>
    </row>
    <row r="1083" spans="1:7" x14ac:dyDescent="0.3">
      <c r="A1083" s="1">
        <v>37653</v>
      </c>
      <c r="B1083">
        <v>183.1</v>
      </c>
      <c r="C1083" s="2">
        <f>INDEX(FEDFUNDS[FEDFUNDS],MATCH(DATE(YEAR(CPI[[#This Row],[DATE]]),MONTH(CPI[[#This Row],[DATE]]),1),FEDFUNDS[DATE],0))</f>
        <v>1.26</v>
      </c>
      <c r="D1083" s="2">
        <f>INDEX(FEDFUNDS[FEDFUNDS],MATCH(DATE(YEAR(CPI[[#This Row],[DATE]]+190),MONTH(CPI[[#This Row],[DATE]]+190),1),FEDFUNDS[DATE],0))</f>
        <v>1.03</v>
      </c>
      <c r="E1083" s="2">
        <f>INDEX(FEDFUNDS[FEDFUNDS],MATCH(DATE(YEAR(CPI[[#This Row],[DATE]]+370),MONTH(CPI[[#This Row],[DATE]]+370),1),FEDFUNDS[DATE],0))</f>
        <v>1.01</v>
      </c>
      <c r="F1083" s="2">
        <f>INDEX(FEDFUNDS[FEDFUNDS],MATCH(DATE(YEAR(CPI[[#This Row],[DATE]]+190)+1,MONTH(CPI[[#This Row],[DATE]]+190),1),FEDFUNDS[DATE],0))</f>
        <v>1.43</v>
      </c>
      <c r="G1083" s="2">
        <f>INDEX(FEDFUNDS[FEDFUNDS],MATCH(DATE(YEAR(CPI[[#This Row],[DATE]]+370)+1,MONTH(CPI[[#This Row],[DATE]]+370),1),FEDFUNDS[DATE],0))</f>
        <v>2.5</v>
      </c>
    </row>
    <row r="1084" spans="1:7" x14ac:dyDescent="0.3">
      <c r="A1084" s="1">
        <v>37681</v>
      </c>
      <c r="B1084">
        <v>184.2</v>
      </c>
      <c r="C1084" s="2">
        <f>INDEX(FEDFUNDS[FEDFUNDS],MATCH(DATE(YEAR(CPI[[#This Row],[DATE]]),MONTH(CPI[[#This Row],[DATE]]),1),FEDFUNDS[DATE],0))</f>
        <v>1.25</v>
      </c>
      <c r="D1084" s="2">
        <f>INDEX(FEDFUNDS[FEDFUNDS],MATCH(DATE(YEAR(CPI[[#This Row],[DATE]]+190),MONTH(CPI[[#This Row],[DATE]]+190),1),FEDFUNDS[DATE],0))</f>
        <v>1.01</v>
      </c>
      <c r="E1084" s="2">
        <f>INDEX(FEDFUNDS[FEDFUNDS],MATCH(DATE(YEAR(CPI[[#This Row],[DATE]]+370),MONTH(CPI[[#This Row],[DATE]]+370),1),FEDFUNDS[DATE],0))</f>
        <v>1</v>
      </c>
      <c r="F1084" s="2">
        <f>INDEX(FEDFUNDS[FEDFUNDS],MATCH(DATE(YEAR(CPI[[#This Row],[DATE]]+190)+1,MONTH(CPI[[#This Row],[DATE]]+190),1),FEDFUNDS[DATE],0))</f>
        <v>1.61</v>
      </c>
      <c r="G1084" s="2">
        <f>INDEX(FEDFUNDS[FEDFUNDS],MATCH(DATE(YEAR(CPI[[#This Row],[DATE]]+370)+1,MONTH(CPI[[#This Row],[DATE]]+370),1),FEDFUNDS[DATE],0))</f>
        <v>2.63</v>
      </c>
    </row>
    <row r="1085" spans="1:7" x14ac:dyDescent="0.3">
      <c r="A1085" s="1">
        <v>37712</v>
      </c>
      <c r="B1085">
        <v>183.8</v>
      </c>
      <c r="C1085" s="2">
        <f>INDEX(FEDFUNDS[FEDFUNDS],MATCH(DATE(YEAR(CPI[[#This Row],[DATE]]),MONTH(CPI[[#This Row],[DATE]]),1),FEDFUNDS[DATE],0))</f>
        <v>1.26</v>
      </c>
      <c r="D1085" s="2">
        <f>INDEX(FEDFUNDS[FEDFUNDS],MATCH(DATE(YEAR(CPI[[#This Row],[DATE]]+190),MONTH(CPI[[#This Row],[DATE]]+190),1),FEDFUNDS[DATE],0))</f>
        <v>1.01</v>
      </c>
      <c r="E1085" s="2">
        <f>INDEX(FEDFUNDS[FEDFUNDS],MATCH(DATE(YEAR(CPI[[#This Row],[DATE]]+370),MONTH(CPI[[#This Row],[DATE]]+370),1),FEDFUNDS[DATE],0))</f>
        <v>1</v>
      </c>
      <c r="F1085" s="2">
        <f>INDEX(FEDFUNDS[FEDFUNDS],MATCH(DATE(YEAR(CPI[[#This Row],[DATE]]+190)+1,MONTH(CPI[[#This Row],[DATE]]+190),1),FEDFUNDS[DATE],0))</f>
        <v>1.76</v>
      </c>
      <c r="G1085" s="2">
        <f>INDEX(FEDFUNDS[FEDFUNDS],MATCH(DATE(YEAR(CPI[[#This Row],[DATE]]+370)+1,MONTH(CPI[[#This Row],[DATE]]+370),1),FEDFUNDS[DATE],0))</f>
        <v>2.79</v>
      </c>
    </row>
    <row r="1086" spans="1:7" x14ac:dyDescent="0.3">
      <c r="A1086" s="1">
        <v>37742</v>
      </c>
      <c r="B1086">
        <v>183.5</v>
      </c>
      <c r="C1086" s="2">
        <f>INDEX(FEDFUNDS[FEDFUNDS],MATCH(DATE(YEAR(CPI[[#This Row],[DATE]]),MONTH(CPI[[#This Row],[DATE]]),1),FEDFUNDS[DATE],0))</f>
        <v>1.26</v>
      </c>
      <c r="D1086" s="2">
        <f>INDEX(FEDFUNDS[FEDFUNDS],MATCH(DATE(YEAR(CPI[[#This Row],[DATE]]+190),MONTH(CPI[[#This Row],[DATE]]+190),1),FEDFUNDS[DATE],0))</f>
        <v>1</v>
      </c>
      <c r="E1086" s="2">
        <f>INDEX(FEDFUNDS[FEDFUNDS],MATCH(DATE(YEAR(CPI[[#This Row],[DATE]]+370),MONTH(CPI[[#This Row],[DATE]]+370),1),FEDFUNDS[DATE],0))</f>
        <v>1</v>
      </c>
      <c r="F1086" s="2">
        <f>INDEX(FEDFUNDS[FEDFUNDS],MATCH(DATE(YEAR(CPI[[#This Row],[DATE]]+190)+1,MONTH(CPI[[#This Row],[DATE]]+190),1),FEDFUNDS[DATE],0))</f>
        <v>1.93</v>
      </c>
      <c r="G1086" s="2">
        <f>INDEX(FEDFUNDS[FEDFUNDS],MATCH(DATE(YEAR(CPI[[#This Row],[DATE]]+370)+1,MONTH(CPI[[#This Row],[DATE]]+370),1),FEDFUNDS[DATE],0))</f>
        <v>3</v>
      </c>
    </row>
    <row r="1087" spans="1:7" x14ac:dyDescent="0.3">
      <c r="A1087" s="1">
        <v>37773</v>
      </c>
      <c r="B1087">
        <v>183.7</v>
      </c>
      <c r="C1087" s="2">
        <f>INDEX(FEDFUNDS[FEDFUNDS],MATCH(DATE(YEAR(CPI[[#This Row],[DATE]]),MONTH(CPI[[#This Row],[DATE]]),1),FEDFUNDS[DATE],0))</f>
        <v>1.22</v>
      </c>
      <c r="D1087" s="2">
        <f>INDEX(FEDFUNDS[FEDFUNDS],MATCH(DATE(YEAR(CPI[[#This Row],[DATE]]+190),MONTH(CPI[[#This Row],[DATE]]+190),1),FEDFUNDS[DATE],0))</f>
        <v>0.98</v>
      </c>
      <c r="E1087" s="2">
        <f>INDEX(FEDFUNDS[FEDFUNDS],MATCH(DATE(YEAR(CPI[[#This Row],[DATE]]+370),MONTH(CPI[[#This Row],[DATE]]+370),1),FEDFUNDS[DATE],0))</f>
        <v>1.03</v>
      </c>
      <c r="F1087" s="2">
        <f>INDEX(FEDFUNDS[FEDFUNDS],MATCH(DATE(YEAR(CPI[[#This Row],[DATE]]+190)+1,MONTH(CPI[[#This Row],[DATE]]+190),1),FEDFUNDS[DATE],0))</f>
        <v>2.16</v>
      </c>
      <c r="G1087" s="2">
        <f>INDEX(FEDFUNDS[FEDFUNDS],MATCH(DATE(YEAR(CPI[[#This Row],[DATE]]+370)+1,MONTH(CPI[[#This Row],[DATE]]+370),1),FEDFUNDS[DATE],0))</f>
        <v>3.04</v>
      </c>
    </row>
    <row r="1088" spans="1:7" x14ac:dyDescent="0.3">
      <c r="A1088" s="1">
        <v>37803</v>
      </c>
      <c r="B1088">
        <v>183.9</v>
      </c>
      <c r="C1088" s="2">
        <f>INDEX(FEDFUNDS[FEDFUNDS],MATCH(DATE(YEAR(CPI[[#This Row],[DATE]]),MONTH(CPI[[#This Row],[DATE]]),1),FEDFUNDS[DATE],0))</f>
        <v>1.01</v>
      </c>
      <c r="D1088" s="2">
        <f>INDEX(FEDFUNDS[FEDFUNDS],MATCH(DATE(YEAR(CPI[[#This Row],[DATE]]+190),MONTH(CPI[[#This Row],[DATE]]+190),1),FEDFUNDS[DATE],0))</f>
        <v>1</v>
      </c>
      <c r="E1088" s="2">
        <f>INDEX(FEDFUNDS[FEDFUNDS],MATCH(DATE(YEAR(CPI[[#This Row],[DATE]]+370),MONTH(CPI[[#This Row],[DATE]]+370),1),FEDFUNDS[DATE],0))</f>
        <v>1.26</v>
      </c>
      <c r="F1088" s="2">
        <f>INDEX(FEDFUNDS[FEDFUNDS],MATCH(DATE(YEAR(CPI[[#This Row],[DATE]]+190)+1,MONTH(CPI[[#This Row],[DATE]]+190),1),FEDFUNDS[DATE],0))</f>
        <v>2.2799999999999998</v>
      </c>
      <c r="G1088" s="2">
        <f>INDEX(FEDFUNDS[FEDFUNDS],MATCH(DATE(YEAR(CPI[[#This Row],[DATE]]+370)+1,MONTH(CPI[[#This Row],[DATE]]+370),1),FEDFUNDS[DATE],0))</f>
        <v>3.26</v>
      </c>
    </row>
    <row r="1089" spans="1:7" x14ac:dyDescent="0.3">
      <c r="A1089" s="1">
        <v>37834</v>
      </c>
      <c r="B1089">
        <v>184.6</v>
      </c>
      <c r="C1089" s="2">
        <f>INDEX(FEDFUNDS[FEDFUNDS],MATCH(DATE(YEAR(CPI[[#This Row],[DATE]]),MONTH(CPI[[#This Row],[DATE]]),1),FEDFUNDS[DATE],0))</f>
        <v>1.03</v>
      </c>
      <c r="D1089" s="2">
        <f>INDEX(FEDFUNDS[FEDFUNDS],MATCH(DATE(YEAR(CPI[[#This Row],[DATE]]+190),MONTH(CPI[[#This Row],[DATE]]+190),1),FEDFUNDS[DATE],0))</f>
        <v>1.01</v>
      </c>
      <c r="E1089" s="2">
        <f>INDEX(FEDFUNDS[FEDFUNDS],MATCH(DATE(YEAR(CPI[[#This Row],[DATE]]+370),MONTH(CPI[[#This Row],[DATE]]+370),1),FEDFUNDS[DATE],0))</f>
        <v>1.43</v>
      </c>
      <c r="F1089" s="2">
        <f>INDEX(FEDFUNDS[FEDFUNDS],MATCH(DATE(YEAR(CPI[[#This Row],[DATE]]+190)+1,MONTH(CPI[[#This Row],[DATE]]+190),1),FEDFUNDS[DATE],0))</f>
        <v>2.5</v>
      </c>
      <c r="G1089" s="2">
        <f>INDEX(FEDFUNDS[FEDFUNDS],MATCH(DATE(YEAR(CPI[[#This Row],[DATE]]+370)+1,MONTH(CPI[[#This Row],[DATE]]+370),1),FEDFUNDS[DATE],0))</f>
        <v>3.5</v>
      </c>
    </row>
    <row r="1090" spans="1:7" x14ac:dyDescent="0.3">
      <c r="A1090" s="1">
        <v>37865</v>
      </c>
      <c r="B1090">
        <v>185.2</v>
      </c>
      <c r="C1090" s="2">
        <f>INDEX(FEDFUNDS[FEDFUNDS],MATCH(DATE(YEAR(CPI[[#This Row],[DATE]]),MONTH(CPI[[#This Row],[DATE]]),1),FEDFUNDS[DATE],0))</f>
        <v>1.01</v>
      </c>
      <c r="D1090" s="2">
        <f>INDEX(FEDFUNDS[FEDFUNDS],MATCH(DATE(YEAR(CPI[[#This Row],[DATE]]+190),MONTH(CPI[[#This Row],[DATE]]+190),1),FEDFUNDS[DATE],0))</f>
        <v>1</v>
      </c>
      <c r="E1090" s="2">
        <f>INDEX(FEDFUNDS[FEDFUNDS],MATCH(DATE(YEAR(CPI[[#This Row],[DATE]]+370),MONTH(CPI[[#This Row],[DATE]]+370),1),FEDFUNDS[DATE],0))</f>
        <v>1.61</v>
      </c>
      <c r="F1090" s="2">
        <f>INDEX(FEDFUNDS[FEDFUNDS],MATCH(DATE(YEAR(CPI[[#This Row],[DATE]]+190)+1,MONTH(CPI[[#This Row],[DATE]]+190),1),FEDFUNDS[DATE],0))</f>
        <v>2.63</v>
      </c>
      <c r="G1090" s="2">
        <f>INDEX(FEDFUNDS[FEDFUNDS],MATCH(DATE(YEAR(CPI[[#This Row],[DATE]]+370)+1,MONTH(CPI[[#This Row],[DATE]]+370),1),FEDFUNDS[DATE],0))</f>
        <v>3.62</v>
      </c>
    </row>
    <row r="1091" spans="1:7" x14ac:dyDescent="0.3">
      <c r="A1091" s="1">
        <v>37895</v>
      </c>
      <c r="B1091">
        <v>185</v>
      </c>
      <c r="C1091" s="2">
        <f>INDEX(FEDFUNDS[FEDFUNDS],MATCH(DATE(YEAR(CPI[[#This Row],[DATE]]),MONTH(CPI[[#This Row],[DATE]]),1),FEDFUNDS[DATE],0))</f>
        <v>1.01</v>
      </c>
      <c r="D1091" s="2">
        <f>INDEX(FEDFUNDS[FEDFUNDS],MATCH(DATE(YEAR(CPI[[#This Row],[DATE]]+190),MONTH(CPI[[#This Row],[DATE]]+190),1),FEDFUNDS[DATE],0))</f>
        <v>1</v>
      </c>
      <c r="E1091" s="2">
        <f>INDEX(FEDFUNDS[FEDFUNDS],MATCH(DATE(YEAR(CPI[[#This Row],[DATE]]+370),MONTH(CPI[[#This Row],[DATE]]+370),1),FEDFUNDS[DATE],0))</f>
        <v>1.76</v>
      </c>
      <c r="F1091" s="2">
        <f>INDEX(FEDFUNDS[FEDFUNDS],MATCH(DATE(YEAR(CPI[[#This Row],[DATE]]+190)+1,MONTH(CPI[[#This Row],[DATE]]+190),1),FEDFUNDS[DATE],0))</f>
        <v>2.79</v>
      </c>
      <c r="G1091" s="2">
        <f>INDEX(FEDFUNDS[FEDFUNDS],MATCH(DATE(YEAR(CPI[[#This Row],[DATE]]+370)+1,MONTH(CPI[[#This Row],[DATE]]+370),1),FEDFUNDS[DATE],0))</f>
        <v>3.78</v>
      </c>
    </row>
    <row r="1092" spans="1:7" x14ac:dyDescent="0.3">
      <c r="A1092" s="1">
        <v>37926</v>
      </c>
      <c r="B1092">
        <v>184.5</v>
      </c>
      <c r="C1092" s="2">
        <f>INDEX(FEDFUNDS[FEDFUNDS],MATCH(DATE(YEAR(CPI[[#This Row],[DATE]]),MONTH(CPI[[#This Row],[DATE]]),1),FEDFUNDS[DATE],0))</f>
        <v>1</v>
      </c>
      <c r="D1092" s="2">
        <f>INDEX(FEDFUNDS[FEDFUNDS],MATCH(DATE(YEAR(CPI[[#This Row],[DATE]]+190),MONTH(CPI[[#This Row],[DATE]]+190),1),FEDFUNDS[DATE],0))</f>
        <v>1</v>
      </c>
      <c r="E1092" s="2">
        <f>INDEX(FEDFUNDS[FEDFUNDS],MATCH(DATE(YEAR(CPI[[#This Row],[DATE]]+370),MONTH(CPI[[#This Row],[DATE]]+370),1),FEDFUNDS[DATE],0))</f>
        <v>1.93</v>
      </c>
      <c r="F1092" s="2">
        <f>INDEX(FEDFUNDS[FEDFUNDS],MATCH(DATE(YEAR(CPI[[#This Row],[DATE]]+190)+1,MONTH(CPI[[#This Row],[DATE]]+190),1),FEDFUNDS[DATE],0))</f>
        <v>3</v>
      </c>
      <c r="G1092" s="2">
        <f>INDEX(FEDFUNDS[FEDFUNDS],MATCH(DATE(YEAR(CPI[[#This Row],[DATE]]+370)+1,MONTH(CPI[[#This Row],[DATE]]+370),1),FEDFUNDS[DATE],0))</f>
        <v>4</v>
      </c>
    </row>
    <row r="1093" spans="1:7" x14ac:dyDescent="0.3">
      <c r="A1093" s="1">
        <v>37956</v>
      </c>
      <c r="B1093">
        <v>184.3</v>
      </c>
      <c r="C1093" s="2">
        <f>INDEX(FEDFUNDS[FEDFUNDS],MATCH(DATE(YEAR(CPI[[#This Row],[DATE]]),MONTH(CPI[[#This Row],[DATE]]),1),FEDFUNDS[DATE],0))</f>
        <v>0.98</v>
      </c>
      <c r="D1093" s="2">
        <f>INDEX(FEDFUNDS[FEDFUNDS],MATCH(DATE(YEAR(CPI[[#This Row],[DATE]]+190),MONTH(CPI[[#This Row],[DATE]]+190),1),FEDFUNDS[DATE],0))</f>
        <v>1.03</v>
      </c>
      <c r="E1093" s="2">
        <f>INDEX(FEDFUNDS[FEDFUNDS],MATCH(DATE(YEAR(CPI[[#This Row],[DATE]]+370),MONTH(CPI[[#This Row],[DATE]]+370),1),FEDFUNDS[DATE],0))</f>
        <v>2.16</v>
      </c>
      <c r="F1093" s="2">
        <f>INDEX(FEDFUNDS[FEDFUNDS],MATCH(DATE(YEAR(CPI[[#This Row],[DATE]]+190)+1,MONTH(CPI[[#This Row],[DATE]]+190),1),FEDFUNDS[DATE],0))</f>
        <v>3.04</v>
      </c>
      <c r="G1093" s="2">
        <f>INDEX(FEDFUNDS[FEDFUNDS],MATCH(DATE(YEAR(CPI[[#This Row],[DATE]]+370)+1,MONTH(CPI[[#This Row],[DATE]]+370),1),FEDFUNDS[DATE],0))</f>
        <v>4.16</v>
      </c>
    </row>
    <row r="1094" spans="1:7" x14ac:dyDescent="0.3">
      <c r="A1094" s="1">
        <v>37987</v>
      </c>
      <c r="B1094">
        <v>185.2</v>
      </c>
      <c r="C1094" s="2">
        <f>INDEX(FEDFUNDS[FEDFUNDS],MATCH(DATE(YEAR(CPI[[#This Row],[DATE]]),MONTH(CPI[[#This Row],[DATE]]),1),FEDFUNDS[DATE],0))</f>
        <v>1</v>
      </c>
      <c r="D1094" s="2">
        <f>INDEX(FEDFUNDS[FEDFUNDS],MATCH(DATE(YEAR(CPI[[#This Row],[DATE]]+190),MONTH(CPI[[#This Row],[DATE]]+190),1),FEDFUNDS[DATE],0))</f>
        <v>1.26</v>
      </c>
      <c r="E1094" s="2">
        <f>INDEX(FEDFUNDS[FEDFUNDS],MATCH(DATE(YEAR(CPI[[#This Row],[DATE]]+370),MONTH(CPI[[#This Row],[DATE]]+370),1),FEDFUNDS[DATE],0))</f>
        <v>2.2799999999999998</v>
      </c>
      <c r="F1094" s="2">
        <f>INDEX(FEDFUNDS[FEDFUNDS],MATCH(DATE(YEAR(CPI[[#This Row],[DATE]]+190)+1,MONTH(CPI[[#This Row],[DATE]]+190),1),FEDFUNDS[DATE],0))</f>
        <v>3.26</v>
      </c>
      <c r="G1094" s="2">
        <f>INDEX(FEDFUNDS[FEDFUNDS],MATCH(DATE(YEAR(CPI[[#This Row],[DATE]]+370)+1,MONTH(CPI[[#This Row],[DATE]]+370),1),FEDFUNDS[DATE],0))</f>
        <v>4.29</v>
      </c>
    </row>
    <row r="1095" spans="1:7" x14ac:dyDescent="0.3">
      <c r="A1095" s="1">
        <v>38018</v>
      </c>
      <c r="B1095">
        <v>186.2</v>
      </c>
      <c r="C1095" s="2">
        <f>INDEX(FEDFUNDS[FEDFUNDS],MATCH(DATE(YEAR(CPI[[#This Row],[DATE]]),MONTH(CPI[[#This Row],[DATE]]),1),FEDFUNDS[DATE],0))</f>
        <v>1.01</v>
      </c>
      <c r="D1095" s="2">
        <f>INDEX(FEDFUNDS[FEDFUNDS],MATCH(DATE(YEAR(CPI[[#This Row],[DATE]]+190),MONTH(CPI[[#This Row],[DATE]]+190),1),FEDFUNDS[DATE],0))</f>
        <v>1.43</v>
      </c>
      <c r="E1095" s="2">
        <f>INDEX(FEDFUNDS[FEDFUNDS],MATCH(DATE(YEAR(CPI[[#This Row],[DATE]]+370),MONTH(CPI[[#This Row],[DATE]]+370),1),FEDFUNDS[DATE],0))</f>
        <v>2.5</v>
      </c>
      <c r="F1095" s="2">
        <f>INDEX(FEDFUNDS[FEDFUNDS],MATCH(DATE(YEAR(CPI[[#This Row],[DATE]]+190)+1,MONTH(CPI[[#This Row],[DATE]]+190),1),FEDFUNDS[DATE],0))</f>
        <v>3.5</v>
      </c>
      <c r="G1095" s="2">
        <f>INDEX(FEDFUNDS[FEDFUNDS],MATCH(DATE(YEAR(CPI[[#This Row],[DATE]]+370)+1,MONTH(CPI[[#This Row],[DATE]]+370),1),FEDFUNDS[DATE],0))</f>
        <v>4.49</v>
      </c>
    </row>
    <row r="1096" spans="1:7" x14ac:dyDescent="0.3">
      <c r="A1096" s="1">
        <v>38047</v>
      </c>
      <c r="B1096">
        <v>187.4</v>
      </c>
      <c r="C1096" s="2">
        <f>INDEX(FEDFUNDS[FEDFUNDS],MATCH(DATE(YEAR(CPI[[#This Row],[DATE]]),MONTH(CPI[[#This Row],[DATE]]),1),FEDFUNDS[DATE],0))</f>
        <v>1</v>
      </c>
      <c r="D1096" s="2">
        <f>INDEX(FEDFUNDS[FEDFUNDS],MATCH(DATE(YEAR(CPI[[#This Row],[DATE]]+190),MONTH(CPI[[#This Row],[DATE]]+190),1),FEDFUNDS[DATE],0))</f>
        <v>1.61</v>
      </c>
      <c r="E1096" s="2">
        <f>INDEX(FEDFUNDS[FEDFUNDS],MATCH(DATE(YEAR(CPI[[#This Row],[DATE]]+370),MONTH(CPI[[#This Row],[DATE]]+370),1),FEDFUNDS[DATE],0))</f>
        <v>2.63</v>
      </c>
      <c r="F1096" s="2">
        <f>INDEX(FEDFUNDS[FEDFUNDS],MATCH(DATE(YEAR(CPI[[#This Row],[DATE]]+190)+1,MONTH(CPI[[#This Row],[DATE]]+190),1),FEDFUNDS[DATE],0))</f>
        <v>3.62</v>
      </c>
      <c r="G1096" s="2">
        <f>INDEX(FEDFUNDS[FEDFUNDS],MATCH(DATE(YEAR(CPI[[#This Row],[DATE]]+370)+1,MONTH(CPI[[#This Row],[DATE]]+370),1),FEDFUNDS[DATE],0))</f>
        <v>4.59</v>
      </c>
    </row>
    <row r="1097" spans="1:7" x14ac:dyDescent="0.3">
      <c r="A1097" s="1">
        <v>38078</v>
      </c>
      <c r="B1097">
        <v>188</v>
      </c>
      <c r="C1097" s="2">
        <f>INDEX(FEDFUNDS[FEDFUNDS],MATCH(DATE(YEAR(CPI[[#This Row],[DATE]]),MONTH(CPI[[#This Row],[DATE]]),1),FEDFUNDS[DATE],0))</f>
        <v>1</v>
      </c>
      <c r="D1097" s="2">
        <f>INDEX(FEDFUNDS[FEDFUNDS],MATCH(DATE(YEAR(CPI[[#This Row],[DATE]]+190),MONTH(CPI[[#This Row],[DATE]]+190),1),FEDFUNDS[DATE],0))</f>
        <v>1.76</v>
      </c>
      <c r="E1097" s="2">
        <f>INDEX(FEDFUNDS[FEDFUNDS],MATCH(DATE(YEAR(CPI[[#This Row],[DATE]]+370),MONTH(CPI[[#This Row],[DATE]]+370),1),FEDFUNDS[DATE],0))</f>
        <v>2.79</v>
      </c>
      <c r="F1097" s="2">
        <f>INDEX(FEDFUNDS[FEDFUNDS],MATCH(DATE(YEAR(CPI[[#This Row],[DATE]]+190)+1,MONTH(CPI[[#This Row],[DATE]]+190),1),FEDFUNDS[DATE],0))</f>
        <v>3.78</v>
      </c>
      <c r="G1097" s="2">
        <f>INDEX(FEDFUNDS[FEDFUNDS],MATCH(DATE(YEAR(CPI[[#This Row],[DATE]]+370)+1,MONTH(CPI[[#This Row],[DATE]]+370),1),FEDFUNDS[DATE],0))</f>
        <v>4.79</v>
      </c>
    </row>
    <row r="1098" spans="1:7" x14ac:dyDescent="0.3">
      <c r="A1098" s="1">
        <v>38108</v>
      </c>
      <c r="B1098">
        <v>189.1</v>
      </c>
      <c r="C1098" s="2">
        <f>INDEX(FEDFUNDS[FEDFUNDS],MATCH(DATE(YEAR(CPI[[#This Row],[DATE]]),MONTH(CPI[[#This Row],[DATE]]),1),FEDFUNDS[DATE],0))</f>
        <v>1</v>
      </c>
      <c r="D1098" s="2">
        <f>INDEX(FEDFUNDS[FEDFUNDS],MATCH(DATE(YEAR(CPI[[#This Row],[DATE]]+190),MONTH(CPI[[#This Row],[DATE]]+190),1),FEDFUNDS[DATE],0))</f>
        <v>1.93</v>
      </c>
      <c r="E1098" s="2">
        <f>INDEX(FEDFUNDS[FEDFUNDS],MATCH(DATE(YEAR(CPI[[#This Row],[DATE]]+370),MONTH(CPI[[#This Row],[DATE]]+370),1),FEDFUNDS[DATE],0))</f>
        <v>3</v>
      </c>
      <c r="F1098" s="2">
        <f>INDEX(FEDFUNDS[FEDFUNDS],MATCH(DATE(YEAR(CPI[[#This Row],[DATE]]+190)+1,MONTH(CPI[[#This Row],[DATE]]+190),1),FEDFUNDS[DATE],0))</f>
        <v>4</v>
      </c>
      <c r="G1098" s="2">
        <f>INDEX(FEDFUNDS[FEDFUNDS],MATCH(DATE(YEAR(CPI[[#This Row],[DATE]]+370)+1,MONTH(CPI[[#This Row],[DATE]]+370),1),FEDFUNDS[DATE],0))</f>
        <v>4.9400000000000004</v>
      </c>
    </row>
    <row r="1099" spans="1:7" x14ac:dyDescent="0.3">
      <c r="A1099" s="1">
        <v>38139</v>
      </c>
      <c r="B1099">
        <v>189.7</v>
      </c>
      <c r="C1099" s="2">
        <f>INDEX(FEDFUNDS[FEDFUNDS],MATCH(DATE(YEAR(CPI[[#This Row],[DATE]]),MONTH(CPI[[#This Row],[DATE]]),1),FEDFUNDS[DATE],0))</f>
        <v>1.03</v>
      </c>
      <c r="D1099" s="2">
        <f>INDEX(FEDFUNDS[FEDFUNDS],MATCH(DATE(YEAR(CPI[[#This Row],[DATE]]+190),MONTH(CPI[[#This Row],[DATE]]+190),1),FEDFUNDS[DATE],0))</f>
        <v>2.16</v>
      </c>
      <c r="E1099" s="2">
        <f>INDEX(FEDFUNDS[FEDFUNDS],MATCH(DATE(YEAR(CPI[[#This Row],[DATE]]+370),MONTH(CPI[[#This Row],[DATE]]+370),1),FEDFUNDS[DATE],0))</f>
        <v>3.04</v>
      </c>
      <c r="F1099" s="2">
        <f>INDEX(FEDFUNDS[FEDFUNDS],MATCH(DATE(YEAR(CPI[[#This Row],[DATE]]+190)+1,MONTH(CPI[[#This Row],[DATE]]+190),1),FEDFUNDS[DATE],0))</f>
        <v>4.16</v>
      </c>
      <c r="G1099" s="2">
        <f>INDEX(FEDFUNDS[FEDFUNDS],MATCH(DATE(YEAR(CPI[[#This Row],[DATE]]+370)+1,MONTH(CPI[[#This Row],[DATE]]+370),1),FEDFUNDS[DATE],0))</f>
        <v>4.99</v>
      </c>
    </row>
    <row r="1100" spans="1:7" x14ac:dyDescent="0.3">
      <c r="A1100" s="1">
        <v>38169</v>
      </c>
      <c r="B1100">
        <v>189.4</v>
      </c>
      <c r="C1100" s="2">
        <f>INDEX(FEDFUNDS[FEDFUNDS],MATCH(DATE(YEAR(CPI[[#This Row],[DATE]]),MONTH(CPI[[#This Row],[DATE]]),1),FEDFUNDS[DATE],0))</f>
        <v>1.26</v>
      </c>
      <c r="D1100" s="2">
        <f>INDEX(FEDFUNDS[FEDFUNDS],MATCH(DATE(YEAR(CPI[[#This Row],[DATE]]+190),MONTH(CPI[[#This Row],[DATE]]+190),1),FEDFUNDS[DATE],0))</f>
        <v>2.2799999999999998</v>
      </c>
      <c r="E1100" s="2">
        <f>INDEX(FEDFUNDS[FEDFUNDS],MATCH(DATE(YEAR(CPI[[#This Row],[DATE]]+370),MONTH(CPI[[#This Row],[DATE]]+370),1),FEDFUNDS[DATE],0))</f>
        <v>3.26</v>
      </c>
      <c r="F1100" s="2">
        <f>INDEX(FEDFUNDS[FEDFUNDS],MATCH(DATE(YEAR(CPI[[#This Row],[DATE]]+190)+1,MONTH(CPI[[#This Row],[DATE]]+190),1),FEDFUNDS[DATE],0))</f>
        <v>4.29</v>
      </c>
      <c r="G1100" s="2">
        <f>INDEX(FEDFUNDS[FEDFUNDS],MATCH(DATE(YEAR(CPI[[#This Row],[DATE]]+370)+1,MONTH(CPI[[#This Row],[DATE]]+370),1),FEDFUNDS[DATE],0))</f>
        <v>5.24</v>
      </c>
    </row>
    <row r="1101" spans="1:7" x14ac:dyDescent="0.3">
      <c r="A1101" s="1">
        <v>38200</v>
      </c>
      <c r="B1101">
        <v>189.5</v>
      </c>
      <c r="C1101" s="2">
        <f>INDEX(FEDFUNDS[FEDFUNDS],MATCH(DATE(YEAR(CPI[[#This Row],[DATE]]),MONTH(CPI[[#This Row],[DATE]]),1),FEDFUNDS[DATE],0))</f>
        <v>1.43</v>
      </c>
      <c r="D1101" s="2">
        <f>INDEX(FEDFUNDS[FEDFUNDS],MATCH(DATE(YEAR(CPI[[#This Row],[DATE]]+190),MONTH(CPI[[#This Row],[DATE]]+190),1),FEDFUNDS[DATE],0))</f>
        <v>2.5</v>
      </c>
      <c r="E1101" s="2">
        <f>INDEX(FEDFUNDS[FEDFUNDS],MATCH(DATE(YEAR(CPI[[#This Row],[DATE]]+370),MONTH(CPI[[#This Row],[DATE]]+370),1),FEDFUNDS[DATE],0))</f>
        <v>3.5</v>
      </c>
      <c r="F1101" s="2">
        <f>INDEX(FEDFUNDS[FEDFUNDS],MATCH(DATE(YEAR(CPI[[#This Row],[DATE]]+190)+1,MONTH(CPI[[#This Row],[DATE]]+190),1),FEDFUNDS[DATE],0))</f>
        <v>4.49</v>
      </c>
      <c r="G1101" s="2">
        <f>INDEX(FEDFUNDS[FEDFUNDS],MATCH(DATE(YEAR(CPI[[#This Row],[DATE]]+370)+1,MONTH(CPI[[#This Row],[DATE]]+370),1),FEDFUNDS[DATE],0))</f>
        <v>5.25</v>
      </c>
    </row>
    <row r="1102" spans="1:7" x14ac:dyDescent="0.3">
      <c r="A1102" s="1">
        <v>38231</v>
      </c>
      <c r="B1102">
        <v>189.9</v>
      </c>
      <c r="C1102" s="2">
        <f>INDEX(FEDFUNDS[FEDFUNDS],MATCH(DATE(YEAR(CPI[[#This Row],[DATE]]),MONTH(CPI[[#This Row],[DATE]]),1),FEDFUNDS[DATE],0))</f>
        <v>1.61</v>
      </c>
      <c r="D1102" s="2">
        <f>INDEX(FEDFUNDS[FEDFUNDS],MATCH(DATE(YEAR(CPI[[#This Row],[DATE]]+190),MONTH(CPI[[#This Row],[DATE]]+190),1),FEDFUNDS[DATE],0))</f>
        <v>2.63</v>
      </c>
      <c r="E1102" s="2">
        <f>INDEX(FEDFUNDS[FEDFUNDS],MATCH(DATE(YEAR(CPI[[#This Row],[DATE]]+370),MONTH(CPI[[#This Row],[DATE]]+370),1),FEDFUNDS[DATE],0))</f>
        <v>3.62</v>
      </c>
      <c r="F1102" s="2">
        <f>INDEX(FEDFUNDS[FEDFUNDS],MATCH(DATE(YEAR(CPI[[#This Row],[DATE]]+190)+1,MONTH(CPI[[#This Row],[DATE]]+190),1),FEDFUNDS[DATE],0))</f>
        <v>4.59</v>
      </c>
      <c r="G1102" s="2">
        <f>INDEX(FEDFUNDS[FEDFUNDS],MATCH(DATE(YEAR(CPI[[#This Row],[DATE]]+370)+1,MONTH(CPI[[#This Row],[DATE]]+370),1),FEDFUNDS[DATE],0))</f>
        <v>5.25</v>
      </c>
    </row>
    <row r="1103" spans="1:7" x14ac:dyDescent="0.3">
      <c r="A1103" s="1">
        <v>38261</v>
      </c>
      <c r="B1103">
        <v>190.9</v>
      </c>
      <c r="C1103" s="2">
        <f>INDEX(FEDFUNDS[FEDFUNDS],MATCH(DATE(YEAR(CPI[[#This Row],[DATE]]),MONTH(CPI[[#This Row],[DATE]]),1),FEDFUNDS[DATE],0))</f>
        <v>1.76</v>
      </c>
      <c r="D1103" s="2">
        <f>INDEX(FEDFUNDS[FEDFUNDS],MATCH(DATE(YEAR(CPI[[#This Row],[DATE]]+190),MONTH(CPI[[#This Row],[DATE]]+190),1),FEDFUNDS[DATE],0))</f>
        <v>2.79</v>
      </c>
      <c r="E1103" s="2">
        <f>INDEX(FEDFUNDS[FEDFUNDS],MATCH(DATE(YEAR(CPI[[#This Row],[DATE]]+370),MONTH(CPI[[#This Row],[DATE]]+370),1),FEDFUNDS[DATE],0))</f>
        <v>3.78</v>
      </c>
      <c r="F1103" s="2">
        <f>INDEX(FEDFUNDS[FEDFUNDS],MATCH(DATE(YEAR(CPI[[#This Row],[DATE]]+190)+1,MONTH(CPI[[#This Row],[DATE]]+190),1),FEDFUNDS[DATE],0))</f>
        <v>4.79</v>
      </c>
      <c r="G1103" s="2">
        <f>INDEX(FEDFUNDS[FEDFUNDS],MATCH(DATE(YEAR(CPI[[#This Row],[DATE]]+370)+1,MONTH(CPI[[#This Row],[DATE]]+370),1),FEDFUNDS[DATE],0))</f>
        <v>5.25</v>
      </c>
    </row>
    <row r="1104" spans="1:7" x14ac:dyDescent="0.3">
      <c r="A1104" s="1">
        <v>38292</v>
      </c>
      <c r="B1104">
        <v>191</v>
      </c>
      <c r="C1104" s="2">
        <f>INDEX(FEDFUNDS[FEDFUNDS],MATCH(DATE(YEAR(CPI[[#This Row],[DATE]]),MONTH(CPI[[#This Row],[DATE]]),1),FEDFUNDS[DATE],0))</f>
        <v>1.93</v>
      </c>
      <c r="D1104" s="2">
        <f>INDEX(FEDFUNDS[FEDFUNDS],MATCH(DATE(YEAR(CPI[[#This Row],[DATE]]+190),MONTH(CPI[[#This Row],[DATE]]+190),1),FEDFUNDS[DATE],0))</f>
        <v>3</v>
      </c>
      <c r="E1104" s="2">
        <f>INDEX(FEDFUNDS[FEDFUNDS],MATCH(DATE(YEAR(CPI[[#This Row],[DATE]]+370),MONTH(CPI[[#This Row],[DATE]]+370),1),FEDFUNDS[DATE],0))</f>
        <v>4</v>
      </c>
      <c r="F1104" s="2">
        <f>INDEX(FEDFUNDS[FEDFUNDS],MATCH(DATE(YEAR(CPI[[#This Row],[DATE]]+190)+1,MONTH(CPI[[#This Row],[DATE]]+190),1),FEDFUNDS[DATE],0))</f>
        <v>4.9400000000000004</v>
      </c>
      <c r="G1104" s="2">
        <f>INDEX(FEDFUNDS[FEDFUNDS],MATCH(DATE(YEAR(CPI[[#This Row],[DATE]]+370)+1,MONTH(CPI[[#This Row],[DATE]]+370),1),FEDFUNDS[DATE],0))</f>
        <v>5.25</v>
      </c>
    </row>
    <row r="1105" spans="1:7" x14ac:dyDescent="0.3">
      <c r="A1105" s="1">
        <v>38322</v>
      </c>
      <c r="B1105">
        <v>190.3</v>
      </c>
      <c r="C1105" s="2">
        <f>INDEX(FEDFUNDS[FEDFUNDS],MATCH(DATE(YEAR(CPI[[#This Row],[DATE]]),MONTH(CPI[[#This Row],[DATE]]),1),FEDFUNDS[DATE],0))</f>
        <v>2.16</v>
      </c>
      <c r="D1105" s="2">
        <f>INDEX(FEDFUNDS[FEDFUNDS],MATCH(DATE(YEAR(CPI[[#This Row],[DATE]]+190),MONTH(CPI[[#This Row],[DATE]]+190),1),FEDFUNDS[DATE],0))</f>
        <v>3.04</v>
      </c>
      <c r="E1105" s="2">
        <f>INDEX(FEDFUNDS[FEDFUNDS],MATCH(DATE(YEAR(CPI[[#This Row],[DATE]]+370),MONTH(CPI[[#This Row],[DATE]]+370),1),FEDFUNDS[DATE],0))</f>
        <v>4.16</v>
      </c>
      <c r="F1105" s="2">
        <f>INDEX(FEDFUNDS[FEDFUNDS],MATCH(DATE(YEAR(CPI[[#This Row],[DATE]]+190)+1,MONTH(CPI[[#This Row],[DATE]]+190),1),FEDFUNDS[DATE],0))</f>
        <v>4.99</v>
      </c>
      <c r="G1105" s="2">
        <f>INDEX(FEDFUNDS[FEDFUNDS],MATCH(DATE(YEAR(CPI[[#This Row],[DATE]]+370)+1,MONTH(CPI[[#This Row],[DATE]]+370),1),FEDFUNDS[DATE],0))</f>
        <v>5.24</v>
      </c>
    </row>
    <row r="1106" spans="1:7" x14ac:dyDescent="0.3">
      <c r="A1106" s="1">
        <v>38353</v>
      </c>
      <c r="B1106">
        <v>190.7</v>
      </c>
      <c r="C1106" s="2">
        <f>INDEX(FEDFUNDS[FEDFUNDS],MATCH(DATE(YEAR(CPI[[#This Row],[DATE]]),MONTH(CPI[[#This Row],[DATE]]),1),FEDFUNDS[DATE],0))</f>
        <v>2.2799999999999998</v>
      </c>
      <c r="D1106" s="2">
        <f>INDEX(FEDFUNDS[FEDFUNDS],MATCH(DATE(YEAR(CPI[[#This Row],[DATE]]+190),MONTH(CPI[[#This Row],[DATE]]+190),1),FEDFUNDS[DATE],0))</f>
        <v>3.26</v>
      </c>
      <c r="E1106" s="2">
        <f>INDEX(FEDFUNDS[FEDFUNDS],MATCH(DATE(YEAR(CPI[[#This Row],[DATE]]+370),MONTH(CPI[[#This Row],[DATE]]+370),1),FEDFUNDS[DATE],0))</f>
        <v>4.29</v>
      </c>
      <c r="F1106" s="2">
        <f>INDEX(FEDFUNDS[FEDFUNDS],MATCH(DATE(YEAR(CPI[[#This Row],[DATE]]+190)+1,MONTH(CPI[[#This Row],[DATE]]+190),1),FEDFUNDS[DATE],0))</f>
        <v>5.24</v>
      </c>
      <c r="G1106" s="2">
        <f>INDEX(FEDFUNDS[FEDFUNDS],MATCH(DATE(YEAR(CPI[[#This Row],[DATE]]+370)+1,MONTH(CPI[[#This Row],[DATE]]+370),1),FEDFUNDS[DATE],0))</f>
        <v>5.25</v>
      </c>
    </row>
    <row r="1107" spans="1:7" x14ac:dyDescent="0.3">
      <c r="A1107" s="1">
        <v>38384</v>
      </c>
      <c r="B1107">
        <v>191.8</v>
      </c>
      <c r="C1107" s="2">
        <f>INDEX(FEDFUNDS[FEDFUNDS],MATCH(DATE(YEAR(CPI[[#This Row],[DATE]]),MONTH(CPI[[#This Row],[DATE]]),1),FEDFUNDS[DATE],0))</f>
        <v>2.5</v>
      </c>
      <c r="D1107" s="2">
        <f>INDEX(FEDFUNDS[FEDFUNDS],MATCH(DATE(YEAR(CPI[[#This Row],[DATE]]+190),MONTH(CPI[[#This Row],[DATE]]+190),1),FEDFUNDS[DATE],0))</f>
        <v>3.5</v>
      </c>
      <c r="E1107" s="2">
        <f>INDEX(FEDFUNDS[FEDFUNDS],MATCH(DATE(YEAR(CPI[[#This Row],[DATE]]+370),MONTH(CPI[[#This Row],[DATE]]+370),1),FEDFUNDS[DATE],0))</f>
        <v>4.49</v>
      </c>
      <c r="F1107" s="2">
        <f>INDEX(FEDFUNDS[FEDFUNDS],MATCH(DATE(YEAR(CPI[[#This Row],[DATE]]+190)+1,MONTH(CPI[[#This Row],[DATE]]+190),1),FEDFUNDS[DATE],0))</f>
        <v>5.25</v>
      </c>
      <c r="G1107" s="2">
        <f>INDEX(FEDFUNDS[FEDFUNDS],MATCH(DATE(YEAR(CPI[[#This Row],[DATE]]+370)+1,MONTH(CPI[[#This Row],[DATE]]+370),1),FEDFUNDS[DATE],0))</f>
        <v>5.26</v>
      </c>
    </row>
    <row r="1108" spans="1:7" x14ac:dyDescent="0.3">
      <c r="A1108" s="1">
        <v>38412</v>
      </c>
      <c r="B1108">
        <v>193.3</v>
      </c>
      <c r="C1108" s="2">
        <f>INDEX(FEDFUNDS[FEDFUNDS],MATCH(DATE(YEAR(CPI[[#This Row],[DATE]]),MONTH(CPI[[#This Row],[DATE]]),1),FEDFUNDS[DATE],0))</f>
        <v>2.63</v>
      </c>
      <c r="D1108" s="2">
        <f>INDEX(FEDFUNDS[FEDFUNDS],MATCH(DATE(YEAR(CPI[[#This Row],[DATE]]+190),MONTH(CPI[[#This Row],[DATE]]+190),1),FEDFUNDS[DATE],0))</f>
        <v>3.62</v>
      </c>
      <c r="E1108" s="2">
        <f>INDEX(FEDFUNDS[FEDFUNDS],MATCH(DATE(YEAR(CPI[[#This Row],[DATE]]+370),MONTH(CPI[[#This Row],[DATE]]+370),1),FEDFUNDS[DATE],0))</f>
        <v>4.59</v>
      </c>
      <c r="F1108" s="2">
        <f>INDEX(FEDFUNDS[FEDFUNDS],MATCH(DATE(YEAR(CPI[[#This Row],[DATE]]+190)+1,MONTH(CPI[[#This Row],[DATE]]+190),1),FEDFUNDS[DATE],0))</f>
        <v>5.25</v>
      </c>
      <c r="G1108" s="2">
        <f>INDEX(FEDFUNDS[FEDFUNDS],MATCH(DATE(YEAR(CPI[[#This Row],[DATE]]+370)+1,MONTH(CPI[[#This Row],[DATE]]+370),1),FEDFUNDS[DATE],0))</f>
        <v>5.26</v>
      </c>
    </row>
    <row r="1109" spans="1:7" x14ac:dyDescent="0.3">
      <c r="A1109" s="1">
        <v>38443</v>
      </c>
      <c r="B1109">
        <v>194.6</v>
      </c>
      <c r="C1109" s="2">
        <f>INDEX(FEDFUNDS[FEDFUNDS],MATCH(DATE(YEAR(CPI[[#This Row],[DATE]]),MONTH(CPI[[#This Row],[DATE]]),1),FEDFUNDS[DATE],0))</f>
        <v>2.79</v>
      </c>
      <c r="D1109" s="2">
        <f>INDEX(FEDFUNDS[FEDFUNDS],MATCH(DATE(YEAR(CPI[[#This Row],[DATE]]+190),MONTH(CPI[[#This Row],[DATE]]+190),1),FEDFUNDS[DATE],0))</f>
        <v>3.78</v>
      </c>
      <c r="E1109" s="2">
        <f>INDEX(FEDFUNDS[FEDFUNDS],MATCH(DATE(YEAR(CPI[[#This Row],[DATE]]+370),MONTH(CPI[[#This Row],[DATE]]+370),1),FEDFUNDS[DATE],0))</f>
        <v>4.79</v>
      </c>
      <c r="F1109" s="2">
        <f>INDEX(FEDFUNDS[FEDFUNDS],MATCH(DATE(YEAR(CPI[[#This Row],[DATE]]+190)+1,MONTH(CPI[[#This Row],[DATE]]+190),1),FEDFUNDS[DATE],0))</f>
        <v>5.25</v>
      </c>
      <c r="G1109" s="2">
        <f>INDEX(FEDFUNDS[FEDFUNDS],MATCH(DATE(YEAR(CPI[[#This Row],[DATE]]+370)+1,MONTH(CPI[[#This Row],[DATE]]+370),1),FEDFUNDS[DATE],0))</f>
        <v>5.25</v>
      </c>
    </row>
    <row r="1110" spans="1:7" x14ac:dyDescent="0.3">
      <c r="A1110" s="1">
        <v>38473</v>
      </c>
      <c r="B1110">
        <v>194.4</v>
      </c>
      <c r="C1110" s="2">
        <f>INDEX(FEDFUNDS[FEDFUNDS],MATCH(DATE(YEAR(CPI[[#This Row],[DATE]]),MONTH(CPI[[#This Row],[DATE]]),1),FEDFUNDS[DATE],0))</f>
        <v>3</v>
      </c>
      <c r="D1110" s="2">
        <f>INDEX(FEDFUNDS[FEDFUNDS],MATCH(DATE(YEAR(CPI[[#This Row],[DATE]]+190),MONTH(CPI[[#This Row],[DATE]]+190),1),FEDFUNDS[DATE],0))</f>
        <v>4</v>
      </c>
      <c r="E1110" s="2">
        <f>INDEX(FEDFUNDS[FEDFUNDS],MATCH(DATE(YEAR(CPI[[#This Row],[DATE]]+370),MONTH(CPI[[#This Row],[DATE]]+370),1),FEDFUNDS[DATE],0))</f>
        <v>4.9400000000000004</v>
      </c>
      <c r="F1110" s="2">
        <f>INDEX(FEDFUNDS[FEDFUNDS],MATCH(DATE(YEAR(CPI[[#This Row],[DATE]]+190)+1,MONTH(CPI[[#This Row],[DATE]]+190),1),FEDFUNDS[DATE],0))</f>
        <v>5.25</v>
      </c>
      <c r="G1110" s="2">
        <f>INDEX(FEDFUNDS[FEDFUNDS],MATCH(DATE(YEAR(CPI[[#This Row],[DATE]]+370)+1,MONTH(CPI[[#This Row],[DATE]]+370),1),FEDFUNDS[DATE],0))</f>
        <v>5.25</v>
      </c>
    </row>
    <row r="1111" spans="1:7" x14ac:dyDescent="0.3">
      <c r="A1111" s="1">
        <v>38504</v>
      </c>
      <c r="B1111">
        <v>194.5</v>
      </c>
      <c r="C1111" s="2">
        <f>INDEX(FEDFUNDS[FEDFUNDS],MATCH(DATE(YEAR(CPI[[#This Row],[DATE]]),MONTH(CPI[[#This Row],[DATE]]),1),FEDFUNDS[DATE],0))</f>
        <v>3.04</v>
      </c>
      <c r="D1111" s="2">
        <f>INDEX(FEDFUNDS[FEDFUNDS],MATCH(DATE(YEAR(CPI[[#This Row],[DATE]]+190),MONTH(CPI[[#This Row],[DATE]]+190),1),FEDFUNDS[DATE],0))</f>
        <v>4.16</v>
      </c>
      <c r="E1111" s="2">
        <f>INDEX(FEDFUNDS[FEDFUNDS],MATCH(DATE(YEAR(CPI[[#This Row],[DATE]]+370),MONTH(CPI[[#This Row],[DATE]]+370),1),FEDFUNDS[DATE],0))</f>
        <v>4.99</v>
      </c>
      <c r="F1111" s="2">
        <f>INDEX(FEDFUNDS[FEDFUNDS],MATCH(DATE(YEAR(CPI[[#This Row],[DATE]]+190)+1,MONTH(CPI[[#This Row],[DATE]]+190),1),FEDFUNDS[DATE],0))</f>
        <v>5.24</v>
      </c>
      <c r="G1111" s="2">
        <f>INDEX(FEDFUNDS[FEDFUNDS],MATCH(DATE(YEAR(CPI[[#This Row],[DATE]]+370)+1,MONTH(CPI[[#This Row],[DATE]]+370),1),FEDFUNDS[DATE],0))</f>
        <v>5.25</v>
      </c>
    </row>
    <row r="1112" spans="1:7" x14ac:dyDescent="0.3">
      <c r="A1112" s="1">
        <v>38534</v>
      </c>
      <c r="B1112">
        <v>195.4</v>
      </c>
      <c r="C1112" s="2">
        <f>INDEX(FEDFUNDS[FEDFUNDS],MATCH(DATE(YEAR(CPI[[#This Row],[DATE]]),MONTH(CPI[[#This Row],[DATE]]),1),FEDFUNDS[DATE],0))</f>
        <v>3.26</v>
      </c>
      <c r="D1112" s="2">
        <f>INDEX(FEDFUNDS[FEDFUNDS],MATCH(DATE(YEAR(CPI[[#This Row],[DATE]]+190),MONTH(CPI[[#This Row],[DATE]]+190),1),FEDFUNDS[DATE],0))</f>
        <v>4.29</v>
      </c>
      <c r="E1112" s="2">
        <f>INDEX(FEDFUNDS[FEDFUNDS],MATCH(DATE(YEAR(CPI[[#This Row],[DATE]]+370),MONTH(CPI[[#This Row],[DATE]]+370),1),FEDFUNDS[DATE],0))</f>
        <v>5.24</v>
      </c>
      <c r="F1112" s="2">
        <f>INDEX(FEDFUNDS[FEDFUNDS],MATCH(DATE(YEAR(CPI[[#This Row],[DATE]]+190)+1,MONTH(CPI[[#This Row],[DATE]]+190),1),FEDFUNDS[DATE],0))</f>
        <v>5.25</v>
      </c>
      <c r="G1112" s="2">
        <f>INDEX(FEDFUNDS[FEDFUNDS],MATCH(DATE(YEAR(CPI[[#This Row],[DATE]]+370)+1,MONTH(CPI[[#This Row],[DATE]]+370),1),FEDFUNDS[DATE],0))</f>
        <v>5.26</v>
      </c>
    </row>
    <row r="1113" spans="1:7" x14ac:dyDescent="0.3">
      <c r="A1113" s="1">
        <v>38565</v>
      </c>
      <c r="B1113">
        <v>196.4</v>
      </c>
      <c r="C1113" s="2">
        <f>INDEX(FEDFUNDS[FEDFUNDS],MATCH(DATE(YEAR(CPI[[#This Row],[DATE]]),MONTH(CPI[[#This Row],[DATE]]),1),FEDFUNDS[DATE],0))</f>
        <v>3.5</v>
      </c>
      <c r="D1113" s="2">
        <f>INDEX(FEDFUNDS[FEDFUNDS],MATCH(DATE(YEAR(CPI[[#This Row],[DATE]]+190),MONTH(CPI[[#This Row],[DATE]]+190),1),FEDFUNDS[DATE],0))</f>
        <v>4.49</v>
      </c>
      <c r="E1113" s="2">
        <f>INDEX(FEDFUNDS[FEDFUNDS],MATCH(DATE(YEAR(CPI[[#This Row],[DATE]]+370),MONTH(CPI[[#This Row],[DATE]]+370),1),FEDFUNDS[DATE],0))</f>
        <v>5.25</v>
      </c>
      <c r="F1113" s="2">
        <f>INDEX(FEDFUNDS[FEDFUNDS],MATCH(DATE(YEAR(CPI[[#This Row],[DATE]]+190)+1,MONTH(CPI[[#This Row],[DATE]]+190),1),FEDFUNDS[DATE],0))</f>
        <v>5.26</v>
      </c>
      <c r="G1113" s="2">
        <f>INDEX(FEDFUNDS[FEDFUNDS],MATCH(DATE(YEAR(CPI[[#This Row],[DATE]]+370)+1,MONTH(CPI[[#This Row],[DATE]]+370),1),FEDFUNDS[DATE],0))</f>
        <v>5.0199999999999996</v>
      </c>
    </row>
    <row r="1114" spans="1:7" x14ac:dyDescent="0.3">
      <c r="A1114" s="1">
        <v>38596</v>
      </c>
      <c r="B1114">
        <v>198.8</v>
      </c>
      <c r="C1114" s="2">
        <f>INDEX(FEDFUNDS[FEDFUNDS],MATCH(DATE(YEAR(CPI[[#This Row],[DATE]]),MONTH(CPI[[#This Row],[DATE]]),1),FEDFUNDS[DATE],0))</f>
        <v>3.62</v>
      </c>
      <c r="D1114" s="2">
        <f>INDEX(FEDFUNDS[FEDFUNDS],MATCH(DATE(YEAR(CPI[[#This Row],[DATE]]+190),MONTH(CPI[[#This Row],[DATE]]+190),1),FEDFUNDS[DATE],0))</f>
        <v>4.59</v>
      </c>
      <c r="E1114" s="2">
        <f>INDEX(FEDFUNDS[FEDFUNDS],MATCH(DATE(YEAR(CPI[[#This Row],[DATE]]+370),MONTH(CPI[[#This Row],[DATE]]+370),1),FEDFUNDS[DATE],0))</f>
        <v>5.25</v>
      </c>
      <c r="F1114" s="2">
        <f>INDEX(FEDFUNDS[FEDFUNDS],MATCH(DATE(YEAR(CPI[[#This Row],[DATE]]+190)+1,MONTH(CPI[[#This Row],[DATE]]+190),1),FEDFUNDS[DATE],0))</f>
        <v>5.26</v>
      </c>
      <c r="G1114" s="2">
        <f>INDEX(FEDFUNDS[FEDFUNDS],MATCH(DATE(YEAR(CPI[[#This Row],[DATE]]+370)+1,MONTH(CPI[[#This Row],[DATE]]+370),1),FEDFUNDS[DATE],0))</f>
        <v>4.9400000000000004</v>
      </c>
    </row>
    <row r="1115" spans="1:7" x14ac:dyDescent="0.3">
      <c r="A1115" s="1">
        <v>38626</v>
      </c>
      <c r="B1115">
        <v>199.2</v>
      </c>
      <c r="C1115" s="2">
        <f>INDEX(FEDFUNDS[FEDFUNDS],MATCH(DATE(YEAR(CPI[[#This Row],[DATE]]),MONTH(CPI[[#This Row],[DATE]]),1),FEDFUNDS[DATE],0))</f>
        <v>3.78</v>
      </c>
      <c r="D1115" s="2">
        <f>INDEX(FEDFUNDS[FEDFUNDS],MATCH(DATE(YEAR(CPI[[#This Row],[DATE]]+190),MONTH(CPI[[#This Row],[DATE]]+190),1),FEDFUNDS[DATE],0))</f>
        <v>4.79</v>
      </c>
      <c r="E1115" s="2">
        <f>INDEX(FEDFUNDS[FEDFUNDS],MATCH(DATE(YEAR(CPI[[#This Row],[DATE]]+370),MONTH(CPI[[#This Row],[DATE]]+370),1),FEDFUNDS[DATE],0))</f>
        <v>5.25</v>
      </c>
      <c r="F1115" s="2">
        <f>INDEX(FEDFUNDS[FEDFUNDS],MATCH(DATE(YEAR(CPI[[#This Row],[DATE]]+190)+1,MONTH(CPI[[#This Row],[DATE]]+190),1),FEDFUNDS[DATE],0))</f>
        <v>5.25</v>
      </c>
      <c r="G1115" s="2">
        <f>INDEX(FEDFUNDS[FEDFUNDS],MATCH(DATE(YEAR(CPI[[#This Row],[DATE]]+370)+1,MONTH(CPI[[#This Row],[DATE]]+370),1),FEDFUNDS[DATE],0))</f>
        <v>4.76</v>
      </c>
    </row>
    <row r="1116" spans="1:7" x14ac:dyDescent="0.3">
      <c r="A1116" s="1">
        <v>38657</v>
      </c>
      <c r="B1116">
        <v>197.6</v>
      </c>
      <c r="C1116" s="2">
        <f>INDEX(FEDFUNDS[FEDFUNDS],MATCH(DATE(YEAR(CPI[[#This Row],[DATE]]),MONTH(CPI[[#This Row],[DATE]]),1),FEDFUNDS[DATE],0))</f>
        <v>4</v>
      </c>
      <c r="D1116" s="2">
        <f>INDEX(FEDFUNDS[FEDFUNDS],MATCH(DATE(YEAR(CPI[[#This Row],[DATE]]+190),MONTH(CPI[[#This Row],[DATE]]+190),1),FEDFUNDS[DATE],0))</f>
        <v>4.9400000000000004</v>
      </c>
      <c r="E1116" s="2">
        <f>INDEX(FEDFUNDS[FEDFUNDS],MATCH(DATE(YEAR(CPI[[#This Row],[DATE]]+370),MONTH(CPI[[#This Row],[DATE]]+370),1),FEDFUNDS[DATE],0))</f>
        <v>5.25</v>
      </c>
      <c r="F1116" s="2">
        <f>INDEX(FEDFUNDS[FEDFUNDS],MATCH(DATE(YEAR(CPI[[#This Row],[DATE]]+190)+1,MONTH(CPI[[#This Row],[DATE]]+190),1),FEDFUNDS[DATE],0))</f>
        <v>5.25</v>
      </c>
      <c r="G1116" s="2">
        <f>INDEX(FEDFUNDS[FEDFUNDS],MATCH(DATE(YEAR(CPI[[#This Row],[DATE]]+370)+1,MONTH(CPI[[#This Row],[DATE]]+370),1),FEDFUNDS[DATE],0))</f>
        <v>4.49</v>
      </c>
    </row>
    <row r="1117" spans="1:7" x14ac:dyDescent="0.3">
      <c r="A1117" s="1">
        <v>38687</v>
      </c>
      <c r="B1117">
        <v>196.8</v>
      </c>
      <c r="C1117" s="2">
        <f>INDEX(FEDFUNDS[FEDFUNDS],MATCH(DATE(YEAR(CPI[[#This Row],[DATE]]),MONTH(CPI[[#This Row],[DATE]]),1),FEDFUNDS[DATE],0))</f>
        <v>4.16</v>
      </c>
      <c r="D1117" s="2">
        <f>INDEX(FEDFUNDS[FEDFUNDS],MATCH(DATE(YEAR(CPI[[#This Row],[DATE]]+190),MONTH(CPI[[#This Row],[DATE]]+190),1),FEDFUNDS[DATE],0))</f>
        <v>4.99</v>
      </c>
      <c r="E1117" s="2">
        <f>INDEX(FEDFUNDS[FEDFUNDS],MATCH(DATE(YEAR(CPI[[#This Row],[DATE]]+370),MONTH(CPI[[#This Row],[DATE]]+370),1),FEDFUNDS[DATE],0))</f>
        <v>5.24</v>
      </c>
      <c r="F1117" s="2">
        <f>INDEX(FEDFUNDS[FEDFUNDS],MATCH(DATE(YEAR(CPI[[#This Row],[DATE]]+190)+1,MONTH(CPI[[#This Row],[DATE]]+190),1),FEDFUNDS[DATE],0))</f>
        <v>5.25</v>
      </c>
      <c r="G1117" s="2">
        <f>INDEX(FEDFUNDS[FEDFUNDS],MATCH(DATE(YEAR(CPI[[#This Row],[DATE]]+370)+1,MONTH(CPI[[#This Row],[DATE]]+370),1),FEDFUNDS[DATE],0))</f>
        <v>4.24</v>
      </c>
    </row>
    <row r="1118" spans="1:7" x14ac:dyDescent="0.3">
      <c r="A1118" s="1">
        <v>38718</v>
      </c>
      <c r="B1118">
        <v>198.3</v>
      </c>
      <c r="C1118" s="2">
        <f>INDEX(FEDFUNDS[FEDFUNDS],MATCH(DATE(YEAR(CPI[[#This Row],[DATE]]),MONTH(CPI[[#This Row],[DATE]]),1),FEDFUNDS[DATE],0))</f>
        <v>4.29</v>
      </c>
      <c r="D1118" s="2">
        <f>INDEX(FEDFUNDS[FEDFUNDS],MATCH(DATE(YEAR(CPI[[#This Row],[DATE]]+190),MONTH(CPI[[#This Row],[DATE]]+190),1),FEDFUNDS[DATE],0))</f>
        <v>5.24</v>
      </c>
      <c r="E1118" s="2">
        <f>INDEX(FEDFUNDS[FEDFUNDS],MATCH(DATE(YEAR(CPI[[#This Row],[DATE]]+370),MONTH(CPI[[#This Row],[DATE]]+370),1),FEDFUNDS[DATE],0))</f>
        <v>5.25</v>
      </c>
      <c r="F1118" s="2">
        <f>INDEX(FEDFUNDS[FEDFUNDS],MATCH(DATE(YEAR(CPI[[#This Row],[DATE]]+190)+1,MONTH(CPI[[#This Row],[DATE]]+190),1),FEDFUNDS[DATE],0))</f>
        <v>5.26</v>
      </c>
      <c r="G1118" s="2">
        <f>INDEX(FEDFUNDS[FEDFUNDS],MATCH(DATE(YEAR(CPI[[#This Row],[DATE]]+370)+1,MONTH(CPI[[#This Row],[DATE]]+370),1),FEDFUNDS[DATE],0))</f>
        <v>3.94</v>
      </c>
    </row>
    <row r="1119" spans="1:7" x14ac:dyDescent="0.3">
      <c r="A1119" s="1">
        <v>38749</v>
      </c>
      <c r="B1119">
        <v>198.7</v>
      </c>
      <c r="C1119" s="2">
        <f>INDEX(FEDFUNDS[FEDFUNDS],MATCH(DATE(YEAR(CPI[[#This Row],[DATE]]),MONTH(CPI[[#This Row],[DATE]]),1),FEDFUNDS[DATE],0))</f>
        <v>4.49</v>
      </c>
      <c r="D1119" s="2">
        <f>INDEX(FEDFUNDS[FEDFUNDS],MATCH(DATE(YEAR(CPI[[#This Row],[DATE]]+190),MONTH(CPI[[#This Row],[DATE]]+190),1),FEDFUNDS[DATE],0))</f>
        <v>5.25</v>
      </c>
      <c r="E1119" s="2">
        <f>INDEX(FEDFUNDS[FEDFUNDS],MATCH(DATE(YEAR(CPI[[#This Row],[DATE]]+370),MONTH(CPI[[#This Row],[DATE]]+370),1),FEDFUNDS[DATE],0))</f>
        <v>5.26</v>
      </c>
      <c r="F1119" s="2">
        <f>INDEX(FEDFUNDS[FEDFUNDS],MATCH(DATE(YEAR(CPI[[#This Row],[DATE]]+190)+1,MONTH(CPI[[#This Row],[DATE]]+190),1),FEDFUNDS[DATE],0))</f>
        <v>5.0199999999999996</v>
      </c>
      <c r="G1119" s="2">
        <f>INDEX(FEDFUNDS[FEDFUNDS],MATCH(DATE(YEAR(CPI[[#This Row],[DATE]]+370)+1,MONTH(CPI[[#This Row],[DATE]]+370),1),FEDFUNDS[DATE],0))</f>
        <v>2.98</v>
      </c>
    </row>
    <row r="1120" spans="1:7" x14ac:dyDescent="0.3">
      <c r="A1120" s="1">
        <v>38777</v>
      </c>
      <c r="B1120">
        <v>199.8</v>
      </c>
      <c r="C1120" s="2">
        <f>INDEX(FEDFUNDS[FEDFUNDS],MATCH(DATE(YEAR(CPI[[#This Row],[DATE]]),MONTH(CPI[[#This Row],[DATE]]),1),FEDFUNDS[DATE],0))</f>
        <v>4.59</v>
      </c>
      <c r="D1120" s="2">
        <f>INDEX(FEDFUNDS[FEDFUNDS],MATCH(DATE(YEAR(CPI[[#This Row],[DATE]]+190),MONTH(CPI[[#This Row],[DATE]]+190),1),FEDFUNDS[DATE],0))</f>
        <v>5.25</v>
      </c>
      <c r="E1120" s="2">
        <f>INDEX(FEDFUNDS[FEDFUNDS],MATCH(DATE(YEAR(CPI[[#This Row],[DATE]]+370),MONTH(CPI[[#This Row],[DATE]]+370),1),FEDFUNDS[DATE],0))</f>
        <v>5.26</v>
      </c>
      <c r="F1120" s="2">
        <f>INDEX(FEDFUNDS[FEDFUNDS],MATCH(DATE(YEAR(CPI[[#This Row],[DATE]]+190)+1,MONTH(CPI[[#This Row],[DATE]]+190),1),FEDFUNDS[DATE],0))</f>
        <v>4.9400000000000004</v>
      </c>
      <c r="G1120" s="2">
        <f>INDEX(FEDFUNDS[FEDFUNDS],MATCH(DATE(YEAR(CPI[[#This Row],[DATE]]+370)+1,MONTH(CPI[[#This Row],[DATE]]+370),1),FEDFUNDS[DATE],0))</f>
        <v>2.61</v>
      </c>
    </row>
    <row r="1121" spans="1:7" x14ac:dyDescent="0.3">
      <c r="A1121" s="1">
        <v>38808</v>
      </c>
      <c r="B1121">
        <v>201.5</v>
      </c>
      <c r="C1121" s="2">
        <f>INDEX(FEDFUNDS[FEDFUNDS],MATCH(DATE(YEAR(CPI[[#This Row],[DATE]]),MONTH(CPI[[#This Row],[DATE]]),1),FEDFUNDS[DATE],0))</f>
        <v>4.79</v>
      </c>
      <c r="D1121" s="2">
        <f>INDEX(FEDFUNDS[FEDFUNDS],MATCH(DATE(YEAR(CPI[[#This Row],[DATE]]+190),MONTH(CPI[[#This Row],[DATE]]+190),1),FEDFUNDS[DATE],0))</f>
        <v>5.25</v>
      </c>
      <c r="E1121" s="2">
        <f>INDEX(FEDFUNDS[FEDFUNDS],MATCH(DATE(YEAR(CPI[[#This Row],[DATE]]+370),MONTH(CPI[[#This Row],[DATE]]+370),1),FEDFUNDS[DATE],0))</f>
        <v>5.25</v>
      </c>
      <c r="F1121" s="2">
        <f>INDEX(FEDFUNDS[FEDFUNDS],MATCH(DATE(YEAR(CPI[[#This Row],[DATE]]+190)+1,MONTH(CPI[[#This Row],[DATE]]+190),1),FEDFUNDS[DATE],0))</f>
        <v>4.76</v>
      </c>
      <c r="G1121" s="2">
        <f>INDEX(FEDFUNDS[FEDFUNDS],MATCH(DATE(YEAR(CPI[[#This Row],[DATE]]+370)+1,MONTH(CPI[[#This Row],[DATE]]+370),1),FEDFUNDS[DATE],0))</f>
        <v>2.2799999999999998</v>
      </c>
    </row>
    <row r="1122" spans="1:7" x14ac:dyDescent="0.3">
      <c r="A1122" s="1">
        <v>38838</v>
      </c>
      <c r="B1122">
        <v>202.5</v>
      </c>
      <c r="C1122" s="2">
        <f>INDEX(FEDFUNDS[FEDFUNDS],MATCH(DATE(YEAR(CPI[[#This Row],[DATE]]),MONTH(CPI[[#This Row],[DATE]]),1),FEDFUNDS[DATE],0))</f>
        <v>4.9400000000000004</v>
      </c>
      <c r="D1122" s="2">
        <f>INDEX(FEDFUNDS[FEDFUNDS],MATCH(DATE(YEAR(CPI[[#This Row],[DATE]]+190),MONTH(CPI[[#This Row],[DATE]]+190),1),FEDFUNDS[DATE],0))</f>
        <v>5.25</v>
      </c>
      <c r="E1122" s="2">
        <f>INDEX(FEDFUNDS[FEDFUNDS],MATCH(DATE(YEAR(CPI[[#This Row],[DATE]]+370),MONTH(CPI[[#This Row],[DATE]]+370),1),FEDFUNDS[DATE],0))</f>
        <v>5.25</v>
      </c>
      <c r="F1122" s="2">
        <f>INDEX(FEDFUNDS[FEDFUNDS],MATCH(DATE(YEAR(CPI[[#This Row],[DATE]]+190)+1,MONTH(CPI[[#This Row],[DATE]]+190),1),FEDFUNDS[DATE],0))</f>
        <v>4.49</v>
      </c>
      <c r="G1122" s="2">
        <f>INDEX(FEDFUNDS[FEDFUNDS],MATCH(DATE(YEAR(CPI[[#This Row],[DATE]]+370)+1,MONTH(CPI[[#This Row],[DATE]]+370),1),FEDFUNDS[DATE],0))</f>
        <v>1.98</v>
      </c>
    </row>
    <row r="1123" spans="1:7" x14ac:dyDescent="0.3">
      <c r="A1123" s="1">
        <v>38869</v>
      </c>
      <c r="B1123">
        <v>202.9</v>
      </c>
      <c r="C1123" s="2">
        <f>INDEX(FEDFUNDS[FEDFUNDS],MATCH(DATE(YEAR(CPI[[#This Row],[DATE]]),MONTH(CPI[[#This Row],[DATE]]),1),FEDFUNDS[DATE],0))</f>
        <v>4.99</v>
      </c>
      <c r="D1123" s="2">
        <f>INDEX(FEDFUNDS[FEDFUNDS],MATCH(DATE(YEAR(CPI[[#This Row],[DATE]]+190),MONTH(CPI[[#This Row],[DATE]]+190),1),FEDFUNDS[DATE],0))</f>
        <v>5.24</v>
      </c>
      <c r="E1123" s="2">
        <f>INDEX(FEDFUNDS[FEDFUNDS],MATCH(DATE(YEAR(CPI[[#This Row],[DATE]]+370),MONTH(CPI[[#This Row],[DATE]]+370),1),FEDFUNDS[DATE],0))</f>
        <v>5.25</v>
      </c>
      <c r="F1123" s="2">
        <f>INDEX(FEDFUNDS[FEDFUNDS],MATCH(DATE(YEAR(CPI[[#This Row],[DATE]]+190)+1,MONTH(CPI[[#This Row],[DATE]]+190),1),FEDFUNDS[DATE],0))</f>
        <v>4.24</v>
      </c>
      <c r="G1123" s="2">
        <f>INDEX(FEDFUNDS[FEDFUNDS],MATCH(DATE(YEAR(CPI[[#This Row],[DATE]]+370)+1,MONTH(CPI[[#This Row],[DATE]]+370),1),FEDFUNDS[DATE],0))</f>
        <v>2</v>
      </c>
    </row>
    <row r="1124" spans="1:7" x14ac:dyDescent="0.3">
      <c r="A1124" s="1">
        <v>38899</v>
      </c>
      <c r="B1124">
        <v>203.5</v>
      </c>
      <c r="C1124" s="2">
        <f>INDEX(FEDFUNDS[FEDFUNDS],MATCH(DATE(YEAR(CPI[[#This Row],[DATE]]),MONTH(CPI[[#This Row],[DATE]]),1),FEDFUNDS[DATE],0))</f>
        <v>5.24</v>
      </c>
      <c r="D1124" s="2">
        <f>INDEX(FEDFUNDS[FEDFUNDS],MATCH(DATE(YEAR(CPI[[#This Row],[DATE]]+190),MONTH(CPI[[#This Row],[DATE]]+190),1),FEDFUNDS[DATE],0))</f>
        <v>5.25</v>
      </c>
      <c r="E1124" s="2">
        <f>INDEX(FEDFUNDS[FEDFUNDS],MATCH(DATE(YEAR(CPI[[#This Row],[DATE]]+370),MONTH(CPI[[#This Row],[DATE]]+370),1),FEDFUNDS[DATE],0))</f>
        <v>5.26</v>
      </c>
      <c r="F1124" s="2">
        <f>INDEX(FEDFUNDS[FEDFUNDS],MATCH(DATE(YEAR(CPI[[#This Row],[DATE]]+190)+1,MONTH(CPI[[#This Row],[DATE]]+190),1),FEDFUNDS[DATE],0))</f>
        <v>3.94</v>
      </c>
      <c r="G1124" s="2">
        <f>INDEX(FEDFUNDS[FEDFUNDS],MATCH(DATE(YEAR(CPI[[#This Row],[DATE]]+370)+1,MONTH(CPI[[#This Row],[DATE]]+370),1),FEDFUNDS[DATE],0))</f>
        <v>2.0099999999999998</v>
      </c>
    </row>
    <row r="1125" spans="1:7" x14ac:dyDescent="0.3">
      <c r="A1125" s="1">
        <v>38930</v>
      </c>
      <c r="B1125">
        <v>203.9</v>
      </c>
      <c r="C1125" s="2">
        <f>INDEX(FEDFUNDS[FEDFUNDS],MATCH(DATE(YEAR(CPI[[#This Row],[DATE]]),MONTH(CPI[[#This Row],[DATE]]),1),FEDFUNDS[DATE],0))</f>
        <v>5.25</v>
      </c>
      <c r="D1125" s="2">
        <f>INDEX(FEDFUNDS[FEDFUNDS],MATCH(DATE(YEAR(CPI[[#This Row],[DATE]]+190),MONTH(CPI[[#This Row],[DATE]]+190),1),FEDFUNDS[DATE],0))</f>
        <v>5.26</v>
      </c>
      <c r="E1125" s="2">
        <f>INDEX(FEDFUNDS[FEDFUNDS],MATCH(DATE(YEAR(CPI[[#This Row],[DATE]]+370),MONTH(CPI[[#This Row],[DATE]]+370),1),FEDFUNDS[DATE],0))</f>
        <v>5.0199999999999996</v>
      </c>
      <c r="F1125" s="2">
        <f>INDEX(FEDFUNDS[FEDFUNDS],MATCH(DATE(YEAR(CPI[[#This Row],[DATE]]+190)+1,MONTH(CPI[[#This Row],[DATE]]+190),1),FEDFUNDS[DATE],0))</f>
        <v>2.98</v>
      </c>
      <c r="G1125" s="2">
        <f>INDEX(FEDFUNDS[FEDFUNDS],MATCH(DATE(YEAR(CPI[[#This Row],[DATE]]+370)+1,MONTH(CPI[[#This Row],[DATE]]+370),1),FEDFUNDS[DATE],0))</f>
        <v>2</v>
      </c>
    </row>
    <row r="1126" spans="1:7" x14ac:dyDescent="0.3">
      <c r="A1126" s="1">
        <v>38961</v>
      </c>
      <c r="B1126">
        <v>202.9</v>
      </c>
      <c r="C1126" s="2">
        <f>INDEX(FEDFUNDS[FEDFUNDS],MATCH(DATE(YEAR(CPI[[#This Row],[DATE]]),MONTH(CPI[[#This Row],[DATE]]),1),FEDFUNDS[DATE],0))</f>
        <v>5.25</v>
      </c>
      <c r="D1126" s="2">
        <f>INDEX(FEDFUNDS[FEDFUNDS],MATCH(DATE(YEAR(CPI[[#This Row],[DATE]]+190),MONTH(CPI[[#This Row],[DATE]]+190),1),FEDFUNDS[DATE],0))</f>
        <v>5.26</v>
      </c>
      <c r="E1126" s="2">
        <f>INDEX(FEDFUNDS[FEDFUNDS],MATCH(DATE(YEAR(CPI[[#This Row],[DATE]]+370),MONTH(CPI[[#This Row],[DATE]]+370),1),FEDFUNDS[DATE],0))</f>
        <v>4.9400000000000004</v>
      </c>
      <c r="F1126" s="2">
        <f>INDEX(FEDFUNDS[FEDFUNDS],MATCH(DATE(YEAR(CPI[[#This Row],[DATE]]+190)+1,MONTH(CPI[[#This Row],[DATE]]+190),1),FEDFUNDS[DATE],0))</f>
        <v>2.61</v>
      </c>
      <c r="G1126" s="2">
        <f>INDEX(FEDFUNDS[FEDFUNDS],MATCH(DATE(YEAR(CPI[[#This Row],[DATE]]+370)+1,MONTH(CPI[[#This Row],[DATE]]+370),1),FEDFUNDS[DATE],0))</f>
        <v>1.81</v>
      </c>
    </row>
    <row r="1127" spans="1:7" x14ac:dyDescent="0.3">
      <c r="A1127" s="1">
        <v>38991</v>
      </c>
      <c r="B1127">
        <v>201.8</v>
      </c>
      <c r="C1127" s="2">
        <f>INDEX(FEDFUNDS[FEDFUNDS],MATCH(DATE(YEAR(CPI[[#This Row],[DATE]]),MONTH(CPI[[#This Row],[DATE]]),1),FEDFUNDS[DATE],0))</f>
        <v>5.25</v>
      </c>
      <c r="D1127" s="2">
        <f>INDEX(FEDFUNDS[FEDFUNDS],MATCH(DATE(YEAR(CPI[[#This Row],[DATE]]+190),MONTH(CPI[[#This Row],[DATE]]+190),1),FEDFUNDS[DATE],0))</f>
        <v>5.25</v>
      </c>
      <c r="E1127" s="2">
        <f>INDEX(FEDFUNDS[FEDFUNDS],MATCH(DATE(YEAR(CPI[[#This Row],[DATE]]+370),MONTH(CPI[[#This Row],[DATE]]+370),1),FEDFUNDS[DATE],0))</f>
        <v>4.76</v>
      </c>
      <c r="F1127" s="2">
        <f>INDEX(FEDFUNDS[FEDFUNDS],MATCH(DATE(YEAR(CPI[[#This Row],[DATE]]+190)+1,MONTH(CPI[[#This Row],[DATE]]+190),1),FEDFUNDS[DATE],0))</f>
        <v>2.2799999999999998</v>
      </c>
      <c r="G1127" s="2">
        <f>INDEX(FEDFUNDS[FEDFUNDS],MATCH(DATE(YEAR(CPI[[#This Row],[DATE]]+370)+1,MONTH(CPI[[#This Row],[DATE]]+370),1),FEDFUNDS[DATE],0))</f>
        <v>0.97</v>
      </c>
    </row>
    <row r="1128" spans="1:7" x14ac:dyDescent="0.3">
      <c r="A1128" s="1">
        <v>39022</v>
      </c>
      <c r="B1128">
        <v>201.5</v>
      </c>
      <c r="C1128" s="2">
        <f>INDEX(FEDFUNDS[FEDFUNDS],MATCH(DATE(YEAR(CPI[[#This Row],[DATE]]),MONTH(CPI[[#This Row],[DATE]]),1),FEDFUNDS[DATE],0))</f>
        <v>5.25</v>
      </c>
      <c r="D1128" s="2">
        <f>INDEX(FEDFUNDS[FEDFUNDS],MATCH(DATE(YEAR(CPI[[#This Row],[DATE]]+190),MONTH(CPI[[#This Row],[DATE]]+190),1),FEDFUNDS[DATE],0))</f>
        <v>5.25</v>
      </c>
      <c r="E1128" s="2">
        <f>INDEX(FEDFUNDS[FEDFUNDS],MATCH(DATE(YEAR(CPI[[#This Row],[DATE]]+370),MONTH(CPI[[#This Row],[DATE]]+370),1),FEDFUNDS[DATE],0))</f>
        <v>4.49</v>
      </c>
      <c r="F1128" s="2">
        <f>INDEX(FEDFUNDS[FEDFUNDS],MATCH(DATE(YEAR(CPI[[#This Row],[DATE]]+190)+1,MONTH(CPI[[#This Row],[DATE]]+190),1),FEDFUNDS[DATE],0))</f>
        <v>1.98</v>
      </c>
      <c r="G1128" s="2">
        <f>INDEX(FEDFUNDS[FEDFUNDS],MATCH(DATE(YEAR(CPI[[#This Row],[DATE]]+370)+1,MONTH(CPI[[#This Row],[DATE]]+370),1),FEDFUNDS[DATE],0))</f>
        <v>0.39</v>
      </c>
    </row>
    <row r="1129" spans="1:7" x14ac:dyDescent="0.3">
      <c r="A1129" s="1">
        <v>39052</v>
      </c>
      <c r="B1129">
        <v>201.8</v>
      </c>
      <c r="C1129" s="2">
        <f>INDEX(FEDFUNDS[FEDFUNDS],MATCH(DATE(YEAR(CPI[[#This Row],[DATE]]),MONTH(CPI[[#This Row],[DATE]]),1),FEDFUNDS[DATE],0))</f>
        <v>5.24</v>
      </c>
      <c r="D1129" s="2">
        <f>INDEX(FEDFUNDS[FEDFUNDS],MATCH(DATE(YEAR(CPI[[#This Row],[DATE]]+190),MONTH(CPI[[#This Row],[DATE]]+190),1),FEDFUNDS[DATE],0))</f>
        <v>5.25</v>
      </c>
      <c r="E1129" s="2">
        <f>INDEX(FEDFUNDS[FEDFUNDS],MATCH(DATE(YEAR(CPI[[#This Row],[DATE]]+370),MONTH(CPI[[#This Row],[DATE]]+370),1),FEDFUNDS[DATE],0))</f>
        <v>4.24</v>
      </c>
      <c r="F1129" s="2">
        <f>INDEX(FEDFUNDS[FEDFUNDS],MATCH(DATE(YEAR(CPI[[#This Row],[DATE]]+190)+1,MONTH(CPI[[#This Row],[DATE]]+190),1),FEDFUNDS[DATE],0))</f>
        <v>2</v>
      </c>
      <c r="G1129" s="2">
        <f>INDEX(FEDFUNDS[FEDFUNDS],MATCH(DATE(YEAR(CPI[[#This Row],[DATE]]+370)+1,MONTH(CPI[[#This Row],[DATE]]+370),1),FEDFUNDS[DATE],0))</f>
        <v>0.16</v>
      </c>
    </row>
    <row r="1130" spans="1:7" x14ac:dyDescent="0.3">
      <c r="A1130" s="1">
        <v>39083</v>
      </c>
      <c r="B1130">
        <v>202.4</v>
      </c>
      <c r="C1130" s="2">
        <f>INDEX(FEDFUNDS[FEDFUNDS],MATCH(DATE(YEAR(CPI[[#This Row],[DATE]]),MONTH(CPI[[#This Row],[DATE]]),1),FEDFUNDS[DATE],0))</f>
        <v>5.25</v>
      </c>
      <c r="D1130" s="2">
        <f>INDEX(FEDFUNDS[FEDFUNDS],MATCH(DATE(YEAR(CPI[[#This Row],[DATE]]+190),MONTH(CPI[[#This Row],[DATE]]+190),1),FEDFUNDS[DATE],0))</f>
        <v>5.26</v>
      </c>
      <c r="E1130" s="2">
        <f>INDEX(FEDFUNDS[FEDFUNDS],MATCH(DATE(YEAR(CPI[[#This Row],[DATE]]+370),MONTH(CPI[[#This Row],[DATE]]+370),1),FEDFUNDS[DATE],0))</f>
        <v>3.94</v>
      </c>
      <c r="F1130" s="2">
        <f>INDEX(FEDFUNDS[FEDFUNDS],MATCH(DATE(YEAR(CPI[[#This Row],[DATE]]+190)+1,MONTH(CPI[[#This Row],[DATE]]+190),1),FEDFUNDS[DATE],0))</f>
        <v>2.0099999999999998</v>
      </c>
      <c r="G1130" s="2">
        <f>INDEX(FEDFUNDS[FEDFUNDS],MATCH(DATE(YEAR(CPI[[#This Row],[DATE]]+370)+1,MONTH(CPI[[#This Row],[DATE]]+370),1),FEDFUNDS[DATE],0))</f>
        <v>0.15</v>
      </c>
    </row>
    <row r="1131" spans="1:7" x14ac:dyDescent="0.3">
      <c r="A1131" s="1">
        <v>39114</v>
      </c>
      <c r="B1131">
        <v>203.5</v>
      </c>
      <c r="C1131" s="2">
        <f>INDEX(FEDFUNDS[FEDFUNDS],MATCH(DATE(YEAR(CPI[[#This Row],[DATE]]),MONTH(CPI[[#This Row],[DATE]]),1),FEDFUNDS[DATE],0))</f>
        <v>5.26</v>
      </c>
      <c r="D1131" s="2">
        <f>INDEX(FEDFUNDS[FEDFUNDS],MATCH(DATE(YEAR(CPI[[#This Row],[DATE]]+190),MONTH(CPI[[#This Row],[DATE]]+190),1),FEDFUNDS[DATE],0))</f>
        <v>5.0199999999999996</v>
      </c>
      <c r="E1131" s="2">
        <f>INDEX(FEDFUNDS[FEDFUNDS],MATCH(DATE(YEAR(CPI[[#This Row],[DATE]]+370),MONTH(CPI[[#This Row],[DATE]]+370),1),FEDFUNDS[DATE],0))</f>
        <v>2.98</v>
      </c>
      <c r="F1131" s="2">
        <f>INDEX(FEDFUNDS[FEDFUNDS],MATCH(DATE(YEAR(CPI[[#This Row],[DATE]]+190)+1,MONTH(CPI[[#This Row],[DATE]]+190),1),FEDFUNDS[DATE],0))</f>
        <v>2</v>
      </c>
      <c r="G1131" s="2">
        <f>INDEX(FEDFUNDS[FEDFUNDS],MATCH(DATE(YEAR(CPI[[#This Row],[DATE]]+370)+1,MONTH(CPI[[#This Row],[DATE]]+370),1),FEDFUNDS[DATE],0))</f>
        <v>0.22</v>
      </c>
    </row>
    <row r="1132" spans="1:7" x14ac:dyDescent="0.3">
      <c r="A1132" s="1">
        <v>39142</v>
      </c>
      <c r="B1132">
        <v>205.4</v>
      </c>
      <c r="C1132" s="2">
        <f>INDEX(FEDFUNDS[FEDFUNDS],MATCH(DATE(YEAR(CPI[[#This Row],[DATE]]),MONTH(CPI[[#This Row],[DATE]]),1),FEDFUNDS[DATE],0))</f>
        <v>5.26</v>
      </c>
      <c r="D1132" s="2">
        <f>INDEX(FEDFUNDS[FEDFUNDS],MATCH(DATE(YEAR(CPI[[#This Row],[DATE]]+190),MONTH(CPI[[#This Row],[DATE]]+190),1),FEDFUNDS[DATE],0))</f>
        <v>4.9400000000000004</v>
      </c>
      <c r="E1132" s="2">
        <f>INDEX(FEDFUNDS[FEDFUNDS],MATCH(DATE(YEAR(CPI[[#This Row],[DATE]]+370),MONTH(CPI[[#This Row],[DATE]]+370),1),FEDFUNDS[DATE],0))</f>
        <v>2.61</v>
      </c>
      <c r="F1132" s="2">
        <f>INDEX(FEDFUNDS[FEDFUNDS],MATCH(DATE(YEAR(CPI[[#This Row],[DATE]]+190)+1,MONTH(CPI[[#This Row],[DATE]]+190),1),FEDFUNDS[DATE],0))</f>
        <v>1.81</v>
      </c>
      <c r="G1132" s="2">
        <f>INDEX(FEDFUNDS[FEDFUNDS],MATCH(DATE(YEAR(CPI[[#This Row],[DATE]]+370)+1,MONTH(CPI[[#This Row],[DATE]]+370),1),FEDFUNDS[DATE],0))</f>
        <v>0.18</v>
      </c>
    </row>
    <row r="1133" spans="1:7" x14ac:dyDescent="0.3">
      <c r="A1133" s="1">
        <v>39173</v>
      </c>
      <c r="B1133">
        <v>206.7</v>
      </c>
      <c r="C1133" s="2">
        <f>INDEX(FEDFUNDS[FEDFUNDS],MATCH(DATE(YEAR(CPI[[#This Row],[DATE]]),MONTH(CPI[[#This Row],[DATE]]),1),FEDFUNDS[DATE],0))</f>
        <v>5.25</v>
      </c>
      <c r="D1133" s="2">
        <f>INDEX(FEDFUNDS[FEDFUNDS],MATCH(DATE(YEAR(CPI[[#This Row],[DATE]]+190),MONTH(CPI[[#This Row],[DATE]]+190),1),FEDFUNDS[DATE],0))</f>
        <v>4.76</v>
      </c>
      <c r="E1133" s="2">
        <f>INDEX(FEDFUNDS[FEDFUNDS],MATCH(DATE(YEAR(CPI[[#This Row],[DATE]]+370),MONTH(CPI[[#This Row],[DATE]]+370),1),FEDFUNDS[DATE],0))</f>
        <v>2.2799999999999998</v>
      </c>
      <c r="F1133" s="2">
        <f>INDEX(FEDFUNDS[FEDFUNDS],MATCH(DATE(YEAR(CPI[[#This Row],[DATE]]+190)+1,MONTH(CPI[[#This Row],[DATE]]+190),1),FEDFUNDS[DATE],0))</f>
        <v>0.97</v>
      </c>
      <c r="G1133" s="2">
        <f>INDEX(FEDFUNDS[FEDFUNDS],MATCH(DATE(YEAR(CPI[[#This Row],[DATE]]+370)+1,MONTH(CPI[[#This Row],[DATE]]+370),1),FEDFUNDS[DATE],0))</f>
        <v>0.15</v>
      </c>
    </row>
    <row r="1134" spans="1:7" x14ac:dyDescent="0.3">
      <c r="A1134" s="1">
        <v>39203</v>
      </c>
      <c r="B1134">
        <v>207.9</v>
      </c>
      <c r="C1134" s="2">
        <f>INDEX(FEDFUNDS[FEDFUNDS],MATCH(DATE(YEAR(CPI[[#This Row],[DATE]]),MONTH(CPI[[#This Row],[DATE]]),1),FEDFUNDS[DATE],0))</f>
        <v>5.25</v>
      </c>
      <c r="D1134" s="2">
        <f>INDEX(FEDFUNDS[FEDFUNDS],MATCH(DATE(YEAR(CPI[[#This Row],[DATE]]+190),MONTH(CPI[[#This Row],[DATE]]+190),1),FEDFUNDS[DATE],0))</f>
        <v>4.49</v>
      </c>
      <c r="E1134" s="2">
        <f>INDEX(FEDFUNDS[FEDFUNDS],MATCH(DATE(YEAR(CPI[[#This Row],[DATE]]+370),MONTH(CPI[[#This Row],[DATE]]+370),1),FEDFUNDS[DATE],0))</f>
        <v>1.98</v>
      </c>
      <c r="F1134" s="2">
        <f>INDEX(FEDFUNDS[FEDFUNDS],MATCH(DATE(YEAR(CPI[[#This Row],[DATE]]+190)+1,MONTH(CPI[[#This Row],[DATE]]+190),1),FEDFUNDS[DATE],0))</f>
        <v>0.39</v>
      </c>
      <c r="G1134" s="2">
        <f>INDEX(FEDFUNDS[FEDFUNDS],MATCH(DATE(YEAR(CPI[[#This Row],[DATE]]+370)+1,MONTH(CPI[[#This Row],[DATE]]+370),1),FEDFUNDS[DATE],0))</f>
        <v>0.18</v>
      </c>
    </row>
    <row r="1135" spans="1:7" x14ac:dyDescent="0.3">
      <c r="A1135" s="1">
        <v>39234</v>
      </c>
      <c r="B1135">
        <v>208.4</v>
      </c>
      <c r="C1135" s="2">
        <f>INDEX(FEDFUNDS[FEDFUNDS],MATCH(DATE(YEAR(CPI[[#This Row],[DATE]]),MONTH(CPI[[#This Row],[DATE]]),1),FEDFUNDS[DATE],0))</f>
        <v>5.25</v>
      </c>
      <c r="D1135" s="2">
        <f>INDEX(FEDFUNDS[FEDFUNDS],MATCH(DATE(YEAR(CPI[[#This Row],[DATE]]+190),MONTH(CPI[[#This Row],[DATE]]+190),1),FEDFUNDS[DATE],0))</f>
        <v>4.24</v>
      </c>
      <c r="E1135" s="2">
        <f>INDEX(FEDFUNDS[FEDFUNDS],MATCH(DATE(YEAR(CPI[[#This Row],[DATE]]+370),MONTH(CPI[[#This Row],[DATE]]+370),1),FEDFUNDS[DATE],0))</f>
        <v>2</v>
      </c>
      <c r="F1135" s="2">
        <f>INDEX(FEDFUNDS[FEDFUNDS],MATCH(DATE(YEAR(CPI[[#This Row],[DATE]]+190)+1,MONTH(CPI[[#This Row],[DATE]]+190),1),FEDFUNDS[DATE],0))</f>
        <v>0.16</v>
      </c>
      <c r="G1135" s="2">
        <f>INDEX(FEDFUNDS[FEDFUNDS],MATCH(DATE(YEAR(CPI[[#This Row],[DATE]]+370)+1,MONTH(CPI[[#This Row],[DATE]]+370),1),FEDFUNDS[DATE],0))</f>
        <v>0.21</v>
      </c>
    </row>
    <row r="1136" spans="1:7" x14ac:dyDescent="0.3">
      <c r="A1136" s="1">
        <v>39264</v>
      </c>
      <c r="B1136">
        <v>208.3</v>
      </c>
      <c r="C1136" s="2">
        <f>INDEX(FEDFUNDS[FEDFUNDS],MATCH(DATE(YEAR(CPI[[#This Row],[DATE]]),MONTH(CPI[[#This Row],[DATE]]),1),FEDFUNDS[DATE],0))</f>
        <v>5.26</v>
      </c>
      <c r="D1136" s="2">
        <f>INDEX(FEDFUNDS[FEDFUNDS],MATCH(DATE(YEAR(CPI[[#This Row],[DATE]]+190),MONTH(CPI[[#This Row],[DATE]]+190),1),FEDFUNDS[DATE],0))</f>
        <v>3.94</v>
      </c>
      <c r="E1136" s="2">
        <f>INDEX(FEDFUNDS[FEDFUNDS],MATCH(DATE(YEAR(CPI[[#This Row],[DATE]]+370),MONTH(CPI[[#This Row],[DATE]]+370),1),FEDFUNDS[DATE],0))</f>
        <v>2.0099999999999998</v>
      </c>
      <c r="F1136" s="2">
        <f>INDEX(FEDFUNDS[FEDFUNDS],MATCH(DATE(YEAR(CPI[[#This Row],[DATE]]+190)+1,MONTH(CPI[[#This Row],[DATE]]+190),1),FEDFUNDS[DATE],0))</f>
        <v>0.15</v>
      </c>
      <c r="G1136" s="2">
        <f>INDEX(FEDFUNDS[FEDFUNDS],MATCH(DATE(YEAR(CPI[[#This Row],[DATE]]+370)+1,MONTH(CPI[[#This Row],[DATE]]+370),1),FEDFUNDS[DATE],0))</f>
        <v>0.16</v>
      </c>
    </row>
    <row r="1137" spans="1:7" x14ac:dyDescent="0.3">
      <c r="A1137" s="1">
        <v>39295</v>
      </c>
      <c r="B1137">
        <v>207.9</v>
      </c>
      <c r="C1137" s="2">
        <f>INDEX(FEDFUNDS[FEDFUNDS],MATCH(DATE(YEAR(CPI[[#This Row],[DATE]]),MONTH(CPI[[#This Row],[DATE]]),1),FEDFUNDS[DATE],0))</f>
        <v>5.0199999999999996</v>
      </c>
      <c r="D1137" s="2">
        <f>INDEX(FEDFUNDS[FEDFUNDS],MATCH(DATE(YEAR(CPI[[#This Row],[DATE]]+190),MONTH(CPI[[#This Row],[DATE]]+190),1),FEDFUNDS[DATE],0))</f>
        <v>2.98</v>
      </c>
      <c r="E1137" s="2">
        <f>INDEX(FEDFUNDS[FEDFUNDS],MATCH(DATE(YEAR(CPI[[#This Row],[DATE]]+370),MONTH(CPI[[#This Row],[DATE]]+370),1),FEDFUNDS[DATE],0))</f>
        <v>2</v>
      </c>
      <c r="F1137" s="2">
        <f>INDEX(FEDFUNDS[FEDFUNDS],MATCH(DATE(YEAR(CPI[[#This Row],[DATE]]+190)+1,MONTH(CPI[[#This Row],[DATE]]+190),1),FEDFUNDS[DATE],0))</f>
        <v>0.22</v>
      </c>
      <c r="G1137" s="2">
        <f>INDEX(FEDFUNDS[FEDFUNDS],MATCH(DATE(YEAR(CPI[[#This Row],[DATE]]+370)+1,MONTH(CPI[[#This Row],[DATE]]+370),1),FEDFUNDS[DATE],0))</f>
        <v>0.16</v>
      </c>
    </row>
    <row r="1138" spans="1:7" x14ac:dyDescent="0.3">
      <c r="A1138" s="1">
        <v>39326</v>
      </c>
      <c r="B1138">
        <v>208.5</v>
      </c>
      <c r="C1138" s="2">
        <f>INDEX(FEDFUNDS[FEDFUNDS],MATCH(DATE(YEAR(CPI[[#This Row],[DATE]]),MONTH(CPI[[#This Row],[DATE]]),1),FEDFUNDS[DATE],0))</f>
        <v>4.9400000000000004</v>
      </c>
      <c r="D1138" s="2">
        <f>INDEX(FEDFUNDS[FEDFUNDS],MATCH(DATE(YEAR(CPI[[#This Row],[DATE]]+190),MONTH(CPI[[#This Row],[DATE]]+190),1),FEDFUNDS[DATE],0))</f>
        <v>2.61</v>
      </c>
      <c r="E1138" s="2">
        <f>INDEX(FEDFUNDS[FEDFUNDS],MATCH(DATE(YEAR(CPI[[#This Row],[DATE]]+370),MONTH(CPI[[#This Row],[DATE]]+370),1),FEDFUNDS[DATE],0))</f>
        <v>1.81</v>
      </c>
      <c r="F1138" s="2">
        <f>INDEX(FEDFUNDS[FEDFUNDS],MATCH(DATE(YEAR(CPI[[#This Row],[DATE]]+190)+1,MONTH(CPI[[#This Row],[DATE]]+190),1),FEDFUNDS[DATE],0))</f>
        <v>0.18</v>
      </c>
      <c r="G1138" s="2">
        <f>INDEX(FEDFUNDS[FEDFUNDS],MATCH(DATE(YEAR(CPI[[#This Row],[DATE]]+370)+1,MONTH(CPI[[#This Row],[DATE]]+370),1),FEDFUNDS[DATE],0))</f>
        <v>0.15</v>
      </c>
    </row>
    <row r="1139" spans="1:7" x14ac:dyDescent="0.3">
      <c r="A1139" s="1">
        <v>39356</v>
      </c>
      <c r="B1139">
        <v>208.9</v>
      </c>
      <c r="C1139" s="2">
        <f>INDEX(FEDFUNDS[FEDFUNDS],MATCH(DATE(YEAR(CPI[[#This Row],[DATE]]),MONTH(CPI[[#This Row],[DATE]]),1),FEDFUNDS[DATE],0))</f>
        <v>4.76</v>
      </c>
      <c r="D1139" s="2">
        <f>INDEX(FEDFUNDS[FEDFUNDS],MATCH(DATE(YEAR(CPI[[#This Row],[DATE]]+190),MONTH(CPI[[#This Row],[DATE]]+190),1),FEDFUNDS[DATE],0))</f>
        <v>2.2799999999999998</v>
      </c>
      <c r="E1139" s="2">
        <f>INDEX(FEDFUNDS[FEDFUNDS],MATCH(DATE(YEAR(CPI[[#This Row],[DATE]]+370),MONTH(CPI[[#This Row],[DATE]]+370),1),FEDFUNDS[DATE],0))</f>
        <v>0.97</v>
      </c>
      <c r="F1139" s="2">
        <f>INDEX(FEDFUNDS[FEDFUNDS],MATCH(DATE(YEAR(CPI[[#This Row],[DATE]]+190)+1,MONTH(CPI[[#This Row],[DATE]]+190),1),FEDFUNDS[DATE],0))</f>
        <v>0.15</v>
      </c>
      <c r="G1139" s="2">
        <f>INDEX(FEDFUNDS[FEDFUNDS],MATCH(DATE(YEAR(CPI[[#This Row],[DATE]]+370)+1,MONTH(CPI[[#This Row],[DATE]]+370),1),FEDFUNDS[DATE],0))</f>
        <v>0.12</v>
      </c>
    </row>
    <row r="1140" spans="1:7" x14ac:dyDescent="0.3">
      <c r="A1140" s="1">
        <v>39387</v>
      </c>
      <c r="B1140">
        <v>210.2</v>
      </c>
      <c r="C1140" s="2">
        <f>INDEX(FEDFUNDS[FEDFUNDS],MATCH(DATE(YEAR(CPI[[#This Row],[DATE]]),MONTH(CPI[[#This Row],[DATE]]),1),FEDFUNDS[DATE],0))</f>
        <v>4.49</v>
      </c>
      <c r="D1140" s="2">
        <f>INDEX(FEDFUNDS[FEDFUNDS],MATCH(DATE(YEAR(CPI[[#This Row],[DATE]]+190),MONTH(CPI[[#This Row],[DATE]]+190),1),FEDFUNDS[DATE],0))</f>
        <v>1.98</v>
      </c>
      <c r="E1140" s="2">
        <f>INDEX(FEDFUNDS[FEDFUNDS],MATCH(DATE(YEAR(CPI[[#This Row],[DATE]]+370),MONTH(CPI[[#This Row],[DATE]]+370),1),FEDFUNDS[DATE],0))</f>
        <v>0.39</v>
      </c>
      <c r="F1140" s="2">
        <f>INDEX(FEDFUNDS[FEDFUNDS],MATCH(DATE(YEAR(CPI[[#This Row],[DATE]]+190)+1,MONTH(CPI[[#This Row],[DATE]]+190),1),FEDFUNDS[DATE],0))</f>
        <v>0.18</v>
      </c>
      <c r="G1140" s="2">
        <f>INDEX(FEDFUNDS[FEDFUNDS],MATCH(DATE(YEAR(CPI[[#This Row],[DATE]]+370)+1,MONTH(CPI[[#This Row],[DATE]]+370),1),FEDFUNDS[DATE],0))</f>
        <v>0.12</v>
      </c>
    </row>
    <row r="1141" spans="1:7" x14ac:dyDescent="0.3">
      <c r="A1141" s="1">
        <v>39417</v>
      </c>
      <c r="B1141">
        <v>210</v>
      </c>
      <c r="C1141" s="2">
        <f>INDEX(FEDFUNDS[FEDFUNDS],MATCH(DATE(YEAR(CPI[[#This Row],[DATE]]),MONTH(CPI[[#This Row],[DATE]]),1),FEDFUNDS[DATE],0))</f>
        <v>4.24</v>
      </c>
      <c r="D1141" s="2">
        <f>INDEX(FEDFUNDS[FEDFUNDS],MATCH(DATE(YEAR(CPI[[#This Row],[DATE]]+190),MONTH(CPI[[#This Row],[DATE]]+190),1),FEDFUNDS[DATE],0))</f>
        <v>2</v>
      </c>
      <c r="E1141" s="2">
        <f>INDEX(FEDFUNDS[FEDFUNDS],MATCH(DATE(YEAR(CPI[[#This Row],[DATE]]+370),MONTH(CPI[[#This Row],[DATE]]+370),1),FEDFUNDS[DATE],0))</f>
        <v>0.16</v>
      </c>
      <c r="F1141" s="2">
        <f>INDEX(FEDFUNDS[FEDFUNDS],MATCH(DATE(YEAR(CPI[[#This Row],[DATE]]+190)+1,MONTH(CPI[[#This Row],[DATE]]+190),1),FEDFUNDS[DATE],0))</f>
        <v>0.21</v>
      </c>
      <c r="G1141" s="2">
        <f>INDEX(FEDFUNDS[FEDFUNDS],MATCH(DATE(YEAR(CPI[[#This Row],[DATE]]+370)+1,MONTH(CPI[[#This Row],[DATE]]+370),1),FEDFUNDS[DATE],0))</f>
        <v>0.12</v>
      </c>
    </row>
    <row r="1142" spans="1:7" x14ac:dyDescent="0.3">
      <c r="A1142" s="1">
        <v>39448</v>
      </c>
      <c r="B1142">
        <v>211.1</v>
      </c>
      <c r="C1142" s="2">
        <f>INDEX(FEDFUNDS[FEDFUNDS],MATCH(DATE(YEAR(CPI[[#This Row],[DATE]]),MONTH(CPI[[#This Row],[DATE]]),1),FEDFUNDS[DATE],0))</f>
        <v>3.94</v>
      </c>
      <c r="D1142" s="2">
        <f>INDEX(FEDFUNDS[FEDFUNDS],MATCH(DATE(YEAR(CPI[[#This Row],[DATE]]+190),MONTH(CPI[[#This Row],[DATE]]+190),1),FEDFUNDS[DATE],0))</f>
        <v>2.0099999999999998</v>
      </c>
      <c r="E1142" s="2">
        <f>INDEX(FEDFUNDS[FEDFUNDS],MATCH(DATE(YEAR(CPI[[#This Row],[DATE]]+370),MONTH(CPI[[#This Row],[DATE]]+370),1),FEDFUNDS[DATE],0))</f>
        <v>0.15</v>
      </c>
      <c r="F1142" s="2">
        <f>INDEX(FEDFUNDS[FEDFUNDS],MATCH(DATE(YEAR(CPI[[#This Row],[DATE]]+190)+1,MONTH(CPI[[#This Row],[DATE]]+190),1),FEDFUNDS[DATE],0))</f>
        <v>0.16</v>
      </c>
      <c r="G1142" s="2">
        <f>INDEX(FEDFUNDS[FEDFUNDS],MATCH(DATE(YEAR(CPI[[#This Row],[DATE]]+370)+1,MONTH(CPI[[#This Row],[DATE]]+370),1),FEDFUNDS[DATE],0))</f>
        <v>0.11</v>
      </c>
    </row>
    <row r="1143" spans="1:7" x14ac:dyDescent="0.3">
      <c r="A1143" s="1">
        <v>39479</v>
      </c>
      <c r="B1143">
        <v>211.7</v>
      </c>
      <c r="C1143" s="2">
        <f>INDEX(FEDFUNDS[FEDFUNDS],MATCH(DATE(YEAR(CPI[[#This Row],[DATE]]),MONTH(CPI[[#This Row],[DATE]]),1),FEDFUNDS[DATE],0))</f>
        <v>2.98</v>
      </c>
      <c r="D1143" s="2">
        <f>INDEX(FEDFUNDS[FEDFUNDS],MATCH(DATE(YEAR(CPI[[#This Row],[DATE]]+190),MONTH(CPI[[#This Row],[DATE]]+190),1),FEDFUNDS[DATE],0))</f>
        <v>2</v>
      </c>
      <c r="E1143" s="2">
        <f>INDEX(FEDFUNDS[FEDFUNDS],MATCH(DATE(YEAR(CPI[[#This Row],[DATE]]+370),MONTH(CPI[[#This Row],[DATE]]+370),1),FEDFUNDS[DATE],0))</f>
        <v>0.22</v>
      </c>
      <c r="F1143" s="2">
        <f>INDEX(FEDFUNDS[FEDFUNDS],MATCH(DATE(YEAR(CPI[[#This Row],[DATE]]+190)+1,MONTH(CPI[[#This Row],[DATE]]+190),1),FEDFUNDS[DATE],0))</f>
        <v>0.16</v>
      </c>
      <c r="G1143" s="2">
        <f>INDEX(FEDFUNDS[FEDFUNDS],MATCH(DATE(YEAR(CPI[[#This Row],[DATE]]+370)+1,MONTH(CPI[[#This Row],[DATE]]+370),1),FEDFUNDS[DATE],0))</f>
        <v>0.13</v>
      </c>
    </row>
    <row r="1144" spans="1:7" x14ac:dyDescent="0.3">
      <c r="A1144" s="1">
        <v>39508</v>
      </c>
      <c r="B1144">
        <v>213.5</v>
      </c>
      <c r="C1144" s="2">
        <f>INDEX(FEDFUNDS[FEDFUNDS],MATCH(DATE(YEAR(CPI[[#This Row],[DATE]]),MONTH(CPI[[#This Row],[DATE]]),1),FEDFUNDS[DATE],0))</f>
        <v>2.61</v>
      </c>
      <c r="D1144" s="2">
        <f>INDEX(FEDFUNDS[FEDFUNDS],MATCH(DATE(YEAR(CPI[[#This Row],[DATE]]+190),MONTH(CPI[[#This Row],[DATE]]+190),1),FEDFUNDS[DATE],0))</f>
        <v>1.81</v>
      </c>
      <c r="E1144" s="2">
        <f>INDEX(FEDFUNDS[FEDFUNDS],MATCH(DATE(YEAR(CPI[[#This Row],[DATE]]+370),MONTH(CPI[[#This Row],[DATE]]+370),1),FEDFUNDS[DATE],0))</f>
        <v>0.18</v>
      </c>
      <c r="F1144" s="2">
        <f>INDEX(FEDFUNDS[FEDFUNDS],MATCH(DATE(YEAR(CPI[[#This Row],[DATE]]+190)+1,MONTH(CPI[[#This Row],[DATE]]+190),1),FEDFUNDS[DATE],0))</f>
        <v>0.15</v>
      </c>
      <c r="G1144" s="2">
        <f>INDEX(FEDFUNDS[FEDFUNDS],MATCH(DATE(YEAR(CPI[[#This Row],[DATE]]+370)+1,MONTH(CPI[[#This Row],[DATE]]+370),1),FEDFUNDS[DATE],0))</f>
        <v>0.16</v>
      </c>
    </row>
    <row r="1145" spans="1:7" x14ac:dyDescent="0.3">
      <c r="A1145" s="1">
        <v>39539</v>
      </c>
      <c r="B1145">
        <v>214.8</v>
      </c>
      <c r="C1145" s="2">
        <f>INDEX(FEDFUNDS[FEDFUNDS],MATCH(DATE(YEAR(CPI[[#This Row],[DATE]]),MONTH(CPI[[#This Row],[DATE]]),1),FEDFUNDS[DATE],0))</f>
        <v>2.2799999999999998</v>
      </c>
      <c r="D1145" s="2">
        <f>INDEX(FEDFUNDS[FEDFUNDS],MATCH(DATE(YEAR(CPI[[#This Row],[DATE]]+190),MONTH(CPI[[#This Row],[DATE]]+190),1),FEDFUNDS[DATE],0))</f>
        <v>0.97</v>
      </c>
      <c r="E1145" s="2">
        <f>INDEX(FEDFUNDS[FEDFUNDS],MATCH(DATE(YEAR(CPI[[#This Row],[DATE]]+370),MONTH(CPI[[#This Row],[DATE]]+370),1),FEDFUNDS[DATE],0))</f>
        <v>0.15</v>
      </c>
      <c r="F1145" s="2">
        <f>INDEX(FEDFUNDS[FEDFUNDS],MATCH(DATE(YEAR(CPI[[#This Row],[DATE]]+190)+1,MONTH(CPI[[#This Row],[DATE]]+190),1),FEDFUNDS[DATE],0))</f>
        <v>0.12</v>
      </c>
      <c r="G1145" s="2">
        <f>INDEX(FEDFUNDS[FEDFUNDS],MATCH(DATE(YEAR(CPI[[#This Row],[DATE]]+370)+1,MONTH(CPI[[#This Row],[DATE]]+370),1),FEDFUNDS[DATE],0))</f>
        <v>0.2</v>
      </c>
    </row>
    <row r="1146" spans="1:7" x14ac:dyDescent="0.3">
      <c r="A1146" s="1">
        <v>39569</v>
      </c>
      <c r="B1146">
        <v>216.6</v>
      </c>
      <c r="C1146" s="2">
        <f>INDEX(FEDFUNDS[FEDFUNDS],MATCH(DATE(YEAR(CPI[[#This Row],[DATE]]),MONTH(CPI[[#This Row],[DATE]]),1),FEDFUNDS[DATE],0))</f>
        <v>1.98</v>
      </c>
      <c r="D1146" s="2">
        <f>INDEX(FEDFUNDS[FEDFUNDS],MATCH(DATE(YEAR(CPI[[#This Row],[DATE]]+190),MONTH(CPI[[#This Row],[DATE]]+190),1),FEDFUNDS[DATE],0))</f>
        <v>0.39</v>
      </c>
      <c r="E1146" s="2">
        <f>INDEX(FEDFUNDS[FEDFUNDS],MATCH(DATE(YEAR(CPI[[#This Row],[DATE]]+370),MONTH(CPI[[#This Row],[DATE]]+370),1),FEDFUNDS[DATE],0))</f>
        <v>0.18</v>
      </c>
      <c r="F1146" s="2">
        <f>INDEX(FEDFUNDS[FEDFUNDS],MATCH(DATE(YEAR(CPI[[#This Row],[DATE]]+190)+1,MONTH(CPI[[#This Row],[DATE]]+190),1),FEDFUNDS[DATE],0))</f>
        <v>0.12</v>
      </c>
      <c r="G1146" s="2">
        <f>INDEX(FEDFUNDS[FEDFUNDS],MATCH(DATE(YEAR(CPI[[#This Row],[DATE]]+370)+1,MONTH(CPI[[#This Row],[DATE]]+370),1),FEDFUNDS[DATE],0))</f>
        <v>0.2</v>
      </c>
    </row>
    <row r="1147" spans="1:7" x14ac:dyDescent="0.3">
      <c r="A1147" s="1">
        <v>39600</v>
      </c>
      <c r="B1147">
        <v>218.8</v>
      </c>
      <c r="C1147" s="2">
        <f>INDEX(FEDFUNDS[FEDFUNDS],MATCH(DATE(YEAR(CPI[[#This Row],[DATE]]),MONTH(CPI[[#This Row],[DATE]]),1),FEDFUNDS[DATE],0))</f>
        <v>2</v>
      </c>
      <c r="D1147" s="2">
        <f>INDEX(FEDFUNDS[FEDFUNDS],MATCH(DATE(YEAR(CPI[[#This Row],[DATE]]+190),MONTH(CPI[[#This Row],[DATE]]+190),1),FEDFUNDS[DATE],0))</f>
        <v>0.16</v>
      </c>
      <c r="E1147" s="2">
        <f>INDEX(FEDFUNDS[FEDFUNDS],MATCH(DATE(YEAR(CPI[[#This Row],[DATE]]+370),MONTH(CPI[[#This Row],[DATE]]+370),1),FEDFUNDS[DATE],0))</f>
        <v>0.21</v>
      </c>
      <c r="F1147" s="2">
        <f>INDEX(FEDFUNDS[FEDFUNDS],MATCH(DATE(YEAR(CPI[[#This Row],[DATE]]+190)+1,MONTH(CPI[[#This Row],[DATE]]+190),1),FEDFUNDS[DATE],0))</f>
        <v>0.12</v>
      </c>
      <c r="G1147" s="2">
        <f>INDEX(FEDFUNDS[FEDFUNDS],MATCH(DATE(YEAR(CPI[[#This Row],[DATE]]+370)+1,MONTH(CPI[[#This Row],[DATE]]+370),1),FEDFUNDS[DATE],0))</f>
        <v>0.18</v>
      </c>
    </row>
    <row r="1148" spans="1:7" x14ac:dyDescent="0.3">
      <c r="A1148" s="1">
        <v>39630</v>
      </c>
      <c r="B1148">
        <v>219.964</v>
      </c>
      <c r="C1148" s="2">
        <f>INDEX(FEDFUNDS[FEDFUNDS],MATCH(DATE(YEAR(CPI[[#This Row],[DATE]]),MONTH(CPI[[#This Row],[DATE]]),1),FEDFUNDS[DATE],0))</f>
        <v>2.0099999999999998</v>
      </c>
      <c r="D1148" s="2">
        <f>INDEX(FEDFUNDS[FEDFUNDS],MATCH(DATE(YEAR(CPI[[#This Row],[DATE]]+190),MONTH(CPI[[#This Row],[DATE]]+190),1),FEDFUNDS[DATE],0))</f>
        <v>0.15</v>
      </c>
      <c r="E1148" s="2">
        <f>INDEX(FEDFUNDS[FEDFUNDS],MATCH(DATE(YEAR(CPI[[#This Row],[DATE]]+370),MONTH(CPI[[#This Row],[DATE]]+370),1),FEDFUNDS[DATE],0))</f>
        <v>0.16</v>
      </c>
      <c r="F1148" s="2">
        <f>INDEX(FEDFUNDS[FEDFUNDS],MATCH(DATE(YEAR(CPI[[#This Row],[DATE]]+190)+1,MONTH(CPI[[#This Row],[DATE]]+190),1),FEDFUNDS[DATE],0))</f>
        <v>0.11</v>
      </c>
      <c r="G1148" s="2">
        <f>INDEX(FEDFUNDS[FEDFUNDS],MATCH(DATE(YEAR(CPI[[#This Row],[DATE]]+370)+1,MONTH(CPI[[#This Row],[DATE]]+370),1),FEDFUNDS[DATE],0))</f>
        <v>0.18</v>
      </c>
    </row>
    <row r="1149" spans="1:7" x14ac:dyDescent="0.3">
      <c r="A1149" s="1">
        <v>39661</v>
      </c>
      <c r="B1149">
        <v>219.08600000000001</v>
      </c>
      <c r="C1149" s="2">
        <f>INDEX(FEDFUNDS[FEDFUNDS],MATCH(DATE(YEAR(CPI[[#This Row],[DATE]]),MONTH(CPI[[#This Row],[DATE]]),1),FEDFUNDS[DATE],0))</f>
        <v>2</v>
      </c>
      <c r="D1149" s="2">
        <f>INDEX(FEDFUNDS[FEDFUNDS],MATCH(DATE(YEAR(CPI[[#This Row],[DATE]]+190),MONTH(CPI[[#This Row],[DATE]]+190),1),FEDFUNDS[DATE],0))</f>
        <v>0.22</v>
      </c>
      <c r="E1149" s="2">
        <f>INDEX(FEDFUNDS[FEDFUNDS],MATCH(DATE(YEAR(CPI[[#This Row],[DATE]]+370),MONTH(CPI[[#This Row],[DATE]]+370),1),FEDFUNDS[DATE],0))</f>
        <v>0.16</v>
      </c>
      <c r="F1149" s="2">
        <f>INDEX(FEDFUNDS[FEDFUNDS],MATCH(DATE(YEAR(CPI[[#This Row],[DATE]]+190)+1,MONTH(CPI[[#This Row],[DATE]]+190),1),FEDFUNDS[DATE],0))</f>
        <v>0.13</v>
      </c>
      <c r="G1149" s="2">
        <f>INDEX(FEDFUNDS[FEDFUNDS],MATCH(DATE(YEAR(CPI[[#This Row],[DATE]]+370)+1,MONTH(CPI[[#This Row],[DATE]]+370),1),FEDFUNDS[DATE],0))</f>
        <v>0.19</v>
      </c>
    </row>
    <row r="1150" spans="1:7" x14ac:dyDescent="0.3">
      <c r="A1150" s="1">
        <v>39692</v>
      </c>
      <c r="B1150">
        <v>218.78299999999999</v>
      </c>
      <c r="C1150" s="2">
        <f>INDEX(FEDFUNDS[FEDFUNDS],MATCH(DATE(YEAR(CPI[[#This Row],[DATE]]),MONTH(CPI[[#This Row],[DATE]]),1),FEDFUNDS[DATE],0))</f>
        <v>1.81</v>
      </c>
      <c r="D1150" s="2">
        <f>INDEX(FEDFUNDS[FEDFUNDS],MATCH(DATE(YEAR(CPI[[#This Row],[DATE]]+190),MONTH(CPI[[#This Row],[DATE]]+190),1),FEDFUNDS[DATE],0))</f>
        <v>0.18</v>
      </c>
      <c r="E1150" s="2">
        <f>INDEX(FEDFUNDS[FEDFUNDS],MATCH(DATE(YEAR(CPI[[#This Row],[DATE]]+370),MONTH(CPI[[#This Row],[DATE]]+370),1),FEDFUNDS[DATE],0))</f>
        <v>0.15</v>
      </c>
      <c r="F1150" s="2">
        <f>INDEX(FEDFUNDS[FEDFUNDS],MATCH(DATE(YEAR(CPI[[#This Row],[DATE]]+190)+1,MONTH(CPI[[#This Row],[DATE]]+190),1),FEDFUNDS[DATE],0))</f>
        <v>0.16</v>
      </c>
      <c r="G1150" s="2">
        <f>INDEX(FEDFUNDS[FEDFUNDS],MATCH(DATE(YEAR(CPI[[#This Row],[DATE]]+370)+1,MONTH(CPI[[#This Row],[DATE]]+370),1),FEDFUNDS[DATE],0))</f>
        <v>0.19</v>
      </c>
    </row>
    <row r="1151" spans="1:7" x14ac:dyDescent="0.3">
      <c r="A1151" s="1">
        <v>39722</v>
      </c>
      <c r="B1151">
        <v>216.57300000000001</v>
      </c>
      <c r="C1151" s="2">
        <f>INDEX(FEDFUNDS[FEDFUNDS],MATCH(DATE(YEAR(CPI[[#This Row],[DATE]]),MONTH(CPI[[#This Row],[DATE]]),1),FEDFUNDS[DATE],0))</f>
        <v>0.97</v>
      </c>
      <c r="D1151" s="2">
        <f>INDEX(FEDFUNDS[FEDFUNDS],MATCH(DATE(YEAR(CPI[[#This Row],[DATE]]+190),MONTH(CPI[[#This Row],[DATE]]+190),1),FEDFUNDS[DATE],0))</f>
        <v>0.15</v>
      </c>
      <c r="E1151" s="2">
        <f>INDEX(FEDFUNDS[FEDFUNDS],MATCH(DATE(YEAR(CPI[[#This Row],[DATE]]+370),MONTH(CPI[[#This Row],[DATE]]+370),1),FEDFUNDS[DATE],0))</f>
        <v>0.12</v>
      </c>
      <c r="F1151" s="2">
        <f>INDEX(FEDFUNDS[FEDFUNDS],MATCH(DATE(YEAR(CPI[[#This Row],[DATE]]+190)+1,MONTH(CPI[[#This Row],[DATE]]+190),1),FEDFUNDS[DATE],0))</f>
        <v>0.2</v>
      </c>
      <c r="G1151" s="2">
        <f>INDEX(FEDFUNDS[FEDFUNDS],MATCH(DATE(YEAR(CPI[[#This Row],[DATE]]+370)+1,MONTH(CPI[[#This Row],[DATE]]+370),1),FEDFUNDS[DATE],0))</f>
        <v>0.19</v>
      </c>
    </row>
    <row r="1152" spans="1:7" x14ac:dyDescent="0.3">
      <c r="A1152" s="1">
        <v>39753</v>
      </c>
      <c r="B1152">
        <v>212.42500000000001</v>
      </c>
      <c r="C1152" s="2">
        <f>INDEX(FEDFUNDS[FEDFUNDS],MATCH(DATE(YEAR(CPI[[#This Row],[DATE]]),MONTH(CPI[[#This Row],[DATE]]),1),FEDFUNDS[DATE],0))</f>
        <v>0.39</v>
      </c>
      <c r="D1152" s="2">
        <f>INDEX(FEDFUNDS[FEDFUNDS],MATCH(DATE(YEAR(CPI[[#This Row],[DATE]]+190),MONTH(CPI[[#This Row],[DATE]]+190),1),FEDFUNDS[DATE],0))</f>
        <v>0.18</v>
      </c>
      <c r="E1152" s="2">
        <f>INDEX(FEDFUNDS[FEDFUNDS],MATCH(DATE(YEAR(CPI[[#This Row],[DATE]]+370),MONTH(CPI[[#This Row],[DATE]]+370),1),FEDFUNDS[DATE],0))</f>
        <v>0.12</v>
      </c>
      <c r="F1152" s="2">
        <f>INDEX(FEDFUNDS[FEDFUNDS],MATCH(DATE(YEAR(CPI[[#This Row],[DATE]]+190)+1,MONTH(CPI[[#This Row],[DATE]]+190),1),FEDFUNDS[DATE],0))</f>
        <v>0.2</v>
      </c>
      <c r="G1152" s="2">
        <f>INDEX(FEDFUNDS[FEDFUNDS],MATCH(DATE(YEAR(CPI[[#This Row],[DATE]]+370)+1,MONTH(CPI[[#This Row],[DATE]]+370),1),FEDFUNDS[DATE],0))</f>
        <v>0.19</v>
      </c>
    </row>
    <row r="1153" spans="1:7" x14ac:dyDescent="0.3">
      <c r="A1153" s="1">
        <v>39783</v>
      </c>
      <c r="B1153">
        <v>210.22800000000001</v>
      </c>
      <c r="C1153" s="2">
        <f>INDEX(FEDFUNDS[FEDFUNDS],MATCH(DATE(YEAR(CPI[[#This Row],[DATE]]),MONTH(CPI[[#This Row],[DATE]]),1),FEDFUNDS[DATE],0))</f>
        <v>0.16</v>
      </c>
      <c r="D1153" s="2">
        <f>INDEX(FEDFUNDS[FEDFUNDS],MATCH(DATE(YEAR(CPI[[#This Row],[DATE]]+190),MONTH(CPI[[#This Row],[DATE]]+190),1),FEDFUNDS[DATE],0))</f>
        <v>0.21</v>
      </c>
      <c r="E1153" s="2">
        <f>INDEX(FEDFUNDS[FEDFUNDS],MATCH(DATE(YEAR(CPI[[#This Row],[DATE]]+370),MONTH(CPI[[#This Row],[DATE]]+370),1),FEDFUNDS[DATE],0))</f>
        <v>0.12</v>
      </c>
      <c r="F1153" s="2">
        <f>INDEX(FEDFUNDS[FEDFUNDS],MATCH(DATE(YEAR(CPI[[#This Row],[DATE]]+190)+1,MONTH(CPI[[#This Row],[DATE]]+190),1),FEDFUNDS[DATE],0))</f>
        <v>0.18</v>
      </c>
      <c r="G1153" s="2">
        <f>INDEX(FEDFUNDS[FEDFUNDS],MATCH(DATE(YEAR(CPI[[#This Row],[DATE]]+370)+1,MONTH(CPI[[#This Row],[DATE]]+370),1),FEDFUNDS[DATE],0))</f>
        <v>0.18</v>
      </c>
    </row>
    <row r="1154" spans="1:7" x14ac:dyDescent="0.3">
      <c r="A1154" s="1">
        <v>39814</v>
      </c>
      <c r="B1154">
        <v>211.143</v>
      </c>
      <c r="C1154" s="2">
        <f>INDEX(FEDFUNDS[FEDFUNDS],MATCH(DATE(YEAR(CPI[[#This Row],[DATE]]),MONTH(CPI[[#This Row],[DATE]]),1),FEDFUNDS[DATE],0))</f>
        <v>0.15</v>
      </c>
      <c r="D1154" s="2">
        <f>INDEX(FEDFUNDS[FEDFUNDS],MATCH(DATE(YEAR(CPI[[#This Row],[DATE]]+190),MONTH(CPI[[#This Row],[DATE]]+190),1),FEDFUNDS[DATE],0))</f>
        <v>0.16</v>
      </c>
      <c r="E1154" s="2">
        <f>INDEX(FEDFUNDS[FEDFUNDS],MATCH(DATE(YEAR(CPI[[#This Row],[DATE]]+370),MONTH(CPI[[#This Row],[DATE]]+370),1),FEDFUNDS[DATE],0))</f>
        <v>0.11</v>
      </c>
      <c r="F1154" s="2">
        <f>INDEX(FEDFUNDS[FEDFUNDS],MATCH(DATE(YEAR(CPI[[#This Row],[DATE]]+190)+1,MONTH(CPI[[#This Row],[DATE]]+190),1),FEDFUNDS[DATE],0))</f>
        <v>0.18</v>
      </c>
      <c r="G1154" s="2">
        <f>INDEX(FEDFUNDS[FEDFUNDS],MATCH(DATE(YEAR(CPI[[#This Row],[DATE]]+370)+1,MONTH(CPI[[#This Row],[DATE]]+370),1),FEDFUNDS[DATE],0))</f>
        <v>0.17</v>
      </c>
    </row>
    <row r="1155" spans="1:7" x14ac:dyDescent="0.3">
      <c r="A1155" s="1">
        <v>39845</v>
      </c>
      <c r="B1155">
        <v>212.19300000000001</v>
      </c>
      <c r="C1155" s="2">
        <f>INDEX(FEDFUNDS[FEDFUNDS],MATCH(DATE(YEAR(CPI[[#This Row],[DATE]]),MONTH(CPI[[#This Row],[DATE]]),1),FEDFUNDS[DATE],0))</f>
        <v>0.22</v>
      </c>
      <c r="D1155" s="2">
        <f>INDEX(FEDFUNDS[FEDFUNDS],MATCH(DATE(YEAR(CPI[[#This Row],[DATE]]+190),MONTH(CPI[[#This Row],[DATE]]+190),1),FEDFUNDS[DATE],0))</f>
        <v>0.16</v>
      </c>
      <c r="E1155" s="2">
        <f>INDEX(FEDFUNDS[FEDFUNDS],MATCH(DATE(YEAR(CPI[[#This Row],[DATE]]+370),MONTH(CPI[[#This Row],[DATE]]+370),1),FEDFUNDS[DATE],0))</f>
        <v>0.13</v>
      </c>
      <c r="F1155" s="2">
        <f>INDEX(FEDFUNDS[FEDFUNDS],MATCH(DATE(YEAR(CPI[[#This Row],[DATE]]+190)+1,MONTH(CPI[[#This Row],[DATE]]+190),1),FEDFUNDS[DATE],0))</f>
        <v>0.19</v>
      </c>
      <c r="G1155" s="2">
        <f>INDEX(FEDFUNDS[FEDFUNDS],MATCH(DATE(YEAR(CPI[[#This Row],[DATE]]+370)+1,MONTH(CPI[[#This Row],[DATE]]+370),1),FEDFUNDS[DATE],0))</f>
        <v>0.16</v>
      </c>
    </row>
    <row r="1156" spans="1:7" x14ac:dyDescent="0.3">
      <c r="A1156" s="1">
        <v>39873</v>
      </c>
      <c r="B1156">
        <v>212.709</v>
      </c>
      <c r="C1156" s="2">
        <f>INDEX(FEDFUNDS[FEDFUNDS],MATCH(DATE(YEAR(CPI[[#This Row],[DATE]]),MONTH(CPI[[#This Row],[DATE]]),1),FEDFUNDS[DATE],0))</f>
        <v>0.18</v>
      </c>
      <c r="D1156" s="2">
        <f>INDEX(FEDFUNDS[FEDFUNDS],MATCH(DATE(YEAR(CPI[[#This Row],[DATE]]+190),MONTH(CPI[[#This Row],[DATE]]+190),1),FEDFUNDS[DATE],0))</f>
        <v>0.15</v>
      </c>
      <c r="E1156" s="2">
        <f>INDEX(FEDFUNDS[FEDFUNDS],MATCH(DATE(YEAR(CPI[[#This Row],[DATE]]+370),MONTH(CPI[[#This Row],[DATE]]+370),1),FEDFUNDS[DATE],0))</f>
        <v>0.16</v>
      </c>
      <c r="F1156" s="2">
        <f>INDEX(FEDFUNDS[FEDFUNDS],MATCH(DATE(YEAR(CPI[[#This Row],[DATE]]+190)+1,MONTH(CPI[[#This Row],[DATE]]+190),1),FEDFUNDS[DATE],0))</f>
        <v>0.19</v>
      </c>
      <c r="G1156" s="2">
        <f>INDEX(FEDFUNDS[FEDFUNDS],MATCH(DATE(YEAR(CPI[[#This Row],[DATE]]+370)+1,MONTH(CPI[[#This Row],[DATE]]+370),1),FEDFUNDS[DATE],0))</f>
        <v>0.14000000000000001</v>
      </c>
    </row>
    <row r="1157" spans="1:7" x14ac:dyDescent="0.3">
      <c r="A1157" s="1">
        <v>39904</v>
      </c>
      <c r="B1157">
        <v>213.24</v>
      </c>
      <c r="C1157" s="2">
        <f>INDEX(FEDFUNDS[FEDFUNDS],MATCH(DATE(YEAR(CPI[[#This Row],[DATE]]),MONTH(CPI[[#This Row],[DATE]]),1),FEDFUNDS[DATE],0))</f>
        <v>0.15</v>
      </c>
      <c r="D1157" s="2">
        <f>INDEX(FEDFUNDS[FEDFUNDS],MATCH(DATE(YEAR(CPI[[#This Row],[DATE]]+190),MONTH(CPI[[#This Row],[DATE]]+190),1),FEDFUNDS[DATE],0))</f>
        <v>0.12</v>
      </c>
      <c r="E1157" s="2">
        <f>INDEX(FEDFUNDS[FEDFUNDS],MATCH(DATE(YEAR(CPI[[#This Row],[DATE]]+370),MONTH(CPI[[#This Row],[DATE]]+370),1),FEDFUNDS[DATE],0))</f>
        <v>0.2</v>
      </c>
      <c r="F1157" s="2">
        <f>INDEX(FEDFUNDS[FEDFUNDS],MATCH(DATE(YEAR(CPI[[#This Row],[DATE]]+190)+1,MONTH(CPI[[#This Row],[DATE]]+190),1),FEDFUNDS[DATE],0))</f>
        <v>0.19</v>
      </c>
      <c r="G1157" s="2">
        <f>INDEX(FEDFUNDS[FEDFUNDS],MATCH(DATE(YEAR(CPI[[#This Row],[DATE]]+370)+1,MONTH(CPI[[#This Row],[DATE]]+370),1),FEDFUNDS[DATE],0))</f>
        <v>0.1</v>
      </c>
    </row>
    <row r="1158" spans="1:7" x14ac:dyDescent="0.3">
      <c r="A1158" s="1">
        <v>39934</v>
      </c>
      <c r="B1158">
        <v>213.85599999999999</v>
      </c>
      <c r="C1158" s="2">
        <f>INDEX(FEDFUNDS[FEDFUNDS],MATCH(DATE(YEAR(CPI[[#This Row],[DATE]]),MONTH(CPI[[#This Row],[DATE]]),1),FEDFUNDS[DATE],0))</f>
        <v>0.18</v>
      </c>
      <c r="D1158" s="2">
        <f>INDEX(FEDFUNDS[FEDFUNDS],MATCH(DATE(YEAR(CPI[[#This Row],[DATE]]+190),MONTH(CPI[[#This Row],[DATE]]+190),1),FEDFUNDS[DATE],0))</f>
        <v>0.12</v>
      </c>
      <c r="E1158" s="2">
        <f>INDEX(FEDFUNDS[FEDFUNDS],MATCH(DATE(YEAR(CPI[[#This Row],[DATE]]+370),MONTH(CPI[[#This Row],[DATE]]+370),1),FEDFUNDS[DATE],0))</f>
        <v>0.2</v>
      </c>
      <c r="F1158" s="2">
        <f>INDEX(FEDFUNDS[FEDFUNDS],MATCH(DATE(YEAR(CPI[[#This Row],[DATE]]+190)+1,MONTH(CPI[[#This Row],[DATE]]+190),1),FEDFUNDS[DATE],0))</f>
        <v>0.19</v>
      </c>
      <c r="G1158" s="2">
        <f>INDEX(FEDFUNDS[FEDFUNDS],MATCH(DATE(YEAR(CPI[[#This Row],[DATE]]+370)+1,MONTH(CPI[[#This Row],[DATE]]+370),1),FEDFUNDS[DATE],0))</f>
        <v>0.09</v>
      </c>
    </row>
    <row r="1159" spans="1:7" x14ac:dyDescent="0.3">
      <c r="A1159" s="1">
        <v>39965</v>
      </c>
      <c r="B1159">
        <v>215.69300000000001</v>
      </c>
      <c r="C1159" s="2">
        <f>INDEX(FEDFUNDS[FEDFUNDS],MATCH(DATE(YEAR(CPI[[#This Row],[DATE]]),MONTH(CPI[[#This Row],[DATE]]),1),FEDFUNDS[DATE],0))</f>
        <v>0.21</v>
      </c>
      <c r="D1159" s="2">
        <f>INDEX(FEDFUNDS[FEDFUNDS],MATCH(DATE(YEAR(CPI[[#This Row],[DATE]]+190),MONTH(CPI[[#This Row],[DATE]]+190),1),FEDFUNDS[DATE],0))</f>
        <v>0.12</v>
      </c>
      <c r="E1159" s="2">
        <f>INDEX(FEDFUNDS[FEDFUNDS],MATCH(DATE(YEAR(CPI[[#This Row],[DATE]]+370),MONTH(CPI[[#This Row],[DATE]]+370),1),FEDFUNDS[DATE],0))</f>
        <v>0.18</v>
      </c>
      <c r="F1159" s="2">
        <f>INDEX(FEDFUNDS[FEDFUNDS],MATCH(DATE(YEAR(CPI[[#This Row],[DATE]]+190)+1,MONTH(CPI[[#This Row],[DATE]]+190),1),FEDFUNDS[DATE],0))</f>
        <v>0.18</v>
      </c>
      <c r="G1159" s="2">
        <f>INDEX(FEDFUNDS[FEDFUNDS],MATCH(DATE(YEAR(CPI[[#This Row],[DATE]]+370)+1,MONTH(CPI[[#This Row],[DATE]]+370),1),FEDFUNDS[DATE],0))</f>
        <v>0.09</v>
      </c>
    </row>
    <row r="1160" spans="1:7" x14ac:dyDescent="0.3">
      <c r="A1160" s="1">
        <v>39995</v>
      </c>
      <c r="B1160">
        <v>215.351</v>
      </c>
      <c r="C1160" s="2">
        <f>INDEX(FEDFUNDS[FEDFUNDS],MATCH(DATE(YEAR(CPI[[#This Row],[DATE]]),MONTH(CPI[[#This Row],[DATE]]),1),FEDFUNDS[DATE],0))</f>
        <v>0.16</v>
      </c>
      <c r="D1160" s="2">
        <f>INDEX(FEDFUNDS[FEDFUNDS],MATCH(DATE(YEAR(CPI[[#This Row],[DATE]]+190),MONTH(CPI[[#This Row],[DATE]]+190),1),FEDFUNDS[DATE],0))</f>
        <v>0.11</v>
      </c>
      <c r="E1160" s="2">
        <f>INDEX(FEDFUNDS[FEDFUNDS],MATCH(DATE(YEAR(CPI[[#This Row],[DATE]]+370),MONTH(CPI[[#This Row],[DATE]]+370),1),FEDFUNDS[DATE],0))</f>
        <v>0.18</v>
      </c>
      <c r="F1160" s="2">
        <f>INDEX(FEDFUNDS[FEDFUNDS],MATCH(DATE(YEAR(CPI[[#This Row],[DATE]]+190)+1,MONTH(CPI[[#This Row],[DATE]]+190),1),FEDFUNDS[DATE],0))</f>
        <v>0.17</v>
      </c>
      <c r="G1160" s="2">
        <f>INDEX(FEDFUNDS[FEDFUNDS],MATCH(DATE(YEAR(CPI[[#This Row],[DATE]]+370)+1,MONTH(CPI[[#This Row],[DATE]]+370),1),FEDFUNDS[DATE],0))</f>
        <v>7.0000000000000007E-2</v>
      </c>
    </row>
    <row r="1161" spans="1:7" x14ac:dyDescent="0.3">
      <c r="A1161" s="1">
        <v>40026</v>
      </c>
      <c r="B1161">
        <v>215.834</v>
      </c>
      <c r="C1161" s="2">
        <f>INDEX(FEDFUNDS[FEDFUNDS],MATCH(DATE(YEAR(CPI[[#This Row],[DATE]]),MONTH(CPI[[#This Row],[DATE]]),1),FEDFUNDS[DATE],0))</f>
        <v>0.16</v>
      </c>
      <c r="D1161" s="2">
        <f>INDEX(FEDFUNDS[FEDFUNDS],MATCH(DATE(YEAR(CPI[[#This Row],[DATE]]+190),MONTH(CPI[[#This Row],[DATE]]+190),1),FEDFUNDS[DATE],0))</f>
        <v>0.13</v>
      </c>
      <c r="E1161" s="2">
        <f>INDEX(FEDFUNDS[FEDFUNDS],MATCH(DATE(YEAR(CPI[[#This Row],[DATE]]+370),MONTH(CPI[[#This Row],[DATE]]+370),1),FEDFUNDS[DATE],0))</f>
        <v>0.19</v>
      </c>
      <c r="F1161" s="2">
        <f>INDEX(FEDFUNDS[FEDFUNDS],MATCH(DATE(YEAR(CPI[[#This Row],[DATE]]+190)+1,MONTH(CPI[[#This Row],[DATE]]+190),1),FEDFUNDS[DATE],0))</f>
        <v>0.16</v>
      </c>
      <c r="G1161" s="2">
        <f>INDEX(FEDFUNDS[FEDFUNDS],MATCH(DATE(YEAR(CPI[[#This Row],[DATE]]+370)+1,MONTH(CPI[[#This Row],[DATE]]+370),1),FEDFUNDS[DATE],0))</f>
        <v>0.1</v>
      </c>
    </row>
    <row r="1162" spans="1:7" x14ac:dyDescent="0.3">
      <c r="A1162" s="1">
        <v>40057</v>
      </c>
      <c r="B1162">
        <v>215.96899999999999</v>
      </c>
      <c r="C1162" s="2">
        <f>INDEX(FEDFUNDS[FEDFUNDS],MATCH(DATE(YEAR(CPI[[#This Row],[DATE]]),MONTH(CPI[[#This Row],[DATE]]),1),FEDFUNDS[DATE],0))</f>
        <v>0.15</v>
      </c>
      <c r="D1162" s="2">
        <f>INDEX(FEDFUNDS[FEDFUNDS],MATCH(DATE(YEAR(CPI[[#This Row],[DATE]]+190),MONTH(CPI[[#This Row],[DATE]]+190),1),FEDFUNDS[DATE],0))</f>
        <v>0.16</v>
      </c>
      <c r="E1162" s="2">
        <f>INDEX(FEDFUNDS[FEDFUNDS],MATCH(DATE(YEAR(CPI[[#This Row],[DATE]]+370),MONTH(CPI[[#This Row],[DATE]]+370),1),FEDFUNDS[DATE],0))</f>
        <v>0.19</v>
      </c>
      <c r="F1162" s="2">
        <f>INDEX(FEDFUNDS[FEDFUNDS],MATCH(DATE(YEAR(CPI[[#This Row],[DATE]]+190)+1,MONTH(CPI[[#This Row],[DATE]]+190),1),FEDFUNDS[DATE],0))</f>
        <v>0.14000000000000001</v>
      </c>
      <c r="G1162" s="2">
        <f>INDEX(FEDFUNDS[FEDFUNDS],MATCH(DATE(YEAR(CPI[[#This Row],[DATE]]+370)+1,MONTH(CPI[[#This Row],[DATE]]+370),1),FEDFUNDS[DATE],0))</f>
        <v>0.08</v>
      </c>
    </row>
    <row r="1163" spans="1:7" x14ac:dyDescent="0.3">
      <c r="A1163" s="1">
        <v>40087</v>
      </c>
      <c r="B1163">
        <v>216.17699999999999</v>
      </c>
      <c r="C1163" s="2">
        <f>INDEX(FEDFUNDS[FEDFUNDS],MATCH(DATE(YEAR(CPI[[#This Row],[DATE]]),MONTH(CPI[[#This Row],[DATE]]),1),FEDFUNDS[DATE],0))</f>
        <v>0.12</v>
      </c>
      <c r="D1163" s="2">
        <f>INDEX(FEDFUNDS[FEDFUNDS],MATCH(DATE(YEAR(CPI[[#This Row],[DATE]]+190),MONTH(CPI[[#This Row],[DATE]]+190),1),FEDFUNDS[DATE],0))</f>
        <v>0.2</v>
      </c>
      <c r="E1163" s="2">
        <f>INDEX(FEDFUNDS[FEDFUNDS],MATCH(DATE(YEAR(CPI[[#This Row],[DATE]]+370),MONTH(CPI[[#This Row],[DATE]]+370),1),FEDFUNDS[DATE],0))</f>
        <v>0.19</v>
      </c>
      <c r="F1163" s="2">
        <f>INDEX(FEDFUNDS[FEDFUNDS],MATCH(DATE(YEAR(CPI[[#This Row],[DATE]]+190)+1,MONTH(CPI[[#This Row],[DATE]]+190),1),FEDFUNDS[DATE],0))</f>
        <v>0.1</v>
      </c>
      <c r="G1163" s="2">
        <f>INDEX(FEDFUNDS[FEDFUNDS],MATCH(DATE(YEAR(CPI[[#This Row],[DATE]]+370)+1,MONTH(CPI[[#This Row],[DATE]]+370),1),FEDFUNDS[DATE],0))</f>
        <v>7.0000000000000007E-2</v>
      </c>
    </row>
    <row r="1164" spans="1:7" x14ac:dyDescent="0.3">
      <c r="A1164" s="1">
        <v>40118</v>
      </c>
      <c r="B1164">
        <v>216.33</v>
      </c>
      <c r="C1164" s="2">
        <f>INDEX(FEDFUNDS[FEDFUNDS],MATCH(DATE(YEAR(CPI[[#This Row],[DATE]]),MONTH(CPI[[#This Row],[DATE]]),1),FEDFUNDS[DATE],0))</f>
        <v>0.12</v>
      </c>
      <c r="D1164" s="2">
        <f>INDEX(FEDFUNDS[FEDFUNDS],MATCH(DATE(YEAR(CPI[[#This Row],[DATE]]+190),MONTH(CPI[[#This Row],[DATE]]+190),1),FEDFUNDS[DATE],0))</f>
        <v>0.2</v>
      </c>
      <c r="E1164" s="2">
        <f>INDEX(FEDFUNDS[FEDFUNDS],MATCH(DATE(YEAR(CPI[[#This Row],[DATE]]+370),MONTH(CPI[[#This Row],[DATE]]+370),1),FEDFUNDS[DATE],0))</f>
        <v>0.19</v>
      </c>
      <c r="F1164" s="2">
        <f>INDEX(FEDFUNDS[FEDFUNDS],MATCH(DATE(YEAR(CPI[[#This Row],[DATE]]+190)+1,MONTH(CPI[[#This Row],[DATE]]+190),1),FEDFUNDS[DATE],0))</f>
        <v>0.09</v>
      </c>
      <c r="G1164" s="2">
        <f>INDEX(FEDFUNDS[FEDFUNDS],MATCH(DATE(YEAR(CPI[[#This Row],[DATE]]+370)+1,MONTH(CPI[[#This Row],[DATE]]+370),1),FEDFUNDS[DATE],0))</f>
        <v>0.08</v>
      </c>
    </row>
    <row r="1165" spans="1:7" x14ac:dyDescent="0.3">
      <c r="A1165" s="1">
        <v>40148</v>
      </c>
      <c r="B1165">
        <v>215.94900000000001</v>
      </c>
      <c r="C1165" s="2">
        <f>INDEX(FEDFUNDS[FEDFUNDS],MATCH(DATE(YEAR(CPI[[#This Row],[DATE]]),MONTH(CPI[[#This Row],[DATE]]),1),FEDFUNDS[DATE],0))</f>
        <v>0.12</v>
      </c>
      <c r="D1165" s="2">
        <f>INDEX(FEDFUNDS[FEDFUNDS],MATCH(DATE(YEAR(CPI[[#This Row],[DATE]]+190),MONTH(CPI[[#This Row],[DATE]]+190),1),FEDFUNDS[DATE],0))</f>
        <v>0.18</v>
      </c>
      <c r="E1165" s="2">
        <f>INDEX(FEDFUNDS[FEDFUNDS],MATCH(DATE(YEAR(CPI[[#This Row],[DATE]]+370),MONTH(CPI[[#This Row],[DATE]]+370),1),FEDFUNDS[DATE],0))</f>
        <v>0.18</v>
      </c>
      <c r="F1165" s="2">
        <f>INDEX(FEDFUNDS[FEDFUNDS],MATCH(DATE(YEAR(CPI[[#This Row],[DATE]]+190)+1,MONTH(CPI[[#This Row],[DATE]]+190),1),FEDFUNDS[DATE],0))</f>
        <v>0.09</v>
      </c>
      <c r="G1165" s="2">
        <f>INDEX(FEDFUNDS[FEDFUNDS],MATCH(DATE(YEAR(CPI[[#This Row],[DATE]]+370)+1,MONTH(CPI[[#This Row],[DATE]]+370),1),FEDFUNDS[DATE],0))</f>
        <v>7.0000000000000007E-2</v>
      </c>
    </row>
    <row r="1166" spans="1:7" x14ac:dyDescent="0.3">
      <c r="A1166" s="1">
        <v>40179</v>
      </c>
      <c r="B1166">
        <v>216.68700000000001</v>
      </c>
      <c r="C1166" s="2">
        <f>INDEX(FEDFUNDS[FEDFUNDS],MATCH(DATE(YEAR(CPI[[#This Row],[DATE]]),MONTH(CPI[[#This Row],[DATE]]),1),FEDFUNDS[DATE],0))</f>
        <v>0.11</v>
      </c>
      <c r="D1166" s="2">
        <f>INDEX(FEDFUNDS[FEDFUNDS],MATCH(DATE(YEAR(CPI[[#This Row],[DATE]]+190),MONTH(CPI[[#This Row],[DATE]]+190),1),FEDFUNDS[DATE],0))</f>
        <v>0.18</v>
      </c>
      <c r="E1166" s="2">
        <f>INDEX(FEDFUNDS[FEDFUNDS],MATCH(DATE(YEAR(CPI[[#This Row],[DATE]]+370),MONTH(CPI[[#This Row],[DATE]]+370),1),FEDFUNDS[DATE],0))</f>
        <v>0.17</v>
      </c>
      <c r="F1166" s="2">
        <f>INDEX(FEDFUNDS[FEDFUNDS],MATCH(DATE(YEAR(CPI[[#This Row],[DATE]]+190)+1,MONTH(CPI[[#This Row],[DATE]]+190),1),FEDFUNDS[DATE],0))</f>
        <v>7.0000000000000007E-2</v>
      </c>
      <c r="G1166" s="2">
        <f>INDEX(FEDFUNDS[FEDFUNDS],MATCH(DATE(YEAR(CPI[[#This Row],[DATE]]+370)+1,MONTH(CPI[[#This Row],[DATE]]+370),1),FEDFUNDS[DATE],0))</f>
        <v>0.08</v>
      </c>
    </row>
    <row r="1167" spans="1:7" x14ac:dyDescent="0.3">
      <c r="A1167" s="1">
        <v>40210</v>
      </c>
      <c r="B1167">
        <v>216.74100000000001</v>
      </c>
      <c r="C1167" s="2">
        <f>INDEX(FEDFUNDS[FEDFUNDS],MATCH(DATE(YEAR(CPI[[#This Row],[DATE]]),MONTH(CPI[[#This Row],[DATE]]),1),FEDFUNDS[DATE],0))</f>
        <v>0.13</v>
      </c>
      <c r="D1167" s="2">
        <f>INDEX(FEDFUNDS[FEDFUNDS],MATCH(DATE(YEAR(CPI[[#This Row],[DATE]]+190),MONTH(CPI[[#This Row],[DATE]]+190),1),FEDFUNDS[DATE],0))</f>
        <v>0.19</v>
      </c>
      <c r="E1167" s="2">
        <f>INDEX(FEDFUNDS[FEDFUNDS],MATCH(DATE(YEAR(CPI[[#This Row],[DATE]]+370),MONTH(CPI[[#This Row],[DATE]]+370),1),FEDFUNDS[DATE],0))</f>
        <v>0.16</v>
      </c>
      <c r="F1167" s="2">
        <f>INDEX(FEDFUNDS[FEDFUNDS],MATCH(DATE(YEAR(CPI[[#This Row],[DATE]]+190)+1,MONTH(CPI[[#This Row],[DATE]]+190),1),FEDFUNDS[DATE],0))</f>
        <v>0.1</v>
      </c>
      <c r="G1167" s="2">
        <f>INDEX(FEDFUNDS[FEDFUNDS],MATCH(DATE(YEAR(CPI[[#This Row],[DATE]]+370)+1,MONTH(CPI[[#This Row],[DATE]]+370),1),FEDFUNDS[DATE],0))</f>
        <v>0.1</v>
      </c>
    </row>
    <row r="1168" spans="1:7" x14ac:dyDescent="0.3">
      <c r="A1168" s="1">
        <v>40238</v>
      </c>
      <c r="B1168">
        <v>217.631</v>
      </c>
      <c r="C1168" s="2">
        <f>INDEX(FEDFUNDS[FEDFUNDS],MATCH(DATE(YEAR(CPI[[#This Row],[DATE]]),MONTH(CPI[[#This Row],[DATE]]),1),FEDFUNDS[DATE],0))</f>
        <v>0.16</v>
      </c>
      <c r="D1168" s="2">
        <f>INDEX(FEDFUNDS[FEDFUNDS],MATCH(DATE(YEAR(CPI[[#This Row],[DATE]]+190),MONTH(CPI[[#This Row],[DATE]]+190),1),FEDFUNDS[DATE],0))</f>
        <v>0.19</v>
      </c>
      <c r="E1168" s="2">
        <f>INDEX(FEDFUNDS[FEDFUNDS],MATCH(DATE(YEAR(CPI[[#This Row],[DATE]]+370),MONTH(CPI[[#This Row],[DATE]]+370),1),FEDFUNDS[DATE],0))</f>
        <v>0.14000000000000001</v>
      </c>
      <c r="F1168" s="2">
        <f>INDEX(FEDFUNDS[FEDFUNDS],MATCH(DATE(YEAR(CPI[[#This Row],[DATE]]+190)+1,MONTH(CPI[[#This Row],[DATE]]+190),1),FEDFUNDS[DATE],0))</f>
        <v>0.08</v>
      </c>
      <c r="G1168" s="2">
        <f>INDEX(FEDFUNDS[FEDFUNDS],MATCH(DATE(YEAR(CPI[[#This Row],[DATE]]+370)+1,MONTH(CPI[[#This Row],[DATE]]+370),1),FEDFUNDS[DATE],0))</f>
        <v>0.13</v>
      </c>
    </row>
    <row r="1169" spans="1:7" x14ac:dyDescent="0.3">
      <c r="A1169" s="1">
        <v>40269</v>
      </c>
      <c r="B1169">
        <v>218.00899999999999</v>
      </c>
      <c r="C1169" s="2">
        <f>INDEX(FEDFUNDS[FEDFUNDS],MATCH(DATE(YEAR(CPI[[#This Row],[DATE]]),MONTH(CPI[[#This Row],[DATE]]),1),FEDFUNDS[DATE],0))</f>
        <v>0.2</v>
      </c>
      <c r="D1169" s="2">
        <f>INDEX(FEDFUNDS[FEDFUNDS],MATCH(DATE(YEAR(CPI[[#This Row],[DATE]]+190),MONTH(CPI[[#This Row],[DATE]]+190),1),FEDFUNDS[DATE],0))</f>
        <v>0.19</v>
      </c>
      <c r="E1169" s="2">
        <f>INDEX(FEDFUNDS[FEDFUNDS],MATCH(DATE(YEAR(CPI[[#This Row],[DATE]]+370),MONTH(CPI[[#This Row],[DATE]]+370),1),FEDFUNDS[DATE],0))</f>
        <v>0.1</v>
      </c>
      <c r="F1169" s="2">
        <f>INDEX(FEDFUNDS[FEDFUNDS],MATCH(DATE(YEAR(CPI[[#This Row],[DATE]]+190)+1,MONTH(CPI[[#This Row],[DATE]]+190),1),FEDFUNDS[DATE],0))</f>
        <v>7.0000000000000007E-2</v>
      </c>
      <c r="G1169" s="2">
        <f>INDEX(FEDFUNDS[FEDFUNDS],MATCH(DATE(YEAR(CPI[[#This Row],[DATE]]+370)+1,MONTH(CPI[[#This Row],[DATE]]+370),1),FEDFUNDS[DATE],0))</f>
        <v>0.14000000000000001</v>
      </c>
    </row>
    <row r="1170" spans="1:7" x14ac:dyDescent="0.3">
      <c r="A1170" s="1">
        <v>40299</v>
      </c>
      <c r="B1170">
        <v>218.178</v>
      </c>
      <c r="C1170" s="2">
        <f>INDEX(FEDFUNDS[FEDFUNDS],MATCH(DATE(YEAR(CPI[[#This Row],[DATE]]),MONTH(CPI[[#This Row],[DATE]]),1),FEDFUNDS[DATE],0))</f>
        <v>0.2</v>
      </c>
      <c r="D1170" s="2">
        <f>INDEX(FEDFUNDS[FEDFUNDS],MATCH(DATE(YEAR(CPI[[#This Row],[DATE]]+190),MONTH(CPI[[#This Row],[DATE]]+190),1),FEDFUNDS[DATE],0))</f>
        <v>0.19</v>
      </c>
      <c r="E1170" s="2">
        <f>INDEX(FEDFUNDS[FEDFUNDS],MATCH(DATE(YEAR(CPI[[#This Row],[DATE]]+370),MONTH(CPI[[#This Row],[DATE]]+370),1),FEDFUNDS[DATE],0))</f>
        <v>0.09</v>
      </c>
      <c r="F1170" s="2">
        <f>INDEX(FEDFUNDS[FEDFUNDS],MATCH(DATE(YEAR(CPI[[#This Row],[DATE]]+190)+1,MONTH(CPI[[#This Row],[DATE]]+190),1),FEDFUNDS[DATE],0))</f>
        <v>0.08</v>
      </c>
      <c r="G1170" s="2">
        <f>INDEX(FEDFUNDS[FEDFUNDS],MATCH(DATE(YEAR(CPI[[#This Row],[DATE]]+370)+1,MONTH(CPI[[#This Row],[DATE]]+370),1),FEDFUNDS[DATE],0))</f>
        <v>0.16</v>
      </c>
    </row>
    <row r="1171" spans="1:7" x14ac:dyDescent="0.3">
      <c r="A1171" s="1">
        <v>40330</v>
      </c>
      <c r="B1171">
        <v>217.965</v>
      </c>
      <c r="C1171" s="2">
        <f>INDEX(FEDFUNDS[FEDFUNDS],MATCH(DATE(YEAR(CPI[[#This Row],[DATE]]),MONTH(CPI[[#This Row],[DATE]]),1),FEDFUNDS[DATE],0))</f>
        <v>0.18</v>
      </c>
      <c r="D1171" s="2">
        <f>INDEX(FEDFUNDS[FEDFUNDS],MATCH(DATE(YEAR(CPI[[#This Row],[DATE]]+190),MONTH(CPI[[#This Row],[DATE]]+190),1),FEDFUNDS[DATE],0))</f>
        <v>0.18</v>
      </c>
      <c r="E1171" s="2">
        <f>INDEX(FEDFUNDS[FEDFUNDS],MATCH(DATE(YEAR(CPI[[#This Row],[DATE]]+370),MONTH(CPI[[#This Row],[DATE]]+370),1),FEDFUNDS[DATE],0))</f>
        <v>0.09</v>
      </c>
      <c r="F1171" s="2">
        <f>INDEX(FEDFUNDS[FEDFUNDS],MATCH(DATE(YEAR(CPI[[#This Row],[DATE]]+190)+1,MONTH(CPI[[#This Row],[DATE]]+190),1),FEDFUNDS[DATE],0))</f>
        <v>7.0000000000000007E-2</v>
      </c>
      <c r="G1171" s="2">
        <f>INDEX(FEDFUNDS[FEDFUNDS],MATCH(DATE(YEAR(CPI[[#This Row],[DATE]]+370)+1,MONTH(CPI[[#This Row],[DATE]]+370),1),FEDFUNDS[DATE],0))</f>
        <v>0.16</v>
      </c>
    </row>
    <row r="1172" spans="1:7" x14ac:dyDescent="0.3">
      <c r="A1172" s="1">
        <v>40360</v>
      </c>
      <c r="B1172">
        <v>218.011</v>
      </c>
      <c r="C1172" s="2">
        <f>INDEX(FEDFUNDS[FEDFUNDS],MATCH(DATE(YEAR(CPI[[#This Row],[DATE]]),MONTH(CPI[[#This Row],[DATE]]),1),FEDFUNDS[DATE],0))</f>
        <v>0.18</v>
      </c>
      <c r="D1172" s="2">
        <f>INDEX(FEDFUNDS[FEDFUNDS],MATCH(DATE(YEAR(CPI[[#This Row],[DATE]]+190),MONTH(CPI[[#This Row],[DATE]]+190),1),FEDFUNDS[DATE],0))</f>
        <v>0.17</v>
      </c>
      <c r="E1172" s="2">
        <f>INDEX(FEDFUNDS[FEDFUNDS],MATCH(DATE(YEAR(CPI[[#This Row],[DATE]]+370),MONTH(CPI[[#This Row],[DATE]]+370),1),FEDFUNDS[DATE],0))</f>
        <v>7.0000000000000007E-2</v>
      </c>
      <c r="F1172" s="2">
        <f>INDEX(FEDFUNDS[FEDFUNDS],MATCH(DATE(YEAR(CPI[[#This Row],[DATE]]+190)+1,MONTH(CPI[[#This Row],[DATE]]+190),1),FEDFUNDS[DATE],0))</f>
        <v>0.08</v>
      </c>
      <c r="G1172" s="2">
        <f>INDEX(FEDFUNDS[FEDFUNDS],MATCH(DATE(YEAR(CPI[[#This Row],[DATE]]+370)+1,MONTH(CPI[[#This Row],[DATE]]+370),1),FEDFUNDS[DATE],0))</f>
        <v>0.16</v>
      </c>
    </row>
    <row r="1173" spans="1:7" x14ac:dyDescent="0.3">
      <c r="A1173" s="1">
        <v>40391</v>
      </c>
      <c r="B1173">
        <v>218.31200000000001</v>
      </c>
      <c r="C1173" s="2">
        <f>INDEX(FEDFUNDS[FEDFUNDS],MATCH(DATE(YEAR(CPI[[#This Row],[DATE]]),MONTH(CPI[[#This Row],[DATE]]),1),FEDFUNDS[DATE],0))</f>
        <v>0.19</v>
      </c>
      <c r="D1173" s="2">
        <f>INDEX(FEDFUNDS[FEDFUNDS],MATCH(DATE(YEAR(CPI[[#This Row],[DATE]]+190),MONTH(CPI[[#This Row],[DATE]]+190),1),FEDFUNDS[DATE],0))</f>
        <v>0.16</v>
      </c>
      <c r="E1173" s="2">
        <f>INDEX(FEDFUNDS[FEDFUNDS],MATCH(DATE(YEAR(CPI[[#This Row],[DATE]]+370),MONTH(CPI[[#This Row],[DATE]]+370),1),FEDFUNDS[DATE],0))</f>
        <v>0.1</v>
      </c>
      <c r="F1173" s="2">
        <f>INDEX(FEDFUNDS[FEDFUNDS],MATCH(DATE(YEAR(CPI[[#This Row],[DATE]]+190)+1,MONTH(CPI[[#This Row],[DATE]]+190),1),FEDFUNDS[DATE],0))</f>
        <v>0.1</v>
      </c>
      <c r="G1173" s="2">
        <f>INDEX(FEDFUNDS[FEDFUNDS],MATCH(DATE(YEAR(CPI[[#This Row],[DATE]]+370)+1,MONTH(CPI[[#This Row],[DATE]]+370),1),FEDFUNDS[DATE],0))</f>
        <v>0.13</v>
      </c>
    </row>
    <row r="1174" spans="1:7" x14ac:dyDescent="0.3">
      <c r="A1174" s="1">
        <v>40422</v>
      </c>
      <c r="B1174">
        <v>218.43899999999999</v>
      </c>
      <c r="C1174" s="2">
        <f>INDEX(FEDFUNDS[FEDFUNDS],MATCH(DATE(YEAR(CPI[[#This Row],[DATE]]),MONTH(CPI[[#This Row],[DATE]]),1),FEDFUNDS[DATE],0))</f>
        <v>0.19</v>
      </c>
      <c r="D1174" s="2">
        <f>INDEX(FEDFUNDS[FEDFUNDS],MATCH(DATE(YEAR(CPI[[#This Row],[DATE]]+190),MONTH(CPI[[#This Row],[DATE]]+190),1),FEDFUNDS[DATE],0))</f>
        <v>0.14000000000000001</v>
      </c>
      <c r="E1174" s="2">
        <f>INDEX(FEDFUNDS[FEDFUNDS],MATCH(DATE(YEAR(CPI[[#This Row],[DATE]]+370),MONTH(CPI[[#This Row],[DATE]]+370),1),FEDFUNDS[DATE],0))</f>
        <v>0.08</v>
      </c>
      <c r="F1174" s="2">
        <f>INDEX(FEDFUNDS[FEDFUNDS],MATCH(DATE(YEAR(CPI[[#This Row],[DATE]]+190)+1,MONTH(CPI[[#This Row],[DATE]]+190),1),FEDFUNDS[DATE],0))</f>
        <v>0.13</v>
      </c>
      <c r="G1174" s="2">
        <f>INDEX(FEDFUNDS[FEDFUNDS],MATCH(DATE(YEAR(CPI[[#This Row],[DATE]]+370)+1,MONTH(CPI[[#This Row],[DATE]]+370),1),FEDFUNDS[DATE],0))</f>
        <v>0.14000000000000001</v>
      </c>
    </row>
    <row r="1175" spans="1:7" x14ac:dyDescent="0.3">
      <c r="A1175" s="1">
        <v>40452</v>
      </c>
      <c r="B1175">
        <v>218.71100000000001</v>
      </c>
      <c r="C1175" s="2">
        <f>INDEX(FEDFUNDS[FEDFUNDS],MATCH(DATE(YEAR(CPI[[#This Row],[DATE]]),MONTH(CPI[[#This Row],[DATE]]),1),FEDFUNDS[DATE],0))</f>
        <v>0.19</v>
      </c>
      <c r="D1175" s="2">
        <f>INDEX(FEDFUNDS[FEDFUNDS],MATCH(DATE(YEAR(CPI[[#This Row],[DATE]]+190),MONTH(CPI[[#This Row],[DATE]]+190),1),FEDFUNDS[DATE],0))</f>
        <v>0.1</v>
      </c>
      <c r="E1175" s="2">
        <f>INDEX(FEDFUNDS[FEDFUNDS],MATCH(DATE(YEAR(CPI[[#This Row],[DATE]]+370),MONTH(CPI[[#This Row],[DATE]]+370),1),FEDFUNDS[DATE],0))</f>
        <v>7.0000000000000007E-2</v>
      </c>
      <c r="F1175" s="2">
        <f>INDEX(FEDFUNDS[FEDFUNDS],MATCH(DATE(YEAR(CPI[[#This Row],[DATE]]+190)+1,MONTH(CPI[[#This Row],[DATE]]+190),1),FEDFUNDS[DATE],0))</f>
        <v>0.14000000000000001</v>
      </c>
      <c r="G1175" s="2">
        <f>INDEX(FEDFUNDS[FEDFUNDS],MATCH(DATE(YEAR(CPI[[#This Row],[DATE]]+370)+1,MONTH(CPI[[#This Row],[DATE]]+370),1),FEDFUNDS[DATE],0))</f>
        <v>0.16</v>
      </c>
    </row>
    <row r="1176" spans="1:7" x14ac:dyDescent="0.3">
      <c r="A1176" s="1">
        <v>40483</v>
      </c>
      <c r="B1176">
        <v>218.803</v>
      </c>
      <c r="C1176" s="2">
        <f>INDEX(FEDFUNDS[FEDFUNDS],MATCH(DATE(YEAR(CPI[[#This Row],[DATE]]),MONTH(CPI[[#This Row],[DATE]]),1),FEDFUNDS[DATE],0))</f>
        <v>0.19</v>
      </c>
      <c r="D1176" s="2">
        <f>INDEX(FEDFUNDS[FEDFUNDS],MATCH(DATE(YEAR(CPI[[#This Row],[DATE]]+190),MONTH(CPI[[#This Row],[DATE]]+190),1),FEDFUNDS[DATE],0))</f>
        <v>0.09</v>
      </c>
      <c r="E1176" s="2">
        <f>INDEX(FEDFUNDS[FEDFUNDS],MATCH(DATE(YEAR(CPI[[#This Row],[DATE]]+370),MONTH(CPI[[#This Row],[DATE]]+370),1),FEDFUNDS[DATE],0))</f>
        <v>0.08</v>
      </c>
      <c r="F1176" s="2">
        <f>INDEX(FEDFUNDS[FEDFUNDS],MATCH(DATE(YEAR(CPI[[#This Row],[DATE]]+190)+1,MONTH(CPI[[#This Row],[DATE]]+190),1),FEDFUNDS[DATE],0))</f>
        <v>0.16</v>
      </c>
      <c r="G1176" s="2">
        <f>INDEX(FEDFUNDS[FEDFUNDS],MATCH(DATE(YEAR(CPI[[#This Row],[DATE]]+370)+1,MONTH(CPI[[#This Row],[DATE]]+370),1),FEDFUNDS[DATE],0))</f>
        <v>0.16</v>
      </c>
    </row>
    <row r="1177" spans="1:7" x14ac:dyDescent="0.3">
      <c r="A1177" s="1">
        <v>40513</v>
      </c>
      <c r="B1177">
        <v>219.179</v>
      </c>
      <c r="C1177" s="2">
        <f>INDEX(FEDFUNDS[FEDFUNDS],MATCH(DATE(YEAR(CPI[[#This Row],[DATE]]),MONTH(CPI[[#This Row],[DATE]]),1),FEDFUNDS[DATE],0))</f>
        <v>0.18</v>
      </c>
      <c r="D1177" s="2">
        <f>INDEX(FEDFUNDS[FEDFUNDS],MATCH(DATE(YEAR(CPI[[#This Row],[DATE]]+190),MONTH(CPI[[#This Row],[DATE]]+190),1),FEDFUNDS[DATE],0))</f>
        <v>0.09</v>
      </c>
      <c r="E1177" s="2">
        <f>INDEX(FEDFUNDS[FEDFUNDS],MATCH(DATE(YEAR(CPI[[#This Row],[DATE]]+370),MONTH(CPI[[#This Row],[DATE]]+370),1),FEDFUNDS[DATE],0))</f>
        <v>7.0000000000000007E-2</v>
      </c>
      <c r="F1177" s="2">
        <f>INDEX(FEDFUNDS[FEDFUNDS],MATCH(DATE(YEAR(CPI[[#This Row],[DATE]]+190)+1,MONTH(CPI[[#This Row],[DATE]]+190),1),FEDFUNDS[DATE],0))</f>
        <v>0.16</v>
      </c>
      <c r="G1177" s="2">
        <f>INDEX(FEDFUNDS[FEDFUNDS],MATCH(DATE(YEAR(CPI[[#This Row],[DATE]]+370)+1,MONTH(CPI[[#This Row],[DATE]]+370),1),FEDFUNDS[DATE],0))</f>
        <v>0.16</v>
      </c>
    </row>
    <row r="1178" spans="1:7" x14ac:dyDescent="0.3">
      <c r="A1178" s="1">
        <v>40544</v>
      </c>
      <c r="B1178">
        <v>220.22300000000001</v>
      </c>
      <c r="C1178" s="2">
        <f>INDEX(FEDFUNDS[FEDFUNDS],MATCH(DATE(YEAR(CPI[[#This Row],[DATE]]),MONTH(CPI[[#This Row],[DATE]]),1),FEDFUNDS[DATE],0))</f>
        <v>0.17</v>
      </c>
      <c r="D1178" s="2">
        <f>INDEX(FEDFUNDS[FEDFUNDS],MATCH(DATE(YEAR(CPI[[#This Row],[DATE]]+190),MONTH(CPI[[#This Row],[DATE]]+190),1),FEDFUNDS[DATE],0))</f>
        <v>7.0000000000000007E-2</v>
      </c>
      <c r="E1178" s="2">
        <f>INDEX(FEDFUNDS[FEDFUNDS],MATCH(DATE(YEAR(CPI[[#This Row],[DATE]]+370),MONTH(CPI[[#This Row],[DATE]]+370),1),FEDFUNDS[DATE],0))</f>
        <v>0.08</v>
      </c>
      <c r="F1178" s="2">
        <f>INDEX(FEDFUNDS[FEDFUNDS],MATCH(DATE(YEAR(CPI[[#This Row],[DATE]]+190)+1,MONTH(CPI[[#This Row],[DATE]]+190),1),FEDFUNDS[DATE],0))</f>
        <v>0.16</v>
      </c>
      <c r="G1178" s="2">
        <f>INDEX(FEDFUNDS[FEDFUNDS],MATCH(DATE(YEAR(CPI[[#This Row],[DATE]]+370)+1,MONTH(CPI[[#This Row],[DATE]]+370),1),FEDFUNDS[DATE],0))</f>
        <v>0.14000000000000001</v>
      </c>
    </row>
    <row r="1179" spans="1:7" x14ac:dyDescent="0.3">
      <c r="A1179" s="1">
        <v>40575</v>
      </c>
      <c r="B1179">
        <v>221.309</v>
      </c>
      <c r="C1179" s="2">
        <f>INDEX(FEDFUNDS[FEDFUNDS],MATCH(DATE(YEAR(CPI[[#This Row],[DATE]]),MONTH(CPI[[#This Row],[DATE]]),1),FEDFUNDS[DATE],0))</f>
        <v>0.16</v>
      </c>
      <c r="D1179" s="2">
        <f>INDEX(FEDFUNDS[FEDFUNDS],MATCH(DATE(YEAR(CPI[[#This Row],[DATE]]+190),MONTH(CPI[[#This Row],[DATE]]+190),1),FEDFUNDS[DATE],0))</f>
        <v>0.1</v>
      </c>
      <c r="E1179" s="2">
        <f>INDEX(FEDFUNDS[FEDFUNDS],MATCH(DATE(YEAR(CPI[[#This Row],[DATE]]+370),MONTH(CPI[[#This Row],[DATE]]+370),1),FEDFUNDS[DATE],0))</f>
        <v>0.1</v>
      </c>
      <c r="F1179" s="2">
        <f>INDEX(FEDFUNDS[FEDFUNDS],MATCH(DATE(YEAR(CPI[[#This Row],[DATE]]+190)+1,MONTH(CPI[[#This Row],[DATE]]+190),1),FEDFUNDS[DATE],0))</f>
        <v>0.13</v>
      </c>
      <c r="G1179" s="2">
        <f>INDEX(FEDFUNDS[FEDFUNDS],MATCH(DATE(YEAR(CPI[[#This Row],[DATE]]+370)+1,MONTH(CPI[[#This Row],[DATE]]+370),1),FEDFUNDS[DATE],0))</f>
        <v>0.15</v>
      </c>
    </row>
    <row r="1180" spans="1:7" x14ac:dyDescent="0.3">
      <c r="A1180" s="1">
        <v>40603</v>
      </c>
      <c r="B1180">
        <v>223.46700000000001</v>
      </c>
      <c r="C1180" s="2">
        <f>INDEX(FEDFUNDS[FEDFUNDS],MATCH(DATE(YEAR(CPI[[#This Row],[DATE]]),MONTH(CPI[[#This Row],[DATE]]),1),FEDFUNDS[DATE],0))</f>
        <v>0.14000000000000001</v>
      </c>
      <c r="D1180" s="2">
        <f>INDEX(FEDFUNDS[FEDFUNDS],MATCH(DATE(YEAR(CPI[[#This Row],[DATE]]+190),MONTH(CPI[[#This Row],[DATE]]+190),1),FEDFUNDS[DATE],0))</f>
        <v>0.08</v>
      </c>
      <c r="E1180" s="2">
        <f>INDEX(FEDFUNDS[FEDFUNDS],MATCH(DATE(YEAR(CPI[[#This Row],[DATE]]+370),MONTH(CPI[[#This Row],[DATE]]+370),1),FEDFUNDS[DATE],0))</f>
        <v>0.13</v>
      </c>
      <c r="F1180" s="2">
        <f>INDEX(FEDFUNDS[FEDFUNDS],MATCH(DATE(YEAR(CPI[[#This Row],[DATE]]+190)+1,MONTH(CPI[[#This Row],[DATE]]+190),1),FEDFUNDS[DATE],0))</f>
        <v>0.14000000000000001</v>
      </c>
      <c r="G1180" s="2">
        <f>INDEX(FEDFUNDS[FEDFUNDS],MATCH(DATE(YEAR(CPI[[#This Row],[DATE]]+370)+1,MONTH(CPI[[#This Row],[DATE]]+370),1),FEDFUNDS[DATE],0))</f>
        <v>0.14000000000000001</v>
      </c>
    </row>
    <row r="1181" spans="1:7" x14ac:dyDescent="0.3">
      <c r="A1181" s="1">
        <v>40634</v>
      </c>
      <c r="B1181">
        <v>224.90600000000001</v>
      </c>
      <c r="C1181" s="2">
        <f>INDEX(FEDFUNDS[FEDFUNDS],MATCH(DATE(YEAR(CPI[[#This Row],[DATE]]),MONTH(CPI[[#This Row],[DATE]]),1),FEDFUNDS[DATE],0))</f>
        <v>0.1</v>
      </c>
      <c r="D1181" s="2">
        <f>INDEX(FEDFUNDS[FEDFUNDS],MATCH(DATE(YEAR(CPI[[#This Row],[DATE]]+190),MONTH(CPI[[#This Row],[DATE]]+190),1),FEDFUNDS[DATE],0))</f>
        <v>7.0000000000000007E-2</v>
      </c>
      <c r="E1181" s="2">
        <f>INDEX(FEDFUNDS[FEDFUNDS],MATCH(DATE(YEAR(CPI[[#This Row],[DATE]]+370),MONTH(CPI[[#This Row],[DATE]]+370),1),FEDFUNDS[DATE],0))</f>
        <v>0.14000000000000001</v>
      </c>
      <c r="F1181" s="2">
        <f>INDEX(FEDFUNDS[FEDFUNDS],MATCH(DATE(YEAR(CPI[[#This Row],[DATE]]+190)+1,MONTH(CPI[[#This Row],[DATE]]+190),1),FEDFUNDS[DATE],0))</f>
        <v>0.16</v>
      </c>
      <c r="G1181" s="2">
        <f>INDEX(FEDFUNDS[FEDFUNDS],MATCH(DATE(YEAR(CPI[[#This Row],[DATE]]+370)+1,MONTH(CPI[[#This Row],[DATE]]+370),1),FEDFUNDS[DATE],0))</f>
        <v>0.15</v>
      </c>
    </row>
    <row r="1182" spans="1:7" x14ac:dyDescent="0.3">
      <c r="A1182" s="1">
        <v>40664</v>
      </c>
      <c r="B1182">
        <v>225.964</v>
      </c>
      <c r="C1182" s="2">
        <f>INDEX(FEDFUNDS[FEDFUNDS],MATCH(DATE(YEAR(CPI[[#This Row],[DATE]]),MONTH(CPI[[#This Row],[DATE]]),1),FEDFUNDS[DATE],0))</f>
        <v>0.09</v>
      </c>
      <c r="D1182" s="2">
        <f>INDEX(FEDFUNDS[FEDFUNDS],MATCH(DATE(YEAR(CPI[[#This Row],[DATE]]+190),MONTH(CPI[[#This Row],[DATE]]+190),1),FEDFUNDS[DATE],0))</f>
        <v>0.08</v>
      </c>
      <c r="E1182" s="2">
        <f>INDEX(FEDFUNDS[FEDFUNDS],MATCH(DATE(YEAR(CPI[[#This Row],[DATE]]+370),MONTH(CPI[[#This Row],[DATE]]+370),1),FEDFUNDS[DATE],0))</f>
        <v>0.16</v>
      </c>
      <c r="F1182" s="2">
        <f>INDEX(FEDFUNDS[FEDFUNDS],MATCH(DATE(YEAR(CPI[[#This Row],[DATE]]+190)+1,MONTH(CPI[[#This Row],[DATE]]+190),1),FEDFUNDS[DATE],0))</f>
        <v>0.16</v>
      </c>
      <c r="G1182" s="2">
        <f>INDEX(FEDFUNDS[FEDFUNDS],MATCH(DATE(YEAR(CPI[[#This Row],[DATE]]+370)+1,MONTH(CPI[[#This Row],[DATE]]+370),1),FEDFUNDS[DATE],0))</f>
        <v>0.11</v>
      </c>
    </row>
    <row r="1183" spans="1:7" x14ac:dyDescent="0.3">
      <c r="A1183" s="1">
        <v>40695</v>
      </c>
      <c r="B1183">
        <v>225.72200000000001</v>
      </c>
      <c r="C1183" s="2">
        <f>INDEX(FEDFUNDS[FEDFUNDS],MATCH(DATE(YEAR(CPI[[#This Row],[DATE]]),MONTH(CPI[[#This Row],[DATE]]),1),FEDFUNDS[DATE],0))</f>
        <v>0.09</v>
      </c>
      <c r="D1183" s="2">
        <f>INDEX(FEDFUNDS[FEDFUNDS],MATCH(DATE(YEAR(CPI[[#This Row],[DATE]]+190),MONTH(CPI[[#This Row],[DATE]]+190),1),FEDFUNDS[DATE],0))</f>
        <v>7.0000000000000007E-2</v>
      </c>
      <c r="E1183" s="2">
        <f>INDEX(FEDFUNDS[FEDFUNDS],MATCH(DATE(YEAR(CPI[[#This Row],[DATE]]+370),MONTH(CPI[[#This Row],[DATE]]+370),1),FEDFUNDS[DATE],0))</f>
        <v>0.16</v>
      </c>
      <c r="F1183" s="2">
        <f>INDEX(FEDFUNDS[FEDFUNDS],MATCH(DATE(YEAR(CPI[[#This Row],[DATE]]+190)+1,MONTH(CPI[[#This Row],[DATE]]+190),1),FEDFUNDS[DATE],0))</f>
        <v>0.16</v>
      </c>
      <c r="G1183" s="2">
        <f>INDEX(FEDFUNDS[FEDFUNDS],MATCH(DATE(YEAR(CPI[[#This Row],[DATE]]+370)+1,MONTH(CPI[[#This Row],[DATE]]+370),1),FEDFUNDS[DATE],0))</f>
        <v>0.09</v>
      </c>
    </row>
    <row r="1184" spans="1:7" x14ac:dyDescent="0.3">
      <c r="A1184" s="1">
        <v>40725</v>
      </c>
      <c r="B1184">
        <v>225.922</v>
      </c>
      <c r="C1184" s="2">
        <f>INDEX(FEDFUNDS[FEDFUNDS],MATCH(DATE(YEAR(CPI[[#This Row],[DATE]]),MONTH(CPI[[#This Row],[DATE]]),1),FEDFUNDS[DATE],0))</f>
        <v>7.0000000000000007E-2</v>
      </c>
      <c r="D1184" s="2">
        <f>INDEX(FEDFUNDS[FEDFUNDS],MATCH(DATE(YEAR(CPI[[#This Row],[DATE]]+190),MONTH(CPI[[#This Row],[DATE]]+190),1),FEDFUNDS[DATE],0))</f>
        <v>0.08</v>
      </c>
      <c r="E1184" s="2">
        <f>INDEX(FEDFUNDS[FEDFUNDS],MATCH(DATE(YEAR(CPI[[#This Row],[DATE]]+370),MONTH(CPI[[#This Row],[DATE]]+370),1),FEDFUNDS[DATE],0))</f>
        <v>0.16</v>
      </c>
      <c r="F1184" s="2">
        <f>INDEX(FEDFUNDS[FEDFUNDS],MATCH(DATE(YEAR(CPI[[#This Row],[DATE]]+190)+1,MONTH(CPI[[#This Row],[DATE]]+190),1),FEDFUNDS[DATE],0))</f>
        <v>0.14000000000000001</v>
      </c>
      <c r="G1184" s="2">
        <f>INDEX(FEDFUNDS[FEDFUNDS],MATCH(DATE(YEAR(CPI[[#This Row],[DATE]]+370)+1,MONTH(CPI[[#This Row],[DATE]]+370),1),FEDFUNDS[DATE],0))</f>
        <v>0.09</v>
      </c>
    </row>
    <row r="1185" spans="1:7" x14ac:dyDescent="0.3">
      <c r="A1185" s="1">
        <v>40756</v>
      </c>
      <c r="B1185">
        <v>226.54499999999999</v>
      </c>
      <c r="C1185" s="2">
        <f>INDEX(FEDFUNDS[FEDFUNDS],MATCH(DATE(YEAR(CPI[[#This Row],[DATE]]),MONTH(CPI[[#This Row],[DATE]]),1),FEDFUNDS[DATE],0))</f>
        <v>0.1</v>
      </c>
      <c r="D1185" s="2">
        <f>INDEX(FEDFUNDS[FEDFUNDS],MATCH(DATE(YEAR(CPI[[#This Row],[DATE]]+190),MONTH(CPI[[#This Row],[DATE]]+190),1),FEDFUNDS[DATE],0))</f>
        <v>0.1</v>
      </c>
      <c r="E1185" s="2">
        <f>INDEX(FEDFUNDS[FEDFUNDS],MATCH(DATE(YEAR(CPI[[#This Row],[DATE]]+370),MONTH(CPI[[#This Row],[DATE]]+370),1),FEDFUNDS[DATE],0))</f>
        <v>0.13</v>
      </c>
      <c r="F1185" s="2">
        <f>INDEX(FEDFUNDS[FEDFUNDS],MATCH(DATE(YEAR(CPI[[#This Row],[DATE]]+190)+1,MONTH(CPI[[#This Row],[DATE]]+190),1),FEDFUNDS[DATE],0))</f>
        <v>0.15</v>
      </c>
      <c r="G1185" s="2">
        <f>INDEX(FEDFUNDS[FEDFUNDS],MATCH(DATE(YEAR(CPI[[#This Row],[DATE]]+370)+1,MONTH(CPI[[#This Row],[DATE]]+370),1),FEDFUNDS[DATE],0))</f>
        <v>0.08</v>
      </c>
    </row>
    <row r="1186" spans="1:7" x14ac:dyDescent="0.3">
      <c r="A1186" s="1">
        <v>40787</v>
      </c>
      <c r="B1186">
        <v>226.88900000000001</v>
      </c>
      <c r="C1186" s="2">
        <f>INDEX(FEDFUNDS[FEDFUNDS],MATCH(DATE(YEAR(CPI[[#This Row],[DATE]]),MONTH(CPI[[#This Row],[DATE]]),1),FEDFUNDS[DATE],0))</f>
        <v>0.08</v>
      </c>
      <c r="D1186" s="2">
        <f>INDEX(FEDFUNDS[FEDFUNDS],MATCH(DATE(YEAR(CPI[[#This Row],[DATE]]+190),MONTH(CPI[[#This Row],[DATE]]+190),1),FEDFUNDS[DATE],0))</f>
        <v>0.13</v>
      </c>
      <c r="E1186" s="2">
        <f>INDEX(FEDFUNDS[FEDFUNDS],MATCH(DATE(YEAR(CPI[[#This Row],[DATE]]+370),MONTH(CPI[[#This Row],[DATE]]+370),1),FEDFUNDS[DATE],0))</f>
        <v>0.14000000000000001</v>
      </c>
      <c r="F1186" s="2">
        <f>INDEX(FEDFUNDS[FEDFUNDS],MATCH(DATE(YEAR(CPI[[#This Row],[DATE]]+190)+1,MONTH(CPI[[#This Row],[DATE]]+190),1),FEDFUNDS[DATE],0))</f>
        <v>0.14000000000000001</v>
      </c>
      <c r="G1186" s="2">
        <f>INDEX(FEDFUNDS[FEDFUNDS],MATCH(DATE(YEAR(CPI[[#This Row],[DATE]]+370)+1,MONTH(CPI[[#This Row],[DATE]]+370),1),FEDFUNDS[DATE],0))</f>
        <v>0.08</v>
      </c>
    </row>
    <row r="1187" spans="1:7" x14ac:dyDescent="0.3">
      <c r="A1187" s="1">
        <v>40817</v>
      </c>
      <c r="B1187">
        <v>226.42099999999999</v>
      </c>
      <c r="C1187" s="2">
        <f>INDEX(FEDFUNDS[FEDFUNDS],MATCH(DATE(YEAR(CPI[[#This Row],[DATE]]),MONTH(CPI[[#This Row],[DATE]]),1),FEDFUNDS[DATE],0))</f>
        <v>7.0000000000000007E-2</v>
      </c>
      <c r="D1187" s="2">
        <f>INDEX(FEDFUNDS[FEDFUNDS],MATCH(DATE(YEAR(CPI[[#This Row],[DATE]]+190),MONTH(CPI[[#This Row],[DATE]]+190),1),FEDFUNDS[DATE],0))</f>
        <v>0.14000000000000001</v>
      </c>
      <c r="E1187" s="2">
        <f>INDEX(FEDFUNDS[FEDFUNDS],MATCH(DATE(YEAR(CPI[[#This Row],[DATE]]+370),MONTH(CPI[[#This Row],[DATE]]+370),1),FEDFUNDS[DATE],0))</f>
        <v>0.16</v>
      </c>
      <c r="F1187" s="2">
        <f>INDEX(FEDFUNDS[FEDFUNDS],MATCH(DATE(YEAR(CPI[[#This Row],[DATE]]+190)+1,MONTH(CPI[[#This Row],[DATE]]+190),1),FEDFUNDS[DATE],0))</f>
        <v>0.15</v>
      </c>
      <c r="G1187" s="2">
        <f>INDEX(FEDFUNDS[FEDFUNDS],MATCH(DATE(YEAR(CPI[[#This Row],[DATE]]+370)+1,MONTH(CPI[[#This Row],[DATE]]+370),1),FEDFUNDS[DATE],0))</f>
        <v>0.09</v>
      </c>
    </row>
    <row r="1188" spans="1:7" x14ac:dyDescent="0.3">
      <c r="A1188" s="1">
        <v>40848</v>
      </c>
      <c r="B1188">
        <v>226.23</v>
      </c>
      <c r="C1188" s="2">
        <f>INDEX(FEDFUNDS[FEDFUNDS],MATCH(DATE(YEAR(CPI[[#This Row],[DATE]]),MONTH(CPI[[#This Row],[DATE]]),1),FEDFUNDS[DATE],0))</f>
        <v>0.08</v>
      </c>
      <c r="D1188" s="2">
        <f>INDEX(FEDFUNDS[FEDFUNDS],MATCH(DATE(YEAR(CPI[[#This Row],[DATE]]+190),MONTH(CPI[[#This Row],[DATE]]+190),1),FEDFUNDS[DATE],0))</f>
        <v>0.16</v>
      </c>
      <c r="E1188" s="2">
        <f>INDEX(FEDFUNDS[FEDFUNDS],MATCH(DATE(YEAR(CPI[[#This Row],[DATE]]+370),MONTH(CPI[[#This Row],[DATE]]+370),1),FEDFUNDS[DATE],0))</f>
        <v>0.16</v>
      </c>
      <c r="F1188" s="2">
        <f>INDEX(FEDFUNDS[FEDFUNDS],MATCH(DATE(YEAR(CPI[[#This Row],[DATE]]+190)+1,MONTH(CPI[[#This Row],[DATE]]+190),1),FEDFUNDS[DATE],0))</f>
        <v>0.11</v>
      </c>
      <c r="G1188" s="2">
        <f>INDEX(FEDFUNDS[FEDFUNDS],MATCH(DATE(YEAR(CPI[[#This Row],[DATE]]+370)+1,MONTH(CPI[[#This Row],[DATE]]+370),1),FEDFUNDS[DATE],0))</f>
        <v>0.08</v>
      </c>
    </row>
    <row r="1189" spans="1:7" x14ac:dyDescent="0.3">
      <c r="A1189" s="1">
        <v>40878</v>
      </c>
      <c r="B1189">
        <v>225.672</v>
      </c>
      <c r="C1189" s="2">
        <f>INDEX(FEDFUNDS[FEDFUNDS],MATCH(DATE(YEAR(CPI[[#This Row],[DATE]]),MONTH(CPI[[#This Row],[DATE]]),1),FEDFUNDS[DATE],0))</f>
        <v>7.0000000000000007E-2</v>
      </c>
      <c r="D1189" s="2">
        <f>INDEX(FEDFUNDS[FEDFUNDS],MATCH(DATE(YEAR(CPI[[#This Row],[DATE]]+190),MONTH(CPI[[#This Row],[DATE]]+190),1),FEDFUNDS[DATE],0))</f>
        <v>0.16</v>
      </c>
      <c r="E1189" s="2">
        <f>INDEX(FEDFUNDS[FEDFUNDS],MATCH(DATE(YEAR(CPI[[#This Row],[DATE]]+370),MONTH(CPI[[#This Row],[DATE]]+370),1),FEDFUNDS[DATE],0))</f>
        <v>0.16</v>
      </c>
      <c r="F1189" s="2">
        <f>INDEX(FEDFUNDS[FEDFUNDS],MATCH(DATE(YEAR(CPI[[#This Row],[DATE]]+190)+1,MONTH(CPI[[#This Row],[DATE]]+190),1),FEDFUNDS[DATE],0))</f>
        <v>0.09</v>
      </c>
      <c r="G1189" s="2">
        <f>INDEX(FEDFUNDS[FEDFUNDS],MATCH(DATE(YEAR(CPI[[#This Row],[DATE]]+370)+1,MONTH(CPI[[#This Row],[DATE]]+370),1),FEDFUNDS[DATE],0))</f>
        <v>0.09</v>
      </c>
    </row>
    <row r="1190" spans="1:7" x14ac:dyDescent="0.3">
      <c r="A1190" s="1">
        <v>40909</v>
      </c>
      <c r="B1190">
        <v>226.655</v>
      </c>
      <c r="C1190" s="2">
        <f>INDEX(FEDFUNDS[FEDFUNDS],MATCH(DATE(YEAR(CPI[[#This Row],[DATE]]),MONTH(CPI[[#This Row],[DATE]]),1),FEDFUNDS[DATE],0))</f>
        <v>0.08</v>
      </c>
      <c r="D1190" s="2">
        <f>INDEX(FEDFUNDS[FEDFUNDS],MATCH(DATE(YEAR(CPI[[#This Row],[DATE]]+190),MONTH(CPI[[#This Row],[DATE]]+190),1),FEDFUNDS[DATE],0))</f>
        <v>0.16</v>
      </c>
      <c r="E1190" s="2">
        <f>INDEX(FEDFUNDS[FEDFUNDS],MATCH(DATE(YEAR(CPI[[#This Row],[DATE]]+370),MONTH(CPI[[#This Row],[DATE]]+370),1),FEDFUNDS[DATE],0))</f>
        <v>0.14000000000000001</v>
      </c>
      <c r="F1190" s="2">
        <f>INDEX(FEDFUNDS[FEDFUNDS],MATCH(DATE(YEAR(CPI[[#This Row],[DATE]]+190)+1,MONTH(CPI[[#This Row],[DATE]]+190),1),FEDFUNDS[DATE],0))</f>
        <v>0.09</v>
      </c>
      <c r="G1190" s="2">
        <f>INDEX(FEDFUNDS[FEDFUNDS],MATCH(DATE(YEAR(CPI[[#This Row],[DATE]]+370)+1,MONTH(CPI[[#This Row],[DATE]]+370),1),FEDFUNDS[DATE],0))</f>
        <v>7.0000000000000007E-2</v>
      </c>
    </row>
    <row r="1191" spans="1:7" x14ac:dyDescent="0.3">
      <c r="A1191" s="1">
        <v>40940</v>
      </c>
      <c r="B1191">
        <v>227.66300000000001</v>
      </c>
      <c r="C1191" s="2">
        <f>INDEX(FEDFUNDS[FEDFUNDS],MATCH(DATE(YEAR(CPI[[#This Row],[DATE]]),MONTH(CPI[[#This Row],[DATE]]),1),FEDFUNDS[DATE],0))</f>
        <v>0.1</v>
      </c>
      <c r="D1191" s="2">
        <f>INDEX(FEDFUNDS[FEDFUNDS],MATCH(DATE(YEAR(CPI[[#This Row],[DATE]]+190),MONTH(CPI[[#This Row],[DATE]]+190),1),FEDFUNDS[DATE],0))</f>
        <v>0.13</v>
      </c>
      <c r="E1191" s="2">
        <f>INDEX(FEDFUNDS[FEDFUNDS],MATCH(DATE(YEAR(CPI[[#This Row],[DATE]]+370),MONTH(CPI[[#This Row],[DATE]]+370),1),FEDFUNDS[DATE],0))</f>
        <v>0.15</v>
      </c>
      <c r="F1191" s="2">
        <f>INDEX(FEDFUNDS[FEDFUNDS],MATCH(DATE(YEAR(CPI[[#This Row],[DATE]]+190)+1,MONTH(CPI[[#This Row],[DATE]]+190),1),FEDFUNDS[DATE],0))</f>
        <v>0.08</v>
      </c>
      <c r="G1191" s="2">
        <f>INDEX(FEDFUNDS[FEDFUNDS],MATCH(DATE(YEAR(CPI[[#This Row],[DATE]]+370)+1,MONTH(CPI[[#This Row],[DATE]]+370),1),FEDFUNDS[DATE],0))</f>
        <v>7.0000000000000007E-2</v>
      </c>
    </row>
    <row r="1192" spans="1:7" x14ac:dyDescent="0.3">
      <c r="A1192" s="1">
        <v>40969</v>
      </c>
      <c r="B1192">
        <v>229.392</v>
      </c>
      <c r="C1192" s="2">
        <f>INDEX(FEDFUNDS[FEDFUNDS],MATCH(DATE(YEAR(CPI[[#This Row],[DATE]]),MONTH(CPI[[#This Row],[DATE]]),1),FEDFUNDS[DATE],0))</f>
        <v>0.13</v>
      </c>
      <c r="D1192" s="2">
        <f>INDEX(FEDFUNDS[FEDFUNDS],MATCH(DATE(YEAR(CPI[[#This Row],[DATE]]+190),MONTH(CPI[[#This Row],[DATE]]+190),1),FEDFUNDS[DATE],0))</f>
        <v>0.14000000000000001</v>
      </c>
      <c r="E1192" s="2">
        <f>INDEX(FEDFUNDS[FEDFUNDS],MATCH(DATE(YEAR(CPI[[#This Row],[DATE]]+370),MONTH(CPI[[#This Row],[DATE]]+370),1),FEDFUNDS[DATE],0))</f>
        <v>0.14000000000000001</v>
      </c>
      <c r="F1192" s="2">
        <f>INDEX(FEDFUNDS[FEDFUNDS],MATCH(DATE(YEAR(CPI[[#This Row],[DATE]]+190)+1,MONTH(CPI[[#This Row],[DATE]]+190),1),FEDFUNDS[DATE],0))</f>
        <v>0.08</v>
      </c>
      <c r="G1192" s="2">
        <f>INDEX(FEDFUNDS[FEDFUNDS],MATCH(DATE(YEAR(CPI[[#This Row],[DATE]]+370)+1,MONTH(CPI[[#This Row],[DATE]]+370),1),FEDFUNDS[DATE],0))</f>
        <v>0.08</v>
      </c>
    </row>
    <row r="1193" spans="1:7" x14ac:dyDescent="0.3">
      <c r="A1193" s="1">
        <v>41000</v>
      </c>
      <c r="B1193">
        <v>230.08500000000001</v>
      </c>
      <c r="C1193" s="2">
        <f>INDEX(FEDFUNDS[FEDFUNDS],MATCH(DATE(YEAR(CPI[[#This Row],[DATE]]),MONTH(CPI[[#This Row],[DATE]]),1),FEDFUNDS[DATE],0))</f>
        <v>0.14000000000000001</v>
      </c>
      <c r="D1193" s="2">
        <f>INDEX(FEDFUNDS[FEDFUNDS],MATCH(DATE(YEAR(CPI[[#This Row],[DATE]]+190),MONTH(CPI[[#This Row],[DATE]]+190),1),FEDFUNDS[DATE],0))</f>
        <v>0.16</v>
      </c>
      <c r="E1193" s="2">
        <f>INDEX(FEDFUNDS[FEDFUNDS],MATCH(DATE(YEAR(CPI[[#This Row],[DATE]]+370),MONTH(CPI[[#This Row],[DATE]]+370),1),FEDFUNDS[DATE],0))</f>
        <v>0.15</v>
      </c>
      <c r="F1193" s="2">
        <f>INDEX(FEDFUNDS[FEDFUNDS],MATCH(DATE(YEAR(CPI[[#This Row],[DATE]]+190)+1,MONTH(CPI[[#This Row],[DATE]]+190),1),FEDFUNDS[DATE],0))</f>
        <v>0.09</v>
      </c>
      <c r="G1193" s="2">
        <f>INDEX(FEDFUNDS[FEDFUNDS],MATCH(DATE(YEAR(CPI[[#This Row],[DATE]]+370)+1,MONTH(CPI[[#This Row],[DATE]]+370),1),FEDFUNDS[DATE],0))</f>
        <v>0.09</v>
      </c>
    </row>
    <row r="1194" spans="1:7" x14ac:dyDescent="0.3">
      <c r="A1194" s="1">
        <v>41030</v>
      </c>
      <c r="B1194">
        <v>229.815</v>
      </c>
      <c r="C1194" s="2">
        <f>INDEX(FEDFUNDS[FEDFUNDS],MATCH(DATE(YEAR(CPI[[#This Row],[DATE]]),MONTH(CPI[[#This Row],[DATE]]),1),FEDFUNDS[DATE],0))</f>
        <v>0.16</v>
      </c>
      <c r="D1194" s="2">
        <f>INDEX(FEDFUNDS[FEDFUNDS],MATCH(DATE(YEAR(CPI[[#This Row],[DATE]]+190),MONTH(CPI[[#This Row],[DATE]]+190),1),FEDFUNDS[DATE],0))</f>
        <v>0.16</v>
      </c>
      <c r="E1194" s="2">
        <f>INDEX(FEDFUNDS[FEDFUNDS],MATCH(DATE(YEAR(CPI[[#This Row],[DATE]]+370),MONTH(CPI[[#This Row],[DATE]]+370),1),FEDFUNDS[DATE],0))</f>
        <v>0.11</v>
      </c>
      <c r="F1194" s="2">
        <f>INDEX(FEDFUNDS[FEDFUNDS],MATCH(DATE(YEAR(CPI[[#This Row],[DATE]]+190)+1,MONTH(CPI[[#This Row],[DATE]]+190),1),FEDFUNDS[DATE],0))</f>
        <v>0.08</v>
      </c>
      <c r="G1194" s="2">
        <f>INDEX(FEDFUNDS[FEDFUNDS],MATCH(DATE(YEAR(CPI[[#This Row],[DATE]]+370)+1,MONTH(CPI[[#This Row],[DATE]]+370),1),FEDFUNDS[DATE],0))</f>
        <v>0.09</v>
      </c>
    </row>
    <row r="1195" spans="1:7" x14ac:dyDescent="0.3">
      <c r="A1195" s="1">
        <v>41061</v>
      </c>
      <c r="B1195">
        <v>229.47800000000001</v>
      </c>
      <c r="C1195" s="2">
        <f>INDEX(FEDFUNDS[FEDFUNDS],MATCH(DATE(YEAR(CPI[[#This Row],[DATE]]),MONTH(CPI[[#This Row],[DATE]]),1),FEDFUNDS[DATE],0))</f>
        <v>0.16</v>
      </c>
      <c r="D1195" s="2">
        <f>INDEX(FEDFUNDS[FEDFUNDS],MATCH(DATE(YEAR(CPI[[#This Row],[DATE]]+190),MONTH(CPI[[#This Row],[DATE]]+190),1),FEDFUNDS[DATE],0))</f>
        <v>0.16</v>
      </c>
      <c r="E1195" s="2">
        <f>INDEX(FEDFUNDS[FEDFUNDS],MATCH(DATE(YEAR(CPI[[#This Row],[DATE]]+370),MONTH(CPI[[#This Row],[DATE]]+370),1),FEDFUNDS[DATE],0))</f>
        <v>0.09</v>
      </c>
      <c r="F1195" s="2">
        <f>INDEX(FEDFUNDS[FEDFUNDS],MATCH(DATE(YEAR(CPI[[#This Row],[DATE]]+190)+1,MONTH(CPI[[#This Row],[DATE]]+190),1),FEDFUNDS[DATE],0))</f>
        <v>0.09</v>
      </c>
      <c r="G1195" s="2">
        <f>INDEX(FEDFUNDS[FEDFUNDS],MATCH(DATE(YEAR(CPI[[#This Row],[DATE]]+370)+1,MONTH(CPI[[#This Row],[DATE]]+370),1),FEDFUNDS[DATE],0))</f>
        <v>0.1</v>
      </c>
    </row>
    <row r="1196" spans="1:7" x14ac:dyDescent="0.3">
      <c r="A1196" s="1">
        <v>41091</v>
      </c>
      <c r="B1196">
        <v>229.10400000000001</v>
      </c>
      <c r="C1196" s="2">
        <f>INDEX(FEDFUNDS[FEDFUNDS],MATCH(DATE(YEAR(CPI[[#This Row],[DATE]]),MONTH(CPI[[#This Row],[DATE]]),1),FEDFUNDS[DATE],0))</f>
        <v>0.16</v>
      </c>
      <c r="D1196" s="2">
        <f>INDEX(FEDFUNDS[FEDFUNDS],MATCH(DATE(YEAR(CPI[[#This Row],[DATE]]+190),MONTH(CPI[[#This Row],[DATE]]+190),1),FEDFUNDS[DATE],0))</f>
        <v>0.14000000000000001</v>
      </c>
      <c r="E1196" s="2">
        <f>INDEX(FEDFUNDS[FEDFUNDS],MATCH(DATE(YEAR(CPI[[#This Row],[DATE]]+370),MONTH(CPI[[#This Row],[DATE]]+370),1),FEDFUNDS[DATE],0))</f>
        <v>0.09</v>
      </c>
      <c r="F1196" s="2">
        <f>INDEX(FEDFUNDS[FEDFUNDS],MATCH(DATE(YEAR(CPI[[#This Row],[DATE]]+190)+1,MONTH(CPI[[#This Row],[DATE]]+190),1),FEDFUNDS[DATE],0))</f>
        <v>7.0000000000000007E-2</v>
      </c>
      <c r="G1196" s="2">
        <f>INDEX(FEDFUNDS[FEDFUNDS],MATCH(DATE(YEAR(CPI[[#This Row],[DATE]]+370)+1,MONTH(CPI[[#This Row],[DATE]]+370),1),FEDFUNDS[DATE],0))</f>
        <v>0.09</v>
      </c>
    </row>
    <row r="1197" spans="1:7" x14ac:dyDescent="0.3">
      <c r="A1197" s="1">
        <v>41122</v>
      </c>
      <c r="B1197">
        <v>230.37899999999999</v>
      </c>
      <c r="C1197" s="2">
        <f>INDEX(FEDFUNDS[FEDFUNDS],MATCH(DATE(YEAR(CPI[[#This Row],[DATE]]),MONTH(CPI[[#This Row],[DATE]]),1),FEDFUNDS[DATE],0))</f>
        <v>0.13</v>
      </c>
      <c r="D1197" s="2">
        <f>INDEX(FEDFUNDS[FEDFUNDS],MATCH(DATE(YEAR(CPI[[#This Row],[DATE]]+190),MONTH(CPI[[#This Row],[DATE]]+190),1),FEDFUNDS[DATE],0))</f>
        <v>0.15</v>
      </c>
      <c r="E1197" s="2">
        <f>INDEX(FEDFUNDS[FEDFUNDS],MATCH(DATE(YEAR(CPI[[#This Row],[DATE]]+370),MONTH(CPI[[#This Row],[DATE]]+370),1),FEDFUNDS[DATE],0))</f>
        <v>0.08</v>
      </c>
      <c r="F1197" s="2">
        <f>INDEX(FEDFUNDS[FEDFUNDS],MATCH(DATE(YEAR(CPI[[#This Row],[DATE]]+190)+1,MONTH(CPI[[#This Row],[DATE]]+190),1),FEDFUNDS[DATE],0))</f>
        <v>7.0000000000000007E-2</v>
      </c>
      <c r="G1197" s="2">
        <f>INDEX(FEDFUNDS[FEDFUNDS],MATCH(DATE(YEAR(CPI[[#This Row],[DATE]]+370)+1,MONTH(CPI[[#This Row],[DATE]]+370),1),FEDFUNDS[DATE],0))</f>
        <v>0.09</v>
      </c>
    </row>
    <row r="1198" spans="1:7" x14ac:dyDescent="0.3">
      <c r="A1198" s="1">
        <v>41153</v>
      </c>
      <c r="B1198">
        <v>231.40700000000001</v>
      </c>
      <c r="C1198" s="2">
        <f>INDEX(FEDFUNDS[FEDFUNDS],MATCH(DATE(YEAR(CPI[[#This Row],[DATE]]),MONTH(CPI[[#This Row],[DATE]]),1),FEDFUNDS[DATE],0))</f>
        <v>0.14000000000000001</v>
      </c>
      <c r="D1198" s="2">
        <f>INDEX(FEDFUNDS[FEDFUNDS],MATCH(DATE(YEAR(CPI[[#This Row],[DATE]]+190),MONTH(CPI[[#This Row],[DATE]]+190),1),FEDFUNDS[DATE],0))</f>
        <v>0.14000000000000001</v>
      </c>
      <c r="E1198" s="2">
        <f>INDEX(FEDFUNDS[FEDFUNDS],MATCH(DATE(YEAR(CPI[[#This Row],[DATE]]+370),MONTH(CPI[[#This Row],[DATE]]+370),1),FEDFUNDS[DATE],0))</f>
        <v>0.08</v>
      </c>
      <c r="F1198" s="2">
        <f>INDEX(FEDFUNDS[FEDFUNDS],MATCH(DATE(YEAR(CPI[[#This Row],[DATE]]+190)+1,MONTH(CPI[[#This Row],[DATE]]+190),1),FEDFUNDS[DATE],0))</f>
        <v>0.08</v>
      </c>
      <c r="G1198" s="2">
        <f>INDEX(FEDFUNDS[FEDFUNDS],MATCH(DATE(YEAR(CPI[[#This Row],[DATE]]+370)+1,MONTH(CPI[[#This Row],[DATE]]+370),1),FEDFUNDS[DATE],0))</f>
        <v>0.09</v>
      </c>
    </row>
    <row r="1199" spans="1:7" x14ac:dyDescent="0.3">
      <c r="A1199" s="1">
        <v>41183</v>
      </c>
      <c r="B1199">
        <v>231.31700000000001</v>
      </c>
      <c r="C1199" s="2">
        <f>INDEX(FEDFUNDS[FEDFUNDS],MATCH(DATE(YEAR(CPI[[#This Row],[DATE]]),MONTH(CPI[[#This Row],[DATE]]),1),FEDFUNDS[DATE],0))</f>
        <v>0.16</v>
      </c>
      <c r="D1199" s="2">
        <f>INDEX(FEDFUNDS[FEDFUNDS],MATCH(DATE(YEAR(CPI[[#This Row],[DATE]]+190),MONTH(CPI[[#This Row],[DATE]]+190),1),FEDFUNDS[DATE],0))</f>
        <v>0.15</v>
      </c>
      <c r="E1199" s="2">
        <f>INDEX(FEDFUNDS[FEDFUNDS],MATCH(DATE(YEAR(CPI[[#This Row],[DATE]]+370),MONTH(CPI[[#This Row],[DATE]]+370),1),FEDFUNDS[DATE],0))</f>
        <v>0.09</v>
      </c>
      <c r="F1199" s="2">
        <f>INDEX(FEDFUNDS[FEDFUNDS],MATCH(DATE(YEAR(CPI[[#This Row],[DATE]]+190)+1,MONTH(CPI[[#This Row],[DATE]]+190),1),FEDFUNDS[DATE],0))</f>
        <v>0.09</v>
      </c>
      <c r="G1199" s="2">
        <f>INDEX(FEDFUNDS[FEDFUNDS],MATCH(DATE(YEAR(CPI[[#This Row],[DATE]]+370)+1,MONTH(CPI[[#This Row],[DATE]]+370),1),FEDFUNDS[DATE],0))</f>
        <v>0.09</v>
      </c>
    </row>
    <row r="1200" spans="1:7" x14ac:dyDescent="0.3">
      <c r="A1200" s="1">
        <v>41214</v>
      </c>
      <c r="B1200">
        <v>230.221</v>
      </c>
      <c r="C1200" s="2">
        <f>INDEX(FEDFUNDS[FEDFUNDS],MATCH(DATE(YEAR(CPI[[#This Row],[DATE]]),MONTH(CPI[[#This Row],[DATE]]),1),FEDFUNDS[DATE],0))</f>
        <v>0.16</v>
      </c>
      <c r="D1200" s="2">
        <f>INDEX(FEDFUNDS[FEDFUNDS],MATCH(DATE(YEAR(CPI[[#This Row],[DATE]]+190),MONTH(CPI[[#This Row],[DATE]]+190),1),FEDFUNDS[DATE],0))</f>
        <v>0.11</v>
      </c>
      <c r="E1200" s="2">
        <f>INDEX(FEDFUNDS[FEDFUNDS],MATCH(DATE(YEAR(CPI[[#This Row],[DATE]]+370),MONTH(CPI[[#This Row],[DATE]]+370),1),FEDFUNDS[DATE],0))</f>
        <v>0.08</v>
      </c>
      <c r="F1200" s="2">
        <f>INDEX(FEDFUNDS[FEDFUNDS],MATCH(DATE(YEAR(CPI[[#This Row],[DATE]]+190)+1,MONTH(CPI[[#This Row],[DATE]]+190),1),FEDFUNDS[DATE],0))</f>
        <v>0.09</v>
      </c>
      <c r="G1200" s="2">
        <f>INDEX(FEDFUNDS[FEDFUNDS],MATCH(DATE(YEAR(CPI[[#This Row],[DATE]]+370)+1,MONTH(CPI[[#This Row],[DATE]]+370),1),FEDFUNDS[DATE],0))</f>
        <v>0.09</v>
      </c>
    </row>
    <row r="1201" spans="1:7" x14ac:dyDescent="0.3">
      <c r="A1201" s="1">
        <v>41244</v>
      </c>
      <c r="B1201">
        <v>229.601</v>
      </c>
      <c r="C1201" s="2">
        <f>INDEX(FEDFUNDS[FEDFUNDS],MATCH(DATE(YEAR(CPI[[#This Row],[DATE]]),MONTH(CPI[[#This Row],[DATE]]),1),FEDFUNDS[DATE],0))</f>
        <v>0.16</v>
      </c>
      <c r="D1201" s="2">
        <f>INDEX(FEDFUNDS[FEDFUNDS],MATCH(DATE(YEAR(CPI[[#This Row],[DATE]]+190),MONTH(CPI[[#This Row],[DATE]]+190),1),FEDFUNDS[DATE],0))</f>
        <v>0.09</v>
      </c>
      <c r="E1201" s="2">
        <f>INDEX(FEDFUNDS[FEDFUNDS],MATCH(DATE(YEAR(CPI[[#This Row],[DATE]]+370),MONTH(CPI[[#This Row],[DATE]]+370),1),FEDFUNDS[DATE],0))</f>
        <v>0.09</v>
      </c>
      <c r="F1201" s="2">
        <f>INDEX(FEDFUNDS[FEDFUNDS],MATCH(DATE(YEAR(CPI[[#This Row],[DATE]]+190)+1,MONTH(CPI[[#This Row],[DATE]]+190),1),FEDFUNDS[DATE],0))</f>
        <v>0.1</v>
      </c>
      <c r="G1201" s="2">
        <f>INDEX(FEDFUNDS[FEDFUNDS],MATCH(DATE(YEAR(CPI[[#This Row],[DATE]]+370)+1,MONTH(CPI[[#This Row],[DATE]]+370),1),FEDFUNDS[DATE],0))</f>
        <v>0.12</v>
      </c>
    </row>
    <row r="1202" spans="1:7" x14ac:dyDescent="0.3">
      <c r="A1202" s="1">
        <v>41275</v>
      </c>
      <c r="B1202">
        <v>230.28</v>
      </c>
      <c r="C1202" s="2">
        <f>INDEX(FEDFUNDS[FEDFUNDS],MATCH(DATE(YEAR(CPI[[#This Row],[DATE]]),MONTH(CPI[[#This Row],[DATE]]),1),FEDFUNDS[DATE],0))</f>
        <v>0.14000000000000001</v>
      </c>
      <c r="D1202" s="2">
        <f>INDEX(FEDFUNDS[FEDFUNDS],MATCH(DATE(YEAR(CPI[[#This Row],[DATE]]+190),MONTH(CPI[[#This Row],[DATE]]+190),1),FEDFUNDS[DATE],0))</f>
        <v>0.09</v>
      </c>
      <c r="E1202" s="2">
        <f>INDEX(FEDFUNDS[FEDFUNDS],MATCH(DATE(YEAR(CPI[[#This Row],[DATE]]+370),MONTH(CPI[[#This Row],[DATE]]+370),1),FEDFUNDS[DATE],0))</f>
        <v>7.0000000000000007E-2</v>
      </c>
      <c r="F1202" s="2">
        <f>INDEX(FEDFUNDS[FEDFUNDS],MATCH(DATE(YEAR(CPI[[#This Row],[DATE]]+190)+1,MONTH(CPI[[#This Row],[DATE]]+190),1),FEDFUNDS[DATE],0))</f>
        <v>0.09</v>
      </c>
      <c r="G1202" s="2">
        <f>INDEX(FEDFUNDS[FEDFUNDS],MATCH(DATE(YEAR(CPI[[#This Row],[DATE]]+370)+1,MONTH(CPI[[#This Row],[DATE]]+370),1),FEDFUNDS[DATE],0))</f>
        <v>0.11</v>
      </c>
    </row>
    <row r="1203" spans="1:7" x14ac:dyDescent="0.3">
      <c r="A1203" s="1">
        <v>41306</v>
      </c>
      <c r="B1203">
        <v>232.166</v>
      </c>
      <c r="C1203" s="2">
        <f>INDEX(FEDFUNDS[FEDFUNDS],MATCH(DATE(YEAR(CPI[[#This Row],[DATE]]),MONTH(CPI[[#This Row],[DATE]]),1),FEDFUNDS[DATE],0))</f>
        <v>0.15</v>
      </c>
      <c r="D1203" s="2">
        <f>INDEX(FEDFUNDS[FEDFUNDS],MATCH(DATE(YEAR(CPI[[#This Row],[DATE]]+190),MONTH(CPI[[#This Row],[DATE]]+190),1),FEDFUNDS[DATE],0))</f>
        <v>0.08</v>
      </c>
      <c r="E1203" s="2">
        <f>INDEX(FEDFUNDS[FEDFUNDS],MATCH(DATE(YEAR(CPI[[#This Row],[DATE]]+370),MONTH(CPI[[#This Row],[DATE]]+370),1),FEDFUNDS[DATE],0))</f>
        <v>7.0000000000000007E-2</v>
      </c>
      <c r="F1203" s="2">
        <f>INDEX(FEDFUNDS[FEDFUNDS],MATCH(DATE(YEAR(CPI[[#This Row],[DATE]]+190)+1,MONTH(CPI[[#This Row],[DATE]]+190),1),FEDFUNDS[DATE],0))</f>
        <v>0.09</v>
      </c>
      <c r="G1203" s="2">
        <f>INDEX(FEDFUNDS[FEDFUNDS],MATCH(DATE(YEAR(CPI[[#This Row],[DATE]]+370)+1,MONTH(CPI[[#This Row],[DATE]]+370),1),FEDFUNDS[DATE],0))</f>
        <v>0.11</v>
      </c>
    </row>
    <row r="1204" spans="1:7" x14ac:dyDescent="0.3">
      <c r="A1204" s="1">
        <v>41334</v>
      </c>
      <c r="B1204">
        <v>232.773</v>
      </c>
      <c r="C1204" s="2">
        <f>INDEX(FEDFUNDS[FEDFUNDS],MATCH(DATE(YEAR(CPI[[#This Row],[DATE]]),MONTH(CPI[[#This Row],[DATE]]),1),FEDFUNDS[DATE],0))</f>
        <v>0.14000000000000001</v>
      </c>
      <c r="D1204" s="2">
        <f>INDEX(FEDFUNDS[FEDFUNDS],MATCH(DATE(YEAR(CPI[[#This Row],[DATE]]+190),MONTH(CPI[[#This Row],[DATE]]+190),1),FEDFUNDS[DATE],0))</f>
        <v>0.08</v>
      </c>
      <c r="E1204" s="2">
        <f>INDEX(FEDFUNDS[FEDFUNDS],MATCH(DATE(YEAR(CPI[[#This Row],[DATE]]+370),MONTH(CPI[[#This Row],[DATE]]+370),1),FEDFUNDS[DATE],0))</f>
        <v>0.08</v>
      </c>
      <c r="F1204" s="2">
        <f>INDEX(FEDFUNDS[FEDFUNDS],MATCH(DATE(YEAR(CPI[[#This Row],[DATE]]+190)+1,MONTH(CPI[[#This Row],[DATE]]+190),1),FEDFUNDS[DATE],0))</f>
        <v>0.09</v>
      </c>
      <c r="G1204" s="2">
        <f>INDEX(FEDFUNDS[FEDFUNDS],MATCH(DATE(YEAR(CPI[[#This Row],[DATE]]+370)+1,MONTH(CPI[[#This Row],[DATE]]+370),1),FEDFUNDS[DATE],0))</f>
        <v>0.11</v>
      </c>
    </row>
    <row r="1205" spans="1:7" x14ac:dyDescent="0.3">
      <c r="A1205" s="1">
        <v>41365</v>
      </c>
      <c r="B1205">
        <v>232.53100000000001</v>
      </c>
      <c r="C1205" s="2">
        <f>INDEX(FEDFUNDS[FEDFUNDS],MATCH(DATE(YEAR(CPI[[#This Row],[DATE]]),MONTH(CPI[[#This Row],[DATE]]),1),FEDFUNDS[DATE],0))</f>
        <v>0.15</v>
      </c>
      <c r="D1205" s="2">
        <f>INDEX(FEDFUNDS[FEDFUNDS],MATCH(DATE(YEAR(CPI[[#This Row],[DATE]]+190),MONTH(CPI[[#This Row],[DATE]]+190),1),FEDFUNDS[DATE],0))</f>
        <v>0.09</v>
      </c>
      <c r="E1205" s="2">
        <f>INDEX(FEDFUNDS[FEDFUNDS],MATCH(DATE(YEAR(CPI[[#This Row],[DATE]]+370),MONTH(CPI[[#This Row],[DATE]]+370),1),FEDFUNDS[DATE],0))</f>
        <v>0.09</v>
      </c>
      <c r="F1205" s="2">
        <f>INDEX(FEDFUNDS[FEDFUNDS],MATCH(DATE(YEAR(CPI[[#This Row],[DATE]]+190)+1,MONTH(CPI[[#This Row],[DATE]]+190),1),FEDFUNDS[DATE],0))</f>
        <v>0.09</v>
      </c>
      <c r="G1205" s="2">
        <f>INDEX(FEDFUNDS[FEDFUNDS],MATCH(DATE(YEAR(CPI[[#This Row],[DATE]]+370)+1,MONTH(CPI[[#This Row],[DATE]]+370),1),FEDFUNDS[DATE],0))</f>
        <v>0.12</v>
      </c>
    </row>
    <row r="1206" spans="1:7" x14ac:dyDescent="0.3">
      <c r="A1206" s="1">
        <v>41395</v>
      </c>
      <c r="B1206">
        <v>232.94499999999999</v>
      </c>
      <c r="C1206" s="2">
        <f>INDEX(FEDFUNDS[FEDFUNDS],MATCH(DATE(YEAR(CPI[[#This Row],[DATE]]),MONTH(CPI[[#This Row],[DATE]]),1),FEDFUNDS[DATE],0))</f>
        <v>0.11</v>
      </c>
      <c r="D1206" s="2">
        <f>INDEX(FEDFUNDS[FEDFUNDS],MATCH(DATE(YEAR(CPI[[#This Row],[DATE]]+190),MONTH(CPI[[#This Row],[DATE]]+190),1),FEDFUNDS[DATE],0))</f>
        <v>0.08</v>
      </c>
      <c r="E1206" s="2">
        <f>INDEX(FEDFUNDS[FEDFUNDS],MATCH(DATE(YEAR(CPI[[#This Row],[DATE]]+370),MONTH(CPI[[#This Row],[DATE]]+370),1),FEDFUNDS[DATE],0))</f>
        <v>0.09</v>
      </c>
      <c r="F1206" s="2">
        <f>INDEX(FEDFUNDS[FEDFUNDS],MATCH(DATE(YEAR(CPI[[#This Row],[DATE]]+190)+1,MONTH(CPI[[#This Row],[DATE]]+190),1),FEDFUNDS[DATE],0))</f>
        <v>0.09</v>
      </c>
      <c r="G1206" s="2">
        <f>INDEX(FEDFUNDS[FEDFUNDS],MATCH(DATE(YEAR(CPI[[#This Row],[DATE]]+370)+1,MONTH(CPI[[#This Row],[DATE]]+370),1),FEDFUNDS[DATE],0))</f>
        <v>0.12</v>
      </c>
    </row>
    <row r="1207" spans="1:7" x14ac:dyDescent="0.3">
      <c r="A1207" s="1">
        <v>41426</v>
      </c>
      <c r="B1207">
        <v>233.50399999999999</v>
      </c>
      <c r="C1207" s="2">
        <f>INDEX(FEDFUNDS[FEDFUNDS],MATCH(DATE(YEAR(CPI[[#This Row],[DATE]]),MONTH(CPI[[#This Row],[DATE]]),1),FEDFUNDS[DATE],0))</f>
        <v>0.09</v>
      </c>
      <c r="D1207" s="2">
        <f>INDEX(FEDFUNDS[FEDFUNDS],MATCH(DATE(YEAR(CPI[[#This Row],[DATE]]+190),MONTH(CPI[[#This Row],[DATE]]+190),1),FEDFUNDS[DATE],0))</f>
        <v>0.09</v>
      </c>
      <c r="E1207" s="2">
        <f>INDEX(FEDFUNDS[FEDFUNDS],MATCH(DATE(YEAR(CPI[[#This Row],[DATE]]+370),MONTH(CPI[[#This Row],[DATE]]+370),1),FEDFUNDS[DATE],0))</f>
        <v>0.1</v>
      </c>
      <c r="F1207" s="2">
        <f>INDEX(FEDFUNDS[FEDFUNDS],MATCH(DATE(YEAR(CPI[[#This Row],[DATE]]+190)+1,MONTH(CPI[[#This Row],[DATE]]+190),1),FEDFUNDS[DATE],0))</f>
        <v>0.12</v>
      </c>
      <c r="G1207" s="2">
        <f>INDEX(FEDFUNDS[FEDFUNDS],MATCH(DATE(YEAR(CPI[[#This Row],[DATE]]+370)+1,MONTH(CPI[[#This Row],[DATE]]+370),1),FEDFUNDS[DATE],0))</f>
        <v>0.13</v>
      </c>
    </row>
    <row r="1208" spans="1:7" x14ac:dyDescent="0.3">
      <c r="A1208" s="1">
        <v>41456</v>
      </c>
      <c r="B1208">
        <v>233.596</v>
      </c>
      <c r="C1208" s="2">
        <f>INDEX(FEDFUNDS[FEDFUNDS],MATCH(DATE(YEAR(CPI[[#This Row],[DATE]]),MONTH(CPI[[#This Row],[DATE]]),1),FEDFUNDS[DATE],0))</f>
        <v>0.09</v>
      </c>
      <c r="D1208" s="2">
        <f>INDEX(FEDFUNDS[FEDFUNDS],MATCH(DATE(YEAR(CPI[[#This Row],[DATE]]+190),MONTH(CPI[[#This Row],[DATE]]+190),1),FEDFUNDS[DATE],0))</f>
        <v>7.0000000000000007E-2</v>
      </c>
      <c r="E1208" s="2">
        <f>INDEX(FEDFUNDS[FEDFUNDS],MATCH(DATE(YEAR(CPI[[#This Row],[DATE]]+370),MONTH(CPI[[#This Row],[DATE]]+370),1),FEDFUNDS[DATE],0))</f>
        <v>0.09</v>
      </c>
      <c r="F1208" s="2">
        <f>INDEX(FEDFUNDS[FEDFUNDS],MATCH(DATE(YEAR(CPI[[#This Row],[DATE]]+190)+1,MONTH(CPI[[#This Row],[DATE]]+190),1),FEDFUNDS[DATE],0))</f>
        <v>0.11</v>
      </c>
      <c r="G1208" s="2">
        <f>INDEX(FEDFUNDS[FEDFUNDS],MATCH(DATE(YEAR(CPI[[#This Row],[DATE]]+370)+1,MONTH(CPI[[#This Row],[DATE]]+370),1),FEDFUNDS[DATE],0))</f>
        <v>0.13</v>
      </c>
    </row>
    <row r="1209" spans="1:7" x14ac:dyDescent="0.3">
      <c r="A1209" s="1">
        <v>41487</v>
      </c>
      <c r="B1209">
        <v>233.87700000000001</v>
      </c>
      <c r="C1209" s="2">
        <f>INDEX(FEDFUNDS[FEDFUNDS],MATCH(DATE(YEAR(CPI[[#This Row],[DATE]]),MONTH(CPI[[#This Row],[DATE]]),1),FEDFUNDS[DATE],0))</f>
        <v>0.08</v>
      </c>
      <c r="D1209" s="2">
        <f>INDEX(FEDFUNDS[FEDFUNDS],MATCH(DATE(YEAR(CPI[[#This Row],[DATE]]+190),MONTH(CPI[[#This Row],[DATE]]+190),1),FEDFUNDS[DATE],0))</f>
        <v>7.0000000000000007E-2</v>
      </c>
      <c r="E1209" s="2">
        <f>INDEX(FEDFUNDS[FEDFUNDS],MATCH(DATE(YEAR(CPI[[#This Row],[DATE]]+370),MONTH(CPI[[#This Row],[DATE]]+370),1),FEDFUNDS[DATE],0))</f>
        <v>0.09</v>
      </c>
      <c r="F1209" s="2">
        <f>INDEX(FEDFUNDS[FEDFUNDS],MATCH(DATE(YEAR(CPI[[#This Row],[DATE]]+190)+1,MONTH(CPI[[#This Row],[DATE]]+190),1),FEDFUNDS[DATE],0))</f>
        <v>0.11</v>
      </c>
      <c r="G1209" s="2">
        <f>INDEX(FEDFUNDS[FEDFUNDS],MATCH(DATE(YEAR(CPI[[#This Row],[DATE]]+370)+1,MONTH(CPI[[#This Row],[DATE]]+370),1),FEDFUNDS[DATE],0))</f>
        <v>0.14000000000000001</v>
      </c>
    </row>
    <row r="1210" spans="1:7" x14ac:dyDescent="0.3">
      <c r="A1210" s="1">
        <v>41518</v>
      </c>
      <c r="B1210">
        <v>234.149</v>
      </c>
      <c r="C1210" s="2">
        <f>INDEX(FEDFUNDS[FEDFUNDS],MATCH(DATE(YEAR(CPI[[#This Row],[DATE]]),MONTH(CPI[[#This Row],[DATE]]),1),FEDFUNDS[DATE],0))</f>
        <v>0.08</v>
      </c>
      <c r="D1210" s="2">
        <f>INDEX(FEDFUNDS[FEDFUNDS],MATCH(DATE(YEAR(CPI[[#This Row],[DATE]]+190),MONTH(CPI[[#This Row],[DATE]]+190),1),FEDFUNDS[DATE],0))</f>
        <v>0.08</v>
      </c>
      <c r="E1210" s="2">
        <f>INDEX(FEDFUNDS[FEDFUNDS],MATCH(DATE(YEAR(CPI[[#This Row],[DATE]]+370),MONTH(CPI[[#This Row],[DATE]]+370),1),FEDFUNDS[DATE],0))</f>
        <v>0.09</v>
      </c>
      <c r="F1210" s="2">
        <f>INDEX(FEDFUNDS[FEDFUNDS],MATCH(DATE(YEAR(CPI[[#This Row],[DATE]]+190)+1,MONTH(CPI[[#This Row],[DATE]]+190),1),FEDFUNDS[DATE],0))</f>
        <v>0.11</v>
      </c>
      <c r="G1210" s="2">
        <f>INDEX(FEDFUNDS[FEDFUNDS],MATCH(DATE(YEAR(CPI[[#This Row],[DATE]]+370)+1,MONTH(CPI[[#This Row],[DATE]]+370),1),FEDFUNDS[DATE],0))</f>
        <v>0.14000000000000001</v>
      </c>
    </row>
    <row r="1211" spans="1:7" x14ac:dyDescent="0.3">
      <c r="A1211" s="1">
        <v>41548</v>
      </c>
      <c r="B1211">
        <v>233.54599999999999</v>
      </c>
      <c r="C1211" s="2">
        <f>INDEX(FEDFUNDS[FEDFUNDS],MATCH(DATE(YEAR(CPI[[#This Row],[DATE]]),MONTH(CPI[[#This Row],[DATE]]),1),FEDFUNDS[DATE],0))</f>
        <v>0.09</v>
      </c>
      <c r="D1211" s="2">
        <f>INDEX(FEDFUNDS[FEDFUNDS],MATCH(DATE(YEAR(CPI[[#This Row],[DATE]]+190),MONTH(CPI[[#This Row],[DATE]]+190),1),FEDFUNDS[DATE],0))</f>
        <v>0.09</v>
      </c>
      <c r="E1211" s="2">
        <f>INDEX(FEDFUNDS[FEDFUNDS],MATCH(DATE(YEAR(CPI[[#This Row],[DATE]]+370),MONTH(CPI[[#This Row],[DATE]]+370),1),FEDFUNDS[DATE],0))</f>
        <v>0.09</v>
      </c>
      <c r="F1211" s="2">
        <f>INDEX(FEDFUNDS[FEDFUNDS],MATCH(DATE(YEAR(CPI[[#This Row],[DATE]]+190)+1,MONTH(CPI[[#This Row],[DATE]]+190),1),FEDFUNDS[DATE],0))</f>
        <v>0.12</v>
      </c>
      <c r="G1211" s="2">
        <f>INDEX(FEDFUNDS[FEDFUNDS],MATCH(DATE(YEAR(CPI[[#This Row],[DATE]]+370)+1,MONTH(CPI[[#This Row],[DATE]]+370),1),FEDFUNDS[DATE],0))</f>
        <v>0.12</v>
      </c>
    </row>
    <row r="1212" spans="1:7" x14ac:dyDescent="0.3">
      <c r="A1212" s="1">
        <v>41579</v>
      </c>
      <c r="B1212">
        <v>233.06899999999999</v>
      </c>
      <c r="C1212" s="2">
        <f>INDEX(FEDFUNDS[FEDFUNDS],MATCH(DATE(YEAR(CPI[[#This Row],[DATE]]),MONTH(CPI[[#This Row],[DATE]]),1),FEDFUNDS[DATE],0))</f>
        <v>0.08</v>
      </c>
      <c r="D1212" s="2">
        <f>INDEX(FEDFUNDS[FEDFUNDS],MATCH(DATE(YEAR(CPI[[#This Row],[DATE]]+190),MONTH(CPI[[#This Row],[DATE]]+190),1),FEDFUNDS[DATE],0))</f>
        <v>0.09</v>
      </c>
      <c r="E1212" s="2">
        <f>INDEX(FEDFUNDS[FEDFUNDS],MATCH(DATE(YEAR(CPI[[#This Row],[DATE]]+370),MONTH(CPI[[#This Row],[DATE]]+370),1),FEDFUNDS[DATE],0))</f>
        <v>0.09</v>
      </c>
      <c r="F1212" s="2">
        <f>INDEX(FEDFUNDS[FEDFUNDS],MATCH(DATE(YEAR(CPI[[#This Row],[DATE]]+190)+1,MONTH(CPI[[#This Row],[DATE]]+190),1),FEDFUNDS[DATE],0))</f>
        <v>0.12</v>
      </c>
      <c r="G1212" s="2">
        <f>INDEX(FEDFUNDS[FEDFUNDS],MATCH(DATE(YEAR(CPI[[#This Row],[DATE]]+370)+1,MONTH(CPI[[#This Row],[DATE]]+370),1),FEDFUNDS[DATE],0))</f>
        <v>0.12</v>
      </c>
    </row>
    <row r="1213" spans="1:7" x14ac:dyDescent="0.3">
      <c r="A1213" s="1">
        <v>41609</v>
      </c>
      <c r="B1213">
        <v>233.04900000000001</v>
      </c>
      <c r="C1213" s="2">
        <f>INDEX(FEDFUNDS[FEDFUNDS],MATCH(DATE(YEAR(CPI[[#This Row],[DATE]]),MONTH(CPI[[#This Row],[DATE]]),1),FEDFUNDS[DATE],0))</f>
        <v>0.09</v>
      </c>
      <c r="D1213" s="2">
        <f>INDEX(FEDFUNDS[FEDFUNDS],MATCH(DATE(YEAR(CPI[[#This Row],[DATE]]+190),MONTH(CPI[[#This Row],[DATE]]+190),1),FEDFUNDS[DATE],0))</f>
        <v>0.1</v>
      </c>
      <c r="E1213" s="2">
        <f>INDEX(FEDFUNDS[FEDFUNDS],MATCH(DATE(YEAR(CPI[[#This Row],[DATE]]+370),MONTH(CPI[[#This Row],[DATE]]+370),1),FEDFUNDS[DATE],0))</f>
        <v>0.12</v>
      </c>
      <c r="F1213" s="2">
        <f>INDEX(FEDFUNDS[FEDFUNDS],MATCH(DATE(YEAR(CPI[[#This Row],[DATE]]+190)+1,MONTH(CPI[[#This Row],[DATE]]+190),1),FEDFUNDS[DATE],0))</f>
        <v>0.13</v>
      </c>
      <c r="G1213" s="2">
        <f>INDEX(FEDFUNDS[FEDFUNDS],MATCH(DATE(YEAR(CPI[[#This Row],[DATE]]+370)+1,MONTH(CPI[[#This Row],[DATE]]+370),1),FEDFUNDS[DATE],0))</f>
        <v>0.24</v>
      </c>
    </row>
    <row r="1214" spans="1:7" x14ac:dyDescent="0.3">
      <c r="A1214" s="1">
        <v>41640</v>
      </c>
      <c r="B1214">
        <v>233.916</v>
      </c>
      <c r="C1214" s="2">
        <f>INDEX(FEDFUNDS[FEDFUNDS],MATCH(DATE(YEAR(CPI[[#This Row],[DATE]]),MONTH(CPI[[#This Row],[DATE]]),1),FEDFUNDS[DATE],0))</f>
        <v>7.0000000000000007E-2</v>
      </c>
      <c r="D1214" s="2">
        <f>INDEX(FEDFUNDS[FEDFUNDS],MATCH(DATE(YEAR(CPI[[#This Row],[DATE]]+190),MONTH(CPI[[#This Row],[DATE]]+190),1),FEDFUNDS[DATE],0))</f>
        <v>0.09</v>
      </c>
      <c r="E1214" s="2">
        <f>INDEX(FEDFUNDS[FEDFUNDS],MATCH(DATE(YEAR(CPI[[#This Row],[DATE]]+370),MONTH(CPI[[#This Row],[DATE]]+370),1),FEDFUNDS[DATE],0))</f>
        <v>0.11</v>
      </c>
      <c r="F1214" s="2">
        <f>INDEX(FEDFUNDS[FEDFUNDS],MATCH(DATE(YEAR(CPI[[#This Row],[DATE]]+190)+1,MONTH(CPI[[#This Row],[DATE]]+190),1),FEDFUNDS[DATE],0))</f>
        <v>0.13</v>
      </c>
      <c r="G1214" s="2">
        <f>INDEX(FEDFUNDS[FEDFUNDS],MATCH(DATE(YEAR(CPI[[#This Row],[DATE]]+370)+1,MONTH(CPI[[#This Row],[DATE]]+370),1),FEDFUNDS[DATE],0))</f>
        <v>0.34</v>
      </c>
    </row>
    <row r="1215" spans="1:7" x14ac:dyDescent="0.3">
      <c r="A1215" s="1">
        <v>41671</v>
      </c>
      <c r="B1215">
        <v>234.78100000000001</v>
      </c>
      <c r="C1215" s="2">
        <f>INDEX(FEDFUNDS[FEDFUNDS],MATCH(DATE(YEAR(CPI[[#This Row],[DATE]]),MONTH(CPI[[#This Row],[DATE]]),1),FEDFUNDS[DATE],0))</f>
        <v>7.0000000000000007E-2</v>
      </c>
      <c r="D1215" s="2">
        <f>INDEX(FEDFUNDS[FEDFUNDS],MATCH(DATE(YEAR(CPI[[#This Row],[DATE]]+190),MONTH(CPI[[#This Row],[DATE]]+190),1),FEDFUNDS[DATE],0))</f>
        <v>0.09</v>
      </c>
      <c r="E1215" s="2">
        <f>INDEX(FEDFUNDS[FEDFUNDS],MATCH(DATE(YEAR(CPI[[#This Row],[DATE]]+370),MONTH(CPI[[#This Row],[DATE]]+370),1),FEDFUNDS[DATE],0))</f>
        <v>0.11</v>
      </c>
      <c r="F1215" s="2">
        <f>INDEX(FEDFUNDS[FEDFUNDS],MATCH(DATE(YEAR(CPI[[#This Row],[DATE]]+190)+1,MONTH(CPI[[#This Row],[DATE]]+190),1),FEDFUNDS[DATE],0))</f>
        <v>0.14000000000000001</v>
      </c>
      <c r="G1215" s="2">
        <f>INDEX(FEDFUNDS[FEDFUNDS],MATCH(DATE(YEAR(CPI[[#This Row],[DATE]]+370)+1,MONTH(CPI[[#This Row],[DATE]]+370),1),FEDFUNDS[DATE],0))</f>
        <v>0.38</v>
      </c>
    </row>
    <row r="1216" spans="1:7" x14ac:dyDescent="0.3">
      <c r="A1216" s="1">
        <v>41699</v>
      </c>
      <c r="B1216">
        <v>236.29300000000001</v>
      </c>
      <c r="C1216" s="2">
        <f>INDEX(FEDFUNDS[FEDFUNDS],MATCH(DATE(YEAR(CPI[[#This Row],[DATE]]),MONTH(CPI[[#This Row],[DATE]]),1),FEDFUNDS[DATE],0))</f>
        <v>0.08</v>
      </c>
      <c r="D1216" s="2">
        <f>INDEX(FEDFUNDS[FEDFUNDS],MATCH(DATE(YEAR(CPI[[#This Row],[DATE]]+190),MONTH(CPI[[#This Row],[DATE]]+190),1),FEDFUNDS[DATE],0))</f>
        <v>0.09</v>
      </c>
      <c r="E1216" s="2">
        <f>INDEX(FEDFUNDS[FEDFUNDS],MATCH(DATE(YEAR(CPI[[#This Row],[DATE]]+370),MONTH(CPI[[#This Row],[DATE]]+370),1),FEDFUNDS[DATE],0))</f>
        <v>0.11</v>
      </c>
      <c r="F1216" s="2">
        <f>INDEX(FEDFUNDS[FEDFUNDS],MATCH(DATE(YEAR(CPI[[#This Row],[DATE]]+190)+1,MONTH(CPI[[#This Row],[DATE]]+190),1),FEDFUNDS[DATE],0))</f>
        <v>0.14000000000000001</v>
      </c>
      <c r="G1216" s="2">
        <f>INDEX(FEDFUNDS[FEDFUNDS],MATCH(DATE(YEAR(CPI[[#This Row],[DATE]]+370)+1,MONTH(CPI[[#This Row],[DATE]]+370),1),FEDFUNDS[DATE],0))</f>
        <v>0.36</v>
      </c>
    </row>
    <row r="1217" spans="1:7" x14ac:dyDescent="0.3">
      <c r="A1217" s="1">
        <v>41730</v>
      </c>
      <c r="B1217">
        <v>237.072</v>
      </c>
      <c r="C1217" s="2">
        <f>INDEX(FEDFUNDS[FEDFUNDS],MATCH(DATE(YEAR(CPI[[#This Row],[DATE]]),MONTH(CPI[[#This Row],[DATE]]),1),FEDFUNDS[DATE],0))</f>
        <v>0.09</v>
      </c>
      <c r="D1217" s="2">
        <f>INDEX(FEDFUNDS[FEDFUNDS],MATCH(DATE(YEAR(CPI[[#This Row],[DATE]]+190),MONTH(CPI[[#This Row],[DATE]]+190),1),FEDFUNDS[DATE],0))</f>
        <v>0.09</v>
      </c>
      <c r="E1217" s="2">
        <f>INDEX(FEDFUNDS[FEDFUNDS],MATCH(DATE(YEAR(CPI[[#This Row],[DATE]]+370),MONTH(CPI[[#This Row],[DATE]]+370),1),FEDFUNDS[DATE],0))</f>
        <v>0.12</v>
      </c>
      <c r="F1217" s="2">
        <f>INDEX(FEDFUNDS[FEDFUNDS],MATCH(DATE(YEAR(CPI[[#This Row],[DATE]]+190)+1,MONTH(CPI[[#This Row],[DATE]]+190),1),FEDFUNDS[DATE],0))</f>
        <v>0.12</v>
      </c>
      <c r="G1217" s="2">
        <f>INDEX(FEDFUNDS[FEDFUNDS],MATCH(DATE(YEAR(CPI[[#This Row],[DATE]]+370)+1,MONTH(CPI[[#This Row],[DATE]]+370),1),FEDFUNDS[DATE],0))</f>
        <v>0.37</v>
      </c>
    </row>
    <row r="1218" spans="1:7" x14ac:dyDescent="0.3">
      <c r="A1218" s="1">
        <v>41760</v>
      </c>
      <c r="B1218">
        <v>237.9</v>
      </c>
      <c r="C1218" s="2">
        <f>INDEX(FEDFUNDS[FEDFUNDS],MATCH(DATE(YEAR(CPI[[#This Row],[DATE]]),MONTH(CPI[[#This Row],[DATE]]),1),FEDFUNDS[DATE],0))</f>
        <v>0.09</v>
      </c>
      <c r="D1218" s="2">
        <f>INDEX(FEDFUNDS[FEDFUNDS],MATCH(DATE(YEAR(CPI[[#This Row],[DATE]]+190),MONTH(CPI[[#This Row],[DATE]]+190),1),FEDFUNDS[DATE],0))</f>
        <v>0.09</v>
      </c>
      <c r="E1218" s="2">
        <f>INDEX(FEDFUNDS[FEDFUNDS],MATCH(DATE(YEAR(CPI[[#This Row],[DATE]]+370),MONTH(CPI[[#This Row],[DATE]]+370),1),FEDFUNDS[DATE],0))</f>
        <v>0.12</v>
      </c>
      <c r="F1218" s="2">
        <f>INDEX(FEDFUNDS[FEDFUNDS],MATCH(DATE(YEAR(CPI[[#This Row],[DATE]]+190)+1,MONTH(CPI[[#This Row],[DATE]]+190),1),FEDFUNDS[DATE],0))</f>
        <v>0.12</v>
      </c>
      <c r="G1218" s="2">
        <f>INDEX(FEDFUNDS[FEDFUNDS],MATCH(DATE(YEAR(CPI[[#This Row],[DATE]]+370)+1,MONTH(CPI[[#This Row],[DATE]]+370),1),FEDFUNDS[DATE],0))</f>
        <v>0.37</v>
      </c>
    </row>
    <row r="1219" spans="1:7" x14ac:dyDescent="0.3">
      <c r="A1219" s="1">
        <v>41791</v>
      </c>
      <c r="B1219">
        <v>238.34299999999999</v>
      </c>
      <c r="C1219" s="2">
        <f>INDEX(FEDFUNDS[FEDFUNDS],MATCH(DATE(YEAR(CPI[[#This Row],[DATE]]),MONTH(CPI[[#This Row],[DATE]]),1),FEDFUNDS[DATE],0))</f>
        <v>0.1</v>
      </c>
      <c r="D1219" s="2">
        <f>INDEX(FEDFUNDS[FEDFUNDS],MATCH(DATE(YEAR(CPI[[#This Row],[DATE]]+190),MONTH(CPI[[#This Row],[DATE]]+190),1),FEDFUNDS[DATE],0))</f>
        <v>0.12</v>
      </c>
      <c r="E1219" s="2">
        <f>INDEX(FEDFUNDS[FEDFUNDS],MATCH(DATE(YEAR(CPI[[#This Row],[DATE]]+370),MONTH(CPI[[#This Row],[DATE]]+370),1),FEDFUNDS[DATE],0))</f>
        <v>0.13</v>
      </c>
      <c r="F1219" s="2">
        <f>INDEX(FEDFUNDS[FEDFUNDS],MATCH(DATE(YEAR(CPI[[#This Row],[DATE]]+190)+1,MONTH(CPI[[#This Row],[DATE]]+190),1),FEDFUNDS[DATE],0))</f>
        <v>0.24</v>
      </c>
      <c r="G1219" s="2">
        <f>INDEX(FEDFUNDS[FEDFUNDS],MATCH(DATE(YEAR(CPI[[#This Row],[DATE]]+370)+1,MONTH(CPI[[#This Row],[DATE]]+370),1),FEDFUNDS[DATE],0))</f>
        <v>0.38</v>
      </c>
    </row>
    <row r="1220" spans="1:7" x14ac:dyDescent="0.3">
      <c r="A1220" s="1">
        <v>41821</v>
      </c>
      <c r="B1220">
        <v>238.25</v>
      </c>
      <c r="C1220" s="2">
        <f>INDEX(FEDFUNDS[FEDFUNDS],MATCH(DATE(YEAR(CPI[[#This Row],[DATE]]),MONTH(CPI[[#This Row],[DATE]]),1),FEDFUNDS[DATE],0))</f>
        <v>0.09</v>
      </c>
      <c r="D1220" s="2">
        <f>INDEX(FEDFUNDS[FEDFUNDS],MATCH(DATE(YEAR(CPI[[#This Row],[DATE]]+190),MONTH(CPI[[#This Row],[DATE]]+190),1),FEDFUNDS[DATE],0))</f>
        <v>0.11</v>
      </c>
      <c r="E1220" s="2">
        <f>INDEX(FEDFUNDS[FEDFUNDS],MATCH(DATE(YEAR(CPI[[#This Row],[DATE]]+370),MONTH(CPI[[#This Row],[DATE]]+370),1),FEDFUNDS[DATE],0))</f>
        <v>0.13</v>
      </c>
      <c r="F1220" s="2">
        <f>INDEX(FEDFUNDS[FEDFUNDS],MATCH(DATE(YEAR(CPI[[#This Row],[DATE]]+190)+1,MONTH(CPI[[#This Row],[DATE]]+190),1),FEDFUNDS[DATE],0))</f>
        <v>0.34</v>
      </c>
      <c r="G1220" s="2">
        <f>INDEX(FEDFUNDS[FEDFUNDS],MATCH(DATE(YEAR(CPI[[#This Row],[DATE]]+370)+1,MONTH(CPI[[#This Row],[DATE]]+370),1),FEDFUNDS[DATE],0))</f>
        <v>0.39</v>
      </c>
    </row>
    <row r="1221" spans="1:7" x14ac:dyDescent="0.3">
      <c r="A1221" s="1">
        <v>41852</v>
      </c>
      <c r="B1221">
        <v>237.852</v>
      </c>
      <c r="C1221" s="2">
        <f>INDEX(FEDFUNDS[FEDFUNDS],MATCH(DATE(YEAR(CPI[[#This Row],[DATE]]),MONTH(CPI[[#This Row],[DATE]]),1),FEDFUNDS[DATE],0))</f>
        <v>0.09</v>
      </c>
      <c r="D1221" s="2">
        <f>INDEX(FEDFUNDS[FEDFUNDS],MATCH(DATE(YEAR(CPI[[#This Row],[DATE]]+190),MONTH(CPI[[#This Row],[DATE]]+190),1),FEDFUNDS[DATE],0))</f>
        <v>0.11</v>
      </c>
      <c r="E1221" s="2">
        <f>INDEX(FEDFUNDS[FEDFUNDS],MATCH(DATE(YEAR(CPI[[#This Row],[DATE]]+370),MONTH(CPI[[#This Row],[DATE]]+370),1),FEDFUNDS[DATE],0))</f>
        <v>0.14000000000000001</v>
      </c>
      <c r="F1221" s="2">
        <f>INDEX(FEDFUNDS[FEDFUNDS],MATCH(DATE(YEAR(CPI[[#This Row],[DATE]]+190)+1,MONTH(CPI[[#This Row],[DATE]]+190),1),FEDFUNDS[DATE],0))</f>
        <v>0.38</v>
      </c>
      <c r="G1221" s="2">
        <f>INDEX(FEDFUNDS[FEDFUNDS],MATCH(DATE(YEAR(CPI[[#This Row],[DATE]]+370)+1,MONTH(CPI[[#This Row],[DATE]]+370),1),FEDFUNDS[DATE],0))</f>
        <v>0.4</v>
      </c>
    </row>
    <row r="1222" spans="1:7" x14ac:dyDescent="0.3">
      <c r="A1222" s="1">
        <v>41883</v>
      </c>
      <c r="B1222">
        <v>238.03100000000001</v>
      </c>
      <c r="C1222" s="2">
        <f>INDEX(FEDFUNDS[FEDFUNDS],MATCH(DATE(YEAR(CPI[[#This Row],[DATE]]),MONTH(CPI[[#This Row],[DATE]]),1),FEDFUNDS[DATE],0))</f>
        <v>0.09</v>
      </c>
      <c r="D1222" s="2">
        <f>INDEX(FEDFUNDS[FEDFUNDS],MATCH(DATE(YEAR(CPI[[#This Row],[DATE]]+190),MONTH(CPI[[#This Row],[DATE]]+190),1),FEDFUNDS[DATE],0))</f>
        <v>0.11</v>
      </c>
      <c r="E1222" s="2">
        <f>INDEX(FEDFUNDS[FEDFUNDS],MATCH(DATE(YEAR(CPI[[#This Row],[DATE]]+370),MONTH(CPI[[#This Row],[DATE]]+370),1),FEDFUNDS[DATE],0))</f>
        <v>0.14000000000000001</v>
      </c>
      <c r="F1222" s="2">
        <f>INDEX(FEDFUNDS[FEDFUNDS],MATCH(DATE(YEAR(CPI[[#This Row],[DATE]]+190)+1,MONTH(CPI[[#This Row],[DATE]]+190),1),FEDFUNDS[DATE],0))</f>
        <v>0.36</v>
      </c>
      <c r="G1222" s="2">
        <f>INDEX(FEDFUNDS[FEDFUNDS],MATCH(DATE(YEAR(CPI[[#This Row],[DATE]]+370)+1,MONTH(CPI[[#This Row],[DATE]]+370),1),FEDFUNDS[DATE],0))</f>
        <v>0.4</v>
      </c>
    </row>
    <row r="1223" spans="1:7" x14ac:dyDescent="0.3">
      <c r="A1223" s="1">
        <v>41913</v>
      </c>
      <c r="B1223">
        <v>237.43299999999999</v>
      </c>
      <c r="C1223" s="2">
        <f>INDEX(FEDFUNDS[FEDFUNDS],MATCH(DATE(YEAR(CPI[[#This Row],[DATE]]),MONTH(CPI[[#This Row],[DATE]]),1),FEDFUNDS[DATE],0))</f>
        <v>0.09</v>
      </c>
      <c r="D1223" s="2">
        <f>INDEX(FEDFUNDS[FEDFUNDS],MATCH(DATE(YEAR(CPI[[#This Row],[DATE]]+190),MONTH(CPI[[#This Row],[DATE]]+190),1),FEDFUNDS[DATE],0))</f>
        <v>0.12</v>
      </c>
      <c r="E1223" s="2">
        <f>INDEX(FEDFUNDS[FEDFUNDS],MATCH(DATE(YEAR(CPI[[#This Row],[DATE]]+370),MONTH(CPI[[#This Row],[DATE]]+370),1),FEDFUNDS[DATE],0))</f>
        <v>0.12</v>
      </c>
      <c r="F1223" s="2">
        <f>INDEX(FEDFUNDS[FEDFUNDS],MATCH(DATE(YEAR(CPI[[#This Row],[DATE]]+190)+1,MONTH(CPI[[#This Row],[DATE]]+190),1),FEDFUNDS[DATE],0))</f>
        <v>0.37</v>
      </c>
      <c r="G1223" s="2">
        <f>INDEX(FEDFUNDS[FEDFUNDS],MATCH(DATE(YEAR(CPI[[#This Row],[DATE]]+370)+1,MONTH(CPI[[#This Row],[DATE]]+370),1),FEDFUNDS[DATE],0))</f>
        <v>0.4</v>
      </c>
    </row>
    <row r="1224" spans="1:7" x14ac:dyDescent="0.3">
      <c r="A1224" s="1">
        <v>41944</v>
      </c>
      <c r="B1224">
        <v>236.15100000000001</v>
      </c>
      <c r="C1224" s="2">
        <f>INDEX(FEDFUNDS[FEDFUNDS],MATCH(DATE(YEAR(CPI[[#This Row],[DATE]]),MONTH(CPI[[#This Row],[DATE]]),1),FEDFUNDS[DATE],0))</f>
        <v>0.09</v>
      </c>
      <c r="D1224" s="2">
        <f>INDEX(FEDFUNDS[FEDFUNDS],MATCH(DATE(YEAR(CPI[[#This Row],[DATE]]+190),MONTH(CPI[[#This Row],[DATE]]+190),1),FEDFUNDS[DATE],0))</f>
        <v>0.12</v>
      </c>
      <c r="E1224" s="2">
        <f>INDEX(FEDFUNDS[FEDFUNDS],MATCH(DATE(YEAR(CPI[[#This Row],[DATE]]+370),MONTH(CPI[[#This Row],[DATE]]+370),1),FEDFUNDS[DATE],0))</f>
        <v>0.12</v>
      </c>
      <c r="F1224" s="2">
        <f>INDEX(FEDFUNDS[FEDFUNDS],MATCH(DATE(YEAR(CPI[[#This Row],[DATE]]+190)+1,MONTH(CPI[[#This Row],[DATE]]+190),1),FEDFUNDS[DATE],0))</f>
        <v>0.37</v>
      </c>
      <c r="G1224" s="2">
        <f>INDEX(FEDFUNDS[FEDFUNDS],MATCH(DATE(YEAR(CPI[[#This Row],[DATE]]+370)+1,MONTH(CPI[[#This Row],[DATE]]+370),1),FEDFUNDS[DATE],0))</f>
        <v>0.41</v>
      </c>
    </row>
    <row r="1225" spans="1:7" x14ac:dyDescent="0.3">
      <c r="A1225" s="1">
        <v>41974</v>
      </c>
      <c r="B1225">
        <v>234.81200000000001</v>
      </c>
      <c r="C1225" s="2">
        <f>INDEX(FEDFUNDS[FEDFUNDS],MATCH(DATE(YEAR(CPI[[#This Row],[DATE]]),MONTH(CPI[[#This Row],[DATE]]),1),FEDFUNDS[DATE],0))</f>
        <v>0.12</v>
      </c>
      <c r="D1225" s="2">
        <f>INDEX(FEDFUNDS[FEDFUNDS],MATCH(DATE(YEAR(CPI[[#This Row],[DATE]]+190),MONTH(CPI[[#This Row],[DATE]]+190),1),FEDFUNDS[DATE],0))</f>
        <v>0.13</v>
      </c>
      <c r="E1225" s="2">
        <f>INDEX(FEDFUNDS[FEDFUNDS],MATCH(DATE(YEAR(CPI[[#This Row],[DATE]]+370),MONTH(CPI[[#This Row],[DATE]]+370),1),FEDFUNDS[DATE],0))</f>
        <v>0.24</v>
      </c>
      <c r="F1225" s="2">
        <f>INDEX(FEDFUNDS[FEDFUNDS],MATCH(DATE(YEAR(CPI[[#This Row],[DATE]]+190)+1,MONTH(CPI[[#This Row],[DATE]]+190),1),FEDFUNDS[DATE],0))</f>
        <v>0.38</v>
      </c>
      <c r="G1225" s="2">
        <f>INDEX(FEDFUNDS[FEDFUNDS],MATCH(DATE(YEAR(CPI[[#This Row],[DATE]]+370)+1,MONTH(CPI[[#This Row],[DATE]]+370),1),FEDFUNDS[DATE],0))</f>
        <v>0.54</v>
      </c>
    </row>
    <row r="1226" spans="1:7" x14ac:dyDescent="0.3">
      <c r="A1226" s="1">
        <v>42005</v>
      </c>
      <c r="B1226">
        <v>233.70699999999999</v>
      </c>
      <c r="C1226" s="2">
        <f>INDEX(FEDFUNDS[FEDFUNDS],MATCH(DATE(YEAR(CPI[[#This Row],[DATE]]),MONTH(CPI[[#This Row],[DATE]]),1),FEDFUNDS[DATE],0))</f>
        <v>0.11</v>
      </c>
      <c r="D1226" s="2">
        <f>INDEX(FEDFUNDS[FEDFUNDS],MATCH(DATE(YEAR(CPI[[#This Row],[DATE]]+190),MONTH(CPI[[#This Row],[DATE]]+190),1),FEDFUNDS[DATE],0))</f>
        <v>0.13</v>
      </c>
      <c r="E1226" s="2">
        <f>INDEX(FEDFUNDS[FEDFUNDS],MATCH(DATE(YEAR(CPI[[#This Row],[DATE]]+370),MONTH(CPI[[#This Row],[DATE]]+370),1),FEDFUNDS[DATE],0))</f>
        <v>0.34</v>
      </c>
      <c r="F1226" s="2">
        <f>INDEX(FEDFUNDS[FEDFUNDS],MATCH(DATE(YEAR(CPI[[#This Row],[DATE]]+190)+1,MONTH(CPI[[#This Row],[DATE]]+190),1),FEDFUNDS[DATE],0))</f>
        <v>0.39</v>
      </c>
      <c r="G1226" s="2">
        <f>INDEX(FEDFUNDS[FEDFUNDS],MATCH(DATE(YEAR(CPI[[#This Row],[DATE]]+370)+1,MONTH(CPI[[#This Row],[DATE]]+370),1),FEDFUNDS[DATE],0))</f>
        <v>0.65</v>
      </c>
    </row>
    <row r="1227" spans="1:7" x14ac:dyDescent="0.3">
      <c r="A1227" s="1">
        <v>42036</v>
      </c>
      <c r="B1227">
        <v>234.72200000000001</v>
      </c>
      <c r="C1227" s="2">
        <f>INDEX(FEDFUNDS[FEDFUNDS],MATCH(DATE(YEAR(CPI[[#This Row],[DATE]]),MONTH(CPI[[#This Row],[DATE]]),1),FEDFUNDS[DATE],0))</f>
        <v>0.11</v>
      </c>
      <c r="D1227" s="2">
        <f>INDEX(FEDFUNDS[FEDFUNDS],MATCH(DATE(YEAR(CPI[[#This Row],[DATE]]+190),MONTH(CPI[[#This Row],[DATE]]+190),1),FEDFUNDS[DATE],0))</f>
        <v>0.14000000000000001</v>
      </c>
      <c r="E1227" s="2">
        <f>INDEX(FEDFUNDS[FEDFUNDS],MATCH(DATE(YEAR(CPI[[#This Row],[DATE]]+370),MONTH(CPI[[#This Row],[DATE]]+370),1),FEDFUNDS[DATE],0))</f>
        <v>0.38</v>
      </c>
      <c r="F1227" s="2">
        <f>INDEX(FEDFUNDS[FEDFUNDS],MATCH(DATE(YEAR(CPI[[#This Row],[DATE]]+190)+1,MONTH(CPI[[#This Row],[DATE]]+190),1),FEDFUNDS[DATE],0))</f>
        <v>0.4</v>
      </c>
      <c r="G1227" s="2">
        <f>INDEX(FEDFUNDS[FEDFUNDS],MATCH(DATE(YEAR(CPI[[#This Row],[DATE]]+370)+1,MONTH(CPI[[#This Row],[DATE]]+370),1),FEDFUNDS[DATE],0))</f>
        <v>0.66</v>
      </c>
    </row>
    <row r="1228" spans="1:7" x14ac:dyDescent="0.3">
      <c r="A1228" s="1">
        <v>42064</v>
      </c>
      <c r="B1228">
        <v>236.119</v>
      </c>
      <c r="C1228" s="2">
        <f>INDEX(FEDFUNDS[FEDFUNDS],MATCH(DATE(YEAR(CPI[[#This Row],[DATE]]),MONTH(CPI[[#This Row],[DATE]]),1),FEDFUNDS[DATE],0))</f>
        <v>0.11</v>
      </c>
      <c r="D1228" s="2">
        <f>INDEX(FEDFUNDS[FEDFUNDS],MATCH(DATE(YEAR(CPI[[#This Row],[DATE]]+190),MONTH(CPI[[#This Row],[DATE]]+190),1),FEDFUNDS[DATE],0))</f>
        <v>0.14000000000000001</v>
      </c>
      <c r="E1228" s="2">
        <f>INDEX(FEDFUNDS[FEDFUNDS],MATCH(DATE(YEAR(CPI[[#This Row],[DATE]]+370),MONTH(CPI[[#This Row],[DATE]]+370),1),FEDFUNDS[DATE],0))</f>
        <v>0.36</v>
      </c>
      <c r="F1228" s="2">
        <f>INDEX(FEDFUNDS[FEDFUNDS],MATCH(DATE(YEAR(CPI[[#This Row],[DATE]]+190)+1,MONTH(CPI[[#This Row],[DATE]]+190),1),FEDFUNDS[DATE],0))</f>
        <v>0.4</v>
      </c>
      <c r="G1228" s="2">
        <f>INDEX(FEDFUNDS[FEDFUNDS],MATCH(DATE(YEAR(CPI[[#This Row],[DATE]]+370)+1,MONTH(CPI[[#This Row],[DATE]]+370),1),FEDFUNDS[DATE],0))</f>
        <v>0.79</v>
      </c>
    </row>
    <row r="1229" spans="1:7" x14ac:dyDescent="0.3">
      <c r="A1229" s="1">
        <v>42095</v>
      </c>
      <c r="B1229">
        <v>236.59899999999999</v>
      </c>
      <c r="C1229" s="2">
        <f>INDEX(FEDFUNDS[FEDFUNDS],MATCH(DATE(YEAR(CPI[[#This Row],[DATE]]),MONTH(CPI[[#This Row],[DATE]]),1),FEDFUNDS[DATE],0))</f>
        <v>0.12</v>
      </c>
      <c r="D1229" s="2">
        <f>INDEX(FEDFUNDS[FEDFUNDS],MATCH(DATE(YEAR(CPI[[#This Row],[DATE]]+190),MONTH(CPI[[#This Row],[DATE]]+190),1),FEDFUNDS[DATE],0))</f>
        <v>0.12</v>
      </c>
      <c r="E1229" s="2">
        <f>INDEX(FEDFUNDS[FEDFUNDS],MATCH(DATE(YEAR(CPI[[#This Row],[DATE]]+370),MONTH(CPI[[#This Row],[DATE]]+370),1),FEDFUNDS[DATE],0))</f>
        <v>0.37</v>
      </c>
      <c r="F1229" s="2">
        <f>INDEX(FEDFUNDS[FEDFUNDS],MATCH(DATE(YEAR(CPI[[#This Row],[DATE]]+190)+1,MONTH(CPI[[#This Row],[DATE]]+190),1),FEDFUNDS[DATE],0))</f>
        <v>0.4</v>
      </c>
      <c r="G1229" s="2">
        <f>INDEX(FEDFUNDS[FEDFUNDS],MATCH(DATE(YEAR(CPI[[#This Row],[DATE]]+370)+1,MONTH(CPI[[#This Row],[DATE]]+370),1),FEDFUNDS[DATE],0))</f>
        <v>0.9</v>
      </c>
    </row>
    <row r="1230" spans="1:7" x14ac:dyDescent="0.3">
      <c r="A1230" s="1">
        <v>42125</v>
      </c>
      <c r="B1230">
        <v>237.80500000000001</v>
      </c>
      <c r="C1230" s="2">
        <f>INDEX(FEDFUNDS[FEDFUNDS],MATCH(DATE(YEAR(CPI[[#This Row],[DATE]]),MONTH(CPI[[#This Row],[DATE]]),1),FEDFUNDS[DATE],0))</f>
        <v>0.12</v>
      </c>
      <c r="D1230" s="2">
        <f>INDEX(FEDFUNDS[FEDFUNDS],MATCH(DATE(YEAR(CPI[[#This Row],[DATE]]+190),MONTH(CPI[[#This Row],[DATE]]+190),1),FEDFUNDS[DATE],0))</f>
        <v>0.12</v>
      </c>
      <c r="E1230" s="2">
        <f>INDEX(FEDFUNDS[FEDFUNDS],MATCH(DATE(YEAR(CPI[[#This Row],[DATE]]+370),MONTH(CPI[[#This Row],[DATE]]+370),1),FEDFUNDS[DATE],0))</f>
        <v>0.37</v>
      </c>
      <c r="F1230" s="2">
        <f>INDEX(FEDFUNDS[FEDFUNDS],MATCH(DATE(YEAR(CPI[[#This Row],[DATE]]+190)+1,MONTH(CPI[[#This Row],[DATE]]+190),1),FEDFUNDS[DATE],0))</f>
        <v>0.41</v>
      </c>
      <c r="G1230" s="2">
        <f>INDEX(FEDFUNDS[FEDFUNDS],MATCH(DATE(YEAR(CPI[[#This Row],[DATE]]+370)+1,MONTH(CPI[[#This Row],[DATE]]+370),1),FEDFUNDS[DATE],0))</f>
        <v>0.91</v>
      </c>
    </row>
    <row r="1231" spans="1:7" x14ac:dyDescent="0.3">
      <c r="A1231" s="1">
        <v>42156</v>
      </c>
      <c r="B1231">
        <v>238.63800000000001</v>
      </c>
      <c r="C1231" s="2">
        <f>INDEX(FEDFUNDS[FEDFUNDS],MATCH(DATE(YEAR(CPI[[#This Row],[DATE]]),MONTH(CPI[[#This Row],[DATE]]),1),FEDFUNDS[DATE],0))</f>
        <v>0.13</v>
      </c>
      <c r="D1231" s="2">
        <f>INDEX(FEDFUNDS[FEDFUNDS],MATCH(DATE(YEAR(CPI[[#This Row],[DATE]]+190),MONTH(CPI[[#This Row],[DATE]]+190),1),FEDFUNDS[DATE],0))</f>
        <v>0.24</v>
      </c>
      <c r="E1231" s="2">
        <f>INDEX(FEDFUNDS[FEDFUNDS],MATCH(DATE(YEAR(CPI[[#This Row],[DATE]]+370),MONTH(CPI[[#This Row],[DATE]]+370),1),FEDFUNDS[DATE],0))</f>
        <v>0.38</v>
      </c>
      <c r="F1231" s="2">
        <f>INDEX(FEDFUNDS[FEDFUNDS],MATCH(DATE(YEAR(CPI[[#This Row],[DATE]]+190)+1,MONTH(CPI[[#This Row],[DATE]]+190),1),FEDFUNDS[DATE],0))</f>
        <v>0.54</v>
      </c>
      <c r="G1231" s="2">
        <f>INDEX(FEDFUNDS[FEDFUNDS],MATCH(DATE(YEAR(CPI[[#This Row],[DATE]]+370)+1,MONTH(CPI[[#This Row],[DATE]]+370),1),FEDFUNDS[DATE],0))</f>
        <v>1.04</v>
      </c>
    </row>
    <row r="1232" spans="1:7" x14ac:dyDescent="0.3">
      <c r="A1232" s="1">
        <v>42186</v>
      </c>
      <c r="B1232">
        <v>238.654</v>
      </c>
      <c r="C1232" s="2">
        <f>INDEX(FEDFUNDS[FEDFUNDS],MATCH(DATE(YEAR(CPI[[#This Row],[DATE]]),MONTH(CPI[[#This Row],[DATE]]),1),FEDFUNDS[DATE],0))</f>
        <v>0.13</v>
      </c>
      <c r="D1232" s="2">
        <f>INDEX(FEDFUNDS[FEDFUNDS],MATCH(DATE(YEAR(CPI[[#This Row],[DATE]]+190),MONTH(CPI[[#This Row],[DATE]]+190),1),FEDFUNDS[DATE],0))</f>
        <v>0.34</v>
      </c>
      <c r="E1232" s="2">
        <f>INDEX(FEDFUNDS[FEDFUNDS],MATCH(DATE(YEAR(CPI[[#This Row],[DATE]]+370),MONTH(CPI[[#This Row],[DATE]]+370),1),FEDFUNDS[DATE],0))</f>
        <v>0.39</v>
      </c>
      <c r="F1232" s="2">
        <f>INDEX(FEDFUNDS[FEDFUNDS],MATCH(DATE(YEAR(CPI[[#This Row],[DATE]]+190)+1,MONTH(CPI[[#This Row],[DATE]]+190),1),FEDFUNDS[DATE],0))</f>
        <v>0.65</v>
      </c>
      <c r="G1232" s="2">
        <f>INDEX(FEDFUNDS[FEDFUNDS],MATCH(DATE(YEAR(CPI[[#This Row],[DATE]]+370)+1,MONTH(CPI[[#This Row],[DATE]]+370),1),FEDFUNDS[DATE],0))</f>
        <v>1.1499999999999999</v>
      </c>
    </row>
    <row r="1233" spans="1:7" x14ac:dyDescent="0.3">
      <c r="A1233" s="1">
        <v>42217</v>
      </c>
      <c r="B1233">
        <v>238.316</v>
      </c>
      <c r="C1233" s="2">
        <f>INDEX(FEDFUNDS[FEDFUNDS],MATCH(DATE(YEAR(CPI[[#This Row],[DATE]]),MONTH(CPI[[#This Row],[DATE]]),1),FEDFUNDS[DATE],0))</f>
        <v>0.14000000000000001</v>
      </c>
      <c r="D1233" s="2">
        <f>INDEX(FEDFUNDS[FEDFUNDS],MATCH(DATE(YEAR(CPI[[#This Row],[DATE]]+190),MONTH(CPI[[#This Row],[DATE]]+190),1),FEDFUNDS[DATE],0))</f>
        <v>0.38</v>
      </c>
      <c r="E1233" s="2">
        <f>INDEX(FEDFUNDS[FEDFUNDS],MATCH(DATE(YEAR(CPI[[#This Row],[DATE]]+370),MONTH(CPI[[#This Row],[DATE]]+370),1),FEDFUNDS[DATE],0))</f>
        <v>0.4</v>
      </c>
      <c r="F1233" s="2">
        <f>INDEX(FEDFUNDS[FEDFUNDS],MATCH(DATE(YEAR(CPI[[#This Row],[DATE]]+190)+1,MONTH(CPI[[#This Row],[DATE]]+190),1),FEDFUNDS[DATE],0))</f>
        <v>0.66</v>
      </c>
      <c r="G1233" s="2">
        <f>INDEX(FEDFUNDS[FEDFUNDS],MATCH(DATE(YEAR(CPI[[#This Row],[DATE]]+370)+1,MONTH(CPI[[#This Row],[DATE]]+370),1),FEDFUNDS[DATE],0))</f>
        <v>1.1599999999999999</v>
      </c>
    </row>
    <row r="1234" spans="1:7" x14ac:dyDescent="0.3">
      <c r="A1234" s="1">
        <v>42248</v>
      </c>
      <c r="B1234">
        <v>237.94499999999999</v>
      </c>
      <c r="C1234" s="2">
        <f>INDEX(FEDFUNDS[FEDFUNDS],MATCH(DATE(YEAR(CPI[[#This Row],[DATE]]),MONTH(CPI[[#This Row],[DATE]]),1),FEDFUNDS[DATE],0))</f>
        <v>0.14000000000000001</v>
      </c>
      <c r="D1234" s="2">
        <f>INDEX(FEDFUNDS[FEDFUNDS],MATCH(DATE(YEAR(CPI[[#This Row],[DATE]]+190),MONTH(CPI[[#This Row],[DATE]]+190),1),FEDFUNDS[DATE],0))</f>
        <v>0.36</v>
      </c>
      <c r="E1234" s="2">
        <f>INDEX(FEDFUNDS[FEDFUNDS],MATCH(DATE(YEAR(CPI[[#This Row],[DATE]]+370),MONTH(CPI[[#This Row],[DATE]]+370),1),FEDFUNDS[DATE],0))</f>
        <v>0.4</v>
      </c>
      <c r="F1234" s="2">
        <f>INDEX(FEDFUNDS[FEDFUNDS],MATCH(DATE(YEAR(CPI[[#This Row],[DATE]]+190)+1,MONTH(CPI[[#This Row],[DATE]]+190),1),FEDFUNDS[DATE],0))</f>
        <v>0.79</v>
      </c>
      <c r="G1234" s="2">
        <f>INDEX(FEDFUNDS[FEDFUNDS],MATCH(DATE(YEAR(CPI[[#This Row],[DATE]]+370)+1,MONTH(CPI[[#This Row],[DATE]]+370),1),FEDFUNDS[DATE],0))</f>
        <v>1.1499999999999999</v>
      </c>
    </row>
    <row r="1235" spans="1:7" x14ac:dyDescent="0.3">
      <c r="A1235" s="1">
        <v>42278</v>
      </c>
      <c r="B1235">
        <v>237.83799999999999</v>
      </c>
      <c r="C1235" s="2">
        <f>INDEX(FEDFUNDS[FEDFUNDS],MATCH(DATE(YEAR(CPI[[#This Row],[DATE]]),MONTH(CPI[[#This Row],[DATE]]),1),FEDFUNDS[DATE],0))</f>
        <v>0.12</v>
      </c>
      <c r="D1235" s="2">
        <f>INDEX(FEDFUNDS[FEDFUNDS],MATCH(DATE(YEAR(CPI[[#This Row],[DATE]]+190),MONTH(CPI[[#This Row],[DATE]]+190),1),FEDFUNDS[DATE],0))</f>
        <v>0.37</v>
      </c>
      <c r="E1235" s="2">
        <f>INDEX(FEDFUNDS[FEDFUNDS],MATCH(DATE(YEAR(CPI[[#This Row],[DATE]]+370),MONTH(CPI[[#This Row],[DATE]]+370),1),FEDFUNDS[DATE],0))</f>
        <v>0.4</v>
      </c>
      <c r="F1235" s="2">
        <f>INDEX(FEDFUNDS[FEDFUNDS],MATCH(DATE(YEAR(CPI[[#This Row],[DATE]]+190)+1,MONTH(CPI[[#This Row],[DATE]]+190),1),FEDFUNDS[DATE],0))</f>
        <v>0.9</v>
      </c>
      <c r="G1235" s="2">
        <f>INDEX(FEDFUNDS[FEDFUNDS],MATCH(DATE(YEAR(CPI[[#This Row],[DATE]]+370)+1,MONTH(CPI[[#This Row],[DATE]]+370),1),FEDFUNDS[DATE],0))</f>
        <v>1.1499999999999999</v>
      </c>
    </row>
    <row r="1236" spans="1:7" x14ac:dyDescent="0.3">
      <c r="A1236" s="1">
        <v>42309</v>
      </c>
      <c r="B1236">
        <v>237.33600000000001</v>
      </c>
      <c r="C1236" s="2">
        <f>INDEX(FEDFUNDS[FEDFUNDS],MATCH(DATE(YEAR(CPI[[#This Row],[DATE]]),MONTH(CPI[[#This Row],[DATE]]),1),FEDFUNDS[DATE],0))</f>
        <v>0.12</v>
      </c>
      <c r="D1236" s="2">
        <f>INDEX(FEDFUNDS[FEDFUNDS],MATCH(DATE(YEAR(CPI[[#This Row],[DATE]]+190),MONTH(CPI[[#This Row],[DATE]]+190),1),FEDFUNDS[DATE],0))</f>
        <v>0.37</v>
      </c>
      <c r="E1236" s="2">
        <f>INDEX(FEDFUNDS[FEDFUNDS],MATCH(DATE(YEAR(CPI[[#This Row],[DATE]]+370),MONTH(CPI[[#This Row],[DATE]]+370),1),FEDFUNDS[DATE],0))</f>
        <v>0.41</v>
      </c>
      <c r="F1236" s="2">
        <f>INDEX(FEDFUNDS[FEDFUNDS],MATCH(DATE(YEAR(CPI[[#This Row],[DATE]]+190)+1,MONTH(CPI[[#This Row],[DATE]]+190),1),FEDFUNDS[DATE],0))</f>
        <v>0.91</v>
      </c>
      <c r="G1236" s="2">
        <f>INDEX(FEDFUNDS[FEDFUNDS],MATCH(DATE(YEAR(CPI[[#This Row],[DATE]]+370)+1,MONTH(CPI[[#This Row],[DATE]]+370),1),FEDFUNDS[DATE],0))</f>
        <v>1.1599999999999999</v>
      </c>
    </row>
    <row r="1237" spans="1:7" x14ac:dyDescent="0.3">
      <c r="A1237" s="1">
        <v>42339</v>
      </c>
      <c r="B1237">
        <v>236.52500000000001</v>
      </c>
      <c r="C1237" s="2">
        <f>INDEX(FEDFUNDS[FEDFUNDS],MATCH(DATE(YEAR(CPI[[#This Row],[DATE]]),MONTH(CPI[[#This Row],[DATE]]),1),FEDFUNDS[DATE],0))</f>
        <v>0.24</v>
      </c>
      <c r="D1237" s="2">
        <f>INDEX(FEDFUNDS[FEDFUNDS],MATCH(DATE(YEAR(CPI[[#This Row],[DATE]]+190),MONTH(CPI[[#This Row],[DATE]]+190),1),FEDFUNDS[DATE],0))</f>
        <v>0.38</v>
      </c>
      <c r="E1237" s="2">
        <f>INDEX(FEDFUNDS[FEDFUNDS],MATCH(DATE(YEAR(CPI[[#This Row],[DATE]]+370),MONTH(CPI[[#This Row],[DATE]]+370),1),FEDFUNDS[DATE],0))</f>
        <v>0.54</v>
      </c>
      <c r="F1237" s="2">
        <f>INDEX(FEDFUNDS[FEDFUNDS],MATCH(DATE(YEAR(CPI[[#This Row],[DATE]]+190)+1,MONTH(CPI[[#This Row],[DATE]]+190),1),FEDFUNDS[DATE],0))</f>
        <v>1.04</v>
      </c>
      <c r="G1237" s="2">
        <f>INDEX(FEDFUNDS[FEDFUNDS],MATCH(DATE(YEAR(CPI[[#This Row],[DATE]]+370)+1,MONTH(CPI[[#This Row],[DATE]]+370),1),FEDFUNDS[DATE],0))</f>
        <v>1.3</v>
      </c>
    </row>
    <row r="1238" spans="1:7" x14ac:dyDescent="0.3">
      <c r="A1238" s="1">
        <v>42370</v>
      </c>
      <c r="B1238">
        <v>236.916</v>
      </c>
      <c r="C1238" s="2">
        <f>INDEX(FEDFUNDS[FEDFUNDS],MATCH(DATE(YEAR(CPI[[#This Row],[DATE]]),MONTH(CPI[[#This Row],[DATE]]),1),FEDFUNDS[DATE],0))</f>
        <v>0.34</v>
      </c>
      <c r="D1238" s="2">
        <f>INDEX(FEDFUNDS[FEDFUNDS],MATCH(DATE(YEAR(CPI[[#This Row],[DATE]]+190),MONTH(CPI[[#This Row],[DATE]]+190),1),FEDFUNDS[DATE],0))</f>
        <v>0.39</v>
      </c>
      <c r="E1238" s="2">
        <f>INDEX(FEDFUNDS[FEDFUNDS],MATCH(DATE(YEAR(CPI[[#This Row],[DATE]]+370),MONTH(CPI[[#This Row],[DATE]]+370),1),FEDFUNDS[DATE],0))</f>
        <v>0.65</v>
      </c>
      <c r="F1238" s="2">
        <f>INDEX(FEDFUNDS[FEDFUNDS],MATCH(DATE(YEAR(CPI[[#This Row],[DATE]]+190)+1,MONTH(CPI[[#This Row],[DATE]]+190),1),FEDFUNDS[DATE],0))</f>
        <v>1.1499999999999999</v>
      </c>
      <c r="G1238" s="2">
        <f>INDEX(FEDFUNDS[FEDFUNDS],MATCH(DATE(YEAR(CPI[[#This Row],[DATE]]+370)+1,MONTH(CPI[[#This Row],[DATE]]+370),1),FEDFUNDS[DATE],0))</f>
        <v>1.41</v>
      </c>
    </row>
    <row r="1239" spans="1:7" x14ac:dyDescent="0.3">
      <c r="A1239" s="1">
        <v>42401</v>
      </c>
      <c r="B1239">
        <v>237.11099999999999</v>
      </c>
      <c r="C1239" s="2">
        <f>INDEX(FEDFUNDS[FEDFUNDS],MATCH(DATE(YEAR(CPI[[#This Row],[DATE]]),MONTH(CPI[[#This Row],[DATE]]),1),FEDFUNDS[DATE],0))</f>
        <v>0.38</v>
      </c>
      <c r="D1239" s="2">
        <f>INDEX(FEDFUNDS[FEDFUNDS],MATCH(DATE(YEAR(CPI[[#This Row],[DATE]]+190),MONTH(CPI[[#This Row],[DATE]]+190),1),FEDFUNDS[DATE],0))</f>
        <v>0.4</v>
      </c>
      <c r="E1239" s="2">
        <f>INDEX(FEDFUNDS[FEDFUNDS],MATCH(DATE(YEAR(CPI[[#This Row],[DATE]]+370),MONTH(CPI[[#This Row],[DATE]]+370),1),FEDFUNDS[DATE],0))</f>
        <v>0.66</v>
      </c>
      <c r="F1239" s="2">
        <f>INDEX(FEDFUNDS[FEDFUNDS],MATCH(DATE(YEAR(CPI[[#This Row],[DATE]]+190)+1,MONTH(CPI[[#This Row],[DATE]]+190),1),FEDFUNDS[DATE],0))</f>
        <v>1.1599999999999999</v>
      </c>
      <c r="G1239" s="2">
        <f>INDEX(FEDFUNDS[FEDFUNDS],MATCH(DATE(YEAR(CPI[[#This Row],[DATE]]+370)+1,MONTH(CPI[[#This Row],[DATE]]+370),1),FEDFUNDS[DATE],0))</f>
        <v>1.42</v>
      </c>
    </row>
    <row r="1240" spans="1:7" x14ac:dyDescent="0.3">
      <c r="A1240" s="1">
        <v>42430</v>
      </c>
      <c r="B1240">
        <v>238.13200000000001</v>
      </c>
      <c r="C1240" s="2">
        <f>INDEX(FEDFUNDS[FEDFUNDS],MATCH(DATE(YEAR(CPI[[#This Row],[DATE]]),MONTH(CPI[[#This Row],[DATE]]),1),FEDFUNDS[DATE],0))</f>
        <v>0.36</v>
      </c>
      <c r="D1240" s="2">
        <f>INDEX(FEDFUNDS[FEDFUNDS],MATCH(DATE(YEAR(CPI[[#This Row],[DATE]]+190),MONTH(CPI[[#This Row],[DATE]]+190),1),FEDFUNDS[DATE],0))</f>
        <v>0.4</v>
      </c>
      <c r="E1240" s="2">
        <f>INDEX(FEDFUNDS[FEDFUNDS],MATCH(DATE(YEAR(CPI[[#This Row],[DATE]]+370),MONTH(CPI[[#This Row],[DATE]]+370),1),FEDFUNDS[DATE],0))</f>
        <v>0.79</v>
      </c>
      <c r="F1240" s="2">
        <f>INDEX(FEDFUNDS[FEDFUNDS],MATCH(DATE(YEAR(CPI[[#This Row],[DATE]]+190)+1,MONTH(CPI[[#This Row],[DATE]]+190),1),FEDFUNDS[DATE],0))</f>
        <v>1.1499999999999999</v>
      </c>
      <c r="G1240" s="2">
        <f>INDEX(FEDFUNDS[FEDFUNDS],MATCH(DATE(YEAR(CPI[[#This Row],[DATE]]+370)+1,MONTH(CPI[[#This Row],[DATE]]+370),1),FEDFUNDS[DATE],0))</f>
        <v>1.51</v>
      </c>
    </row>
    <row r="1241" spans="1:7" x14ac:dyDescent="0.3">
      <c r="A1241" s="1">
        <v>42461</v>
      </c>
      <c r="B1241">
        <v>239.261</v>
      </c>
      <c r="C1241" s="2">
        <f>INDEX(FEDFUNDS[FEDFUNDS],MATCH(DATE(YEAR(CPI[[#This Row],[DATE]]),MONTH(CPI[[#This Row],[DATE]]),1),FEDFUNDS[DATE],0))</f>
        <v>0.37</v>
      </c>
      <c r="D1241" s="2">
        <f>INDEX(FEDFUNDS[FEDFUNDS],MATCH(DATE(YEAR(CPI[[#This Row],[DATE]]+190),MONTH(CPI[[#This Row],[DATE]]+190),1),FEDFUNDS[DATE],0))</f>
        <v>0.4</v>
      </c>
      <c r="E1241" s="2">
        <f>INDEX(FEDFUNDS[FEDFUNDS],MATCH(DATE(YEAR(CPI[[#This Row],[DATE]]+370),MONTH(CPI[[#This Row],[DATE]]+370),1),FEDFUNDS[DATE],0))</f>
        <v>0.9</v>
      </c>
      <c r="F1241" s="2">
        <f>INDEX(FEDFUNDS[FEDFUNDS],MATCH(DATE(YEAR(CPI[[#This Row],[DATE]]+190)+1,MONTH(CPI[[#This Row],[DATE]]+190),1),FEDFUNDS[DATE],0))</f>
        <v>1.1499999999999999</v>
      </c>
      <c r="G1241" s="2">
        <f>INDEX(FEDFUNDS[FEDFUNDS],MATCH(DATE(YEAR(CPI[[#This Row],[DATE]]+370)+1,MONTH(CPI[[#This Row],[DATE]]+370),1),FEDFUNDS[DATE],0))</f>
        <v>1.69</v>
      </c>
    </row>
    <row r="1242" spans="1:7" x14ac:dyDescent="0.3">
      <c r="A1242" s="1">
        <v>42491</v>
      </c>
      <c r="B1242">
        <v>240.23599999999999</v>
      </c>
      <c r="C1242" s="2">
        <f>INDEX(FEDFUNDS[FEDFUNDS],MATCH(DATE(YEAR(CPI[[#This Row],[DATE]]),MONTH(CPI[[#This Row],[DATE]]),1),FEDFUNDS[DATE],0))</f>
        <v>0.37</v>
      </c>
      <c r="D1242" s="2">
        <f>INDEX(FEDFUNDS[FEDFUNDS],MATCH(DATE(YEAR(CPI[[#This Row],[DATE]]+190),MONTH(CPI[[#This Row],[DATE]]+190),1),FEDFUNDS[DATE],0))</f>
        <v>0.41</v>
      </c>
      <c r="E1242" s="2">
        <f>INDEX(FEDFUNDS[FEDFUNDS],MATCH(DATE(YEAR(CPI[[#This Row],[DATE]]+370),MONTH(CPI[[#This Row],[DATE]]+370),1),FEDFUNDS[DATE],0))</f>
        <v>0.91</v>
      </c>
      <c r="F1242" s="2">
        <f>INDEX(FEDFUNDS[FEDFUNDS],MATCH(DATE(YEAR(CPI[[#This Row],[DATE]]+190)+1,MONTH(CPI[[#This Row],[DATE]]+190),1),FEDFUNDS[DATE],0))</f>
        <v>1.1599999999999999</v>
      </c>
      <c r="G1242" s="2">
        <f>INDEX(FEDFUNDS[FEDFUNDS],MATCH(DATE(YEAR(CPI[[#This Row],[DATE]]+370)+1,MONTH(CPI[[#This Row],[DATE]]+370),1),FEDFUNDS[DATE],0))</f>
        <v>1.7</v>
      </c>
    </row>
    <row r="1243" spans="1:7" x14ac:dyDescent="0.3">
      <c r="A1243" s="1">
        <v>42522</v>
      </c>
      <c r="B1243">
        <v>241.03800000000001</v>
      </c>
      <c r="C1243" s="2">
        <f>INDEX(FEDFUNDS[FEDFUNDS],MATCH(DATE(YEAR(CPI[[#This Row],[DATE]]),MONTH(CPI[[#This Row],[DATE]]),1),FEDFUNDS[DATE],0))</f>
        <v>0.38</v>
      </c>
      <c r="D1243" s="2">
        <f>INDEX(FEDFUNDS[FEDFUNDS],MATCH(DATE(YEAR(CPI[[#This Row],[DATE]]+190),MONTH(CPI[[#This Row],[DATE]]+190),1),FEDFUNDS[DATE],0))</f>
        <v>0.54</v>
      </c>
      <c r="E1243" s="2">
        <f>INDEX(FEDFUNDS[FEDFUNDS],MATCH(DATE(YEAR(CPI[[#This Row],[DATE]]+370),MONTH(CPI[[#This Row],[DATE]]+370),1),FEDFUNDS[DATE],0))</f>
        <v>1.04</v>
      </c>
      <c r="F1243" s="2">
        <f>INDEX(FEDFUNDS[FEDFUNDS],MATCH(DATE(YEAR(CPI[[#This Row],[DATE]]+190)+1,MONTH(CPI[[#This Row],[DATE]]+190),1),FEDFUNDS[DATE],0))</f>
        <v>1.3</v>
      </c>
      <c r="G1243" s="2">
        <f>INDEX(FEDFUNDS[FEDFUNDS],MATCH(DATE(YEAR(CPI[[#This Row],[DATE]]+370)+1,MONTH(CPI[[#This Row],[DATE]]+370),1),FEDFUNDS[DATE],0))</f>
        <v>1.82</v>
      </c>
    </row>
    <row r="1244" spans="1:7" x14ac:dyDescent="0.3">
      <c r="A1244" s="1">
        <v>42552</v>
      </c>
      <c r="B1244">
        <v>240.64699999999999</v>
      </c>
      <c r="C1244" s="2">
        <f>INDEX(FEDFUNDS[FEDFUNDS],MATCH(DATE(YEAR(CPI[[#This Row],[DATE]]),MONTH(CPI[[#This Row],[DATE]]),1),FEDFUNDS[DATE],0))</f>
        <v>0.39</v>
      </c>
      <c r="D1244" s="2">
        <f>INDEX(FEDFUNDS[FEDFUNDS],MATCH(DATE(YEAR(CPI[[#This Row],[DATE]]+190),MONTH(CPI[[#This Row],[DATE]]+190),1),FEDFUNDS[DATE],0))</f>
        <v>0.65</v>
      </c>
      <c r="E1244" s="2">
        <f>INDEX(FEDFUNDS[FEDFUNDS],MATCH(DATE(YEAR(CPI[[#This Row],[DATE]]+370),MONTH(CPI[[#This Row],[DATE]]+370),1),FEDFUNDS[DATE],0))</f>
        <v>1.1499999999999999</v>
      </c>
      <c r="F1244" s="2">
        <f>INDEX(FEDFUNDS[FEDFUNDS],MATCH(DATE(YEAR(CPI[[#This Row],[DATE]]+190)+1,MONTH(CPI[[#This Row],[DATE]]+190),1),FEDFUNDS[DATE],0))</f>
        <v>1.41</v>
      </c>
      <c r="G1244" s="2">
        <f>INDEX(FEDFUNDS[FEDFUNDS],MATCH(DATE(YEAR(CPI[[#This Row],[DATE]]+370)+1,MONTH(CPI[[#This Row],[DATE]]+370),1),FEDFUNDS[DATE],0))</f>
        <v>1.91</v>
      </c>
    </row>
    <row r="1245" spans="1:7" x14ac:dyDescent="0.3">
      <c r="A1245" s="1">
        <v>42583</v>
      </c>
      <c r="B1245">
        <v>240.85300000000001</v>
      </c>
      <c r="C1245" s="2">
        <f>INDEX(FEDFUNDS[FEDFUNDS],MATCH(DATE(YEAR(CPI[[#This Row],[DATE]]),MONTH(CPI[[#This Row],[DATE]]),1),FEDFUNDS[DATE],0))</f>
        <v>0.4</v>
      </c>
      <c r="D1245" s="2">
        <f>INDEX(FEDFUNDS[FEDFUNDS],MATCH(DATE(YEAR(CPI[[#This Row],[DATE]]+190),MONTH(CPI[[#This Row],[DATE]]+190),1),FEDFUNDS[DATE],0))</f>
        <v>0.66</v>
      </c>
      <c r="E1245" s="2">
        <f>INDEX(FEDFUNDS[FEDFUNDS],MATCH(DATE(YEAR(CPI[[#This Row],[DATE]]+370),MONTH(CPI[[#This Row],[DATE]]+370),1),FEDFUNDS[DATE],0))</f>
        <v>1.1599999999999999</v>
      </c>
      <c r="F1245" s="2">
        <f>INDEX(FEDFUNDS[FEDFUNDS],MATCH(DATE(YEAR(CPI[[#This Row],[DATE]]+190)+1,MONTH(CPI[[#This Row],[DATE]]+190),1),FEDFUNDS[DATE],0))</f>
        <v>1.42</v>
      </c>
      <c r="G1245" s="2">
        <f>INDEX(FEDFUNDS[FEDFUNDS],MATCH(DATE(YEAR(CPI[[#This Row],[DATE]]+370)+1,MONTH(CPI[[#This Row],[DATE]]+370),1),FEDFUNDS[DATE],0))</f>
        <v>1.91</v>
      </c>
    </row>
    <row r="1246" spans="1:7" x14ac:dyDescent="0.3">
      <c r="A1246" s="1">
        <v>42614</v>
      </c>
      <c r="B1246">
        <v>241.428</v>
      </c>
      <c r="C1246" s="2">
        <f>INDEX(FEDFUNDS[FEDFUNDS],MATCH(DATE(YEAR(CPI[[#This Row],[DATE]]),MONTH(CPI[[#This Row],[DATE]]),1),FEDFUNDS[DATE],0))</f>
        <v>0.4</v>
      </c>
      <c r="D1246" s="2">
        <f>INDEX(FEDFUNDS[FEDFUNDS],MATCH(DATE(YEAR(CPI[[#This Row],[DATE]]+190),MONTH(CPI[[#This Row],[DATE]]+190),1),FEDFUNDS[DATE],0))</f>
        <v>0.79</v>
      </c>
      <c r="E1246" s="2">
        <f>INDEX(FEDFUNDS[FEDFUNDS],MATCH(DATE(YEAR(CPI[[#This Row],[DATE]]+370),MONTH(CPI[[#This Row],[DATE]]+370),1),FEDFUNDS[DATE],0))</f>
        <v>1.1499999999999999</v>
      </c>
      <c r="F1246" s="2">
        <f>INDEX(FEDFUNDS[FEDFUNDS],MATCH(DATE(YEAR(CPI[[#This Row],[DATE]]+190)+1,MONTH(CPI[[#This Row],[DATE]]+190),1),FEDFUNDS[DATE],0))</f>
        <v>1.51</v>
      </c>
      <c r="G1246" s="2">
        <f>INDEX(FEDFUNDS[FEDFUNDS],MATCH(DATE(YEAR(CPI[[#This Row],[DATE]]+370)+1,MONTH(CPI[[#This Row],[DATE]]+370),1),FEDFUNDS[DATE],0))</f>
        <v>1.95</v>
      </c>
    </row>
    <row r="1247" spans="1:7" x14ac:dyDescent="0.3">
      <c r="A1247" s="1">
        <v>42644</v>
      </c>
      <c r="B1247">
        <v>241.72900000000001</v>
      </c>
      <c r="C1247" s="2">
        <f>INDEX(FEDFUNDS[FEDFUNDS],MATCH(DATE(YEAR(CPI[[#This Row],[DATE]]),MONTH(CPI[[#This Row],[DATE]]),1),FEDFUNDS[DATE],0))</f>
        <v>0.4</v>
      </c>
      <c r="D1247" s="2">
        <f>INDEX(FEDFUNDS[FEDFUNDS],MATCH(DATE(YEAR(CPI[[#This Row],[DATE]]+190),MONTH(CPI[[#This Row],[DATE]]+190),1),FEDFUNDS[DATE],0))</f>
        <v>0.9</v>
      </c>
      <c r="E1247" s="2">
        <f>INDEX(FEDFUNDS[FEDFUNDS],MATCH(DATE(YEAR(CPI[[#This Row],[DATE]]+370),MONTH(CPI[[#This Row],[DATE]]+370),1),FEDFUNDS[DATE],0))</f>
        <v>1.1499999999999999</v>
      </c>
      <c r="F1247" s="2">
        <f>INDEX(FEDFUNDS[FEDFUNDS],MATCH(DATE(YEAR(CPI[[#This Row],[DATE]]+190)+1,MONTH(CPI[[#This Row],[DATE]]+190),1),FEDFUNDS[DATE],0))</f>
        <v>1.69</v>
      </c>
      <c r="G1247" s="2">
        <f>INDEX(FEDFUNDS[FEDFUNDS],MATCH(DATE(YEAR(CPI[[#This Row],[DATE]]+370)+1,MONTH(CPI[[#This Row],[DATE]]+370),1),FEDFUNDS[DATE],0))</f>
        <v>2.19</v>
      </c>
    </row>
    <row r="1248" spans="1:7" x14ac:dyDescent="0.3">
      <c r="A1248" s="1">
        <v>42675</v>
      </c>
      <c r="B1248">
        <v>241.35300000000001</v>
      </c>
      <c r="C1248" s="2">
        <f>INDEX(FEDFUNDS[FEDFUNDS],MATCH(DATE(YEAR(CPI[[#This Row],[DATE]]),MONTH(CPI[[#This Row],[DATE]]),1),FEDFUNDS[DATE],0))</f>
        <v>0.41</v>
      </c>
      <c r="D1248" s="2">
        <f>INDEX(FEDFUNDS[FEDFUNDS],MATCH(DATE(YEAR(CPI[[#This Row],[DATE]]+190),MONTH(CPI[[#This Row],[DATE]]+190),1),FEDFUNDS[DATE],0))</f>
        <v>0.91</v>
      </c>
      <c r="E1248" s="2">
        <f>INDEX(FEDFUNDS[FEDFUNDS],MATCH(DATE(YEAR(CPI[[#This Row],[DATE]]+370),MONTH(CPI[[#This Row],[DATE]]+370),1),FEDFUNDS[DATE],0))</f>
        <v>1.1599999999999999</v>
      </c>
      <c r="F1248" s="2">
        <f>INDEX(FEDFUNDS[FEDFUNDS],MATCH(DATE(YEAR(CPI[[#This Row],[DATE]]+190)+1,MONTH(CPI[[#This Row],[DATE]]+190),1),FEDFUNDS[DATE],0))</f>
        <v>1.7</v>
      </c>
      <c r="G1248" s="2">
        <f>INDEX(FEDFUNDS[FEDFUNDS],MATCH(DATE(YEAR(CPI[[#This Row],[DATE]]+370)+1,MONTH(CPI[[#This Row],[DATE]]+370),1),FEDFUNDS[DATE],0))</f>
        <v>2.2000000000000002</v>
      </c>
    </row>
    <row r="1249" spans="1:7" x14ac:dyDescent="0.3">
      <c r="A1249" s="1">
        <v>42705</v>
      </c>
      <c r="B1249">
        <v>241.43199999999999</v>
      </c>
      <c r="C1249" s="2">
        <f>INDEX(FEDFUNDS[FEDFUNDS],MATCH(DATE(YEAR(CPI[[#This Row],[DATE]]),MONTH(CPI[[#This Row],[DATE]]),1),FEDFUNDS[DATE],0))</f>
        <v>0.54</v>
      </c>
      <c r="D1249" s="2">
        <f>INDEX(FEDFUNDS[FEDFUNDS],MATCH(DATE(YEAR(CPI[[#This Row],[DATE]]+190),MONTH(CPI[[#This Row],[DATE]]+190),1),FEDFUNDS[DATE],0))</f>
        <v>1.04</v>
      </c>
      <c r="E1249" s="2">
        <f>INDEX(FEDFUNDS[FEDFUNDS],MATCH(DATE(YEAR(CPI[[#This Row],[DATE]]+370),MONTH(CPI[[#This Row],[DATE]]+370),1),FEDFUNDS[DATE],0))</f>
        <v>1.3</v>
      </c>
      <c r="F1249" s="2">
        <f>INDEX(FEDFUNDS[FEDFUNDS],MATCH(DATE(YEAR(CPI[[#This Row],[DATE]]+190)+1,MONTH(CPI[[#This Row],[DATE]]+190),1),FEDFUNDS[DATE],0))</f>
        <v>1.82</v>
      </c>
      <c r="G1249" s="2">
        <f>INDEX(FEDFUNDS[FEDFUNDS],MATCH(DATE(YEAR(CPI[[#This Row],[DATE]]+370)+1,MONTH(CPI[[#This Row],[DATE]]+370),1),FEDFUNDS[DATE],0))</f>
        <v>2.27</v>
      </c>
    </row>
    <row r="1250" spans="1:7" x14ac:dyDescent="0.3">
      <c r="A1250" s="1">
        <v>42736</v>
      </c>
      <c r="B1250">
        <v>242.839</v>
      </c>
      <c r="C1250" s="2">
        <f>INDEX(FEDFUNDS[FEDFUNDS],MATCH(DATE(YEAR(CPI[[#This Row],[DATE]]),MONTH(CPI[[#This Row],[DATE]]),1),FEDFUNDS[DATE],0))</f>
        <v>0.65</v>
      </c>
      <c r="D1250" s="2">
        <f>INDEX(FEDFUNDS[FEDFUNDS],MATCH(DATE(YEAR(CPI[[#This Row],[DATE]]+190),MONTH(CPI[[#This Row],[DATE]]+190),1),FEDFUNDS[DATE],0))</f>
        <v>1.1499999999999999</v>
      </c>
      <c r="E1250" s="2">
        <f>INDEX(FEDFUNDS[FEDFUNDS],MATCH(DATE(YEAR(CPI[[#This Row],[DATE]]+370),MONTH(CPI[[#This Row],[DATE]]+370),1),FEDFUNDS[DATE],0))</f>
        <v>1.41</v>
      </c>
      <c r="F1250" s="2">
        <f>INDEX(FEDFUNDS[FEDFUNDS],MATCH(DATE(YEAR(CPI[[#This Row],[DATE]]+190)+1,MONTH(CPI[[#This Row],[DATE]]+190),1),FEDFUNDS[DATE],0))</f>
        <v>1.91</v>
      </c>
      <c r="G1250" s="2">
        <f>INDEX(FEDFUNDS[FEDFUNDS],MATCH(DATE(YEAR(CPI[[#This Row],[DATE]]+370)+1,MONTH(CPI[[#This Row],[DATE]]+370),1),FEDFUNDS[DATE],0))</f>
        <v>2.4</v>
      </c>
    </row>
    <row r="1251" spans="1:7" x14ac:dyDescent="0.3">
      <c r="A1251" s="1">
        <v>42767</v>
      </c>
      <c r="B1251">
        <v>243.60300000000001</v>
      </c>
      <c r="C1251" s="2">
        <f>INDEX(FEDFUNDS[FEDFUNDS],MATCH(DATE(YEAR(CPI[[#This Row],[DATE]]),MONTH(CPI[[#This Row],[DATE]]),1),FEDFUNDS[DATE],0))</f>
        <v>0.66</v>
      </c>
      <c r="D1251" s="2">
        <f>INDEX(FEDFUNDS[FEDFUNDS],MATCH(DATE(YEAR(CPI[[#This Row],[DATE]]+190),MONTH(CPI[[#This Row],[DATE]]+190),1),FEDFUNDS[DATE],0))</f>
        <v>1.1599999999999999</v>
      </c>
      <c r="E1251" s="2">
        <f>INDEX(FEDFUNDS[FEDFUNDS],MATCH(DATE(YEAR(CPI[[#This Row],[DATE]]+370),MONTH(CPI[[#This Row],[DATE]]+370),1),FEDFUNDS[DATE],0))</f>
        <v>1.42</v>
      </c>
      <c r="F1251" s="2">
        <f>INDEX(FEDFUNDS[FEDFUNDS],MATCH(DATE(YEAR(CPI[[#This Row],[DATE]]+190)+1,MONTH(CPI[[#This Row],[DATE]]+190),1),FEDFUNDS[DATE],0))</f>
        <v>1.91</v>
      </c>
      <c r="G1251" s="2">
        <f>INDEX(FEDFUNDS[FEDFUNDS],MATCH(DATE(YEAR(CPI[[#This Row],[DATE]]+370)+1,MONTH(CPI[[#This Row],[DATE]]+370),1),FEDFUNDS[DATE],0))</f>
        <v>2.4</v>
      </c>
    </row>
    <row r="1252" spans="1:7" x14ac:dyDescent="0.3">
      <c r="A1252" s="1">
        <v>42795</v>
      </c>
      <c r="B1252">
        <v>243.80099999999999</v>
      </c>
      <c r="C1252" s="2">
        <f>INDEX(FEDFUNDS[FEDFUNDS],MATCH(DATE(YEAR(CPI[[#This Row],[DATE]]),MONTH(CPI[[#This Row],[DATE]]),1),FEDFUNDS[DATE],0))</f>
        <v>0.79</v>
      </c>
      <c r="D1252" s="2">
        <f>INDEX(FEDFUNDS[FEDFUNDS],MATCH(DATE(YEAR(CPI[[#This Row],[DATE]]+190),MONTH(CPI[[#This Row],[DATE]]+190),1),FEDFUNDS[DATE],0))</f>
        <v>1.1499999999999999</v>
      </c>
      <c r="E1252" s="2">
        <f>INDEX(FEDFUNDS[FEDFUNDS],MATCH(DATE(YEAR(CPI[[#This Row],[DATE]]+370),MONTH(CPI[[#This Row],[DATE]]+370),1),FEDFUNDS[DATE],0))</f>
        <v>1.51</v>
      </c>
      <c r="F1252" s="2">
        <f>INDEX(FEDFUNDS[FEDFUNDS],MATCH(DATE(YEAR(CPI[[#This Row],[DATE]]+190)+1,MONTH(CPI[[#This Row],[DATE]]+190),1),FEDFUNDS[DATE],0))</f>
        <v>1.95</v>
      </c>
      <c r="G1252" s="2">
        <f>INDEX(FEDFUNDS[FEDFUNDS],MATCH(DATE(YEAR(CPI[[#This Row],[DATE]]+370)+1,MONTH(CPI[[#This Row],[DATE]]+370),1),FEDFUNDS[DATE],0))</f>
        <v>2.41</v>
      </c>
    </row>
    <row r="1253" spans="1:7" x14ac:dyDescent="0.3">
      <c r="A1253" s="1">
        <v>42826</v>
      </c>
      <c r="B1253">
        <v>244.524</v>
      </c>
      <c r="C1253" s="2">
        <f>INDEX(FEDFUNDS[FEDFUNDS],MATCH(DATE(YEAR(CPI[[#This Row],[DATE]]),MONTH(CPI[[#This Row],[DATE]]),1),FEDFUNDS[DATE],0))</f>
        <v>0.9</v>
      </c>
      <c r="D1253" s="2">
        <f>INDEX(FEDFUNDS[FEDFUNDS],MATCH(DATE(YEAR(CPI[[#This Row],[DATE]]+190),MONTH(CPI[[#This Row],[DATE]]+190),1),FEDFUNDS[DATE],0))</f>
        <v>1.1499999999999999</v>
      </c>
      <c r="E1253" s="2">
        <f>INDEX(FEDFUNDS[FEDFUNDS],MATCH(DATE(YEAR(CPI[[#This Row],[DATE]]+370),MONTH(CPI[[#This Row],[DATE]]+370),1),FEDFUNDS[DATE],0))</f>
        <v>1.69</v>
      </c>
      <c r="F1253" s="2">
        <f>INDEX(FEDFUNDS[FEDFUNDS],MATCH(DATE(YEAR(CPI[[#This Row],[DATE]]+190)+1,MONTH(CPI[[#This Row],[DATE]]+190),1),FEDFUNDS[DATE],0))</f>
        <v>2.19</v>
      </c>
      <c r="G1253" s="2">
        <f>INDEX(FEDFUNDS[FEDFUNDS],MATCH(DATE(YEAR(CPI[[#This Row],[DATE]]+370)+1,MONTH(CPI[[#This Row],[DATE]]+370),1),FEDFUNDS[DATE],0))</f>
        <v>2.42</v>
      </c>
    </row>
    <row r="1254" spans="1:7" x14ac:dyDescent="0.3">
      <c r="A1254" s="1">
        <v>42856</v>
      </c>
      <c r="B1254">
        <v>244.733</v>
      </c>
      <c r="C1254" s="2">
        <f>INDEX(FEDFUNDS[FEDFUNDS],MATCH(DATE(YEAR(CPI[[#This Row],[DATE]]),MONTH(CPI[[#This Row],[DATE]]),1),FEDFUNDS[DATE],0))</f>
        <v>0.91</v>
      </c>
      <c r="D1254" s="2">
        <f>INDEX(FEDFUNDS[FEDFUNDS],MATCH(DATE(YEAR(CPI[[#This Row],[DATE]]+190),MONTH(CPI[[#This Row],[DATE]]+190),1),FEDFUNDS[DATE],0))</f>
        <v>1.1599999999999999</v>
      </c>
      <c r="E1254" s="2">
        <f>INDEX(FEDFUNDS[FEDFUNDS],MATCH(DATE(YEAR(CPI[[#This Row],[DATE]]+370),MONTH(CPI[[#This Row],[DATE]]+370),1),FEDFUNDS[DATE],0))</f>
        <v>1.7</v>
      </c>
      <c r="F1254" s="2">
        <f>INDEX(FEDFUNDS[FEDFUNDS],MATCH(DATE(YEAR(CPI[[#This Row],[DATE]]+190)+1,MONTH(CPI[[#This Row],[DATE]]+190),1),FEDFUNDS[DATE],0))</f>
        <v>2.2000000000000002</v>
      </c>
      <c r="G1254" s="2">
        <f>INDEX(FEDFUNDS[FEDFUNDS],MATCH(DATE(YEAR(CPI[[#This Row],[DATE]]+370)+1,MONTH(CPI[[#This Row],[DATE]]+370),1),FEDFUNDS[DATE],0))</f>
        <v>2.39</v>
      </c>
    </row>
    <row r="1255" spans="1:7" x14ac:dyDescent="0.3">
      <c r="A1255" s="1">
        <v>42887</v>
      </c>
      <c r="B1255">
        <v>244.95500000000001</v>
      </c>
      <c r="C1255" s="2">
        <f>INDEX(FEDFUNDS[FEDFUNDS],MATCH(DATE(YEAR(CPI[[#This Row],[DATE]]),MONTH(CPI[[#This Row],[DATE]]),1),FEDFUNDS[DATE],0))</f>
        <v>1.04</v>
      </c>
      <c r="D1255" s="2">
        <f>INDEX(FEDFUNDS[FEDFUNDS],MATCH(DATE(YEAR(CPI[[#This Row],[DATE]]+190),MONTH(CPI[[#This Row],[DATE]]+190),1),FEDFUNDS[DATE],0))</f>
        <v>1.3</v>
      </c>
      <c r="E1255" s="2">
        <f>INDEX(FEDFUNDS[FEDFUNDS],MATCH(DATE(YEAR(CPI[[#This Row],[DATE]]+370),MONTH(CPI[[#This Row],[DATE]]+370),1),FEDFUNDS[DATE],0))</f>
        <v>1.82</v>
      </c>
      <c r="F1255" s="2">
        <f>INDEX(FEDFUNDS[FEDFUNDS],MATCH(DATE(YEAR(CPI[[#This Row],[DATE]]+190)+1,MONTH(CPI[[#This Row],[DATE]]+190),1),FEDFUNDS[DATE],0))</f>
        <v>2.27</v>
      </c>
      <c r="G1255" s="2">
        <f>INDEX(FEDFUNDS[FEDFUNDS],MATCH(DATE(YEAR(CPI[[#This Row],[DATE]]+370)+1,MONTH(CPI[[#This Row],[DATE]]+370),1),FEDFUNDS[DATE],0))</f>
        <v>2.38</v>
      </c>
    </row>
    <row r="1256" spans="1:7" x14ac:dyDescent="0.3">
      <c r="A1256" s="1">
        <v>42917</v>
      </c>
      <c r="B1256">
        <v>244.786</v>
      </c>
      <c r="C1256" s="2">
        <f>INDEX(FEDFUNDS[FEDFUNDS],MATCH(DATE(YEAR(CPI[[#This Row],[DATE]]),MONTH(CPI[[#This Row],[DATE]]),1),FEDFUNDS[DATE],0))</f>
        <v>1.1499999999999999</v>
      </c>
      <c r="D1256" s="2">
        <f>INDEX(FEDFUNDS[FEDFUNDS],MATCH(DATE(YEAR(CPI[[#This Row],[DATE]]+190),MONTH(CPI[[#This Row],[DATE]]+190),1),FEDFUNDS[DATE],0))</f>
        <v>1.41</v>
      </c>
      <c r="E1256" s="2">
        <f>INDEX(FEDFUNDS[FEDFUNDS],MATCH(DATE(YEAR(CPI[[#This Row],[DATE]]+370),MONTH(CPI[[#This Row],[DATE]]+370),1),FEDFUNDS[DATE],0))</f>
        <v>1.91</v>
      </c>
      <c r="F1256" s="2">
        <f>INDEX(FEDFUNDS[FEDFUNDS],MATCH(DATE(YEAR(CPI[[#This Row],[DATE]]+190)+1,MONTH(CPI[[#This Row],[DATE]]+190),1),FEDFUNDS[DATE],0))</f>
        <v>2.4</v>
      </c>
      <c r="G1256" s="2">
        <f>INDEX(FEDFUNDS[FEDFUNDS],MATCH(DATE(YEAR(CPI[[#This Row],[DATE]]+370)+1,MONTH(CPI[[#This Row],[DATE]]+370),1),FEDFUNDS[DATE],0))</f>
        <v>2.4</v>
      </c>
    </row>
    <row r="1257" spans="1:7" x14ac:dyDescent="0.3">
      <c r="A1257" s="1">
        <v>42948</v>
      </c>
      <c r="B1257">
        <v>245.51900000000001</v>
      </c>
      <c r="C1257" s="2">
        <f>INDEX(FEDFUNDS[FEDFUNDS],MATCH(DATE(YEAR(CPI[[#This Row],[DATE]]),MONTH(CPI[[#This Row],[DATE]]),1),FEDFUNDS[DATE],0))</f>
        <v>1.1599999999999999</v>
      </c>
      <c r="D1257" s="2">
        <f>INDEX(FEDFUNDS[FEDFUNDS],MATCH(DATE(YEAR(CPI[[#This Row],[DATE]]+190),MONTH(CPI[[#This Row],[DATE]]+190),1),FEDFUNDS[DATE],0))</f>
        <v>1.42</v>
      </c>
      <c r="E1257" s="2">
        <f>INDEX(FEDFUNDS[FEDFUNDS],MATCH(DATE(YEAR(CPI[[#This Row],[DATE]]+370),MONTH(CPI[[#This Row],[DATE]]+370),1),FEDFUNDS[DATE],0))</f>
        <v>1.91</v>
      </c>
      <c r="F1257" s="2">
        <f>INDEX(FEDFUNDS[FEDFUNDS],MATCH(DATE(YEAR(CPI[[#This Row],[DATE]]+190)+1,MONTH(CPI[[#This Row],[DATE]]+190),1),FEDFUNDS[DATE],0))</f>
        <v>2.4</v>
      </c>
      <c r="G1257" s="2">
        <f>INDEX(FEDFUNDS[FEDFUNDS],MATCH(DATE(YEAR(CPI[[#This Row],[DATE]]+370)+1,MONTH(CPI[[#This Row],[DATE]]+370),1),FEDFUNDS[DATE],0))</f>
        <v>2.13</v>
      </c>
    </row>
    <row r="1258" spans="1:7" x14ac:dyDescent="0.3">
      <c r="A1258" s="1">
        <v>42979</v>
      </c>
      <c r="B1258">
        <v>246.81899999999999</v>
      </c>
      <c r="C1258" s="2">
        <f>INDEX(FEDFUNDS[FEDFUNDS],MATCH(DATE(YEAR(CPI[[#This Row],[DATE]]),MONTH(CPI[[#This Row],[DATE]]),1),FEDFUNDS[DATE],0))</f>
        <v>1.1499999999999999</v>
      </c>
      <c r="D1258" s="2">
        <f>INDEX(FEDFUNDS[FEDFUNDS],MATCH(DATE(YEAR(CPI[[#This Row],[DATE]]+190),MONTH(CPI[[#This Row],[DATE]]+190),1),FEDFUNDS[DATE],0))</f>
        <v>1.51</v>
      </c>
      <c r="E1258" s="2">
        <f>INDEX(FEDFUNDS[FEDFUNDS],MATCH(DATE(YEAR(CPI[[#This Row],[DATE]]+370),MONTH(CPI[[#This Row],[DATE]]+370),1),FEDFUNDS[DATE],0))</f>
        <v>1.95</v>
      </c>
      <c r="F1258" s="2">
        <f>INDEX(FEDFUNDS[FEDFUNDS],MATCH(DATE(YEAR(CPI[[#This Row],[DATE]]+190)+1,MONTH(CPI[[#This Row],[DATE]]+190),1),FEDFUNDS[DATE],0))</f>
        <v>2.41</v>
      </c>
      <c r="G1258" s="2">
        <f>INDEX(FEDFUNDS[FEDFUNDS],MATCH(DATE(YEAR(CPI[[#This Row],[DATE]]+370)+1,MONTH(CPI[[#This Row],[DATE]]+370),1),FEDFUNDS[DATE],0))</f>
        <v>2.04</v>
      </c>
    </row>
    <row r="1259" spans="1:7" x14ac:dyDescent="0.3">
      <c r="A1259" s="1">
        <v>43009</v>
      </c>
      <c r="B1259">
        <v>246.66300000000001</v>
      </c>
      <c r="C1259" s="2">
        <f>INDEX(FEDFUNDS[FEDFUNDS],MATCH(DATE(YEAR(CPI[[#This Row],[DATE]]),MONTH(CPI[[#This Row],[DATE]]),1),FEDFUNDS[DATE],0))</f>
        <v>1.1499999999999999</v>
      </c>
      <c r="D1259" s="2">
        <f>INDEX(FEDFUNDS[FEDFUNDS],MATCH(DATE(YEAR(CPI[[#This Row],[DATE]]+190),MONTH(CPI[[#This Row],[DATE]]+190),1),FEDFUNDS[DATE],0))</f>
        <v>1.69</v>
      </c>
      <c r="E1259" s="2">
        <f>INDEX(FEDFUNDS[FEDFUNDS],MATCH(DATE(YEAR(CPI[[#This Row],[DATE]]+370),MONTH(CPI[[#This Row],[DATE]]+370),1),FEDFUNDS[DATE],0))</f>
        <v>2.19</v>
      </c>
      <c r="F1259" s="2">
        <f>INDEX(FEDFUNDS[FEDFUNDS],MATCH(DATE(YEAR(CPI[[#This Row],[DATE]]+190)+1,MONTH(CPI[[#This Row],[DATE]]+190),1),FEDFUNDS[DATE],0))</f>
        <v>2.42</v>
      </c>
      <c r="G1259" s="2">
        <f>INDEX(FEDFUNDS[FEDFUNDS],MATCH(DATE(YEAR(CPI[[#This Row],[DATE]]+370)+1,MONTH(CPI[[#This Row],[DATE]]+370),1),FEDFUNDS[DATE],0))</f>
        <v>1.83</v>
      </c>
    </row>
    <row r="1260" spans="1:7" x14ac:dyDescent="0.3">
      <c r="A1260" s="1">
        <v>43040</v>
      </c>
      <c r="B1260">
        <v>246.66900000000001</v>
      </c>
      <c r="C1260" s="2">
        <f>INDEX(FEDFUNDS[FEDFUNDS],MATCH(DATE(YEAR(CPI[[#This Row],[DATE]]),MONTH(CPI[[#This Row],[DATE]]),1),FEDFUNDS[DATE],0))</f>
        <v>1.1599999999999999</v>
      </c>
      <c r="D1260" s="2">
        <f>INDEX(FEDFUNDS[FEDFUNDS],MATCH(DATE(YEAR(CPI[[#This Row],[DATE]]+190),MONTH(CPI[[#This Row],[DATE]]+190),1),FEDFUNDS[DATE],0))</f>
        <v>1.7</v>
      </c>
      <c r="E1260" s="2">
        <f>INDEX(FEDFUNDS[FEDFUNDS],MATCH(DATE(YEAR(CPI[[#This Row],[DATE]]+370),MONTH(CPI[[#This Row],[DATE]]+370),1),FEDFUNDS[DATE],0))</f>
        <v>2.2000000000000002</v>
      </c>
      <c r="F1260" s="2">
        <f>INDEX(FEDFUNDS[FEDFUNDS],MATCH(DATE(YEAR(CPI[[#This Row],[DATE]]+190)+1,MONTH(CPI[[#This Row],[DATE]]+190),1),FEDFUNDS[DATE],0))</f>
        <v>2.39</v>
      </c>
      <c r="G1260" s="2">
        <f>INDEX(FEDFUNDS[FEDFUNDS],MATCH(DATE(YEAR(CPI[[#This Row],[DATE]]+370)+1,MONTH(CPI[[#This Row],[DATE]]+370),1),FEDFUNDS[DATE],0))</f>
        <v>1.55</v>
      </c>
    </row>
    <row r="1261" spans="1:7" x14ac:dyDescent="0.3">
      <c r="A1261" s="1">
        <v>43070</v>
      </c>
      <c r="B1261">
        <v>246.524</v>
      </c>
      <c r="C1261" s="2">
        <f>INDEX(FEDFUNDS[FEDFUNDS],MATCH(DATE(YEAR(CPI[[#This Row],[DATE]]),MONTH(CPI[[#This Row],[DATE]]),1),FEDFUNDS[DATE],0))</f>
        <v>1.3</v>
      </c>
      <c r="D1261" s="2">
        <f>INDEX(FEDFUNDS[FEDFUNDS],MATCH(DATE(YEAR(CPI[[#This Row],[DATE]]+190),MONTH(CPI[[#This Row],[DATE]]+190),1),FEDFUNDS[DATE],0))</f>
        <v>1.82</v>
      </c>
      <c r="E1261" s="2">
        <f>INDEX(FEDFUNDS[FEDFUNDS],MATCH(DATE(YEAR(CPI[[#This Row],[DATE]]+370),MONTH(CPI[[#This Row],[DATE]]+370),1),FEDFUNDS[DATE],0))</f>
        <v>2.27</v>
      </c>
      <c r="F1261" s="2">
        <f>INDEX(FEDFUNDS[FEDFUNDS],MATCH(DATE(YEAR(CPI[[#This Row],[DATE]]+190)+1,MONTH(CPI[[#This Row],[DATE]]+190),1),FEDFUNDS[DATE],0))</f>
        <v>2.38</v>
      </c>
      <c r="G1261" s="2">
        <f>INDEX(FEDFUNDS[FEDFUNDS],MATCH(DATE(YEAR(CPI[[#This Row],[DATE]]+370)+1,MONTH(CPI[[#This Row],[DATE]]+370),1),FEDFUNDS[DATE],0))</f>
        <v>1.55</v>
      </c>
    </row>
    <row r="1262" spans="1:7" x14ac:dyDescent="0.3">
      <c r="A1262" s="1">
        <v>43101</v>
      </c>
      <c r="B1262">
        <v>247.86699999999999</v>
      </c>
      <c r="C1262" s="2">
        <f>INDEX(FEDFUNDS[FEDFUNDS],MATCH(DATE(YEAR(CPI[[#This Row],[DATE]]),MONTH(CPI[[#This Row],[DATE]]),1),FEDFUNDS[DATE],0))</f>
        <v>1.41</v>
      </c>
      <c r="D1262" s="2">
        <f>INDEX(FEDFUNDS[FEDFUNDS],MATCH(DATE(YEAR(CPI[[#This Row],[DATE]]+190),MONTH(CPI[[#This Row],[DATE]]+190),1),FEDFUNDS[DATE],0))</f>
        <v>1.91</v>
      </c>
      <c r="E1262" s="2">
        <f>INDEX(FEDFUNDS[FEDFUNDS],MATCH(DATE(YEAR(CPI[[#This Row],[DATE]]+370),MONTH(CPI[[#This Row],[DATE]]+370),1),FEDFUNDS[DATE],0))</f>
        <v>2.4</v>
      </c>
      <c r="F1262" s="2">
        <f>INDEX(FEDFUNDS[FEDFUNDS],MATCH(DATE(YEAR(CPI[[#This Row],[DATE]]+190)+1,MONTH(CPI[[#This Row],[DATE]]+190),1),FEDFUNDS[DATE],0))</f>
        <v>2.4</v>
      </c>
      <c r="G1262" s="2">
        <f>INDEX(FEDFUNDS[FEDFUNDS],MATCH(DATE(YEAR(CPI[[#This Row],[DATE]]+370)+1,MONTH(CPI[[#This Row],[DATE]]+370),1),FEDFUNDS[DATE],0))</f>
        <v>1.55</v>
      </c>
    </row>
    <row r="1263" spans="1:7" x14ac:dyDescent="0.3">
      <c r="A1263" s="1">
        <v>43132</v>
      </c>
      <c r="B1263">
        <v>248.99100000000001</v>
      </c>
      <c r="C1263" s="2">
        <f>INDEX(FEDFUNDS[FEDFUNDS],MATCH(DATE(YEAR(CPI[[#This Row],[DATE]]),MONTH(CPI[[#This Row],[DATE]]),1),FEDFUNDS[DATE],0))</f>
        <v>1.42</v>
      </c>
      <c r="D1263" s="2">
        <f>INDEX(FEDFUNDS[FEDFUNDS],MATCH(DATE(YEAR(CPI[[#This Row],[DATE]]+190),MONTH(CPI[[#This Row],[DATE]]+190),1),FEDFUNDS[DATE],0))</f>
        <v>1.91</v>
      </c>
      <c r="E1263" s="2">
        <f>INDEX(FEDFUNDS[FEDFUNDS],MATCH(DATE(YEAR(CPI[[#This Row],[DATE]]+370),MONTH(CPI[[#This Row],[DATE]]+370),1),FEDFUNDS[DATE],0))</f>
        <v>2.4</v>
      </c>
      <c r="F1263" s="2">
        <f>INDEX(FEDFUNDS[FEDFUNDS],MATCH(DATE(YEAR(CPI[[#This Row],[DATE]]+190)+1,MONTH(CPI[[#This Row],[DATE]]+190),1),FEDFUNDS[DATE],0))</f>
        <v>2.13</v>
      </c>
      <c r="G1263" s="2">
        <f>INDEX(FEDFUNDS[FEDFUNDS],MATCH(DATE(YEAR(CPI[[#This Row],[DATE]]+370)+1,MONTH(CPI[[#This Row],[DATE]]+370),1),FEDFUNDS[DATE],0))</f>
        <v>1.58</v>
      </c>
    </row>
    <row r="1264" spans="1:7" x14ac:dyDescent="0.3">
      <c r="A1264" s="1">
        <v>43160</v>
      </c>
      <c r="B1264">
        <v>249.554</v>
      </c>
      <c r="C1264" s="2">
        <f>INDEX(FEDFUNDS[FEDFUNDS],MATCH(DATE(YEAR(CPI[[#This Row],[DATE]]),MONTH(CPI[[#This Row],[DATE]]),1),FEDFUNDS[DATE],0))</f>
        <v>1.51</v>
      </c>
      <c r="D1264" s="2">
        <f>INDEX(FEDFUNDS[FEDFUNDS],MATCH(DATE(YEAR(CPI[[#This Row],[DATE]]+190),MONTH(CPI[[#This Row],[DATE]]+190),1),FEDFUNDS[DATE],0))</f>
        <v>1.95</v>
      </c>
      <c r="E1264" s="2">
        <f>INDEX(FEDFUNDS[FEDFUNDS],MATCH(DATE(YEAR(CPI[[#This Row],[DATE]]+370),MONTH(CPI[[#This Row],[DATE]]+370),1),FEDFUNDS[DATE],0))</f>
        <v>2.41</v>
      </c>
      <c r="F1264" s="2">
        <f>INDEX(FEDFUNDS[FEDFUNDS],MATCH(DATE(YEAR(CPI[[#This Row],[DATE]]+190)+1,MONTH(CPI[[#This Row],[DATE]]+190),1),FEDFUNDS[DATE],0))</f>
        <v>2.04</v>
      </c>
      <c r="G1264" s="2">
        <f>INDEX(FEDFUNDS[FEDFUNDS],MATCH(DATE(YEAR(CPI[[#This Row],[DATE]]+370)+1,MONTH(CPI[[#This Row],[DATE]]+370),1),FEDFUNDS[DATE],0))</f>
        <v>0.65</v>
      </c>
    </row>
    <row r="1265" spans="1:7" x14ac:dyDescent="0.3">
      <c r="A1265" s="1">
        <v>43191</v>
      </c>
      <c r="B1265">
        <v>250.54599999999999</v>
      </c>
      <c r="C1265" s="2">
        <f>INDEX(FEDFUNDS[FEDFUNDS],MATCH(DATE(YEAR(CPI[[#This Row],[DATE]]),MONTH(CPI[[#This Row],[DATE]]),1),FEDFUNDS[DATE],0))</f>
        <v>1.69</v>
      </c>
      <c r="D1265" s="2">
        <f>INDEX(FEDFUNDS[FEDFUNDS],MATCH(DATE(YEAR(CPI[[#This Row],[DATE]]+190),MONTH(CPI[[#This Row],[DATE]]+190),1),FEDFUNDS[DATE],0))</f>
        <v>2.19</v>
      </c>
      <c r="E1265" s="2">
        <f>INDEX(FEDFUNDS[FEDFUNDS],MATCH(DATE(YEAR(CPI[[#This Row],[DATE]]+370),MONTH(CPI[[#This Row],[DATE]]+370),1),FEDFUNDS[DATE],0))</f>
        <v>2.42</v>
      </c>
      <c r="F1265" s="2">
        <f>INDEX(FEDFUNDS[FEDFUNDS],MATCH(DATE(YEAR(CPI[[#This Row],[DATE]]+190)+1,MONTH(CPI[[#This Row],[DATE]]+190),1),FEDFUNDS[DATE],0))</f>
        <v>1.83</v>
      </c>
      <c r="G1265" s="2">
        <f>INDEX(FEDFUNDS[FEDFUNDS],MATCH(DATE(YEAR(CPI[[#This Row],[DATE]]+370)+1,MONTH(CPI[[#This Row],[DATE]]+370),1),FEDFUNDS[DATE],0))</f>
        <v>0.05</v>
      </c>
    </row>
    <row r="1266" spans="1:7" x14ac:dyDescent="0.3">
      <c r="A1266" s="1">
        <v>43221</v>
      </c>
      <c r="B1266">
        <v>251.58799999999999</v>
      </c>
      <c r="C1266" s="2">
        <f>INDEX(FEDFUNDS[FEDFUNDS],MATCH(DATE(YEAR(CPI[[#This Row],[DATE]]),MONTH(CPI[[#This Row],[DATE]]),1),FEDFUNDS[DATE],0))</f>
        <v>1.7</v>
      </c>
      <c r="D1266" s="2">
        <f>INDEX(FEDFUNDS[FEDFUNDS],MATCH(DATE(YEAR(CPI[[#This Row],[DATE]]+190),MONTH(CPI[[#This Row],[DATE]]+190),1),FEDFUNDS[DATE],0))</f>
        <v>2.2000000000000002</v>
      </c>
      <c r="E1266" s="2">
        <f>INDEX(FEDFUNDS[FEDFUNDS],MATCH(DATE(YEAR(CPI[[#This Row],[DATE]]+370),MONTH(CPI[[#This Row],[DATE]]+370),1),FEDFUNDS[DATE],0))</f>
        <v>2.39</v>
      </c>
      <c r="F1266" s="2">
        <f>INDEX(FEDFUNDS[FEDFUNDS],MATCH(DATE(YEAR(CPI[[#This Row],[DATE]]+190)+1,MONTH(CPI[[#This Row],[DATE]]+190),1),FEDFUNDS[DATE],0))</f>
        <v>1.55</v>
      </c>
      <c r="G1266" s="2">
        <f>INDEX(FEDFUNDS[FEDFUNDS],MATCH(DATE(YEAR(CPI[[#This Row],[DATE]]+370)+1,MONTH(CPI[[#This Row],[DATE]]+370),1),FEDFUNDS[DATE],0))</f>
        <v>0.05</v>
      </c>
    </row>
    <row r="1267" spans="1:7" x14ac:dyDescent="0.3">
      <c r="A1267" s="1">
        <v>43252</v>
      </c>
      <c r="B1267">
        <v>251.989</v>
      </c>
      <c r="C1267" s="2">
        <f>INDEX(FEDFUNDS[FEDFUNDS],MATCH(DATE(YEAR(CPI[[#This Row],[DATE]]),MONTH(CPI[[#This Row],[DATE]]),1),FEDFUNDS[DATE],0))</f>
        <v>1.82</v>
      </c>
      <c r="D1267" s="2">
        <f>INDEX(FEDFUNDS[FEDFUNDS],MATCH(DATE(YEAR(CPI[[#This Row],[DATE]]+190),MONTH(CPI[[#This Row],[DATE]]+190),1),FEDFUNDS[DATE],0))</f>
        <v>2.27</v>
      </c>
      <c r="E1267" s="2">
        <f>INDEX(FEDFUNDS[FEDFUNDS],MATCH(DATE(YEAR(CPI[[#This Row],[DATE]]+370),MONTH(CPI[[#This Row],[DATE]]+370),1),FEDFUNDS[DATE],0))</f>
        <v>2.38</v>
      </c>
      <c r="F1267" s="2">
        <f>INDEX(FEDFUNDS[FEDFUNDS],MATCH(DATE(YEAR(CPI[[#This Row],[DATE]]+190)+1,MONTH(CPI[[#This Row],[DATE]]+190),1),FEDFUNDS[DATE],0))</f>
        <v>1.55</v>
      </c>
      <c r="G1267" s="2">
        <f>INDEX(FEDFUNDS[FEDFUNDS],MATCH(DATE(YEAR(CPI[[#This Row],[DATE]]+370)+1,MONTH(CPI[[#This Row],[DATE]]+370),1),FEDFUNDS[DATE],0))</f>
        <v>0.08</v>
      </c>
    </row>
    <row r="1268" spans="1:7" x14ac:dyDescent="0.3">
      <c r="A1268" s="1">
        <v>43282</v>
      </c>
      <c r="B1268">
        <v>252.006</v>
      </c>
      <c r="C1268" s="2">
        <f>INDEX(FEDFUNDS[FEDFUNDS],MATCH(DATE(YEAR(CPI[[#This Row],[DATE]]),MONTH(CPI[[#This Row],[DATE]]),1),FEDFUNDS[DATE],0))</f>
        <v>1.91</v>
      </c>
      <c r="D1268" s="2">
        <f>INDEX(FEDFUNDS[FEDFUNDS],MATCH(DATE(YEAR(CPI[[#This Row],[DATE]]+190),MONTH(CPI[[#This Row],[DATE]]+190),1),FEDFUNDS[DATE],0))</f>
        <v>2.4</v>
      </c>
      <c r="E1268" s="2">
        <f>INDEX(FEDFUNDS[FEDFUNDS],MATCH(DATE(YEAR(CPI[[#This Row],[DATE]]+370),MONTH(CPI[[#This Row],[DATE]]+370),1),FEDFUNDS[DATE],0))</f>
        <v>2.4</v>
      </c>
      <c r="F1268" s="2">
        <f>INDEX(FEDFUNDS[FEDFUNDS],MATCH(DATE(YEAR(CPI[[#This Row],[DATE]]+190)+1,MONTH(CPI[[#This Row],[DATE]]+190),1),FEDFUNDS[DATE],0))</f>
        <v>1.55</v>
      </c>
      <c r="G1268" s="2">
        <f>INDEX(FEDFUNDS[FEDFUNDS],MATCH(DATE(YEAR(CPI[[#This Row],[DATE]]+370)+1,MONTH(CPI[[#This Row],[DATE]]+370),1),FEDFUNDS[DATE],0))</f>
        <v>0.09</v>
      </c>
    </row>
    <row r="1269" spans="1:7" x14ac:dyDescent="0.3">
      <c r="A1269" s="1">
        <v>43313</v>
      </c>
      <c r="B1269">
        <v>252.14599999999999</v>
      </c>
      <c r="C1269" s="2">
        <f>INDEX(FEDFUNDS[FEDFUNDS],MATCH(DATE(YEAR(CPI[[#This Row],[DATE]]),MONTH(CPI[[#This Row],[DATE]]),1),FEDFUNDS[DATE],0))</f>
        <v>1.91</v>
      </c>
      <c r="D1269" s="2">
        <f>INDEX(FEDFUNDS[FEDFUNDS],MATCH(DATE(YEAR(CPI[[#This Row],[DATE]]+190),MONTH(CPI[[#This Row],[DATE]]+190),1),FEDFUNDS[DATE],0))</f>
        <v>2.4</v>
      </c>
      <c r="E1269" s="2">
        <f>INDEX(FEDFUNDS[FEDFUNDS],MATCH(DATE(YEAR(CPI[[#This Row],[DATE]]+370),MONTH(CPI[[#This Row],[DATE]]+370),1),FEDFUNDS[DATE],0))</f>
        <v>2.13</v>
      </c>
      <c r="F1269" s="2">
        <f>INDEX(FEDFUNDS[FEDFUNDS],MATCH(DATE(YEAR(CPI[[#This Row],[DATE]]+190)+1,MONTH(CPI[[#This Row],[DATE]]+190),1),FEDFUNDS[DATE],0))</f>
        <v>1.58</v>
      </c>
      <c r="G1269" s="2">
        <f>INDEX(FEDFUNDS[FEDFUNDS],MATCH(DATE(YEAR(CPI[[#This Row],[DATE]]+370)+1,MONTH(CPI[[#This Row],[DATE]]+370),1),FEDFUNDS[DATE],0))</f>
        <v>0.1</v>
      </c>
    </row>
    <row r="1270" spans="1:7" x14ac:dyDescent="0.3">
      <c r="A1270" s="1">
        <v>43344</v>
      </c>
      <c r="B1270">
        <v>252.43899999999999</v>
      </c>
      <c r="C1270" s="2">
        <f>INDEX(FEDFUNDS[FEDFUNDS],MATCH(DATE(YEAR(CPI[[#This Row],[DATE]]),MONTH(CPI[[#This Row],[DATE]]),1),FEDFUNDS[DATE],0))</f>
        <v>1.95</v>
      </c>
      <c r="D1270" s="2">
        <f>INDEX(FEDFUNDS[FEDFUNDS],MATCH(DATE(YEAR(CPI[[#This Row],[DATE]]+190),MONTH(CPI[[#This Row],[DATE]]+190),1),FEDFUNDS[DATE],0))</f>
        <v>2.41</v>
      </c>
      <c r="E1270" s="2">
        <f>INDEX(FEDFUNDS[FEDFUNDS],MATCH(DATE(YEAR(CPI[[#This Row],[DATE]]+370),MONTH(CPI[[#This Row],[DATE]]+370),1),FEDFUNDS[DATE],0))</f>
        <v>2.04</v>
      </c>
      <c r="F1270" s="2">
        <f>INDEX(FEDFUNDS[FEDFUNDS],MATCH(DATE(YEAR(CPI[[#This Row],[DATE]]+190)+1,MONTH(CPI[[#This Row],[DATE]]+190),1),FEDFUNDS[DATE],0))</f>
        <v>0.65</v>
      </c>
      <c r="G1270" s="2">
        <f>INDEX(FEDFUNDS[FEDFUNDS],MATCH(DATE(YEAR(CPI[[#This Row],[DATE]]+370)+1,MONTH(CPI[[#This Row],[DATE]]+370),1),FEDFUNDS[DATE],0))</f>
        <v>0.09</v>
      </c>
    </row>
    <row r="1271" spans="1:7" x14ac:dyDescent="0.3">
      <c r="A1271" s="1">
        <v>43374</v>
      </c>
      <c r="B1271">
        <v>252.88499999999999</v>
      </c>
      <c r="C1271" s="2">
        <f>INDEX(FEDFUNDS[FEDFUNDS],MATCH(DATE(YEAR(CPI[[#This Row],[DATE]]),MONTH(CPI[[#This Row],[DATE]]),1),FEDFUNDS[DATE],0))</f>
        <v>2.19</v>
      </c>
      <c r="D1271" s="2">
        <f>INDEX(FEDFUNDS[FEDFUNDS],MATCH(DATE(YEAR(CPI[[#This Row],[DATE]]+190),MONTH(CPI[[#This Row],[DATE]]+190),1),FEDFUNDS[DATE],0))</f>
        <v>2.42</v>
      </c>
      <c r="E1271" s="2">
        <f>INDEX(FEDFUNDS[FEDFUNDS],MATCH(DATE(YEAR(CPI[[#This Row],[DATE]]+370),MONTH(CPI[[#This Row],[DATE]]+370),1),FEDFUNDS[DATE],0))</f>
        <v>1.83</v>
      </c>
      <c r="F1271" s="2">
        <f>INDEX(FEDFUNDS[FEDFUNDS],MATCH(DATE(YEAR(CPI[[#This Row],[DATE]]+190)+1,MONTH(CPI[[#This Row],[DATE]]+190),1),FEDFUNDS[DATE],0))</f>
        <v>0.05</v>
      </c>
      <c r="G1271" s="2">
        <f>INDEX(FEDFUNDS[FEDFUNDS],MATCH(DATE(YEAR(CPI[[#This Row],[DATE]]+370)+1,MONTH(CPI[[#This Row],[DATE]]+370),1),FEDFUNDS[DATE],0))</f>
        <v>0.09</v>
      </c>
    </row>
    <row r="1272" spans="1:7" x14ac:dyDescent="0.3">
      <c r="A1272" s="1">
        <v>43405</v>
      </c>
      <c r="B1272">
        <v>252.03800000000001</v>
      </c>
      <c r="C1272" s="2">
        <f>INDEX(FEDFUNDS[FEDFUNDS],MATCH(DATE(YEAR(CPI[[#This Row],[DATE]]),MONTH(CPI[[#This Row],[DATE]]),1),FEDFUNDS[DATE],0))</f>
        <v>2.2000000000000002</v>
      </c>
      <c r="D1272" s="2">
        <f>INDEX(FEDFUNDS[FEDFUNDS],MATCH(DATE(YEAR(CPI[[#This Row],[DATE]]+190),MONTH(CPI[[#This Row],[DATE]]+190),1),FEDFUNDS[DATE],0))</f>
        <v>2.39</v>
      </c>
      <c r="E1272" s="2">
        <f>INDEX(FEDFUNDS[FEDFUNDS],MATCH(DATE(YEAR(CPI[[#This Row],[DATE]]+370),MONTH(CPI[[#This Row],[DATE]]+370),1),FEDFUNDS[DATE],0))</f>
        <v>1.55</v>
      </c>
      <c r="F1272" s="2">
        <f>INDEX(FEDFUNDS[FEDFUNDS],MATCH(DATE(YEAR(CPI[[#This Row],[DATE]]+190)+1,MONTH(CPI[[#This Row],[DATE]]+190),1),FEDFUNDS[DATE],0))</f>
        <v>0.05</v>
      </c>
      <c r="G1272" s="2">
        <f>INDEX(FEDFUNDS[FEDFUNDS],MATCH(DATE(YEAR(CPI[[#This Row],[DATE]]+370)+1,MONTH(CPI[[#This Row],[DATE]]+370),1),FEDFUNDS[DATE],0))</f>
        <v>0.09</v>
      </c>
    </row>
    <row r="1273" spans="1:7" x14ac:dyDescent="0.3">
      <c r="A1273" s="1">
        <v>43435</v>
      </c>
      <c r="B1273">
        <v>251.233</v>
      </c>
      <c r="C1273" s="2">
        <f>INDEX(FEDFUNDS[FEDFUNDS],MATCH(DATE(YEAR(CPI[[#This Row],[DATE]]),MONTH(CPI[[#This Row],[DATE]]),1),FEDFUNDS[DATE],0))</f>
        <v>2.27</v>
      </c>
      <c r="D1273" s="2">
        <f>INDEX(FEDFUNDS[FEDFUNDS],MATCH(DATE(YEAR(CPI[[#This Row],[DATE]]+190),MONTH(CPI[[#This Row],[DATE]]+190),1),FEDFUNDS[DATE],0))</f>
        <v>2.38</v>
      </c>
      <c r="E1273" s="2">
        <f>INDEX(FEDFUNDS[FEDFUNDS],MATCH(DATE(YEAR(CPI[[#This Row],[DATE]]+370),MONTH(CPI[[#This Row],[DATE]]+370),1),FEDFUNDS[DATE],0))</f>
        <v>1.55</v>
      </c>
      <c r="F1273" s="2">
        <f>INDEX(FEDFUNDS[FEDFUNDS],MATCH(DATE(YEAR(CPI[[#This Row],[DATE]]+190)+1,MONTH(CPI[[#This Row],[DATE]]+190),1),FEDFUNDS[DATE],0))</f>
        <v>0.08</v>
      </c>
      <c r="G1273" s="2">
        <f>INDEX(FEDFUNDS[FEDFUNDS],MATCH(DATE(YEAR(CPI[[#This Row],[DATE]]+370)+1,MONTH(CPI[[#This Row],[DATE]]+370),1),FEDFUNDS[DATE],0))</f>
        <v>0.09</v>
      </c>
    </row>
    <row r="1274" spans="1:7" x14ac:dyDescent="0.3">
      <c r="A1274" s="1">
        <v>43466</v>
      </c>
      <c r="B1274">
        <v>251.71199999999999</v>
      </c>
      <c r="C1274" s="2">
        <f>INDEX(FEDFUNDS[FEDFUNDS],MATCH(DATE(YEAR(CPI[[#This Row],[DATE]]),MONTH(CPI[[#This Row],[DATE]]),1),FEDFUNDS[DATE],0))</f>
        <v>2.4</v>
      </c>
      <c r="D1274" s="2">
        <f>INDEX(FEDFUNDS[FEDFUNDS],MATCH(DATE(YEAR(CPI[[#This Row],[DATE]]+190),MONTH(CPI[[#This Row],[DATE]]+190),1),FEDFUNDS[DATE],0))</f>
        <v>2.4</v>
      </c>
      <c r="E1274" s="2">
        <f>INDEX(FEDFUNDS[FEDFUNDS],MATCH(DATE(YEAR(CPI[[#This Row],[DATE]]+370),MONTH(CPI[[#This Row],[DATE]]+370),1),FEDFUNDS[DATE],0))</f>
        <v>1.55</v>
      </c>
      <c r="F1274" s="2">
        <f>INDEX(FEDFUNDS[FEDFUNDS],MATCH(DATE(YEAR(CPI[[#This Row],[DATE]]+190)+1,MONTH(CPI[[#This Row],[DATE]]+190),1),FEDFUNDS[DATE],0))</f>
        <v>0.09</v>
      </c>
      <c r="G1274" s="2">
        <f>INDEX(FEDFUNDS[FEDFUNDS],MATCH(DATE(YEAR(CPI[[#This Row],[DATE]]+370)+1,MONTH(CPI[[#This Row],[DATE]]+370),1),FEDFUNDS[DATE],0))</f>
        <v>0.09</v>
      </c>
    </row>
    <row r="1275" spans="1:7" x14ac:dyDescent="0.3">
      <c r="A1275" s="1">
        <v>43497</v>
      </c>
      <c r="B1275">
        <v>252.77600000000001</v>
      </c>
      <c r="C1275" s="2">
        <f>INDEX(FEDFUNDS[FEDFUNDS],MATCH(DATE(YEAR(CPI[[#This Row],[DATE]]),MONTH(CPI[[#This Row],[DATE]]),1),FEDFUNDS[DATE],0))</f>
        <v>2.4</v>
      </c>
      <c r="D1275" s="2">
        <f>INDEX(FEDFUNDS[FEDFUNDS],MATCH(DATE(YEAR(CPI[[#This Row],[DATE]]+190),MONTH(CPI[[#This Row],[DATE]]+190),1),FEDFUNDS[DATE],0))</f>
        <v>2.13</v>
      </c>
      <c r="E1275" s="2">
        <f>INDEX(FEDFUNDS[FEDFUNDS],MATCH(DATE(YEAR(CPI[[#This Row],[DATE]]+370),MONTH(CPI[[#This Row],[DATE]]+370),1),FEDFUNDS[DATE],0))</f>
        <v>1.58</v>
      </c>
      <c r="F1275" s="2">
        <f>INDEX(FEDFUNDS[FEDFUNDS],MATCH(DATE(YEAR(CPI[[#This Row],[DATE]]+190)+1,MONTH(CPI[[#This Row],[DATE]]+190),1),FEDFUNDS[DATE],0))</f>
        <v>0.1</v>
      </c>
      <c r="G1275" s="2">
        <f>INDEX(FEDFUNDS[FEDFUNDS],MATCH(DATE(YEAR(CPI[[#This Row],[DATE]]+370)+1,MONTH(CPI[[#This Row],[DATE]]+370),1),FEDFUNDS[DATE],0))</f>
        <v>0.08</v>
      </c>
    </row>
    <row r="1276" spans="1:7" x14ac:dyDescent="0.3">
      <c r="A1276" s="1">
        <v>43525</v>
      </c>
      <c r="B1276">
        <v>254.202</v>
      </c>
      <c r="C1276" s="2">
        <f>INDEX(FEDFUNDS[FEDFUNDS],MATCH(DATE(YEAR(CPI[[#This Row],[DATE]]),MONTH(CPI[[#This Row],[DATE]]),1),FEDFUNDS[DATE],0))</f>
        <v>2.41</v>
      </c>
      <c r="D1276" s="2">
        <f>INDEX(FEDFUNDS[FEDFUNDS],MATCH(DATE(YEAR(CPI[[#This Row],[DATE]]+190),MONTH(CPI[[#This Row],[DATE]]+190),1),FEDFUNDS[DATE],0))</f>
        <v>2.04</v>
      </c>
      <c r="E1276" s="2">
        <f>INDEX(FEDFUNDS[FEDFUNDS],MATCH(DATE(YEAR(CPI[[#This Row],[DATE]]+370),MONTH(CPI[[#This Row],[DATE]]+370),1),FEDFUNDS[DATE],0))</f>
        <v>0.65</v>
      </c>
      <c r="F1276" s="2">
        <f>INDEX(FEDFUNDS[FEDFUNDS],MATCH(DATE(YEAR(CPI[[#This Row],[DATE]]+190)+1,MONTH(CPI[[#This Row],[DATE]]+190),1),FEDFUNDS[DATE],0))</f>
        <v>0.09</v>
      </c>
      <c r="G1276" s="2">
        <f>INDEX(FEDFUNDS[FEDFUNDS],MATCH(DATE(YEAR(CPI[[#This Row],[DATE]]+370)+1,MONTH(CPI[[#This Row],[DATE]]+370),1),FEDFUNDS[DATE],0))</f>
        <v>7.0000000000000007E-2</v>
      </c>
    </row>
    <row r="1277" spans="1:7" x14ac:dyDescent="0.3">
      <c r="A1277" s="1">
        <v>43556</v>
      </c>
      <c r="B1277">
        <v>255.548</v>
      </c>
      <c r="C1277" s="2">
        <f>INDEX(FEDFUNDS[FEDFUNDS],MATCH(DATE(YEAR(CPI[[#This Row],[DATE]]),MONTH(CPI[[#This Row],[DATE]]),1),FEDFUNDS[DATE],0))</f>
        <v>2.42</v>
      </c>
      <c r="D1277" s="2">
        <f>INDEX(FEDFUNDS[FEDFUNDS],MATCH(DATE(YEAR(CPI[[#This Row],[DATE]]+190),MONTH(CPI[[#This Row],[DATE]]+190),1),FEDFUNDS[DATE],0))</f>
        <v>1.83</v>
      </c>
      <c r="E1277" s="2">
        <f>INDEX(FEDFUNDS[FEDFUNDS],MATCH(DATE(YEAR(CPI[[#This Row],[DATE]]+370),MONTH(CPI[[#This Row],[DATE]]+370),1),FEDFUNDS[DATE],0))</f>
        <v>0.05</v>
      </c>
      <c r="F1277" s="2">
        <f>INDEX(FEDFUNDS[FEDFUNDS],MATCH(DATE(YEAR(CPI[[#This Row],[DATE]]+190)+1,MONTH(CPI[[#This Row],[DATE]]+190),1),FEDFUNDS[DATE],0))</f>
        <v>0.09</v>
      </c>
      <c r="G1277" s="2">
        <f>INDEX(FEDFUNDS[FEDFUNDS],MATCH(DATE(YEAR(CPI[[#This Row],[DATE]]+370)+1,MONTH(CPI[[#This Row],[DATE]]+370),1),FEDFUNDS[DATE],0))</f>
        <v>7.0000000000000007E-2</v>
      </c>
    </row>
    <row r="1278" spans="1:7" x14ac:dyDescent="0.3">
      <c r="A1278" s="1">
        <v>43586</v>
      </c>
      <c r="B1278">
        <v>256.09199999999998</v>
      </c>
      <c r="C1278" s="2">
        <f>INDEX(FEDFUNDS[FEDFUNDS],MATCH(DATE(YEAR(CPI[[#This Row],[DATE]]),MONTH(CPI[[#This Row],[DATE]]),1),FEDFUNDS[DATE],0))</f>
        <v>2.39</v>
      </c>
      <c r="D1278" s="2">
        <f>INDEX(FEDFUNDS[FEDFUNDS],MATCH(DATE(YEAR(CPI[[#This Row],[DATE]]+190),MONTH(CPI[[#This Row],[DATE]]+190),1),FEDFUNDS[DATE],0))</f>
        <v>1.55</v>
      </c>
      <c r="E1278" s="2">
        <f>INDEX(FEDFUNDS[FEDFUNDS],MATCH(DATE(YEAR(CPI[[#This Row],[DATE]]+370),MONTH(CPI[[#This Row],[DATE]]+370),1),FEDFUNDS[DATE],0))</f>
        <v>0.05</v>
      </c>
      <c r="F1278" s="2">
        <f>INDEX(FEDFUNDS[FEDFUNDS],MATCH(DATE(YEAR(CPI[[#This Row],[DATE]]+190)+1,MONTH(CPI[[#This Row],[DATE]]+190),1),FEDFUNDS[DATE],0))</f>
        <v>0.09</v>
      </c>
      <c r="G1278" s="2">
        <f>INDEX(FEDFUNDS[FEDFUNDS],MATCH(DATE(YEAR(CPI[[#This Row],[DATE]]+370)+1,MONTH(CPI[[#This Row],[DATE]]+370),1),FEDFUNDS[DATE],0))</f>
        <v>0.06</v>
      </c>
    </row>
    <row r="1279" spans="1:7" x14ac:dyDescent="0.3">
      <c r="A1279" s="1">
        <v>43617</v>
      </c>
      <c r="B1279">
        <v>256.14299999999997</v>
      </c>
      <c r="C1279" s="2">
        <f>INDEX(FEDFUNDS[FEDFUNDS],MATCH(DATE(YEAR(CPI[[#This Row],[DATE]]),MONTH(CPI[[#This Row],[DATE]]),1),FEDFUNDS[DATE],0))</f>
        <v>2.38</v>
      </c>
      <c r="D1279" s="2">
        <f>INDEX(FEDFUNDS[FEDFUNDS],MATCH(DATE(YEAR(CPI[[#This Row],[DATE]]+190),MONTH(CPI[[#This Row],[DATE]]+190),1),FEDFUNDS[DATE],0))</f>
        <v>1.55</v>
      </c>
      <c r="E1279" s="2">
        <f>INDEX(FEDFUNDS[FEDFUNDS],MATCH(DATE(YEAR(CPI[[#This Row],[DATE]]+370),MONTH(CPI[[#This Row],[DATE]]+370),1),FEDFUNDS[DATE],0))</f>
        <v>0.08</v>
      </c>
      <c r="F1279" s="2">
        <f>INDEX(FEDFUNDS[FEDFUNDS],MATCH(DATE(YEAR(CPI[[#This Row],[DATE]]+190)+1,MONTH(CPI[[#This Row],[DATE]]+190),1),FEDFUNDS[DATE],0))</f>
        <v>0.09</v>
      </c>
      <c r="G1279" s="2">
        <f>INDEX(FEDFUNDS[FEDFUNDS],MATCH(DATE(YEAR(CPI[[#This Row],[DATE]]+370)+1,MONTH(CPI[[#This Row],[DATE]]+370),1),FEDFUNDS[DATE],0))</f>
        <v>0.08</v>
      </c>
    </row>
    <row r="1280" spans="1:7" x14ac:dyDescent="0.3">
      <c r="A1280" s="1">
        <v>43647</v>
      </c>
      <c r="B1280">
        <v>256.57100000000003</v>
      </c>
      <c r="C1280" s="2">
        <f>INDEX(FEDFUNDS[FEDFUNDS],MATCH(DATE(YEAR(CPI[[#This Row],[DATE]]),MONTH(CPI[[#This Row],[DATE]]),1),FEDFUNDS[DATE],0))</f>
        <v>2.4</v>
      </c>
      <c r="D1280" s="2">
        <f>INDEX(FEDFUNDS[FEDFUNDS],MATCH(DATE(YEAR(CPI[[#This Row],[DATE]]+190),MONTH(CPI[[#This Row],[DATE]]+190),1),FEDFUNDS[DATE],0))</f>
        <v>1.55</v>
      </c>
      <c r="E1280" s="2">
        <f>INDEX(FEDFUNDS[FEDFUNDS],MATCH(DATE(YEAR(CPI[[#This Row],[DATE]]+370),MONTH(CPI[[#This Row],[DATE]]+370),1),FEDFUNDS[DATE],0))</f>
        <v>0.09</v>
      </c>
      <c r="F1280" s="2">
        <f>INDEX(FEDFUNDS[FEDFUNDS],MATCH(DATE(YEAR(CPI[[#This Row],[DATE]]+190)+1,MONTH(CPI[[#This Row],[DATE]]+190),1),FEDFUNDS[DATE],0))</f>
        <v>0.09</v>
      </c>
      <c r="G1280" s="2">
        <f>INDEX(FEDFUNDS[FEDFUNDS],MATCH(DATE(YEAR(CPI[[#This Row],[DATE]]+370)+1,MONTH(CPI[[#This Row],[DATE]]+370),1),FEDFUNDS[DATE],0))</f>
        <v>0.1</v>
      </c>
    </row>
    <row r="1281" spans="1:7" x14ac:dyDescent="0.3">
      <c r="A1281" s="1">
        <v>43678</v>
      </c>
      <c r="B1281">
        <v>256.55799999999999</v>
      </c>
      <c r="C1281" s="2">
        <f>INDEX(FEDFUNDS[FEDFUNDS],MATCH(DATE(YEAR(CPI[[#This Row],[DATE]]),MONTH(CPI[[#This Row],[DATE]]),1),FEDFUNDS[DATE],0))</f>
        <v>2.13</v>
      </c>
      <c r="D1281" s="2">
        <f>INDEX(FEDFUNDS[FEDFUNDS],MATCH(DATE(YEAR(CPI[[#This Row],[DATE]]+190),MONTH(CPI[[#This Row],[DATE]]+190),1),FEDFUNDS[DATE],0))</f>
        <v>1.58</v>
      </c>
      <c r="E1281" s="2">
        <f>INDEX(FEDFUNDS[FEDFUNDS],MATCH(DATE(YEAR(CPI[[#This Row],[DATE]]+370),MONTH(CPI[[#This Row],[DATE]]+370),1),FEDFUNDS[DATE],0))</f>
        <v>0.1</v>
      </c>
      <c r="F1281" s="2">
        <f>INDEX(FEDFUNDS[FEDFUNDS],MATCH(DATE(YEAR(CPI[[#This Row],[DATE]]+190)+1,MONTH(CPI[[#This Row],[DATE]]+190),1),FEDFUNDS[DATE],0))</f>
        <v>0.08</v>
      </c>
      <c r="G1281" s="2">
        <f>INDEX(FEDFUNDS[FEDFUNDS],MATCH(DATE(YEAR(CPI[[#This Row],[DATE]]+370)+1,MONTH(CPI[[#This Row],[DATE]]+370),1),FEDFUNDS[DATE],0))</f>
        <v>0.09</v>
      </c>
    </row>
    <row r="1282" spans="1:7" x14ac:dyDescent="0.3">
      <c r="A1282" s="1">
        <v>43709</v>
      </c>
      <c r="B1282">
        <v>256.75900000000001</v>
      </c>
      <c r="C1282" s="2">
        <f>INDEX(FEDFUNDS[FEDFUNDS],MATCH(DATE(YEAR(CPI[[#This Row],[DATE]]),MONTH(CPI[[#This Row],[DATE]]),1),FEDFUNDS[DATE],0))</f>
        <v>2.04</v>
      </c>
      <c r="D1282" s="2">
        <f>INDEX(FEDFUNDS[FEDFUNDS],MATCH(DATE(YEAR(CPI[[#This Row],[DATE]]+190),MONTH(CPI[[#This Row],[DATE]]+190),1),FEDFUNDS[DATE],0))</f>
        <v>0.65</v>
      </c>
      <c r="E1282" s="2">
        <f>INDEX(FEDFUNDS[FEDFUNDS],MATCH(DATE(YEAR(CPI[[#This Row],[DATE]]+370),MONTH(CPI[[#This Row],[DATE]]+370),1),FEDFUNDS[DATE],0))</f>
        <v>0.09</v>
      </c>
      <c r="F1282" s="2">
        <f>INDEX(FEDFUNDS[FEDFUNDS],MATCH(DATE(YEAR(CPI[[#This Row],[DATE]]+190)+1,MONTH(CPI[[#This Row],[DATE]]+190),1),FEDFUNDS[DATE],0))</f>
        <v>7.0000000000000007E-2</v>
      </c>
      <c r="G1282" s="2">
        <f>INDEX(FEDFUNDS[FEDFUNDS],MATCH(DATE(YEAR(CPI[[#This Row],[DATE]]+370)+1,MONTH(CPI[[#This Row],[DATE]]+370),1),FEDFUNDS[DATE],0))</f>
        <v>0.08</v>
      </c>
    </row>
    <row r="1283" spans="1:7" x14ac:dyDescent="0.3">
      <c r="A1283" s="1">
        <v>43739</v>
      </c>
      <c r="B1283">
        <v>257.346</v>
      </c>
      <c r="C1283" s="2">
        <f>INDEX(FEDFUNDS[FEDFUNDS],MATCH(DATE(YEAR(CPI[[#This Row],[DATE]]),MONTH(CPI[[#This Row],[DATE]]),1),FEDFUNDS[DATE],0))</f>
        <v>1.83</v>
      </c>
      <c r="D1283" s="2">
        <f>INDEX(FEDFUNDS[FEDFUNDS],MATCH(DATE(YEAR(CPI[[#This Row],[DATE]]+190),MONTH(CPI[[#This Row],[DATE]]+190),1),FEDFUNDS[DATE],0))</f>
        <v>0.05</v>
      </c>
      <c r="E1283" s="2">
        <f>INDEX(FEDFUNDS[FEDFUNDS],MATCH(DATE(YEAR(CPI[[#This Row],[DATE]]+370),MONTH(CPI[[#This Row],[DATE]]+370),1),FEDFUNDS[DATE],0))</f>
        <v>0.09</v>
      </c>
      <c r="F1283" s="2">
        <f>INDEX(FEDFUNDS[FEDFUNDS],MATCH(DATE(YEAR(CPI[[#This Row],[DATE]]+190)+1,MONTH(CPI[[#This Row],[DATE]]+190),1),FEDFUNDS[DATE],0))</f>
        <v>7.0000000000000007E-2</v>
      </c>
      <c r="G1283" s="2">
        <f>INDEX(FEDFUNDS[FEDFUNDS],MATCH(DATE(YEAR(CPI[[#This Row],[DATE]]+370)+1,MONTH(CPI[[#This Row],[DATE]]+370),1),FEDFUNDS[DATE],0))</f>
        <v>0.08</v>
      </c>
    </row>
    <row r="1284" spans="1:7" x14ac:dyDescent="0.3">
      <c r="A1284" s="1">
        <v>43770</v>
      </c>
      <c r="B1284">
        <v>257.20800000000003</v>
      </c>
      <c r="C1284" s="2">
        <f>INDEX(FEDFUNDS[FEDFUNDS],MATCH(DATE(YEAR(CPI[[#This Row],[DATE]]),MONTH(CPI[[#This Row],[DATE]]),1),FEDFUNDS[DATE],0))</f>
        <v>1.55</v>
      </c>
      <c r="D1284" s="2">
        <f>INDEX(FEDFUNDS[FEDFUNDS],MATCH(DATE(YEAR(CPI[[#This Row],[DATE]]+190),MONTH(CPI[[#This Row],[DATE]]+190),1),FEDFUNDS[DATE],0))</f>
        <v>0.05</v>
      </c>
      <c r="E1284" s="2">
        <f>INDEX(FEDFUNDS[FEDFUNDS],MATCH(DATE(YEAR(CPI[[#This Row],[DATE]]+370),MONTH(CPI[[#This Row],[DATE]]+370),1),FEDFUNDS[DATE],0))</f>
        <v>0.09</v>
      </c>
      <c r="F1284" s="2">
        <f>INDEX(FEDFUNDS[FEDFUNDS],MATCH(DATE(YEAR(CPI[[#This Row],[DATE]]+190)+1,MONTH(CPI[[#This Row],[DATE]]+190),1),FEDFUNDS[DATE],0))</f>
        <v>0.06</v>
      </c>
      <c r="G1284" s="2">
        <f>INDEX(FEDFUNDS[FEDFUNDS],MATCH(DATE(YEAR(CPI[[#This Row],[DATE]]+370)+1,MONTH(CPI[[#This Row],[DATE]]+370),1),FEDFUNDS[DATE],0))</f>
        <v>0.08</v>
      </c>
    </row>
    <row r="1285" spans="1:7" x14ac:dyDescent="0.3">
      <c r="A1285" s="1">
        <v>43800</v>
      </c>
      <c r="B1285">
        <v>256.97399999999999</v>
      </c>
      <c r="C1285" s="2">
        <f>INDEX(FEDFUNDS[FEDFUNDS],MATCH(DATE(YEAR(CPI[[#This Row],[DATE]]),MONTH(CPI[[#This Row],[DATE]]),1),FEDFUNDS[DATE],0))</f>
        <v>1.55</v>
      </c>
      <c r="D1285" s="2">
        <f>INDEX(FEDFUNDS[FEDFUNDS],MATCH(DATE(YEAR(CPI[[#This Row],[DATE]]+190),MONTH(CPI[[#This Row],[DATE]]+190),1),FEDFUNDS[DATE],0))</f>
        <v>0.08</v>
      </c>
      <c r="E1285" s="2">
        <f>INDEX(FEDFUNDS[FEDFUNDS],MATCH(DATE(YEAR(CPI[[#This Row],[DATE]]+370),MONTH(CPI[[#This Row],[DATE]]+370),1),FEDFUNDS[DATE],0))</f>
        <v>0.09</v>
      </c>
      <c r="F1285" s="2">
        <f>INDEX(FEDFUNDS[FEDFUNDS],MATCH(DATE(YEAR(CPI[[#This Row],[DATE]]+190)+1,MONTH(CPI[[#This Row],[DATE]]+190),1),FEDFUNDS[DATE],0))</f>
        <v>0.08</v>
      </c>
      <c r="G1285" s="2">
        <f>INDEX(FEDFUNDS[FEDFUNDS],MATCH(DATE(YEAR(CPI[[#This Row],[DATE]]+370)+1,MONTH(CPI[[#This Row],[DATE]]+370),1),FEDFUNDS[DATE],0))</f>
        <v>0.08</v>
      </c>
    </row>
    <row r="1286" spans="1:7" x14ac:dyDescent="0.3">
      <c r="A1286" s="1">
        <v>43831</v>
      </c>
      <c r="B1286">
        <v>257.971</v>
      </c>
      <c r="C1286" s="2">
        <f>INDEX(FEDFUNDS[FEDFUNDS],MATCH(DATE(YEAR(CPI[[#This Row],[DATE]]),MONTH(CPI[[#This Row],[DATE]]),1),FEDFUNDS[DATE],0))</f>
        <v>1.55</v>
      </c>
      <c r="D1286" s="2">
        <f>INDEX(FEDFUNDS[FEDFUNDS],MATCH(DATE(YEAR(CPI[[#This Row],[DATE]]+190),MONTH(CPI[[#This Row],[DATE]]+190),1),FEDFUNDS[DATE],0))</f>
        <v>0.09</v>
      </c>
      <c r="E1286" s="2">
        <f>INDEX(FEDFUNDS[FEDFUNDS],MATCH(DATE(YEAR(CPI[[#This Row],[DATE]]+370),MONTH(CPI[[#This Row],[DATE]]+370),1),FEDFUNDS[DATE],0))</f>
        <v>0.09</v>
      </c>
      <c r="F1286" s="2">
        <f>INDEX(FEDFUNDS[FEDFUNDS],MATCH(DATE(YEAR(CPI[[#This Row],[DATE]]+190)+1,MONTH(CPI[[#This Row],[DATE]]+190),1),FEDFUNDS[DATE],0))</f>
        <v>0.1</v>
      </c>
      <c r="G1286" s="2">
        <f>INDEX(FEDFUNDS[FEDFUNDS],MATCH(DATE(YEAR(CPI[[#This Row],[DATE]]+370)+1,MONTH(CPI[[#This Row],[DATE]]+370),1),FEDFUNDS[DATE],0))</f>
        <v>0.08</v>
      </c>
    </row>
    <row r="1287" spans="1:7" x14ac:dyDescent="0.3">
      <c r="A1287" s="1">
        <v>43862</v>
      </c>
      <c r="B1287">
        <v>258.678</v>
      </c>
      <c r="C1287" s="2">
        <f>INDEX(FEDFUNDS[FEDFUNDS],MATCH(DATE(YEAR(CPI[[#This Row],[DATE]]),MONTH(CPI[[#This Row],[DATE]]),1),FEDFUNDS[DATE],0))</f>
        <v>1.58</v>
      </c>
      <c r="D1287" s="2">
        <f>INDEX(FEDFUNDS[FEDFUNDS],MATCH(DATE(YEAR(CPI[[#This Row],[DATE]]+190),MONTH(CPI[[#This Row],[DATE]]+190),1),FEDFUNDS[DATE],0))</f>
        <v>0.1</v>
      </c>
      <c r="E1287" s="2">
        <f>INDEX(FEDFUNDS[FEDFUNDS],MATCH(DATE(YEAR(CPI[[#This Row],[DATE]]+370),MONTH(CPI[[#This Row],[DATE]]+370),1),FEDFUNDS[DATE],0))</f>
        <v>0.08</v>
      </c>
      <c r="F1287" s="2">
        <f>INDEX(FEDFUNDS[FEDFUNDS],MATCH(DATE(YEAR(CPI[[#This Row],[DATE]]+190)+1,MONTH(CPI[[#This Row],[DATE]]+190),1),FEDFUNDS[DATE],0))</f>
        <v>0.09</v>
      </c>
      <c r="G1287" s="2">
        <f>INDEX(FEDFUNDS[FEDFUNDS],MATCH(DATE(YEAR(CPI[[#This Row],[DATE]]+370)+1,MONTH(CPI[[#This Row],[DATE]]+370),1),FEDFUNDS[DATE],0))</f>
        <v>0.08</v>
      </c>
    </row>
    <row r="1288" spans="1:7" x14ac:dyDescent="0.3">
      <c r="A1288" s="1">
        <v>43891</v>
      </c>
      <c r="B1288">
        <v>258.11500000000001</v>
      </c>
      <c r="C1288" s="2">
        <f>INDEX(FEDFUNDS[FEDFUNDS],MATCH(DATE(YEAR(CPI[[#This Row],[DATE]]),MONTH(CPI[[#This Row],[DATE]]),1),FEDFUNDS[DATE],0))</f>
        <v>0.65</v>
      </c>
      <c r="D1288" s="2">
        <f>INDEX(FEDFUNDS[FEDFUNDS],MATCH(DATE(YEAR(CPI[[#This Row],[DATE]]+190),MONTH(CPI[[#This Row],[DATE]]+190),1),FEDFUNDS[DATE],0))</f>
        <v>0.09</v>
      </c>
      <c r="E1288" s="2">
        <f>INDEX(FEDFUNDS[FEDFUNDS],MATCH(DATE(YEAR(CPI[[#This Row],[DATE]]+370),MONTH(CPI[[#This Row],[DATE]]+370),1),FEDFUNDS[DATE],0))</f>
        <v>7.0000000000000007E-2</v>
      </c>
      <c r="F1288" s="2">
        <f>INDEX(FEDFUNDS[FEDFUNDS],MATCH(DATE(YEAR(CPI[[#This Row],[DATE]]+190)+1,MONTH(CPI[[#This Row],[DATE]]+190),1),FEDFUNDS[DATE],0))</f>
        <v>0.08</v>
      </c>
      <c r="G1288" s="2">
        <f>INDEX(FEDFUNDS[FEDFUNDS],MATCH(DATE(YEAR(CPI[[#This Row],[DATE]]+370)+1,MONTH(CPI[[#This Row],[DATE]]+370),1),FEDFUNDS[DATE],0))</f>
        <v>0.2</v>
      </c>
    </row>
    <row r="1289" spans="1:7" x14ac:dyDescent="0.3">
      <c r="A1289" s="1">
        <v>43922</v>
      </c>
      <c r="B1289">
        <v>256.38900000000001</v>
      </c>
      <c r="C1289" s="2">
        <f>INDEX(FEDFUNDS[FEDFUNDS],MATCH(DATE(YEAR(CPI[[#This Row],[DATE]]),MONTH(CPI[[#This Row],[DATE]]),1),FEDFUNDS[DATE],0))</f>
        <v>0.05</v>
      </c>
      <c r="D1289" s="2">
        <f>INDEX(FEDFUNDS[FEDFUNDS],MATCH(DATE(YEAR(CPI[[#This Row],[DATE]]+190),MONTH(CPI[[#This Row],[DATE]]+190),1),FEDFUNDS[DATE],0))</f>
        <v>0.09</v>
      </c>
      <c r="E1289" s="2">
        <f>INDEX(FEDFUNDS[FEDFUNDS],MATCH(DATE(YEAR(CPI[[#This Row],[DATE]]+370),MONTH(CPI[[#This Row],[DATE]]+370),1),FEDFUNDS[DATE],0))</f>
        <v>7.0000000000000007E-2</v>
      </c>
      <c r="F1289" s="2">
        <f>INDEX(FEDFUNDS[FEDFUNDS],MATCH(DATE(YEAR(CPI[[#This Row],[DATE]]+190)+1,MONTH(CPI[[#This Row],[DATE]]+190),1),FEDFUNDS[DATE],0))</f>
        <v>0.08</v>
      </c>
      <c r="G1289" s="2">
        <f>INDEX(FEDFUNDS[FEDFUNDS],MATCH(DATE(YEAR(CPI[[#This Row],[DATE]]+370)+1,MONTH(CPI[[#This Row],[DATE]]+370),1),FEDFUNDS[DATE],0))</f>
        <v>0.33</v>
      </c>
    </row>
    <row r="1290" spans="1:7" x14ac:dyDescent="0.3">
      <c r="A1290" s="1">
        <v>43952</v>
      </c>
      <c r="B1290">
        <v>256.39400000000001</v>
      </c>
      <c r="C1290" s="2">
        <f>INDEX(FEDFUNDS[FEDFUNDS],MATCH(DATE(YEAR(CPI[[#This Row],[DATE]]),MONTH(CPI[[#This Row],[DATE]]),1),FEDFUNDS[DATE],0))</f>
        <v>0.05</v>
      </c>
      <c r="D1290" s="2">
        <f>INDEX(FEDFUNDS[FEDFUNDS],MATCH(DATE(YEAR(CPI[[#This Row],[DATE]]+190),MONTH(CPI[[#This Row],[DATE]]+190),1),FEDFUNDS[DATE],0))</f>
        <v>0.09</v>
      </c>
      <c r="E1290" s="2">
        <f>INDEX(FEDFUNDS[FEDFUNDS],MATCH(DATE(YEAR(CPI[[#This Row],[DATE]]+370),MONTH(CPI[[#This Row],[DATE]]+370),1),FEDFUNDS[DATE],0))</f>
        <v>0.06</v>
      </c>
      <c r="F1290" s="2">
        <f>INDEX(FEDFUNDS[FEDFUNDS],MATCH(DATE(YEAR(CPI[[#This Row],[DATE]]+190)+1,MONTH(CPI[[#This Row],[DATE]]+190),1),FEDFUNDS[DATE],0))</f>
        <v>0.08</v>
      </c>
      <c r="G1290" s="2">
        <f>INDEX(FEDFUNDS[FEDFUNDS],MATCH(DATE(YEAR(CPI[[#This Row],[DATE]]+370)+1,MONTH(CPI[[#This Row],[DATE]]+370),1),FEDFUNDS[DATE],0))</f>
        <v>0.77</v>
      </c>
    </row>
    <row r="1291" spans="1:7" x14ac:dyDescent="0.3">
      <c r="A1291" s="1">
        <v>43983</v>
      </c>
      <c r="B1291">
        <v>257.79700000000003</v>
      </c>
      <c r="C1291" s="2">
        <f>INDEX(FEDFUNDS[FEDFUNDS],MATCH(DATE(YEAR(CPI[[#This Row],[DATE]]),MONTH(CPI[[#This Row],[DATE]]),1),FEDFUNDS[DATE],0))</f>
        <v>0.08</v>
      </c>
      <c r="D1291" s="2">
        <f>INDEX(FEDFUNDS[FEDFUNDS],MATCH(DATE(YEAR(CPI[[#This Row],[DATE]]+190),MONTH(CPI[[#This Row],[DATE]]+190),1),FEDFUNDS[DATE],0))</f>
        <v>0.09</v>
      </c>
      <c r="E1291" s="2">
        <f>INDEX(FEDFUNDS[FEDFUNDS],MATCH(DATE(YEAR(CPI[[#This Row],[DATE]]+370),MONTH(CPI[[#This Row],[DATE]]+370),1),FEDFUNDS[DATE],0))</f>
        <v>0.08</v>
      </c>
      <c r="F1291" s="2">
        <f>INDEX(FEDFUNDS[FEDFUNDS],MATCH(DATE(YEAR(CPI[[#This Row],[DATE]]+190)+1,MONTH(CPI[[#This Row],[DATE]]+190),1),FEDFUNDS[DATE],0))</f>
        <v>0.08</v>
      </c>
      <c r="G1291" s="2">
        <f>INDEX(FEDFUNDS[FEDFUNDS],MATCH(DATE(YEAR(CPI[[#This Row],[DATE]]+370)+1,MONTH(CPI[[#This Row],[DATE]]+370),1),FEDFUNDS[DATE],0))</f>
        <v>1.21</v>
      </c>
    </row>
    <row r="1292" spans="1:7" x14ac:dyDescent="0.3">
      <c r="A1292" s="1">
        <v>44013</v>
      </c>
      <c r="B1292">
        <v>259.101</v>
      </c>
      <c r="C1292" s="2">
        <f>INDEX(FEDFUNDS[FEDFUNDS],MATCH(DATE(YEAR(CPI[[#This Row],[DATE]]),MONTH(CPI[[#This Row],[DATE]]),1),FEDFUNDS[DATE],0))</f>
        <v>0.09</v>
      </c>
      <c r="D1292" s="2">
        <f>INDEX(FEDFUNDS[FEDFUNDS],MATCH(DATE(YEAR(CPI[[#This Row],[DATE]]+190),MONTH(CPI[[#This Row],[DATE]]+190),1),FEDFUNDS[DATE],0))</f>
        <v>0.09</v>
      </c>
      <c r="E1292" s="2">
        <f>INDEX(FEDFUNDS[FEDFUNDS],MATCH(DATE(YEAR(CPI[[#This Row],[DATE]]+370),MONTH(CPI[[#This Row],[DATE]]+370),1),FEDFUNDS[DATE],0))</f>
        <v>0.1</v>
      </c>
      <c r="F1292" s="2">
        <f>INDEX(FEDFUNDS[FEDFUNDS],MATCH(DATE(YEAR(CPI[[#This Row],[DATE]]+190)+1,MONTH(CPI[[#This Row],[DATE]]+190),1),FEDFUNDS[DATE],0))</f>
        <v>0.08</v>
      </c>
      <c r="G1292" s="2">
        <f>INDEX(FEDFUNDS[FEDFUNDS],MATCH(DATE(YEAR(CPI[[#This Row],[DATE]]+370)+1,MONTH(CPI[[#This Row],[DATE]]+370),1),FEDFUNDS[DATE],0))</f>
        <v>1.68</v>
      </c>
    </row>
    <row r="1293" spans="1:7" x14ac:dyDescent="0.3">
      <c r="A1293" s="1">
        <v>44044</v>
      </c>
      <c r="B1293">
        <v>259.91800000000001</v>
      </c>
      <c r="C1293" s="2">
        <f>INDEX(FEDFUNDS[FEDFUNDS],MATCH(DATE(YEAR(CPI[[#This Row],[DATE]]),MONTH(CPI[[#This Row],[DATE]]),1),FEDFUNDS[DATE],0))</f>
        <v>0.1</v>
      </c>
      <c r="D1293" s="2">
        <f>INDEX(FEDFUNDS[FEDFUNDS],MATCH(DATE(YEAR(CPI[[#This Row],[DATE]]+190),MONTH(CPI[[#This Row],[DATE]]+190),1),FEDFUNDS[DATE],0))</f>
        <v>0.08</v>
      </c>
      <c r="E1293" s="2">
        <f>INDEX(FEDFUNDS[FEDFUNDS],MATCH(DATE(YEAR(CPI[[#This Row],[DATE]]+370),MONTH(CPI[[#This Row],[DATE]]+370),1),FEDFUNDS[DATE],0))</f>
        <v>0.09</v>
      </c>
      <c r="F1293" s="2">
        <f>INDEX(FEDFUNDS[FEDFUNDS],MATCH(DATE(YEAR(CPI[[#This Row],[DATE]]+190)+1,MONTH(CPI[[#This Row],[DATE]]+190),1),FEDFUNDS[DATE],0))</f>
        <v>0.08</v>
      </c>
      <c r="G1293" s="2" t="e">
        <f>INDEX(FEDFUNDS[FEDFUNDS],MATCH(DATE(YEAR(CPI[[#This Row],[DATE]]+370)+1,MONTH(CPI[[#This Row],[DATE]]+370),1),FEDFUNDS[DATE],0))</f>
        <v>#N/A</v>
      </c>
    </row>
    <row r="1294" spans="1:7" x14ac:dyDescent="0.3">
      <c r="A1294" s="1">
        <v>44075</v>
      </c>
      <c r="B1294">
        <v>260.27999999999997</v>
      </c>
      <c r="C1294" s="2">
        <f>INDEX(FEDFUNDS[FEDFUNDS],MATCH(DATE(YEAR(CPI[[#This Row],[DATE]]),MONTH(CPI[[#This Row],[DATE]]),1),FEDFUNDS[DATE],0))</f>
        <v>0.09</v>
      </c>
      <c r="D1294" s="2">
        <f>INDEX(FEDFUNDS[FEDFUNDS],MATCH(DATE(YEAR(CPI[[#This Row],[DATE]]+190),MONTH(CPI[[#This Row],[DATE]]+190),1),FEDFUNDS[DATE],0))</f>
        <v>7.0000000000000007E-2</v>
      </c>
      <c r="E1294" s="2">
        <f>INDEX(FEDFUNDS[FEDFUNDS],MATCH(DATE(YEAR(CPI[[#This Row],[DATE]]+370),MONTH(CPI[[#This Row],[DATE]]+370),1),FEDFUNDS[DATE],0))</f>
        <v>0.08</v>
      </c>
      <c r="F1294" s="2">
        <f>INDEX(FEDFUNDS[FEDFUNDS],MATCH(DATE(YEAR(CPI[[#This Row],[DATE]]+190)+1,MONTH(CPI[[#This Row],[DATE]]+190),1),FEDFUNDS[DATE],0))</f>
        <v>0.2</v>
      </c>
      <c r="G1294" s="2" t="e">
        <f>INDEX(FEDFUNDS[FEDFUNDS],MATCH(DATE(YEAR(CPI[[#This Row],[DATE]]+370)+1,MONTH(CPI[[#This Row],[DATE]]+370),1),FEDFUNDS[DATE],0))</f>
        <v>#N/A</v>
      </c>
    </row>
    <row r="1295" spans="1:7" x14ac:dyDescent="0.3">
      <c r="A1295" s="1">
        <v>44105</v>
      </c>
      <c r="B1295">
        <v>260.38799999999998</v>
      </c>
      <c r="C1295" s="2">
        <f>INDEX(FEDFUNDS[FEDFUNDS],MATCH(DATE(YEAR(CPI[[#This Row],[DATE]]),MONTH(CPI[[#This Row],[DATE]]),1),FEDFUNDS[DATE],0))</f>
        <v>0.09</v>
      </c>
      <c r="D1295" s="2">
        <f>INDEX(FEDFUNDS[FEDFUNDS],MATCH(DATE(YEAR(CPI[[#This Row],[DATE]]+190),MONTH(CPI[[#This Row],[DATE]]+190),1),FEDFUNDS[DATE],0))</f>
        <v>7.0000000000000007E-2</v>
      </c>
      <c r="E1295" s="2">
        <f>INDEX(FEDFUNDS[FEDFUNDS],MATCH(DATE(YEAR(CPI[[#This Row],[DATE]]+370),MONTH(CPI[[#This Row],[DATE]]+370),1),FEDFUNDS[DATE],0))</f>
        <v>0.08</v>
      </c>
      <c r="F1295" s="2">
        <f>INDEX(FEDFUNDS[FEDFUNDS],MATCH(DATE(YEAR(CPI[[#This Row],[DATE]]+190)+1,MONTH(CPI[[#This Row],[DATE]]+190),1),FEDFUNDS[DATE],0))</f>
        <v>0.33</v>
      </c>
      <c r="G1295" s="2" t="e">
        <f>INDEX(FEDFUNDS[FEDFUNDS],MATCH(DATE(YEAR(CPI[[#This Row],[DATE]]+370)+1,MONTH(CPI[[#This Row],[DATE]]+370),1),FEDFUNDS[DATE],0))</f>
        <v>#N/A</v>
      </c>
    </row>
    <row r="1296" spans="1:7" x14ac:dyDescent="0.3">
      <c r="A1296" s="1">
        <v>44136</v>
      </c>
      <c r="B1296">
        <v>260.22899999999998</v>
      </c>
      <c r="C1296" s="2">
        <f>INDEX(FEDFUNDS[FEDFUNDS],MATCH(DATE(YEAR(CPI[[#This Row],[DATE]]),MONTH(CPI[[#This Row],[DATE]]),1),FEDFUNDS[DATE],0))</f>
        <v>0.09</v>
      </c>
      <c r="D1296" s="2">
        <f>INDEX(FEDFUNDS[FEDFUNDS],MATCH(DATE(YEAR(CPI[[#This Row],[DATE]]+190),MONTH(CPI[[#This Row],[DATE]]+190),1),FEDFUNDS[DATE],0))</f>
        <v>0.06</v>
      </c>
      <c r="E1296" s="2">
        <f>INDEX(FEDFUNDS[FEDFUNDS],MATCH(DATE(YEAR(CPI[[#This Row],[DATE]]+370),MONTH(CPI[[#This Row],[DATE]]+370),1),FEDFUNDS[DATE],0))</f>
        <v>0.08</v>
      </c>
      <c r="F1296" s="2">
        <f>INDEX(FEDFUNDS[FEDFUNDS],MATCH(DATE(YEAR(CPI[[#This Row],[DATE]]+190)+1,MONTH(CPI[[#This Row],[DATE]]+190),1),FEDFUNDS[DATE],0))</f>
        <v>0.77</v>
      </c>
      <c r="G1296" s="2" t="e">
        <f>INDEX(FEDFUNDS[FEDFUNDS],MATCH(DATE(YEAR(CPI[[#This Row],[DATE]]+370)+1,MONTH(CPI[[#This Row],[DATE]]+370),1),FEDFUNDS[DATE],0))</f>
        <v>#N/A</v>
      </c>
    </row>
    <row r="1297" spans="1:7" x14ac:dyDescent="0.3">
      <c r="A1297" s="1">
        <v>44166</v>
      </c>
      <c r="B1297">
        <v>260.47399999999999</v>
      </c>
      <c r="C1297" s="2">
        <f>INDEX(FEDFUNDS[FEDFUNDS],MATCH(DATE(YEAR(CPI[[#This Row],[DATE]]),MONTH(CPI[[#This Row],[DATE]]),1),FEDFUNDS[DATE],0))</f>
        <v>0.09</v>
      </c>
      <c r="D1297" s="2">
        <f>INDEX(FEDFUNDS[FEDFUNDS],MATCH(DATE(YEAR(CPI[[#This Row],[DATE]]+190),MONTH(CPI[[#This Row],[DATE]]+190),1),FEDFUNDS[DATE],0))</f>
        <v>0.08</v>
      </c>
      <c r="E1297" s="2">
        <f>INDEX(FEDFUNDS[FEDFUNDS],MATCH(DATE(YEAR(CPI[[#This Row],[DATE]]+370),MONTH(CPI[[#This Row],[DATE]]+370),1),FEDFUNDS[DATE],0))</f>
        <v>0.08</v>
      </c>
      <c r="F1297" s="2">
        <f>INDEX(FEDFUNDS[FEDFUNDS],MATCH(DATE(YEAR(CPI[[#This Row],[DATE]]+190)+1,MONTH(CPI[[#This Row],[DATE]]+190),1),FEDFUNDS[DATE],0))</f>
        <v>1.21</v>
      </c>
      <c r="G1297" s="2" t="e">
        <f>INDEX(FEDFUNDS[FEDFUNDS],MATCH(DATE(YEAR(CPI[[#This Row],[DATE]]+370)+1,MONTH(CPI[[#This Row],[DATE]]+370),1),FEDFUNDS[DATE],0))</f>
        <v>#N/A</v>
      </c>
    </row>
    <row r="1298" spans="1:7" x14ac:dyDescent="0.3">
      <c r="A1298" s="1">
        <v>44197</v>
      </c>
      <c r="B1298">
        <v>261.58199999999999</v>
      </c>
      <c r="C1298" s="2">
        <f>INDEX(FEDFUNDS[FEDFUNDS],MATCH(DATE(YEAR(CPI[[#This Row],[DATE]]),MONTH(CPI[[#This Row],[DATE]]),1),FEDFUNDS[DATE],0))</f>
        <v>0.09</v>
      </c>
      <c r="D1298" s="2">
        <f>INDEX(FEDFUNDS[FEDFUNDS],MATCH(DATE(YEAR(CPI[[#This Row],[DATE]]+190),MONTH(CPI[[#This Row],[DATE]]+190),1),FEDFUNDS[DATE],0))</f>
        <v>0.1</v>
      </c>
      <c r="E1298" s="2">
        <f>INDEX(FEDFUNDS[FEDFUNDS],MATCH(DATE(YEAR(CPI[[#This Row],[DATE]]+370),MONTH(CPI[[#This Row],[DATE]]+370),1),FEDFUNDS[DATE],0))</f>
        <v>0.08</v>
      </c>
      <c r="F1298" s="2">
        <f>INDEX(FEDFUNDS[FEDFUNDS],MATCH(DATE(YEAR(CPI[[#This Row],[DATE]]+190)+1,MONTH(CPI[[#This Row],[DATE]]+190),1),FEDFUNDS[DATE],0))</f>
        <v>1.68</v>
      </c>
      <c r="G1298" s="2" t="e">
        <f>INDEX(FEDFUNDS[FEDFUNDS],MATCH(DATE(YEAR(CPI[[#This Row],[DATE]]+370)+1,MONTH(CPI[[#This Row],[DATE]]+370),1),FEDFUNDS[DATE],0))</f>
        <v>#N/A</v>
      </c>
    </row>
    <row r="1299" spans="1:7" x14ac:dyDescent="0.3">
      <c r="A1299" s="1">
        <v>44228</v>
      </c>
      <c r="B1299">
        <v>263.01400000000001</v>
      </c>
      <c r="C1299" s="2">
        <f>INDEX(FEDFUNDS[FEDFUNDS],MATCH(DATE(YEAR(CPI[[#This Row],[DATE]]),MONTH(CPI[[#This Row],[DATE]]),1),FEDFUNDS[DATE],0))</f>
        <v>0.08</v>
      </c>
      <c r="D1299" s="2">
        <f>INDEX(FEDFUNDS[FEDFUNDS],MATCH(DATE(YEAR(CPI[[#This Row],[DATE]]+190),MONTH(CPI[[#This Row],[DATE]]+190),1),FEDFUNDS[DATE],0))</f>
        <v>0.09</v>
      </c>
      <c r="E1299" s="2">
        <f>INDEX(FEDFUNDS[FEDFUNDS],MATCH(DATE(YEAR(CPI[[#This Row],[DATE]]+370),MONTH(CPI[[#This Row],[DATE]]+370),1),FEDFUNDS[DATE],0))</f>
        <v>0.08</v>
      </c>
      <c r="F1299" s="2" t="e">
        <f>INDEX(FEDFUNDS[FEDFUNDS],MATCH(DATE(YEAR(CPI[[#This Row],[DATE]]+190)+1,MONTH(CPI[[#This Row],[DATE]]+190),1),FEDFUNDS[DATE],0))</f>
        <v>#N/A</v>
      </c>
      <c r="G1299" s="2" t="e">
        <f>INDEX(FEDFUNDS[FEDFUNDS],MATCH(DATE(YEAR(CPI[[#This Row],[DATE]]+370)+1,MONTH(CPI[[#This Row],[DATE]]+370),1),FEDFUNDS[DATE],0))</f>
        <v>#N/A</v>
      </c>
    </row>
    <row r="1300" spans="1:7" x14ac:dyDescent="0.3">
      <c r="A1300" s="1">
        <v>44256</v>
      </c>
      <c r="B1300">
        <v>264.87700000000001</v>
      </c>
      <c r="C1300" s="2">
        <f>INDEX(FEDFUNDS[FEDFUNDS],MATCH(DATE(YEAR(CPI[[#This Row],[DATE]]),MONTH(CPI[[#This Row],[DATE]]),1),FEDFUNDS[DATE],0))</f>
        <v>7.0000000000000007E-2</v>
      </c>
      <c r="D1300" s="2">
        <f>INDEX(FEDFUNDS[FEDFUNDS],MATCH(DATE(YEAR(CPI[[#This Row],[DATE]]+190),MONTH(CPI[[#This Row],[DATE]]+190),1),FEDFUNDS[DATE],0))</f>
        <v>0.08</v>
      </c>
      <c r="E1300" s="2">
        <f>INDEX(FEDFUNDS[FEDFUNDS],MATCH(DATE(YEAR(CPI[[#This Row],[DATE]]+370),MONTH(CPI[[#This Row],[DATE]]+370),1),FEDFUNDS[DATE],0))</f>
        <v>0.2</v>
      </c>
      <c r="F1300" s="2" t="e">
        <f>INDEX(FEDFUNDS[FEDFUNDS],MATCH(DATE(YEAR(CPI[[#This Row],[DATE]]+190)+1,MONTH(CPI[[#This Row],[DATE]]+190),1),FEDFUNDS[DATE],0))</f>
        <v>#N/A</v>
      </c>
      <c r="G1300" s="2" t="e">
        <f>INDEX(FEDFUNDS[FEDFUNDS],MATCH(DATE(YEAR(CPI[[#This Row],[DATE]]+370)+1,MONTH(CPI[[#This Row],[DATE]]+370),1),FEDFUNDS[DATE],0))</f>
        <v>#N/A</v>
      </c>
    </row>
    <row r="1301" spans="1:7" x14ac:dyDescent="0.3">
      <c r="A1301" s="1">
        <v>44287</v>
      </c>
      <c r="B1301">
        <v>267.05399999999997</v>
      </c>
      <c r="C1301" s="2">
        <f>INDEX(FEDFUNDS[FEDFUNDS],MATCH(DATE(YEAR(CPI[[#This Row],[DATE]]),MONTH(CPI[[#This Row],[DATE]]),1),FEDFUNDS[DATE],0))</f>
        <v>7.0000000000000007E-2</v>
      </c>
      <c r="D1301" s="2">
        <f>INDEX(FEDFUNDS[FEDFUNDS],MATCH(DATE(YEAR(CPI[[#This Row],[DATE]]+190),MONTH(CPI[[#This Row],[DATE]]+190),1),FEDFUNDS[DATE],0))</f>
        <v>0.08</v>
      </c>
      <c r="E1301" s="2">
        <f>INDEX(FEDFUNDS[FEDFUNDS],MATCH(DATE(YEAR(CPI[[#This Row],[DATE]]+370),MONTH(CPI[[#This Row],[DATE]]+370),1),FEDFUNDS[DATE],0))</f>
        <v>0.33</v>
      </c>
      <c r="F1301" s="2" t="e">
        <f>INDEX(FEDFUNDS[FEDFUNDS],MATCH(DATE(YEAR(CPI[[#This Row],[DATE]]+190)+1,MONTH(CPI[[#This Row],[DATE]]+190),1),FEDFUNDS[DATE],0))</f>
        <v>#N/A</v>
      </c>
      <c r="G1301" s="2" t="e">
        <f>INDEX(FEDFUNDS[FEDFUNDS],MATCH(DATE(YEAR(CPI[[#This Row],[DATE]]+370)+1,MONTH(CPI[[#This Row],[DATE]]+370),1),FEDFUNDS[DATE],0))</f>
        <v>#N/A</v>
      </c>
    </row>
    <row r="1302" spans="1:7" x14ac:dyDescent="0.3">
      <c r="A1302" s="1">
        <v>44317</v>
      </c>
      <c r="B1302">
        <v>269.19499999999999</v>
      </c>
      <c r="C1302" s="2">
        <f>INDEX(FEDFUNDS[FEDFUNDS],MATCH(DATE(YEAR(CPI[[#This Row],[DATE]]),MONTH(CPI[[#This Row],[DATE]]),1),FEDFUNDS[DATE],0))</f>
        <v>0.06</v>
      </c>
      <c r="D1302" s="2">
        <f>INDEX(FEDFUNDS[FEDFUNDS],MATCH(DATE(YEAR(CPI[[#This Row],[DATE]]+190),MONTH(CPI[[#This Row],[DATE]]+190),1),FEDFUNDS[DATE],0))</f>
        <v>0.08</v>
      </c>
      <c r="E1302" s="2">
        <f>INDEX(FEDFUNDS[FEDFUNDS],MATCH(DATE(YEAR(CPI[[#This Row],[DATE]]+370),MONTH(CPI[[#This Row],[DATE]]+370),1),FEDFUNDS[DATE],0))</f>
        <v>0.77</v>
      </c>
      <c r="F1302" s="2" t="e">
        <f>INDEX(FEDFUNDS[FEDFUNDS],MATCH(DATE(YEAR(CPI[[#This Row],[DATE]]+190)+1,MONTH(CPI[[#This Row],[DATE]]+190),1),FEDFUNDS[DATE],0))</f>
        <v>#N/A</v>
      </c>
      <c r="G1302" s="2" t="e">
        <f>INDEX(FEDFUNDS[FEDFUNDS],MATCH(DATE(YEAR(CPI[[#This Row],[DATE]]+370)+1,MONTH(CPI[[#This Row],[DATE]]+370),1),FEDFUNDS[DATE],0))</f>
        <v>#N/A</v>
      </c>
    </row>
    <row r="1303" spans="1:7" x14ac:dyDescent="0.3">
      <c r="A1303" s="1">
        <v>44348</v>
      </c>
      <c r="B1303">
        <v>271.69600000000003</v>
      </c>
      <c r="C1303" s="2">
        <f>INDEX(FEDFUNDS[FEDFUNDS],MATCH(DATE(YEAR(CPI[[#This Row],[DATE]]),MONTH(CPI[[#This Row],[DATE]]),1),FEDFUNDS[DATE],0))</f>
        <v>0.08</v>
      </c>
      <c r="D1303" s="2">
        <f>INDEX(FEDFUNDS[FEDFUNDS],MATCH(DATE(YEAR(CPI[[#This Row],[DATE]]+190),MONTH(CPI[[#This Row],[DATE]]+190),1),FEDFUNDS[DATE],0))</f>
        <v>0.08</v>
      </c>
      <c r="E1303" s="2">
        <f>INDEX(FEDFUNDS[FEDFUNDS],MATCH(DATE(YEAR(CPI[[#This Row],[DATE]]+370),MONTH(CPI[[#This Row],[DATE]]+370),1),FEDFUNDS[DATE],0))</f>
        <v>1.21</v>
      </c>
      <c r="F1303" s="2" t="e">
        <f>INDEX(FEDFUNDS[FEDFUNDS],MATCH(DATE(YEAR(CPI[[#This Row],[DATE]]+190)+1,MONTH(CPI[[#This Row],[DATE]]+190),1),FEDFUNDS[DATE],0))</f>
        <v>#N/A</v>
      </c>
      <c r="G1303" s="2" t="e">
        <f>INDEX(FEDFUNDS[FEDFUNDS],MATCH(DATE(YEAR(CPI[[#This Row],[DATE]]+370)+1,MONTH(CPI[[#This Row],[DATE]]+370),1),FEDFUNDS[DATE],0))</f>
        <v>#N/A</v>
      </c>
    </row>
    <row r="1304" spans="1:7" x14ac:dyDescent="0.3">
      <c r="A1304" s="1">
        <v>44378</v>
      </c>
      <c r="B1304">
        <v>273.00299999999999</v>
      </c>
      <c r="C1304" s="2">
        <f>INDEX(FEDFUNDS[FEDFUNDS],MATCH(DATE(YEAR(CPI[[#This Row],[DATE]]),MONTH(CPI[[#This Row],[DATE]]),1),FEDFUNDS[DATE],0))</f>
        <v>0.1</v>
      </c>
      <c r="D1304" s="2">
        <f>INDEX(FEDFUNDS[FEDFUNDS],MATCH(DATE(YEAR(CPI[[#This Row],[DATE]]+190),MONTH(CPI[[#This Row],[DATE]]+190),1),FEDFUNDS[DATE],0))</f>
        <v>0.08</v>
      </c>
      <c r="E1304" s="2">
        <f>INDEX(FEDFUNDS[FEDFUNDS],MATCH(DATE(YEAR(CPI[[#This Row],[DATE]]+370),MONTH(CPI[[#This Row],[DATE]]+370),1),FEDFUNDS[DATE],0))</f>
        <v>1.68</v>
      </c>
      <c r="F1304" s="2" t="e">
        <f>INDEX(FEDFUNDS[FEDFUNDS],MATCH(DATE(YEAR(CPI[[#This Row],[DATE]]+190)+1,MONTH(CPI[[#This Row],[DATE]]+190),1),FEDFUNDS[DATE],0))</f>
        <v>#N/A</v>
      </c>
      <c r="G1304" s="2" t="e">
        <f>INDEX(FEDFUNDS[FEDFUNDS],MATCH(DATE(YEAR(CPI[[#This Row],[DATE]]+370)+1,MONTH(CPI[[#This Row],[DATE]]+370),1),FEDFUNDS[DATE],0))</f>
        <v>#N/A</v>
      </c>
    </row>
    <row r="1305" spans="1:7" x14ac:dyDescent="0.3">
      <c r="A1305" s="1">
        <v>44409</v>
      </c>
      <c r="B1305">
        <v>273.56700000000001</v>
      </c>
      <c r="C1305" s="2">
        <f>INDEX(FEDFUNDS[FEDFUNDS],MATCH(DATE(YEAR(CPI[[#This Row],[DATE]]),MONTH(CPI[[#This Row],[DATE]]),1),FEDFUNDS[DATE],0))</f>
        <v>0.09</v>
      </c>
      <c r="D1305" s="2">
        <f>INDEX(FEDFUNDS[FEDFUNDS],MATCH(DATE(YEAR(CPI[[#This Row],[DATE]]+190),MONTH(CPI[[#This Row],[DATE]]+190),1),FEDFUNDS[DATE],0))</f>
        <v>0.08</v>
      </c>
      <c r="E1305" s="2" t="e">
        <f>INDEX(FEDFUNDS[FEDFUNDS],MATCH(DATE(YEAR(CPI[[#This Row],[DATE]]+370),MONTH(CPI[[#This Row],[DATE]]+370),1),FEDFUNDS[DATE],0))</f>
        <v>#N/A</v>
      </c>
      <c r="F1305" s="2" t="e">
        <f>INDEX(FEDFUNDS[FEDFUNDS],MATCH(DATE(YEAR(CPI[[#This Row],[DATE]]+190)+1,MONTH(CPI[[#This Row],[DATE]]+190),1),FEDFUNDS[DATE],0))</f>
        <v>#N/A</v>
      </c>
      <c r="G1305" s="2" t="e">
        <f>INDEX(FEDFUNDS[FEDFUNDS],MATCH(DATE(YEAR(CPI[[#This Row],[DATE]]+370)+1,MONTH(CPI[[#This Row],[DATE]]+370),1),FEDFUNDS[DATE],0))</f>
        <v>#N/A</v>
      </c>
    </row>
    <row r="1306" spans="1:7" x14ac:dyDescent="0.3">
      <c r="A1306" s="1">
        <v>44440</v>
      </c>
      <c r="B1306">
        <v>274.31</v>
      </c>
      <c r="C1306" s="2">
        <f>INDEX(FEDFUNDS[FEDFUNDS],MATCH(DATE(YEAR(CPI[[#This Row],[DATE]]),MONTH(CPI[[#This Row],[DATE]]),1),FEDFUNDS[DATE],0))</f>
        <v>0.08</v>
      </c>
      <c r="D1306" s="2">
        <f>INDEX(FEDFUNDS[FEDFUNDS],MATCH(DATE(YEAR(CPI[[#This Row],[DATE]]+190),MONTH(CPI[[#This Row],[DATE]]+190),1),FEDFUNDS[DATE],0))</f>
        <v>0.2</v>
      </c>
      <c r="E1306" s="2" t="e">
        <f>INDEX(FEDFUNDS[FEDFUNDS],MATCH(DATE(YEAR(CPI[[#This Row],[DATE]]+370),MONTH(CPI[[#This Row],[DATE]]+370),1),FEDFUNDS[DATE],0))</f>
        <v>#N/A</v>
      </c>
      <c r="F1306" s="2" t="e">
        <f>INDEX(FEDFUNDS[FEDFUNDS],MATCH(DATE(YEAR(CPI[[#This Row],[DATE]]+190)+1,MONTH(CPI[[#This Row],[DATE]]+190),1),FEDFUNDS[DATE],0))</f>
        <v>#N/A</v>
      </c>
      <c r="G1306" s="2" t="e">
        <f>INDEX(FEDFUNDS[FEDFUNDS],MATCH(DATE(YEAR(CPI[[#This Row],[DATE]]+370)+1,MONTH(CPI[[#This Row],[DATE]]+370),1),FEDFUNDS[DATE],0))</f>
        <v>#N/A</v>
      </c>
    </row>
    <row r="1307" spans="1:7" x14ac:dyDescent="0.3">
      <c r="A1307" s="1">
        <v>44470</v>
      </c>
      <c r="B1307">
        <v>276.589</v>
      </c>
      <c r="C1307" s="2">
        <f>INDEX(FEDFUNDS[FEDFUNDS],MATCH(DATE(YEAR(CPI[[#This Row],[DATE]]),MONTH(CPI[[#This Row],[DATE]]),1),FEDFUNDS[DATE],0))</f>
        <v>0.08</v>
      </c>
      <c r="D1307" s="2">
        <f>INDEX(FEDFUNDS[FEDFUNDS],MATCH(DATE(YEAR(CPI[[#This Row],[DATE]]+190),MONTH(CPI[[#This Row],[DATE]]+190),1),FEDFUNDS[DATE],0))</f>
        <v>0.33</v>
      </c>
      <c r="E1307" s="2" t="e">
        <f>INDEX(FEDFUNDS[FEDFUNDS],MATCH(DATE(YEAR(CPI[[#This Row],[DATE]]+370),MONTH(CPI[[#This Row],[DATE]]+370),1),FEDFUNDS[DATE],0))</f>
        <v>#N/A</v>
      </c>
      <c r="F1307" s="2" t="e">
        <f>INDEX(FEDFUNDS[FEDFUNDS],MATCH(DATE(YEAR(CPI[[#This Row],[DATE]]+190)+1,MONTH(CPI[[#This Row],[DATE]]+190),1),FEDFUNDS[DATE],0))</f>
        <v>#N/A</v>
      </c>
      <c r="G1307" s="2" t="e">
        <f>INDEX(FEDFUNDS[FEDFUNDS],MATCH(DATE(YEAR(CPI[[#This Row],[DATE]]+370)+1,MONTH(CPI[[#This Row],[DATE]]+370),1),FEDFUNDS[DATE],0))</f>
        <v>#N/A</v>
      </c>
    </row>
    <row r="1308" spans="1:7" x14ac:dyDescent="0.3">
      <c r="A1308" s="1">
        <v>44501</v>
      </c>
      <c r="B1308">
        <v>277.94799999999998</v>
      </c>
      <c r="C1308" s="2">
        <f>INDEX(FEDFUNDS[FEDFUNDS],MATCH(DATE(YEAR(CPI[[#This Row],[DATE]]),MONTH(CPI[[#This Row],[DATE]]),1),FEDFUNDS[DATE],0))</f>
        <v>0.08</v>
      </c>
      <c r="D1308" s="2">
        <f>INDEX(FEDFUNDS[FEDFUNDS],MATCH(DATE(YEAR(CPI[[#This Row],[DATE]]+190),MONTH(CPI[[#This Row],[DATE]]+190),1),FEDFUNDS[DATE],0))</f>
        <v>0.77</v>
      </c>
      <c r="E1308" s="2" t="e">
        <f>INDEX(FEDFUNDS[FEDFUNDS],MATCH(DATE(YEAR(CPI[[#This Row],[DATE]]+370),MONTH(CPI[[#This Row],[DATE]]+370),1),FEDFUNDS[DATE],0))</f>
        <v>#N/A</v>
      </c>
      <c r="F1308" s="2" t="e">
        <f>INDEX(FEDFUNDS[FEDFUNDS],MATCH(DATE(YEAR(CPI[[#This Row],[DATE]]+190)+1,MONTH(CPI[[#This Row],[DATE]]+190),1),FEDFUNDS[DATE],0))</f>
        <v>#N/A</v>
      </c>
      <c r="G1308" s="2" t="e">
        <f>INDEX(FEDFUNDS[FEDFUNDS],MATCH(DATE(YEAR(CPI[[#This Row],[DATE]]+370)+1,MONTH(CPI[[#This Row],[DATE]]+370),1),FEDFUNDS[DATE],0))</f>
        <v>#N/A</v>
      </c>
    </row>
    <row r="1309" spans="1:7" x14ac:dyDescent="0.3">
      <c r="A1309" s="1">
        <v>44531</v>
      </c>
      <c r="B1309">
        <v>278.80200000000002</v>
      </c>
      <c r="C1309" s="2">
        <f>INDEX(FEDFUNDS[FEDFUNDS],MATCH(DATE(YEAR(CPI[[#This Row],[DATE]]),MONTH(CPI[[#This Row],[DATE]]),1),FEDFUNDS[DATE],0))</f>
        <v>0.08</v>
      </c>
      <c r="D1309" s="2">
        <f>INDEX(FEDFUNDS[FEDFUNDS],MATCH(DATE(YEAR(CPI[[#This Row],[DATE]]+190),MONTH(CPI[[#This Row],[DATE]]+190),1),FEDFUNDS[DATE],0))</f>
        <v>1.21</v>
      </c>
      <c r="E1309" s="2" t="e">
        <f>INDEX(FEDFUNDS[FEDFUNDS],MATCH(DATE(YEAR(CPI[[#This Row],[DATE]]+370),MONTH(CPI[[#This Row],[DATE]]+370),1),FEDFUNDS[DATE],0))</f>
        <v>#N/A</v>
      </c>
      <c r="F1309" s="2" t="e">
        <f>INDEX(FEDFUNDS[FEDFUNDS],MATCH(DATE(YEAR(CPI[[#This Row],[DATE]]+190)+1,MONTH(CPI[[#This Row],[DATE]]+190),1),FEDFUNDS[DATE],0))</f>
        <v>#N/A</v>
      </c>
      <c r="G1309" s="2" t="e">
        <f>INDEX(FEDFUNDS[FEDFUNDS],MATCH(DATE(YEAR(CPI[[#This Row],[DATE]]+370)+1,MONTH(CPI[[#This Row],[DATE]]+370),1),FEDFUNDS[DATE],0))</f>
        <v>#N/A</v>
      </c>
    </row>
    <row r="1310" spans="1:7" x14ac:dyDescent="0.3">
      <c r="A1310" s="1">
        <v>44562</v>
      </c>
      <c r="B1310">
        <v>281.14800000000002</v>
      </c>
      <c r="C1310" s="2">
        <f>INDEX(FEDFUNDS[FEDFUNDS],MATCH(DATE(YEAR(CPI[[#This Row],[DATE]]),MONTH(CPI[[#This Row],[DATE]]),1),FEDFUNDS[DATE],0))</f>
        <v>0.08</v>
      </c>
      <c r="D1310" s="2">
        <f>INDEX(FEDFUNDS[FEDFUNDS],MATCH(DATE(YEAR(CPI[[#This Row],[DATE]]+190),MONTH(CPI[[#This Row],[DATE]]+190),1),FEDFUNDS[DATE],0))</f>
        <v>1.68</v>
      </c>
      <c r="E1310" s="2" t="e">
        <f>INDEX(FEDFUNDS[FEDFUNDS],MATCH(DATE(YEAR(CPI[[#This Row],[DATE]]+370),MONTH(CPI[[#This Row],[DATE]]+370),1),FEDFUNDS[DATE],0))</f>
        <v>#N/A</v>
      </c>
      <c r="F1310" s="2" t="e">
        <f>INDEX(FEDFUNDS[FEDFUNDS],MATCH(DATE(YEAR(CPI[[#This Row],[DATE]]+190)+1,MONTH(CPI[[#This Row],[DATE]]+190),1),FEDFUNDS[DATE],0))</f>
        <v>#N/A</v>
      </c>
      <c r="G1310" s="2" t="e">
        <f>INDEX(FEDFUNDS[FEDFUNDS],MATCH(DATE(YEAR(CPI[[#This Row],[DATE]]+370)+1,MONTH(CPI[[#This Row],[DATE]]+370),1),FEDFUNDS[DATE],0))</f>
        <v>#N/A</v>
      </c>
    </row>
    <row r="1311" spans="1:7" x14ac:dyDescent="0.3">
      <c r="A1311" s="1">
        <v>44593</v>
      </c>
      <c r="B1311">
        <v>283.71600000000001</v>
      </c>
      <c r="C1311" s="2">
        <f>INDEX(FEDFUNDS[FEDFUNDS],MATCH(DATE(YEAR(CPI[[#This Row],[DATE]]),MONTH(CPI[[#This Row],[DATE]]),1),FEDFUNDS[DATE],0))</f>
        <v>0.08</v>
      </c>
      <c r="D1311" s="2" t="e">
        <f>INDEX(FEDFUNDS[FEDFUNDS],MATCH(DATE(YEAR(CPI[[#This Row],[DATE]]+190),MONTH(CPI[[#This Row],[DATE]]+190),1),FEDFUNDS[DATE],0))</f>
        <v>#N/A</v>
      </c>
      <c r="E1311" s="2" t="e">
        <f>INDEX(FEDFUNDS[FEDFUNDS],MATCH(DATE(YEAR(CPI[[#This Row],[DATE]]+370),MONTH(CPI[[#This Row],[DATE]]+370),1),FEDFUNDS[DATE],0))</f>
        <v>#N/A</v>
      </c>
      <c r="F1311" s="2" t="e">
        <f>INDEX(FEDFUNDS[FEDFUNDS],MATCH(DATE(YEAR(CPI[[#This Row],[DATE]]+190)+1,MONTH(CPI[[#This Row],[DATE]]+190),1),FEDFUNDS[DATE],0))</f>
        <v>#N/A</v>
      </c>
      <c r="G1311" s="2" t="e">
        <f>INDEX(FEDFUNDS[FEDFUNDS],MATCH(DATE(YEAR(CPI[[#This Row],[DATE]]+370)+1,MONTH(CPI[[#This Row],[DATE]]+370),1),FEDFUNDS[DATE],0))</f>
        <v>#N/A</v>
      </c>
    </row>
    <row r="1312" spans="1:7" x14ac:dyDescent="0.3">
      <c r="A1312" s="1">
        <v>44621</v>
      </c>
      <c r="B1312">
        <v>287.50400000000002</v>
      </c>
      <c r="C1312" s="2">
        <f>INDEX(FEDFUNDS[FEDFUNDS],MATCH(DATE(YEAR(CPI[[#This Row],[DATE]]),MONTH(CPI[[#This Row],[DATE]]),1),FEDFUNDS[DATE],0))</f>
        <v>0.2</v>
      </c>
      <c r="D1312" s="2" t="e">
        <f>INDEX(FEDFUNDS[FEDFUNDS],MATCH(DATE(YEAR(CPI[[#This Row],[DATE]]+190),MONTH(CPI[[#This Row],[DATE]]+190),1),FEDFUNDS[DATE],0))</f>
        <v>#N/A</v>
      </c>
      <c r="E1312" s="2" t="e">
        <f>INDEX(FEDFUNDS[FEDFUNDS],MATCH(DATE(YEAR(CPI[[#This Row],[DATE]]+370),MONTH(CPI[[#This Row],[DATE]]+370),1),FEDFUNDS[DATE],0))</f>
        <v>#N/A</v>
      </c>
      <c r="F1312" s="2" t="e">
        <f>INDEX(FEDFUNDS[FEDFUNDS],MATCH(DATE(YEAR(CPI[[#This Row],[DATE]]+190)+1,MONTH(CPI[[#This Row],[DATE]]+190),1),FEDFUNDS[DATE],0))</f>
        <v>#N/A</v>
      </c>
      <c r="G1312" s="2" t="e">
        <f>INDEX(FEDFUNDS[FEDFUNDS],MATCH(DATE(YEAR(CPI[[#This Row],[DATE]]+370)+1,MONTH(CPI[[#This Row],[DATE]]+370),1),FEDFUNDS[DATE],0))</f>
        <v>#N/A</v>
      </c>
    </row>
    <row r="1313" spans="1:7" x14ac:dyDescent="0.3">
      <c r="A1313" s="1">
        <v>44652</v>
      </c>
      <c r="B1313">
        <v>289.10899999999998</v>
      </c>
      <c r="C1313" s="2">
        <f>INDEX(FEDFUNDS[FEDFUNDS],MATCH(DATE(YEAR(CPI[[#This Row],[DATE]]),MONTH(CPI[[#This Row],[DATE]]),1),FEDFUNDS[DATE],0))</f>
        <v>0.33</v>
      </c>
      <c r="D1313" s="2" t="e">
        <f>INDEX(FEDFUNDS[FEDFUNDS],MATCH(DATE(YEAR(CPI[[#This Row],[DATE]]+190),MONTH(CPI[[#This Row],[DATE]]+190),1),FEDFUNDS[DATE],0))</f>
        <v>#N/A</v>
      </c>
      <c r="E1313" s="2" t="e">
        <f>INDEX(FEDFUNDS[FEDFUNDS],MATCH(DATE(YEAR(CPI[[#This Row],[DATE]]+370),MONTH(CPI[[#This Row],[DATE]]+370),1),FEDFUNDS[DATE],0))</f>
        <v>#N/A</v>
      </c>
      <c r="F1313" s="2" t="e">
        <f>INDEX(FEDFUNDS[FEDFUNDS],MATCH(DATE(YEAR(CPI[[#This Row],[DATE]]+190)+1,MONTH(CPI[[#This Row],[DATE]]+190),1),FEDFUNDS[DATE],0))</f>
        <v>#N/A</v>
      </c>
      <c r="G1313" s="2" t="e">
        <f>INDEX(FEDFUNDS[FEDFUNDS],MATCH(DATE(YEAR(CPI[[#This Row],[DATE]]+370)+1,MONTH(CPI[[#This Row],[DATE]]+370),1),FEDFUNDS[DATE],0))</f>
        <v>#N/A</v>
      </c>
    </row>
    <row r="1314" spans="1:7" x14ac:dyDescent="0.3">
      <c r="A1314" s="1">
        <v>44682</v>
      </c>
      <c r="B1314">
        <v>292.29599999999999</v>
      </c>
      <c r="C1314" s="2">
        <f>INDEX(FEDFUNDS[FEDFUNDS],MATCH(DATE(YEAR(CPI[[#This Row],[DATE]]),MONTH(CPI[[#This Row],[DATE]]),1),FEDFUNDS[DATE],0))</f>
        <v>0.77</v>
      </c>
      <c r="D1314" s="2" t="e">
        <f>INDEX(FEDFUNDS[FEDFUNDS],MATCH(DATE(YEAR(CPI[[#This Row],[DATE]]+190),MONTH(CPI[[#This Row],[DATE]]+190),1),FEDFUNDS[DATE],0))</f>
        <v>#N/A</v>
      </c>
      <c r="E1314" s="2" t="e">
        <f>INDEX(FEDFUNDS[FEDFUNDS],MATCH(DATE(YEAR(CPI[[#This Row],[DATE]]+370),MONTH(CPI[[#This Row],[DATE]]+370),1),FEDFUNDS[DATE],0))</f>
        <v>#N/A</v>
      </c>
      <c r="F1314" s="2" t="e">
        <f>INDEX(FEDFUNDS[FEDFUNDS],MATCH(DATE(YEAR(CPI[[#This Row],[DATE]]+190)+1,MONTH(CPI[[#This Row],[DATE]]+190),1),FEDFUNDS[DATE],0))</f>
        <v>#N/A</v>
      </c>
      <c r="G1314" s="2" t="e">
        <f>INDEX(FEDFUNDS[FEDFUNDS],MATCH(DATE(YEAR(CPI[[#This Row],[DATE]]+370)+1,MONTH(CPI[[#This Row],[DATE]]+370),1),FEDFUNDS[DATE],0))</f>
        <v>#N/A</v>
      </c>
    </row>
    <row r="1315" spans="1:7" x14ac:dyDescent="0.3">
      <c r="A1315" s="1">
        <v>44713</v>
      </c>
      <c r="B1315">
        <v>296.31099999999998</v>
      </c>
      <c r="C1315" s="2">
        <f>INDEX(FEDFUNDS[FEDFUNDS],MATCH(DATE(YEAR(CPI[[#This Row],[DATE]]),MONTH(CPI[[#This Row],[DATE]]),1),FEDFUNDS[DATE],0))</f>
        <v>1.21</v>
      </c>
      <c r="D1315" s="2" t="e">
        <f>INDEX(FEDFUNDS[FEDFUNDS],MATCH(DATE(YEAR(CPI[[#This Row],[DATE]]+190),MONTH(CPI[[#This Row],[DATE]]+190),1),FEDFUNDS[DATE],0))</f>
        <v>#N/A</v>
      </c>
      <c r="E1315" s="2" t="e">
        <f>INDEX(FEDFUNDS[FEDFUNDS],MATCH(DATE(YEAR(CPI[[#This Row],[DATE]]+370),MONTH(CPI[[#This Row],[DATE]]+370),1),FEDFUNDS[DATE],0))</f>
        <v>#N/A</v>
      </c>
      <c r="F1315" s="2" t="e">
        <f>INDEX(FEDFUNDS[FEDFUNDS],MATCH(DATE(YEAR(CPI[[#This Row],[DATE]]+190)+1,MONTH(CPI[[#This Row],[DATE]]+190),1),FEDFUNDS[DATE],0))</f>
        <v>#N/A</v>
      </c>
      <c r="G1315" s="2" t="e">
        <f>INDEX(FEDFUNDS[FEDFUNDS],MATCH(DATE(YEAR(CPI[[#This Row],[DATE]]+370)+1,MONTH(CPI[[#This Row],[DATE]]+370),1),FEDFUNDS[DATE],0))</f>
        <v>#N/A</v>
      </c>
    </row>
    <row r="1316" spans="1:7" x14ac:dyDescent="0.3">
      <c r="A1316" s="1">
        <v>44743</v>
      </c>
      <c r="B1316">
        <v>296.27600000000001</v>
      </c>
      <c r="C1316" s="2">
        <f>INDEX(FEDFUNDS[FEDFUNDS],MATCH(DATE(YEAR(CPI[[#This Row],[DATE]]),MONTH(CPI[[#This Row],[DATE]]),1),FEDFUNDS[DATE],0))</f>
        <v>1.68</v>
      </c>
      <c r="D1316" s="2" t="e">
        <f>INDEX(FEDFUNDS[FEDFUNDS],MATCH(DATE(YEAR(CPI[[#This Row],[DATE]]+190),MONTH(CPI[[#This Row],[DATE]]+190),1),FEDFUNDS[DATE],0))</f>
        <v>#N/A</v>
      </c>
      <c r="E1316" s="2" t="e">
        <f>INDEX(FEDFUNDS[FEDFUNDS],MATCH(DATE(YEAR(CPI[[#This Row],[DATE]]+370),MONTH(CPI[[#This Row],[DATE]]+370),1),FEDFUNDS[DATE],0))</f>
        <v>#N/A</v>
      </c>
      <c r="F1316" s="2" t="e">
        <f>INDEX(FEDFUNDS[FEDFUNDS],MATCH(DATE(YEAR(CPI[[#This Row],[DATE]]+190)+1,MONTH(CPI[[#This Row],[DATE]]+190),1),FEDFUNDS[DATE],0))</f>
        <v>#N/A</v>
      </c>
      <c r="G1316" s="2" t="e">
        <f>INDEX(FEDFUNDS[FEDFUNDS],MATCH(DATE(YEAR(CPI[[#This Row],[DATE]]+370)+1,MONTH(CPI[[#This Row],[DATE]]+370),1),FEDFUNDS[DATE],0))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79AB-4D25-4E08-97ED-D0E1CA7B5603}">
  <dimension ref="A1:P62"/>
  <sheetViews>
    <sheetView workbookViewId="0">
      <selection activeCell="C1" sqref="C1:G2"/>
    </sheetView>
  </sheetViews>
  <sheetFormatPr defaultRowHeight="14.4" x14ac:dyDescent="0.3"/>
  <cols>
    <col min="1" max="1" width="8.5546875" bestFit="1" customWidth="1"/>
    <col min="2" max="2" width="10.5546875" bestFit="1" customWidth="1"/>
  </cols>
  <sheetData>
    <row r="1" spans="1:1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J1" s="5"/>
      <c r="K1" s="5" t="s">
        <v>1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</row>
    <row r="2" spans="1:16" x14ac:dyDescent="0.3">
      <c r="A2" s="1">
        <v>22282</v>
      </c>
      <c r="B2" s="2">
        <v>2.2999999999999998</v>
      </c>
      <c r="C2" s="2">
        <f>INDEX(FEDFUNDS[FEDFUNDS],MATCH(DATE(YEAR(GDPRate[[#This Row],[DATE]]),12,1),FEDFUNDS[DATE],0))</f>
        <v>2.33</v>
      </c>
      <c r="D2" s="2">
        <f>INDEX(FEDFUNDS[FEDFUNDS],MATCH(DATE(YEAR(GDPRate[[#This Row],[DATE]])+1,6,1),FEDFUNDS[DATE],0))</f>
        <v>2.68</v>
      </c>
      <c r="E2" s="2">
        <f>INDEX(FEDFUNDS[FEDFUNDS],MATCH(DATE(YEAR(GDPRate[[#This Row],[DATE]])+1,12,1),FEDFUNDS[DATE],0))</f>
        <v>2.93</v>
      </c>
      <c r="F2" s="2">
        <f>INDEX(FEDFUNDS[FEDFUNDS],MATCH(DATE(YEAR(GDPRate[[#This Row],[DATE]])+2,6,1),FEDFUNDS[DATE],0))</f>
        <v>2.99</v>
      </c>
      <c r="G2" s="2">
        <f>INDEX(FEDFUNDS[FEDFUNDS],MATCH(DATE(YEAR(GDPRate[[#This Row],[DATE]])+2,12,1),FEDFUNDS[DATE],0))</f>
        <v>3.38</v>
      </c>
      <c r="J2" s="3" t="s">
        <v>1</v>
      </c>
      <c r="K2" s="3">
        <v>1</v>
      </c>
      <c r="L2" s="3"/>
      <c r="M2" s="3"/>
      <c r="N2" s="3"/>
      <c r="O2" s="3"/>
      <c r="P2" s="3"/>
    </row>
    <row r="3" spans="1:16" x14ac:dyDescent="0.3">
      <c r="A3" s="1">
        <v>22647</v>
      </c>
      <c r="B3" s="2">
        <v>6.1</v>
      </c>
      <c r="C3" s="2">
        <f>INDEX(FEDFUNDS[FEDFUNDS],MATCH(DATE(YEAR(GDPRate[[#This Row],[DATE]]),12,1),FEDFUNDS[DATE],0))</f>
        <v>2.93</v>
      </c>
      <c r="D3" s="2">
        <f>INDEX(FEDFUNDS[FEDFUNDS],MATCH(DATE(YEAR(GDPRate[[#This Row],[DATE]])+1,6,1),FEDFUNDS[DATE],0))</f>
        <v>2.99</v>
      </c>
      <c r="E3" s="2">
        <f>INDEX(FEDFUNDS[FEDFUNDS],MATCH(DATE(YEAR(GDPRate[[#This Row],[DATE]])+1,12,1),FEDFUNDS[DATE],0))</f>
        <v>3.38</v>
      </c>
      <c r="F3" s="2">
        <f>INDEX(FEDFUNDS[FEDFUNDS],MATCH(DATE(YEAR(GDPRate[[#This Row],[DATE]])+2,6,1),FEDFUNDS[DATE],0))</f>
        <v>3.5</v>
      </c>
      <c r="G3" s="2">
        <f>INDEX(FEDFUNDS[FEDFUNDS],MATCH(DATE(YEAR(GDPRate[[#This Row],[DATE]])+2,12,1),FEDFUNDS[DATE],0))</f>
        <v>3.85</v>
      </c>
      <c r="J3" s="3" t="s">
        <v>4</v>
      </c>
      <c r="K3" s="3">
        <v>0.13661235253951517</v>
      </c>
      <c r="L3" s="3">
        <v>1</v>
      </c>
      <c r="M3" s="3"/>
      <c r="N3" s="3"/>
      <c r="O3" s="3"/>
      <c r="P3" s="3"/>
    </row>
    <row r="4" spans="1:16" x14ac:dyDescent="0.3">
      <c r="A4" s="1">
        <v>23012</v>
      </c>
      <c r="B4" s="2">
        <v>4.4000000000000004</v>
      </c>
      <c r="C4" s="2">
        <f>INDEX(FEDFUNDS[FEDFUNDS],MATCH(DATE(YEAR(GDPRate[[#This Row],[DATE]]),12,1),FEDFUNDS[DATE],0))</f>
        <v>3.38</v>
      </c>
      <c r="D4" s="2">
        <f>INDEX(FEDFUNDS[FEDFUNDS],MATCH(DATE(YEAR(GDPRate[[#This Row],[DATE]])+1,6,1),FEDFUNDS[DATE],0))</f>
        <v>3.5</v>
      </c>
      <c r="E4" s="2">
        <f>INDEX(FEDFUNDS[FEDFUNDS],MATCH(DATE(YEAR(GDPRate[[#This Row],[DATE]])+1,12,1),FEDFUNDS[DATE],0))</f>
        <v>3.85</v>
      </c>
      <c r="F4" s="2">
        <f>INDEX(FEDFUNDS[FEDFUNDS],MATCH(DATE(YEAR(GDPRate[[#This Row],[DATE]])+2,6,1),FEDFUNDS[DATE],0))</f>
        <v>4.05</v>
      </c>
      <c r="G4" s="2">
        <f>INDEX(FEDFUNDS[FEDFUNDS],MATCH(DATE(YEAR(GDPRate[[#This Row],[DATE]])+2,12,1),FEDFUNDS[DATE],0))</f>
        <v>4.32</v>
      </c>
      <c r="J4" s="3" t="s">
        <v>5</v>
      </c>
      <c r="K4" s="3">
        <v>0.20503131448921877</v>
      </c>
      <c r="L4" s="3">
        <v>0.94672378087833642</v>
      </c>
      <c r="M4" s="3">
        <v>1</v>
      </c>
      <c r="N4" s="3"/>
      <c r="O4" s="3"/>
      <c r="P4" s="3"/>
    </row>
    <row r="5" spans="1:16" x14ac:dyDescent="0.3">
      <c r="A5" s="1">
        <v>23377</v>
      </c>
      <c r="B5" s="2">
        <v>5.8</v>
      </c>
      <c r="C5" s="2">
        <f>INDEX(FEDFUNDS[FEDFUNDS],MATCH(DATE(YEAR(GDPRate[[#This Row],[DATE]]),12,1),FEDFUNDS[DATE],0))</f>
        <v>3.85</v>
      </c>
      <c r="D5" s="2">
        <f>INDEX(FEDFUNDS[FEDFUNDS],MATCH(DATE(YEAR(GDPRate[[#This Row],[DATE]])+1,6,1),FEDFUNDS[DATE],0))</f>
        <v>4.05</v>
      </c>
      <c r="E5" s="2">
        <f>INDEX(FEDFUNDS[FEDFUNDS],MATCH(DATE(YEAR(GDPRate[[#This Row],[DATE]])+1,12,1),FEDFUNDS[DATE],0))</f>
        <v>4.32</v>
      </c>
      <c r="F5" s="2">
        <f>INDEX(FEDFUNDS[FEDFUNDS],MATCH(DATE(YEAR(GDPRate[[#This Row],[DATE]])+2,6,1),FEDFUNDS[DATE],0))</f>
        <v>5.17</v>
      </c>
      <c r="G5" s="2">
        <f>INDEX(FEDFUNDS[FEDFUNDS],MATCH(DATE(YEAR(GDPRate[[#This Row],[DATE]])+2,12,1),FEDFUNDS[DATE],0))</f>
        <v>5.4</v>
      </c>
      <c r="J5" s="3" t="s">
        <v>6</v>
      </c>
      <c r="K5" s="3">
        <v>0.30990947268557006</v>
      </c>
      <c r="L5" s="3">
        <v>0.84646139934665987</v>
      </c>
      <c r="M5" s="3">
        <v>0.86124655681500761</v>
      </c>
      <c r="N5" s="3">
        <v>1</v>
      </c>
      <c r="O5" s="3"/>
      <c r="P5" s="3"/>
    </row>
    <row r="6" spans="1:16" x14ac:dyDescent="0.3">
      <c r="A6" s="1">
        <v>23743</v>
      </c>
      <c r="B6" s="2">
        <v>6.4</v>
      </c>
      <c r="C6" s="2">
        <f>INDEX(FEDFUNDS[FEDFUNDS],MATCH(DATE(YEAR(GDPRate[[#This Row],[DATE]]),12,1),FEDFUNDS[DATE],0))</f>
        <v>4.32</v>
      </c>
      <c r="D6" s="2">
        <f>INDEX(FEDFUNDS[FEDFUNDS],MATCH(DATE(YEAR(GDPRate[[#This Row],[DATE]])+1,6,1),FEDFUNDS[DATE],0))</f>
        <v>5.17</v>
      </c>
      <c r="E6" s="2">
        <f>INDEX(FEDFUNDS[FEDFUNDS],MATCH(DATE(YEAR(GDPRate[[#This Row],[DATE]])+1,12,1),FEDFUNDS[DATE],0))</f>
        <v>5.4</v>
      </c>
      <c r="F6" s="2">
        <f>INDEX(FEDFUNDS[FEDFUNDS],MATCH(DATE(YEAR(GDPRate[[#This Row],[DATE]])+2,6,1),FEDFUNDS[DATE],0))</f>
        <v>3.98</v>
      </c>
      <c r="G6" s="2">
        <f>INDEX(FEDFUNDS[FEDFUNDS],MATCH(DATE(YEAR(GDPRate[[#This Row],[DATE]])+2,12,1),FEDFUNDS[DATE],0))</f>
        <v>4.51</v>
      </c>
      <c r="J6" s="3" t="s">
        <v>7</v>
      </c>
      <c r="K6" s="3">
        <v>0.22210658744678669</v>
      </c>
      <c r="L6" s="3">
        <v>0.7931203508544411</v>
      </c>
      <c r="M6" s="3">
        <v>0.80538546674800249</v>
      </c>
      <c r="N6" s="3">
        <v>0.94790334925535025</v>
      </c>
      <c r="O6" s="3">
        <v>1</v>
      </c>
      <c r="P6" s="3"/>
    </row>
    <row r="7" spans="1:16" ht="15" thickBot="1" x14ac:dyDescent="0.35">
      <c r="A7" s="1">
        <v>24108</v>
      </c>
      <c r="B7" s="2">
        <v>6.5</v>
      </c>
      <c r="C7" s="2">
        <f>INDEX(FEDFUNDS[FEDFUNDS],MATCH(DATE(YEAR(GDPRate[[#This Row],[DATE]]),12,1),FEDFUNDS[DATE],0))</f>
        <v>5.4</v>
      </c>
      <c r="D7" s="2">
        <f>INDEX(FEDFUNDS[FEDFUNDS],MATCH(DATE(YEAR(GDPRate[[#This Row],[DATE]])+1,6,1),FEDFUNDS[DATE],0))</f>
        <v>3.98</v>
      </c>
      <c r="E7" s="2">
        <f>INDEX(FEDFUNDS[FEDFUNDS],MATCH(DATE(YEAR(GDPRate[[#This Row],[DATE]])+1,12,1),FEDFUNDS[DATE],0))</f>
        <v>4.51</v>
      </c>
      <c r="F7" s="2">
        <f>INDEX(FEDFUNDS[FEDFUNDS],MATCH(DATE(YEAR(GDPRate[[#This Row],[DATE]])+2,6,1),FEDFUNDS[DATE],0))</f>
        <v>6.07</v>
      </c>
      <c r="G7" s="2">
        <f>INDEX(FEDFUNDS[FEDFUNDS],MATCH(DATE(YEAR(GDPRate[[#This Row],[DATE]])+2,12,1),FEDFUNDS[DATE],0))</f>
        <v>6.02</v>
      </c>
      <c r="J7" s="4" t="s">
        <v>8</v>
      </c>
      <c r="K7" s="4">
        <v>0.32406876732400686</v>
      </c>
      <c r="L7" s="4">
        <v>0.65205884270438474</v>
      </c>
      <c r="M7" s="4">
        <v>0.6916006556730423</v>
      </c>
      <c r="N7" s="4">
        <v>0.85000595792292588</v>
      </c>
      <c r="O7" s="4">
        <v>0.86441596934769505</v>
      </c>
      <c r="P7" s="4">
        <v>1</v>
      </c>
    </row>
    <row r="8" spans="1:16" x14ac:dyDescent="0.3">
      <c r="A8" s="1">
        <v>24473</v>
      </c>
      <c r="B8" s="2">
        <v>2.5</v>
      </c>
      <c r="C8" s="2">
        <f>INDEX(FEDFUNDS[FEDFUNDS],MATCH(DATE(YEAR(GDPRate[[#This Row],[DATE]]),12,1),FEDFUNDS[DATE],0))</f>
        <v>4.51</v>
      </c>
      <c r="D8" s="2">
        <f>INDEX(FEDFUNDS[FEDFUNDS],MATCH(DATE(YEAR(GDPRate[[#This Row],[DATE]])+1,6,1),FEDFUNDS[DATE],0))</f>
        <v>6.07</v>
      </c>
      <c r="E8" s="2">
        <f>INDEX(FEDFUNDS[FEDFUNDS],MATCH(DATE(YEAR(GDPRate[[#This Row],[DATE]])+1,12,1),FEDFUNDS[DATE],0))</f>
        <v>6.02</v>
      </c>
      <c r="F8" s="2">
        <f>INDEX(FEDFUNDS[FEDFUNDS],MATCH(DATE(YEAR(GDPRate[[#This Row],[DATE]])+2,6,1),FEDFUNDS[DATE],0))</f>
        <v>8.9</v>
      </c>
      <c r="G8" s="2">
        <f>INDEX(FEDFUNDS[FEDFUNDS],MATCH(DATE(YEAR(GDPRate[[#This Row],[DATE]])+2,12,1),FEDFUNDS[DATE],0))</f>
        <v>8.9700000000000006</v>
      </c>
    </row>
    <row r="9" spans="1:16" x14ac:dyDescent="0.3">
      <c r="A9" s="1">
        <v>24838</v>
      </c>
      <c r="B9" s="2">
        <v>4.8</v>
      </c>
      <c r="C9" s="2">
        <f>INDEX(FEDFUNDS[FEDFUNDS],MATCH(DATE(YEAR(GDPRate[[#This Row],[DATE]]),12,1),FEDFUNDS[DATE],0))</f>
        <v>6.02</v>
      </c>
      <c r="D9" s="2">
        <f>INDEX(FEDFUNDS[FEDFUNDS],MATCH(DATE(YEAR(GDPRate[[#This Row],[DATE]])+1,6,1),FEDFUNDS[DATE],0))</f>
        <v>8.9</v>
      </c>
      <c r="E9" s="2">
        <f>INDEX(FEDFUNDS[FEDFUNDS],MATCH(DATE(YEAR(GDPRate[[#This Row],[DATE]])+1,12,1),FEDFUNDS[DATE],0))</f>
        <v>8.9700000000000006</v>
      </c>
      <c r="F9" s="2">
        <f>INDEX(FEDFUNDS[FEDFUNDS],MATCH(DATE(YEAR(GDPRate[[#This Row],[DATE]])+2,6,1),FEDFUNDS[DATE],0))</f>
        <v>7.61</v>
      </c>
      <c r="G9" s="2">
        <f>INDEX(FEDFUNDS[FEDFUNDS],MATCH(DATE(YEAR(GDPRate[[#This Row],[DATE]])+2,12,1),FEDFUNDS[DATE],0))</f>
        <v>4.9000000000000004</v>
      </c>
    </row>
    <row r="10" spans="1:16" x14ac:dyDescent="0.3">
      <c r="A10" s="1">
        <v>25204</v>
      </c>
      <c r="B10" s="2">
        <v>3.1</v>
      </c>
      <c r="C10" s="2">
        <f>INDEX(FEDFUNDS[FEDFUNDS],MATCH(DATE(YEAR(GDPRate[[#This Row],[DATE]]),12,1),FEDFUNDS[DATE],0))</f>
        <v>8.9700000000000006</v>
      </c>
      <c r="D10" s="2">
        <f>INDEX(FEDFUNDS[FEDFUNDS],MATCH(DATE(YEAR(GDPRate[[#This Row],[DATE]])+1,6,1),FEDFUNDS[DATE],0))</f>
        <v>7.61</v>
      </c>
      <c r="E10" s="2">
        <f>INDEX(FEDFUNDS[FEDFUNDS],MATCH(DATE(YEAR(GDPRate[[#This Row],[DATE]])+1,12,1),FEDFUNDS[DATE],0))</f>
        <v>4.9000000000000004</v>
      </c>
      <c r="F10" s="2">
        <f>INDEX(FEDFUNDS[FEDFUNDS],MATCH(DATE(YEAR(GDPRate[[#This Row],[DATE]])+2,6,1),FEDFUNDS[DATE],0))</f>
        <v>4.91</v>
      </c>
      <c r="G10" s="2">
        <f>INDEX(FEDFUNDS[FEDFUNDS],MATCH(DATE(YEAR(GDPRate[[#This Row],[DATE]])+2,12,1),FEDFUNDS[DATE],0))</f>
        <v>4.1399999999999997</v>
      </c>
    </row>
    <row r="11" spans="1:16" x14ac:dyDescent="0.3">
      <c r="A11" s="1">
        <v>25569</v>
      </c>
      <c r="B11" s="2">
        <v>-0.28000000000000003</v>
      </c>
      <c r="C11" s="2">
        <f>INDEX(FEDFUNDS[FEDFUNDS],MATCH(DATE(YEAR(GDPRate[[#This Row],[DATE]]),12,1),FEDFUNDS[DATE],0))</f>
        <v>4.9000000000000004</v>
      </c>
      <c r="D11" s="2">
        <f>INDEX(FEDFUNDS[FEDFUNDS],MATCH(DATE(YEAR(GDPRate[[#This Row],[DATE]])+1,6,1),FEDFUNDS[DATE],0))</f>
        <v>4.91</v>
      </c>
      <c r="E11" s="2">
        <f>INDEX(FEDFUNDS[FEDFUNDS],MATCH(DATE(YEAR(GDPRate[[#This Row],[DATE]])+1,12,1),FEDFUNDS[DATE],0))</f>
        <v>4.1399999999999997</v>
      </c>
      <c r="F11" s="2">
        <f>INDEX(FEDFUNDS[FEDFUNDS],MATCH(DATE(YEAR(GDPRate[[#This Row],[DATE]])+2,6,1),FEDFUNDS[DATE],0))</f>
        <v>4.46</v>
      </c>
      <c r="G11" s="2">
        <f>INDEX(FEDFUNDS[FEDFUNDS],MATCH(DATE(YEAR(GDPRate[[#This Row],[DATE]])+2,12,1),FEDFUNDS[DATE],0))</f>
        <v>5.33</v>
      </c>
    </row>
    <row r="12" spans="1:16" x14ac:dyDescent="0.3">
      <c r="A12" s="1">
        <v>25934</v>
      </c>
      <c r="B12" s="2">
        <v>3.29</v>
      </c>
      <c r="C12" s="2">
        <f>INDEX(FEDFUNDS[FEDFUNDS],MATCH(DATE(YEAR(GDPRate[[#This Row],[DATE]]),12,1),FEDFUNDS[DATE],0))</f>
        <v>4.1399999999999997</v>
      </c>
      <c r="D12" s="2">
        <f>INDEX(FEDFUNDS[FEDFUNDS],MATCH(DATE(YEAR(GDPRate[[#This Row],[DATE]])+1,6,1),FEDFUNDS[DATE],0))</f>
        <v>4.46</v>
      </c>
      <c r="E12" s="2">
        <f>INDEX(FEDFUNDS[FEDFUNDS],MATCH(DATE(YEAR(GDPRate[[#This Row],[DATE]])+1,12,1),FEDFUNDS[DATE],0))</f>
        <v>5.33</v>
      </c>
      <c r="F12" s="2">
        <f>INDEX(FEDFUNDS[FEDFUNDS],MATCH(DATE(YEAR(GDPRate[[#This Row],[DATE]])+2,6,1),FEDFUNDS[DATE],0))</f>
        <v>8.49</v>
      </c>
      <c r="G12" s="2">
        <f>INDEX(FEDFUNDS[FEDFUNDS],MATCH(DATE(YEAR(GDPRate[[#This Row],[DATE]])+2,12,1),FEDFUNDS[DATE],0))</f>
        <v>9.9499999999999993</v>
      </c>
    </row>
    <row r="13" spans="1:16" x14ac:dyDescent="0.3">
      <c r="A13" s="1">
        <v>26299</v>
      </c>
      <c r="B13" s="2">
        <v>5.26</v>
      </c>
      <c r="C13" s="2">
        <f>INDEX(FEDFUNDS[FEDFUNDS],MATCH(DATE(YEAR(GDPRate[[#This Row],[DATE]]),12,1),FEDFUNDS[DATE],0))</f>
        <v>5.33</v>
      </c>
      <c r="D13" s="2">
        <f>INDEX(FEDFUNDS[FEDFUNDS],MATCH(DATE(YEAR(GDPRate[[#This Row],[DATE]])+1,6,1),FEDFUNDS[DATE],0))</f>
        <v>8.49</v>
      </c>
      <c r="E13" s="2">
        <f>INDEX(FEDFUNDS[FEDFUNDS],MATCH(DATE(YEAR(GDPRate[[#This Row],[DATE]])+1,12,1),FEDFUNDS[DATE],0))</f>
        <v>9.9499999999999993</v>
      </c>
      <c r="F13" s="2">
        <f>INDEX(FEDFUNDS[FEDFUNDS],MATCH(DATE(YEAR(GDPRate[[#This Row],[DATE]])+2,6,1),FEDFUNDS[DATE],0))</f>
        <v>11.93</v>
      </c>
      <c r="G13" s="2">
        <f>INDEX(FEDFUNDS[FEDFUNDS],MATCH(DATE(YEAR(GDPRate[[#This Row],[DATE]])+2,12,1),FEDFUNDS[DATE],0))</f>
        <v>8.5299999999999994</v>
      </c>
    </row>
    <row r="14" spans="1:16" x14ac:dyDescent="0.3">
      <c r="A14" s="1">
        <v>26665</v>
      </c>
      <c r="B14" s="2">
        <v>5.65</v>
      </c>
      <c r="C14" s="2">
        <f>INDEX(FEDFUNDS[FEDFUNDS],MATCH(DATE(YEAR(GDPRate[[#This Row],[DATE]]),12,1),FEDFUNDS[DATE],0))</f>
        <v>9.9499999999999993</v>
      </c>
      <c r="D14" s="2">
        <f>INDEX(FEDFUNDS[FEDFUNDS],MATCH(DATE(YEAR(GDPRate[[#This Row],[DATE]])+1,6,1),FEDFUNDS[DATE],0))</f>
        <v>11.93</v>
      </c>
      <c r="E14" s="2">
        <f>INDEX(FEDFUNDS[FEDFUNDS],MATCH(DATE(YEAR(GDPRate[[#This Row],[DATE]])+1,12,1),FEDFUNDS[DATE],0))</f>
        <v>8.5299999999999994</v>
      </c>
      <c r="F14" s="2">
        <f>INDEX(FEDFUNDS[FEDFUNDS],MATCH(DATE(YEAR(GDPRate[[#This Row],[DATE]])+2,6,1),FEDFUNDS[DATE],0))</f>
        <v>5.55</v>
      </c>
      <c r="G14" s="2">
        <f>INDEX(FEDFUNDS[FEDFUNDS],MATCH(DATE(YEAR(GDPRate[[#This Row],[DATE]])+2,12,1),FEDFUNDS[DATE],0))</f>
        <v>5.2</v>
      </c>
    </row>
    <row r="15" spans="1:16" x14ac:dyDescent="0.3">
      <c r="A15" s="1">
        <v>27030</v>
      </c>
      <c r="B15" s="2">
        <v>-0.54</v>
      </c>
      <c r="C15" s="2">
        <f>INDEX(FEDFUNDS[FEDFUNDS],MATCH(DATE(YEAR(GDPRate[[#This Row],[DATE]]),12,1),FEDFUNDS[DATE],0))</f>
        <v>8.5299999999999994</v>
      </c>
      <c r="D15" s="2">
        <f>INDEX(FEDFUNDS[FEDFUNDS],MATCH(DATE(YEAR(GDPRate[[#This Row],[DATE]])+1,6,1),FEDFUNDS[DATE],0))</f>
        <v>5.55</v>
      </c>
      <c r="E15" s="2">
        <f>INDEX(FEDFUNDS[FEDFUNDS],MATCH(DATE(YEAR(GDPRate[[#This Row],[DATE]])+1,12,1),FEDFUNDS[DATE],0))</f>
        <v>5.2</v>
      </c>
      <c r="F15" s="2">
        <f>INDEX(FEDFUNDS[FEDFUNDS],MATCH(DATE(YEAR(GDPRate[[#This Row],[DATE]])+2,6,1),FEDFUNDS[DATE],0))</f>
        <v>5.48</v>
      </c>
      <c r="G15" s="2">
        <f>INDEX(FEDFUNDS[FEDFUNDS],MATCH(DATE(YEAR(GDPRate[[#This Row],[DATE]])+2,12,1),FEDFUNDS[DATE],0))</f>
        <v>4.6500000000000004</v>
      </c>
    </row>
    <row r="16" spans="1:16" x14ac:dyDescent="0.3">
      <c r="A16" s="1">
        <v>27395</v>
      </c>
      <c r="B16" s="2">
        <v>-0.21</v>
      </c>
      <c r="C16" s="2">
        <f>INDEX(FEDFUNDS[FEDFUNDS],MATCH(DATE(YEAR(GDPRate[[#This Row],[DATE]]),12,1),FEDFUNDS[DATE],0))</f>
        <v>5.2</v>
      </c>
      <c r="D16" s="2">
        <f>INDEX(FEDFUNDS[FEDFUNDS],MATCH(DATE(YEAR(GDPRate[[#This Row],[DATE]])+1,6,1),FEDFUNDS[DATE],0))</f>
        <v>5.48</v>
      </c>
      <c r="E16" s="2">
        <f>INDEX(FEDFUNDS[FEDFUNDS],MATCH(DATE(YEAR(GDPRate[[#This Row],[DATE]])+1,12,1),FEDFUNDS[DATE],0))</f>
        <v>4.6500000000000004</v>
      </c>
      <c r="F16" s="2">
        <f>INDEX(FEDFUNDS[FEDFUNDS],MATCH(DATE(YEAR(GDPRate[[#This Row],[DATE]])+2,6,1),FEDFUNDS[DATE],0))</f>
        <v>5.39</v>
      </c>
      <c r="G16" s="2">
        <f>INDEX(FEDFUNDS[FEDFUNDS],MATCH(DATE(YEAR(GDPRate[[#This Row],[DATE]])+2,12,1),FEDFUNDS[DATE],0))</f>
        <v>6.56</v>
      </c>
    </row>
    <row r="17" spans="1:7" x14ac:dyDescent="0.3">
      <c r="A17" s="1">
        <v>27760</v>
      </c>
      <c r="B17" s="2">
        <v>5.39</v>
      </c>
      <c r="C17" s="2">
        <f>INDEX(FEDFUNDS[FEDFUNDS],MATCH(DATE(YEAR(GDPRate[[#This Row],[DATE]]),12,1),FEDFUNDS[DATE],0))</f>
        <v>4.6500000000000004</v>
      </c>
      <c r="D17" s="2">
        <f>INDEX(FEDFUNDS[FEDFUNDS],MATCH(DATE(YEAR(GDPRate[[#This Row],[DATE]])+1,6,1),FEDFUNDS[DATE],0))</f>
        <v>5.39</v>
      </c>
      <c r="E17" s="2">
        <f>INDEX(FEDFUNDS[FEDFUNDS],MATCH(DATE(YEAR(GDPRate[[#This Row],[DATE]])+1,12,1),FEDFUNDS[DATE],0))</f>
        <v>6.56</v>
      </c>
      <c r="F17" s="2">
        <f>INDEX(FEDFUNDS[FEDFUNDS],MATCH(DATE(YEAR(GDPRate[[#This Row],[DATE]])+2,6,1),FEDFUNDS[DATE],0))</f>
        <v>7.6</v>
      </c>
      <c r="G17" s="2">
        <f>INDEX(FEDFUNDS[FEDFUNDS],MATCH(DATE(YEAR(GDPRate[[#This Row],[DATE]])+2,12,1),FEDFUNDS[DATE],0))</f>
        <v>10.029999999999999</v>
      </c>
    </row>
    <row r="18" spans="1:7" x14ac:dyDescent="0.3">
      <c r="A18" s="1">
        <v>28126</v>
      </c>
      <c r="B18" s="2">
        <v>4.62</v>
      </c>
      <c r="C18" s="2">
        <f>INDEX(FEDFUNDS[FEDFUNDS],MATCH(DATE(YEAR(GDPRate[[#This Row],[DATE]]),12,1),FEDFUNDS[DATE],0))</f>
        <v>6.56</v>
      </c>
      <c r="D18" s="2">
        <f>INDEX(FEDFUNDS[FEDFUNDS],MATCH(DATE(YEAR(GDPRate[[#This Row],[DATE]])+1,6,1),FEDFUNDS[DATE],0))</f>
        <v>7.6</v>
      </c>
      <c r="E18" s="2">
        <f>INDEX(FEDFUNDS[FEDFUNDS],MATCH(DATE(YEAR(GDPRate[[#This Row],[DATE]])+1,12,1),FEDFUNDS[DATE],0))</f>
        <v>10.029999999999999</v>
      </c>
      <c r="F18" s="2">
        <f>INDEX(FEDFUNDS[FEDFUNDS],MATCH(DATE(YEAR(GDPRate[[#This Row],[DATE]])+2,6,1),FEDFUNDS[DATE],0))</f>
        <v>10.29</v>
      </c>
      <c r="G18" s="2">
        <f>INDEX(FEDFUNDS[FEDFUNDS],MATCH(DATE(YEAR(GDPRate[[#This Row],[DATE]])+2,12,1),FEDFUNDS[DATE],0))</f>
        <v>13.78</v>
      </c>
    </row>
    <row r="19" spans="1:7" x14ac:dyDescent="0.3">
      <c r="A19" s="1">
        <v>28491</v>
      </c>
      <c r="B19" s="2">
        <v>5.54</v>
      </c>
      <c r="C19" s="2">
        <f>INDEX(FEDFUNDS[FEDFUNDS],MATCH(DATE(YEAR(GDPRate[[#This Row],[DATE]]),12,1),FEDFUNDS[DATE],0))</f>
        <v>10.029999999999999</v>
      </c>
      <c r="D19" s="2">
        <f>INDEX(FEDFUNDS[FEDFUNDS],MATCH(DATE(YEAR(GDPRate[[#This Row],[DATE]])+1,6,1),FEDFUNDS[DATE],0))</f>
        <v>10.29</v>
      </c>
      <c r="E19" s="2">
        <f>INDEX(FEDFUNDS[FEDFUNDS],MATCH(DATE(YEAR(GDPRate[[#This Row],[DATE]])+1,12,1),FEDFUNDS[DATE],0))</f>
        <v>13.78</v>
      </c>
      <c r="F19" s="2">
        <f>INDEX(FEDFUNDS[FEDFUNDS],MATCH(DATE(YEAR(GDPRate[[#This Row],[DATE]])+2,6,1),FEDFUNDS[DATE],0))</f>
        <v>9.4700000000000006</v>
      </c>
      <c r="G19" s="2">
        <f>INDEX(FEDFUNDS[FEDFUNDS],MATCH(DATE(YEAR(GDPRate[[#This Row],[DATE]])+2,12,1),FEDFUNDS[DATE],0))</f>
        <v>18.899999999999999</v>
      </c>
    </row>
    <row r="20" spans="1:7" x14ac:dyDescent="0.3">
      <c r="A20" s="1">
        <v>28856</v>
      </c>
      <c r="B20" s="2">
        <v>3.17</v>
      </c>
      <c r="C20" s="2">
        <f>INDEX(FEDFUNDS[FEDFUNDS],MATCH(DATE(YEAR(GDPRate[[#This Row],[DATE]]),12,1),FEDFUNDS[DATE],0))</f>
        <v>13.78</v>
      </c>
      <c r="D20" s="2">
        <f>INDEX(FEDFUNDS[FEDFUNDS],MATCH(DATE(YEAR(GDPRate[[#This Row],[DATE]])+1,6,1),FEDFUNDS[DATE],0))</f>
        <v>9.4700000000000006</v>
      </c>
      <c r="E20" s="2">
        <f>INDEX(FEDFUNDS[FEDFUNDS],MATCH(DATE(YEAR(GDPRate[[#This Row],[DATE]])+1,12,1),FEDFUNDS[DATE],0))</f>
        <v>18.899999999999999</v>
      </c>
      <c r="F20" s="2">
        <f>INDEX(FEDFUNDS[FEDFUNDS],MATCH(DATE(YEAR(GDPRate[[#This Row],[DATE]])+2,6,1),FEDFUNDS[DATE],0))</f>
        <v>19.100000000000001</v>
      </c>
      <c r="G20" s="2">
        <f>INDEX(FEDFUNDS[FEDFUNDS],MATCH(DATE(YEAR(GDPRate[[#This Row],[DATE]])+2,12,1),FEDFUNDS[DATE],0))</f>
        <v>12.37</v>
      </c>
    </row>
    <row r="21" spans="1:7" x14ac:dyDescent="0.3">
      <c r="A21" s="1">
        <v>29221</v>
      </c>
      <c r="B21" s="2">
        <v>-0.26</v>
      </c>
      <c r="C21" s="2">
        <f>INDEX(FEDFUNDS[FEDFUNDS],MATCH(DATE(YEAR(GDPRate[[#This Row],[DATE]]),12,1),FEDFUNDS[DATE],0))</f>
        <v>18.899999999999999</v>
      </c>
      <c r="D21" s="2">
        <f>INDEX(FEDFUNDS[FEDFUNDS],MATCH(DATE(YEAR(GDPRate[[#This Row],[DATE]])+1,6,1),FEDFUNDS[DATE],0))</f>
        <v>19.100000000000001</v>
      </c>
      <c r="E21" s="2">
        <f>INDEX(FEDFUNDS[FEDFUNDS],MATCH(DATE(YEAR(GDPRate[[#This Row],[DATE]])+1,12,1),FEDFUNDS[DATE],0))</f>
        <v>12.37</v>
      </c>
      <c r="F21" s="2">
        <f>INDEX(FEDFUNDS[FEDFUNDS],MATCH(DATE(YEAR(GDPRate[[#This Row],[DATE]])+2,6,1),FEDFUNDS[DATE],0))</f>
        <v>14.15</v>
      </c>
      <c r="G21" s="2">
        <f>INDEX(FEDFUNDS[FEDFUNDS],MATCH(DATE(YEAR(GDPRate[[#This Row],[DATE]])+2,12,1),FEDFUNDS[DATE],0))</f>
        <v>8.9499999999999993</v>
      </c>
    </row>
    <row r="22" spans="1:7" x14ac:dyDescent="0.3">
      <c r="A22" s="1">
        <v>29587</v>
      </c>
      <c r="B22" s="2">
        <v>2.54</v>
      </c>
      <c r="C22" s="2">
        <f>INDEX(FEDFUNDS[FEDFUNDS],MATCH(DATE(YEAR(GDPRate[[#This Row],[DATE]]),12,1),FEDFUNDS[DATE],0))</f>
        <v>12.37</v>
      </c>
      <c r="D22" s="2">
        <f>INDEX(FEDFUNDS[FEDFUNDS],MATCH(DATE(YEAR(GDPRate[[#This Row],[DATE]])+1,6,1),FEDFUNDS[DATE],0))</f>
        <v>14.15</v>
      </c>
      <c r="E22" s="2">
        <f>INDEX(FEDFUNDS[FEDFUNDS],MATCH(DATE(YEAR(GDPRate[[#This Row],[DATE]])+1,12,1),FEDFUNDS[DATE],0))</f>
        <v>8.9499999999999993</v>
      </c>
      <c r="F22" s="2">
        <f>INDEX(FEDFUNDS[FEDFUNDS],MATCH(DATE(YEAR(GDPRate[[#This Row],[DATE]])+2,6,1),FEDFUNDS[DATE],0))</f>
        <v>8.98</v>
      </c>
      <c r="G22" s="2">
        <f>INDEX(FEDFUNDS[FEDFUNDS],MATCH(DATE(YEAR(GDPRate[[#This Row],[DATE]])+2,12,1),FEDFUNDS[DATE],0))</f>
        <v>9.4700000000000006</v>
      </c>
    </row>
    <row r="23" spans="1:7" x14ac:dyDescent="0.3">
      <c r="A23" s="1">
        <v>29952</v>
      </c>
      <c r="B23" s="2">
        <v>-1.8</v>
      </c>
      <c r="C23" s="2">
        <f>INDEX(FEDFUNDS[FEDFUNDS],MATCH(DATE(YEAR(GDPRate[[#This Row],[DATE]]),12,1),FEDFUNDS[DATE],0))</f>
        <v>8.9499999999999993</v>
      </c>
      <c r="D23" s="2">
        <f>INDEX(FEDFUNDS[FEDFUNDS],MATCH(DATE(YEAR(GDPRate[[#This Row],[DATE]])+1,6,1),FEDFUNDS[DATE],0))</f>
        <v>8.98</v>
      </c>
      <c r="E23" s="2">
        <f>INDEX(FEDFUNDS[FEDFUNDS],MATCH(DATE(YEAR(GDPRate[[#This Row],[DATE]])+1,12,1),FEDFUNDS[DATE],0))</f>
        <v>9.4700000000000006</v>
      </c>
      <c r="F23" s="2">
        <f>INDEX(FEDFUNDS[FEDFUNDS],MATCH(DATE(YEAR(GDPRate[[#This Row],[DATE]])+2,6,1),FEDFUNDS[DATE],0))</f>
        <v>11.06</v>
      </c>
      <c r="G23" s="2">
        <f>INDEX(FEDFUNDS[FEDFUNDS],MATCH(DATE(YEAR(GDPRate[[#This Row],[DATE]])+2,12,1),FEDFUNDS[DATE],0))</f>
        <v>8.3800000000000008</v>
      </c>
    </row>
    <row r="24" spans="1:7" x14ac:dyDescent="0.3">
      <c r="A24" s="1">
        <v>30317</v>
      </c>
      <c r="B24" s="2">
        <v>4.58</v>
      </c>
      <c r="C24" s="2">
        <f>INDEX(FEDFUNDS[FEDFUNDS],MATCH(DATE(YEAR(GDPRate[[#This Row],[DATE]]),12,1),FEDFUNDS[DATE],0))</f>
        <v>9.4700000000000006</v>
      </c>
      <c r="D24" s="2">
        <f>INDEX(FEDFUNDS[FEDFUNDS],MATCH(DATE(YEAR(GDPRate[[#This Row],[DATE]])+1,6,1),FEDFUNDS[DATE],0))</f>
        <v>11.06</v>
      </c>
      <c r="E24" s="2">
        <f>INDEX(FEDFUNDS[FEDFUNDS],MATCH(DATE(YEAR(GDPRate[[#This Row],[DATE]])+1,12,1),FEDFUNDS[DATE],0))</f>
        <v>8.3800000000000008</v>
      </c>
      <c r="F24" s="2">
        <f>INDEX(FEDFUNDS[FEDFUNDS],MATCH(DATE(YEAR(GDPRate[[#This Row],[DATE]])+2,6,1),FEDFUNDS[DATE],0))</f>
        <v>7.53</v>
      </c>
      <c r="G24" s="2">
        <f>INDEX(FEDFUNDS[FEDFUNDS],MATCH(DATE(YEAR(GDPRate[[#This Row],[DATE]])+2,12,1),FEDFUNDS[DATE],0))</f>
        <v>8.27</v>
      </c>
    </row>
    <row r="25" spans="1:7" x14ac:dyDescent="0.3">
      <c r="A25" s="1">
        <v>30682</v>
      </c>
      <c r="B25" s="2">
        <v>7.24</v>
      </c>
      <c r="C25" s="2">
        <f>INDEX(FEDFUNDS[FEDFUNDS],MATCH(DATE(YEAR(GDPRate[[#This Row],[DATE]]),12,1),FEDFUNDS[DATE],0))</f>
        <v>8.3800000000000008</v>
      </c>
      <c r="D25" s="2">
        <f>INDEX(FEDFUNDS[FEDFUNDS],MATCH(DATE(YEAR(GDPRate[[#This Row],[DATE]])+1,6,1),FEDFUNDS[DATE],0))</f>
        <v>7.53</v>
      </c>
      <c r="E25" s="2">
        <f>INDEX(FEDFUNDS[FEDFUNDS],MATCH(DATE(YEAR(GDPRate[[#This Row],[DATE]])+1,12,1),FEDFUNDS[DATE],0))</f>
        <v>8.27</v>
      </c>
      <c r="F25" s="2">
        <f>INDEX(FEDFUNDS[FEDFUNDS],MATCH(DATE(YEAR(GDPRate[[#This Row],[DATE]])+2,6,1),FEDFUNDS[DATE],0))</f>
        <v>6.92</v>
      </c>
      <c r="G25" s="2">
        <f>INDEX(FEDFUNDS[FEDFUNDS],MATCH(DATE(YEAR(GDPRate[[#This Row],[DATE]])+2,12,1),FEDFUNDS[DATE],0))</f>
        <v>6.91</v>
      </c>
    </row>
    <row r="26" spans="1:7" x14ac:dyDescent="0.3">
      <c r="A26" s="1">
        <v>31048</v>
      </c>
      <c r="B26" s="2">
        <v>4.17</v>
      </c>
      <c r="C26" s="2">
        <f>INDEX(FEDFUNDS[FEDFUNDS],MATCH(DATE(YEAR(GDPRate[[#This Row],[DATE]]),12,1),FEDFUNDS[DATE],0))</f>
        <v>8.27</v>
      </c>
      <c r="D26" s="2">
        <f>INDEX(FEDFUNDS[FEDFUNDS],MATCH(DATE(YEAR(GDPRate[[#This Row],[DATE]])+1,6,1),FEDFUNDS[DATE],0))</f>
        <v>6.92</v>
      </c>
      <c r="E26" s="2">
        <f>INDEX(FEDFUNDS[FEDFUNDS],MATCH(DATE(YEAR(GDPRate[[#This Row],[DATE]])+1,12,1),FEDFUNDS[DATE],0))</f>
        <v>6.91</v>
      </c>
      <c r="F26" s="2">
        <f>INDEX(FEDFUNDS[FEDFUNDS],MATCH(DATE(YEAR(GDPRate[[#This Row],[DATE]])+2,6,1),FEDFUNDS[DATE],0))</f>
        <v>6.73</v>
      </c>
      <c r="G26" s="2">
        <f>INDEX(FEDFUNDS[FEDFUNDS],MATCH(DATE(YEAR(GDPRate[[#This Row],[DATE]])+2,12,1),FEDFUNDS[DATE],0))</f>
        <v>6.77</v>
      </c>
    </row>
    <row r="27" spans="1:7" x14ac:dyDescent="0.3">
      <c r="A27" s="1">
        <v>31413</v>
      </c>
      <c r="B27" s="2">
        <v>3.46</v>
      </c>
      <c r="C27" s="2">
        <f>INDEX(FEDFUNDS[FEDFUNDS],MATCH(DATE(YEAR(GDPRate[[#This Row],[DATE]]),12,1),FEDFUNDS[DATE],0))</f>
        <v>6.91</v>
      </c>
      <c r="D27" s="2">
        <f>INDEX(FEDFUNDS[FEDFUNDS],MATCH(DATE(YEAR(GDPRate[[#This Row],[DATE]])+1,6,1),FEDFUNDS[DATE],0))</f>
        <v>6.73</v>
      </c>
      <c r="E27" s="2">
        <f>INDEX(FEDFUNDS[FEDFUNDS],MATCH(DATE(YEAR(GDPRate[[#This Row],[DATE]])+1,12,1),FEDFUNDS[DATE],0))</f>
        <v>6.77</v>
      </c>
      <c r="F27" s="2">
        <f>INDEX(FEDFUNDS[FEDFUNDS],MATCH(DATE(YEAR(GDPRate[[#This Row],[DATE]])+2,6,1),FEDFUNDS[DATE],0))</f>
        <v>7.51</v>
      </c>
      <c r="G27" s="2">
        <f>INDEX(FEDFUNDS[FEDFUNDS],MATCH(DATE(YEAR(GDPRate[[#This Row],[DATE]])+2,12,1),FEDFUNDS[DATE],0))</f>
        <v>8.76</v>
      </c>
    </row>
    <row r="28" spans="1:7" x14ac:dyDescent="0.3">
      <c r="A28" s="1">
        <v>31778</v>
      </c>
      <c r="B28" s="2">
        <v>3.46</v>
      </c>
      <c r="C28" s="2">
        <f>INDEX(FEDFUNDS[FEDFUNDS],MATCH(DATE(YEAR(GDPRate[[#This Row],[DATE]]),12,1),FEDFUNDS[DATE],0))</f>
        <v>6.77</v>
      </c>
      <c r="D28" s="2">
        <f>INDEX(FEDFUNDS[FEDFUNDS],MATCH(DATE(YEAR(GDPRate[[#This Row],[DATE]])+1,6,1),FEDFUNDS[DATE],0))</f>
        <v>7.51</v>
      </c>
      <c r="E28" s="2">
        <f>INDEX(FEDFUNDS[FEDFUNDS],MATCH(DATE(YEAR(GDPRate[[#This Row],[DATE]])+1,12,1),FEDFUNDS[DATE],0))</f>
        <v>8.76</v>
      </c>
      <c r="F28" s="2">
        <f>INDEX(FEDFUNDS[FEDFUNDS],MATCH(DATE(YEAR(GDPRate[[#This Row],[DATE]])+2,6,1),FEDFUNDS[DATE],0))</f>
        <v>9.5299999999999994</v>
      </c>
      <c r="G28" s="2">
        <f>INDEX(FEDFUNDS[FEDFUNDS],MATCH(DATE(YEAR(GDPRate[[#This Row],[DATE]])+2,12,1),FEDFUNDS[DATE],0))</f>
        <v>8.4499999999999993</v>
      </c>
    </row>
    <row r="29" spans="1:7" x14ac:dyDescent="0.3">
      <c r="A29" s="1">
        <v>32143</v>
      </c>
      <c r="B29" s="2">
        <v>4.18</v>
      </c>
      <c r="C29" s="2">
        <f>INDEX(FEDFUNDS[FEDFUNDS],MATCH(DATE(YEAR(GDPRate[[#This Row],[DATE]]),12,1),FEDFUNDS[DATE],0))</f>
        <v>8.76</v>
      </c>
      <c r="D29" s="2">
        <f>INDEX(FEDFUNDS[FEDFUNDS],MATCH(DATE(YEAR(GDPRate[[#This Row],[DATE]])+1,6,1),FEDFUNDS[DATE],0))</f>
        <v>9.5299999999999994</v>
      </c>
      <c r="E29" s="2">
        <f>INDEX(FEDFUNDS[FEDFUNDS],MATCH(DATE(YEAR(GDPRate[[#This Row],[DATE]])+1,12,1),FEDFUNDS[DATE],0))</f>
        <v>8.4499999999999993</v>
      </c>
      <c r="F29" s="2">
        <f>INDEX(FEDFUNDS[FEDFUNDS],MATCH(DATE(YEAR(GDPRate[[#This Row],[DATE]])+2,6,1),FEDFUNDS[DATE],0))</f>
        <v>8.2899999999999991</v>
      </c>
      <c r="G29" s="2">
        <f>INDEX(FEDFUNDS[FEDFUNDS],MATCH(DATE(YEAR(GDPRate[[#This Row],[DATE]])+2,12,1),FEDFUNDS[DATE],0))</f>
        <v>7.31</v>
      </c>
    </row>
    <row r="30" spans="1:7" x14ac:dyDescent="0.3">
      <c r="A30" s="1">
        <v>32509</v>
      </c>
      <c r="B30" s="2">
        <v>3.67</v>
      </c>
      <c r="C30" s="2">
        <f>INDEX(FEDFUNDS[FEDFUNDS],MATCH(DATE(YEAR(GDPRate[[#This Row],[DATE]]),12,1),FEDFUNDS[DATE],0))</f>
        <v>8.4499999999999993</v>
      </c>
      <c r="D30" s="2">
        <f>INDEX(FEDFUNDS[FEDFUNDS],MATCH(DATE(YEAR(GDPRate[[#This Row],[DATE]])+1,6,1),FEDFUNDS[DATE],0))</f>
        <v>8.2899999999999991</v>
      </c>
      <c r="E30" s="2">
        <f>INDEX(FEDFUNDS[FEDFUNDS],MATCH(DATE(YEAR(GDPRate[[#This Row],[DATE]])+1,12,1),FEDFUNDS[DATE],0))</f>
        <v>7.31</v>
      </c>
      <c r="F30" s="2">
        <f>INDEX(FEDFUNDS[FEDFUNDS],MATCH(DATE(YEAR(GDPRate[[#This Row],[DATE]])+2,6,1),FEDFUNDS[DATE],0))</f>
        <v>5.9</v>
      </c>
      <c r="G30" s="2">
        <f>INDEX(FEDFUNDS[FEDFUNDS],MATCH(DATE(YEAR(GDPRate[[#This Row],[DATE]])+2,12,1),FEDFUNDS[DATE],0))</f>
        <v>4.43</v>
      </c>
    </row>
    <row r="31" spans="1:7" x14ac:dyDescent="0.3">
      <c r="A31" s="1">
        <v>32874</v>
      </c>
      <c r="B31" s="2">
        <v>1.89</v>
      </c>
      <c r="C31" s="2">
        <f>INDEX(FEDFUNDS[FEDFUNDS],MATCH(DATE(YEAR(GDPRate[[#This Row],[DATE]]),12,1),FEDFUNDS[DATE],0))</f>
        <v>7.31</v>
      </c>
      <c r="D31" s="2">
        <f>INDEX(FEDFUNDS[FEDFUNDS],MATCH(DATE(YEAR(GDPRate[[#This Row],[DATE]])+1,6,1),FEDFUNDS[DATE],0))</f>
        <v>5.9</v>
      </c>
      <c r="E31" s="2">
        <f>INDEX(FEDFUNDS[FEDFUNDS],MATCH(DATE(YEAR(GDPRate[[#This Row],[DATE]])+1,12,1),FEDFUNDS[DATE],0))</f>
        <v>4.43</v>
      </c>
      <c r="F31" s="2">
        <f>INDEX(FEDFUNDS[FEDFUNDS],MATCH(DATE(YEAR(GDPRate[[#This Row],[DATE]])+2,6,1),FEDFUNDS[DATE],0))</f>
        <v>3.76</v>
      </c>
      <c r="G31" s="2">
        <f>INDEX(FEDFUNDS[FEDFUNDS],MATCH(DATE(YEAR(GDPRate[[#This Row],[DATE]])+2,12,1),FEDFUNDS[DATE],0))</f>
        <v>2.92</v>
      </c>
    </row>
    <row r="32" spans="1:7" x14ac:dyDescent="0.3">
      <c r="A32" s="1">
        <v>33239</v>
      </c>
      <c r="B32" s="2">
        <v>-0.11</v>
      </c>
      <c r="C32" s="2">
        <f>INDEX(FEDFUNDS[FEDFUNDS],MATCH(DATE(YEAR(GDPRate[[#This Row],[DATE]]),12,1),FEDFUNDS[DATE],0))</f>
        <v>4.43</v>
      </c>
      <c r="D32" s="2">
        <f>INDEX(FEDFUNDS[FEDFUNDS],MATCH(DATE(YEAR(GDPRate[[#This Row],[DATE]])+1,6,1),FEDFUNDS[DATE],0))</f>
        <v>3.76</v>
      </c>
      <c r="E32" s="2">
        <f>INDEX(FEDFUNDS[FEDFUNDS],MATCH(DATE(YEAR(GDPRate[[#This Row],[DATE]])+1,12,1),FEDFUNDS[DATE],0))</f>
        <v>2.92</v>
      </c>
      <c r="F32" s="2">
        <f>INDEX(FEDFUNDS[FEDFUNDS],MATCH(DATE(YEAR(GDPRate[[#This Row],[DATE]])+2,6,1),FEDFUNDS[DATE],0))</f>
        <v>3.04</v>
      </c>
      <c r="G32" s="2">
        <f>INDEX(FEDFUNDS[FEDFUNDS],MATCH(DATE(YEAR(GDPRate[[#This Row],[DATE]])+2,12,1),FEDFUNDS[DATE],0))</f>
        <v>2.96</v>
      </c>
    </row>
    <row r="33" spans="1:7" x14ac:dyDescent="0.3">
      <c r="A33" s="1">
        <v>33604</v>
      </c>
      <c r="B33" s="2">
        <v>3.52</v>
      </c>
      <c r="C33" s="2">
        <f>INDEX(FEDFUNDS[FEDFUNDS],MATCH(DATE(YEAR(GDPRate[[#This Row],[DATE]]),12,1),FEDFUNDS[DATE],0))</f>
        <v>2.92</v>
      </c>
      <c r="D33" s="2">
        <f>INDEX(FEDFUNDS[FEDFUNDS],MATCH(DATE(YEAR(GDPRate[[#This Row],[DATE]])+1,6,1),FEDFUNDS[DATE],0))</f>
        <v>3.04</v>
      </c>
      <c r="E33" s="2">
        <f>INDEX(FEDFUNDS[FEDFUNDS],MATCH(DATE(YEAR(GDPRate[[#This Row],[DATE]])+1,12,1),FEDFUNDS[DATE],0))</f>
        <v>2.96</v>
      </c>
      <c r="F33" s="2">
        <f>INDEX(FEDFUNDS[FEDFUNDS],MATCH(DATE(YEAR(GDPRate[[#This Row],[DATE]])+2,6,1),FEDFUNDS[DATE],0))</f>
        <v>4.25</v>
      </c>
      <c r="G33" s="2">
        <f>INDEX(FEDFUNDS[FEDFUNDS],MATCH(DATE(YEAR(GDPRate[[#This Row],[DATE]])+2,12,1),FEDFUNDS[DATE],0))</f>
        <v>5.45</v>
      </c>
    </row>
    <row r="34" spans="1:7" x14ac:dyDescent="0.3">
      <c r="A34" s="1">
        <v>33970</v>
      </c>
      <c r="B34" s="2">
        <v>2.75</v>
      </c>
      <c r="C34" s="2">
        <f>INDEX(FEDFUNDS[FEDFUNDS],MATCH(DATE(YEAR(GDPRate[[#This Row],[DATE]]),12,1),FEDFUNDS[DATE],0))</f>
        <v>2.96</v>
      </c>
      <c r="D34" s="2">
        <f>INDEX(FEDFUNDS[FEDFUNDS],MATCH(DATE(YEAR(GDPRate[[#This Row],[DATE]])+1,6,1),FEDFUNDS[DATE],0))</f>
        <v>4.25</v>
      </c>
      <c r="E34" s="2">
        <f>INDEX(FEDFUNDS[FEDFUNDS],MATCH(DATE(YEAR(GDPRate[[#This Row],[DATE]])+1,12,1),FEDFUNDS[DATE],0))</f>
        <v>5.45</v>
      </c>
      <c r="F34" s="2">
        <f>INDEX(FEDFUNDS[FEDFUNDS],MATCH(DATE(YEAR(GDPRate[[#This Row],[DATE]])+2,6,1),FEDFUNDS[DATE],0))</f>
        <v>6</v>
      </c>
      <c r="G34" s="2">
        <f>INDEX(FEDFUNDS[FEDFUNDS],MATCH(DATE(YEAR(GDPRate[[#This Row],[DATE]])+2,12,1),FEDFUNDS[DATE],0))</f>
        <v>5.6</v>
      </c>
    </row>
    <row r="35" spans="1:7" x14ac:dyDescent="0.3">
      <c r="A35" s="1">
        <v>34335</v>
      </c>
      <c r="B35" s="2">
        <v>4.03</v>
      </c>
      <c r="C35" s="2">
        <f>INDEX(FEDFUNDS[FEDFUNDS],MATCH(DATE(YEAR(GDPRate[[#This Row],[DATE]]),12,1),FEDFUNDS[DATE],0))</f>
        <v>5.45</v>
      </c>
      <c r="D35" s="2">
        <f>INDEX(FEDFUNDS[FEDFUNDS],MATCH(DATE(YEAR(GDPRate[[#This Row],[DATE]])+1,6,1),FEDFUNDS[DATE],0))</f>
        <v>6</v>
      </c>
      <c r="E35" s="2">
        <f>INDEX(FEDFUNDS[FEDFUNDS],MATCH(DATE(YEAR(GDPRate[[#This Row],[DATE]])+1,12,1),FEDFUNDS[DATE],0))</f>
        <v>5.6</v>
      </c>
      <c r="F35" s="2">
        <f>INDEX(FEDFUNDS[FEDFUNDS],MATCH(DATE(YEAR(GDPRate[[#This Row],[DATE]])+2,6,1),FEDFUNDS[DATE],0))</f>
        <v>5.27</v>
      </c>
      <c r="G35" s="2">
        <f>INDEX(FEDFUNDS[FEDFUNDS],MATCH(DATE(YEAR(GDPRate[[#This Row],[DATE]])+2,12,1),FEDFUNDS[DATE],0))</f>
        <v>5.29</v>
      </c>
    </row>
    <row r="36" spans="1:7" x14ac:dyDescent="0.3">
      <c r="A36" s="1">
        <v>34700</v>
      </c>
      <c r="B36" s="2">
        <v>2.68</v>
      </c>
      <c r="C36" s="2">
        <f>INDEX(FEDFUNDS[FEDFUNDS],MATCH(DATE(YEAR(GDPRate[[#This Row],[DATE]]),12,1),FEDFUNDS[DATE],0))</f>
        <v>5.6</v>
      </c>
      <c r="D36" s="2">
        <f>INDEX(FEDFUNDS[FEDFUNDS],MATCH(DATE(YEAR(GDPRate[[#This Row],[DATE]])+1,6,1),FEDFUNDS[DATE],0))</f>
        <v>5.27</v>
      </c>
      <c r="E36" s="2">
        <f>INDEX(FEDFUNDS[FEDFUNDS],MATCH(DATE(YEAR(GDPRate[[#This Row],[DATE]])+1,12,1),FEDFUNDS[DATE],0))</f>
        <v>5.29</v>
      </c>
      <c r="F36" s="2">
        <f>INDEX(FEDFUNDS[FEDFUNDS],MATCH(DATE(YEAR(GDPRate[[#This Row],[DATE]])+2,6,1),FEDFUNDS[DATE],0))</f>
        <v>5.56</v>
      </c>
      <c r="G36" s="2">
        <f>INDEX(FEDFUNDS[FEDFUNDS],MATCH(DATE(YEAR(GDPRate[[#This Row],[DATE]])+2,12,1),FEDFUNDS[DATE],0))</f>
        <v>5.5</v>
      </c>
    </row>
    <row r="37" spans="1:7" x14ac:dyDescent="0.3">
      <c r="A37" s="1">
        <v>35065</v>
      </c>
      <c r="B37" s="2">
        <v>3.77</v>
      </c>
      <c r="C37" s="2">
        <f>INDEX(FEDFUNDS[FEDFUNDS],MATCH(DATE(YEAR(GDPRate[[#This Row],[DATE]]),12,1),FEDFUNDS[DATE],0))</f>
        <v>5.29</v>
      </c>
      <c r="D37" s="2">
        <f>INDEX(FEDFUNDS[FEDFUNDS],MATCH(DATE(YEAR(GDPRate[[#This Row],[DATE]])+1,6,1),FEDFUNDS[DATE],0))</f>
        <v>5.56</v>
      </c>
      <c r="E37" s="2">
        <f>INDEX(FEDFUNDS[FEDFUNDS],MATCH(DATE(YEAR(GDPRate[[#This Row],[DATE]])+1,12,1),FEDFUNDS[DATE],0))</f>
        <v>5.5</v>
      </c>
      <c r="F37" s="2">
        <f>INDEX(FEDFUNDS[FEDFUNDS],MATCH(DATE(YEAR(GDPRate[[#This Row],[DATE]])+2,6,1),FEDFUNDS[DATE],0))</f>
        <v>5.56</v>
      </c>
      <c r="G37" s="2">
        <f>INDEX(FEDFUNDS[FEDFUNDS],MATCH(DATE(YEAR(GDPRate[[#This Row],[DATE]])+2,12,1),FEDFUNDS[DATE],0))</f>
        <v>4.68</v>
      </c>
    </row>
    <row r="38" spans="1:7" x14ac:dyDescent="0.3">
      <c r="A38" s="1">
        <v>35431</v>
      </c>
      <c r="B38" s="2">
        <v>4.45</v>
      </c>
      <c r="C38" s="2">
        <f>INDEX(FEDFUNDS[FEDFUNDS],MATCH(DATE(YEAR(GDPRate[[#This Row],[DATE]]),12,1),FEDFUNDS[DATE],0))</f>
        <v>5.5</v>
      </c>
      <c r="D38" s="2">
        <f>INDEX(FEDFUNDS[FEDFUNDS],MATCH(DATE(YEAR(GDPRate[[#This Row],[DATE]])+1,6,1),FEDFUNDS[DATE],0))</f>
        <v>5.56</v>
      </c>
      <c r="E38" s="2">
        <f>INDEX(FEDFUNDS[FEDFUNDS],MATCH(DATE(YEAR(GDPRate[[#This Row],[DATE]])+1,12,1),FEDFUNDS[DATE],0))</f>
        <v>4.68</v>
      </c>
      <c r="F38" s="2">
        <f>INDEX(FEDFUNDS[FEDFUNDS],MATCH(DATE(YEAR(GDPRate[[#This Row],[DATE]])+2,6,1),FEDFUNDS[DATE],0))</f>
        <v>4.76</v>
      </c>
      <c r="G38" s="2">
        <f>INDEX(FEDFUNDS[FEDFUNDS],MATCH(DATE(YEAR(GDPRate[[#This Row],[DATE]])+2,12,1),FEDFUNDS[DATE],0))</f>
        <v>5.3</v>
      </c>
    </row>
    <row r="39" spans="1:7" x14ac:dyDescent="0.3">
      <c r="A39" s="1">
        <v>35796</v>
      </c>
      <c r="B39" s="2">
        <v>4.4800000000000004</v>
      </c>
      <c r="C39" s="2">
        <f>INDEX(FEDFUNDS[FEDFUNDS],MATCH(DATE(YEAR(GDPRate[[#This Row],[DATE]]),12,1),FEDFUNDS[DATE],0))</f>
        <v>4.68</v>
      </c>
      <c r="D39" s="2">
        <f>INDEX(FEDFUNDS[FEDFUNDS],MATCH(DATE(YEAR(GDPRate[[#This Row],[DATE]])+1,6,1),FEDFUNDS[DATE],0))</f>
        <v>4.76</v>
      </c>
      <c r="E39" s="2">
        <f>INDEX(FEDFUNDS[FEDFUNDS],MATCH(DATE(YEAR(GDPRate[[#This Row],[DATE]])+1,12,1),FEDFUNDS[DATE],0))</f>
        <v>5.3</v>
      </c>
      <c r="F39" s="2">
        <f>INDEX(FEDFUNDS[FEDFUNDS],MATCH(DATE(YEAR(GDPRate[[#This Row],[DATE]])+2,6,1),FEDFUNDS[DATE],0))</f>
        <v>6.53</v>
      </c>
      <c r="G39" s="2">
        <f>INDEX(FEDFUNDS[FEDFUNDS],MATCH(DATE(YEAR(GDPRate[[#This Row],[DATE]])+2,12,1),FEDFUNDS[DATE],0))</f>
        <v>6.4</v>
      </c>
    </row>
    <row r="40" spans="1:7" x14ac:dyDescent="0.3">
      <c r="A40" s="1">
        <v>36161</v>
      </c>
      <c r="B40" s="2">
        <v>4.79</v>
      </c>
      <c r="C40" s="2">
        <f>INDEX(FEDFUNDS[FEDFUNDS],MATCH(DATE(YEAR(GDPRate[[#This Row],[DATE]]),12,1),FEDFUNDS[DATE],0))</f>
        <v>5.3</v>
      </c>
      <c r="D40" s="2">
        <f>INDEX(FEDFUNDS[FEDFUNDS],MATCH(DATE(YEAR(GDPRate[[#This Row],[DATE]])+1,6,1),FEDFUNDS[DATE],0))</f>
        <v>6.53</v>
      </c>
      <c r="E40" s="2">
        <f>INDEX(FEDFUNDS[FEDFUNDS],MATCH(DATE(YEAR(GDPRate[[#This Row],[DATE]])+1,12,1),FEDFUNDS[DATE],0))</f>
        <v>6.4</v>
      </c>
      <c r="F40" s="2">
        <f>INDEX(FEDFUNDS[FEDFUNDS],MATCH(DATE(YEAR(GDPRate[[#This Row],[DATE]])+2,6,1),FEDFUNDS[DATE],0))</f>
        <v>3.97</v>
      </c>
      <c r="G40" s="2">
        <f>INDEX(FEDFUNDS[FEDFUNDS],MATCH(DATE(YEAR(GDPRate[[#This Row],[DATE]])+2,12,1),FEDFUNDS[DATE],0))</f>
        <v>1.82</v>
      </c>
    </row>
    <row r="41" spans="1:7" x14ac:dyDescent="0.3">
      <c r="A41" s="1">
        <v>36526</v>
      </c>
      <c r="B41" s="2">
        <v>4.08</v>
      </c>
      <c r="C41" s="2">
        <f>INDEX(FEDFUNDS[FEDFUNDS],MATCH(DATE(YEAR(GDPRate[[#This Row],[DATE]]),12,1),FEDFUNDS[DATE],0))</f>
        <v>6.4</v>
      </c>
      <c r="D41" s="2">
        <f>INDEX(FEDFUNDS[FEDFUNDS],MATCH(DATE(YEAR(GDPRate[[#This Row],[DATE]])+1,6,1),FEDFUNDS[DATE],0))</f>
        <v>3.97</v>
      </c>
      <c r="E41" s="2">
        <f>INDEX(FEDFUNDS[FEDFUNDS],MATCH(DATE(YEAR(GDPRate[[#This Row],[DATE]])+1,12,1),FEDFUNDS[DATE],0))</f>
        <v>1.82</v>
      </c>
      <c r="F41" s="2">
        <f>INDEX(FEDFUNDS[FEDFUNDS],MATCH(DATE(YEAR(GDPRate[[#This Row],[DATE]])+2,6,1),FEDFUNDS[DATE],0))</f>
        <v>1.75</v>
      </c>
      <c r="G41" s="2">
        <f>INDEX(FEDFUNDS[FEDFUNDS],MATCH(DATE(YEAR(GDPRate[[#This Row],[DATE]])+2,12,1),FEDFUNDS[DATE],0))</f>
        <v>1.24</v>
      </c>
    </row>
    <row r="42" spans="1:7" x14ac:dyDescent="0.3">
      <c r="A42" s="1">
        <v>36892</v>
      </c>
      <c r="B42" s="2">
        <v>0.95</v>
      </c>
      <c r="C42" s="2">
        <f>INDEX(FEDFUNDS[FEDFUNDS],MATCH(DATE(YEAR(GDPRate[[#This Row],[DATE]]),12,1),FEDFUNDS[DATE],0))</f>
        <v>1.82</v>
      </c>
      <c r="D42" s="2">
        <f>INDEX(FEDFUNDS[FEDFUNDS],MATCH(DATE(YEAR(GDPRate[[#This Row],[DATE]])+1,6,1),FEDFUNDS[DATE],0))</f>
        <v>1.75</v>
      </c>
      <c r="E42" s="2">
        <f>INDEX(FEDFUNDS[FEDFUNDS],MATCH(DATE(YEAR(GDPRate[[#This Row],[DATE]])+1,12,1),FEDFUNDS[DATE],0))</f>
        <v>1.24</v>
      </c>
      <c r="F42" s="2">
        <f>INDEX(FEDFUNDS[FEDFUNDS],MATCH(DATE(YEAR(GDPRate[[#This Row],[DATE]])+2,6,1),FEDFUNDS[DATE],0))</f>
        <v>1.22</v>
      </c>
      <c r="G42" s="2">
        <f>INDEX(FEDFUNDS[FEDFUNDS],MATCH(DATE(YEAR(GDPRate[[#This Row],[DATE]])+2,12,1),FEDFUNDS[DATE],0))</f>
        <v>0.98</v>
      </c>
    </row>
    <row r="43" spans="1:7" x14ac:dyDescent="0.3">
      <c r="A43" s="1">
        <v>37257</v>
      </c>
      <c r="B43" s="2">
        <v>1.7</v>
      </c>
      <c r="C43" s="2">
        <f>INDEX(FEDFUNDS[FEDFUNDS],MATCH(DATE(YEAR(GDPRate[[#This Row],[DATE]]),12,1),FEDFUNDS[DATE],0))</f>
        <v>1.24</v>
      </c>
      <c r="D43" s="2">
        <f>INDEX(FEDFUNDS[FEDFUNDS],MATCH(DATE(YEAR(GDPRate[[#This Row],[DATE]])+1,6,1),FEDFUNDS[DATE],0))</f>
        <v>1.22</v>
      </c>
      <c r="E43" s="2">
        <f>INDEX(FEDFUNDS[FEDFUNDS],MATCH(DATE(YEAR(GDPRate[[#This Row],[DATE]])+1,12,1),FEDFUNDS[DATE],0))</f>
        <v>0.98</v>
      </c>
      <c r="F43" s="2">
        <f>INDEX(FEDFUNDS[FEDFUNDS],MATCH(DATE(YEAR(GDPRate[[#This Row],[DATE]])+2,6,1),FEDFUNDS[DATE],0))</f>
        <v>1.03</v>
      </c>
      <c r="G43" s="2">
        <f>INDEX(FEDFUNDS[FEDFUNDS],MATCH(DATE(YEAR(GDPRate[[#This Row],[DATE]])+2,12,1),FEDFUNDS[DATE],0))</f>
        <v>2.16</v>
      </c>
    </row>
    <row r="44" spans="1:7" x14ac:dyDescent="0.3">
      <c r="A44" s="1">
        <v>37622</v>
      </c>
      <c r="B44" s="2">
        <v>2.8</v>
      </c>
      <c r="C44" s="2">
        <f>INDEX(FEDFUNDS[FEDFUNDS],MATCH(DATE(YEAR(GDPRate[[#This Row],[DATE]]),12,1),FEDFUNDS[DATE],0))</f>
        <v>0.98</v>
      </c>
      <c r="D44" s="2">
        <f>INDEX(FEDFUNDS[FEDFUNDS],MATCH(DATE(YEAR(GDPRate[[#This Row],[DATE]])+1,6,1),FEDFUNDS[DATE],0))</f>
        <v>1.03</v>
      </c>
      <c r="E44" s="2">
        <f>INDEX(FEDFUNDS[FEDFUNDS],MATCH(DATE(YEAR(GDPRate[[#This Row],[DATE]])+1,12,1),FEDFUNDS[DATE],0))</f>
        <v>2.16</v>
      </c>
      <c r="F44" s="2">
        <f>INDEX(FEDFUNDS[FEDFUNDS],MATCH(DATE(YEAR(GDPRate[[#This Row],[DATE]])+2,6,1),FEDFUNDS[DATE],0))</f>
        <v>3.04</v>
      </c>
      <c r="G44" s="2">
        <f>INDEX(FEDFUNDS[FEDFUNDS],MATCH(DATE(YEAR(GDPRate[[#This Row],[DATE]])+2,12,1),FEDFUNDS[DATE],0))</f>
        <v>4.16</v>
      </c>
    </row>
    <row r="45" spans="1:7" x14ac:dyDescent="0.3">
      <c r="A45" s="1">
        <v>37987</v>
      </c>
      <c r="B45" s="2">
        <v>3.85</v>
      </c>
      <c r="C45" s="2">
        <f>INDEX(FEDFUNDS[FEDFUNDS],MATCH(DATE(YEAR(GDPRate[[#This Row],[DATE]]),12,1),FEDFUNDS[DATE],0))</f>
        <v>2.16</v>
      </c>
      <c r="D45" s="2">
        <f>INDEX(FEDFUNDS[FEDFUNDS],MATCH(DATE(YEAR(GDPRate[[#This Row],[DATE]])+1,6,1),FEDFUNDS[DATE],0))</f>
        <v>3.04</v>
      </c>
      <c r="E45" s="2">
        <f>INDEX(FEDFUNDS[FEDFUNDS],MATCH(DATE(YEAR(GDPRate[[#This Row],[DATE]])+1,12,1),FEDFUNDS[DATE],0))</f>
        <v>4.16</v>
      </c>
      <c r="F45" s="2">
        <f>INDEX(FEDFUNDS[FEDFUNDS],MATCH(DATE(YEAR(GDPRate[[#This Row],[DATE]])+2,6,1),FEDFUNDS[DATE],0))</f>
        <v>4.99</v>
      </c>
      <c r="G45" s="2">
        <f>INDEX(FEDFUNDS[FEDFUNDS],MATCH(DATE(YEAR(GDPRate[[#This Row],[DATE]])+2,12,1),FEDFUNDS[DATE],0))</f>
        <v>5.24</v>
      </c>
    </row>
    <row r="46" spans="1:7" x14ac:dyDescent="0.3">
      <c r="A46" s="1">
        <v>38353</v>
      </c>
      <c r="B46" s="2">
        <v>3.48</v>
      </c>
      <c r="C46" s="2">
        <f>INDEX(FEDFUNDS[FEDFUNDS],MATCH(DATE(YEAR(GDPRate[[#This Row],[DATE]]),12,1),FEDFUNDS[DATE],0))</f>
        <v>4.16</v>
      </c>
      <c r="D46" s="2">
        <f>INDEX(FEDFUNDS[FEDFUNDS],MATCH(DATE(YEAR(GDPRate[[#This Row],[DATE]])+1,6,1),FEDFUNDS[DATE],0))</f>
        <v>4.99</v>
      </c>
      <c r="E46" s="2">
        <f>INDEX(FEDFUNDS[FEDFUNDS],MATCH(DATE(YEAR(GDPRate[[#This Row],[DATE]])+1,12,1),FEDFUNDS[DATE],0))</f>
        <v>5.24</v>
      </c>
      <c r="F46" s="2">
        <f>INDEX(FEDFUNDS[FEDFUNDS],MATCH(DATE(YEAR(GDPRate[[#This Row],[DATE]])+2,6,1),FEDFUNDS[DATE],0))</f>
        <v>5.25</v>
      </c>
      <c r="G46" s="2">
        <f>INDEX(FEDFUNDS[FEDFUNDS],MATCH(DATE(YEAR(GDPRate[[#This Row],[DATE]])+2,12,1),FEDFUNDS[DATE],0))</f>
        <v>4.24</v>
      </c>
    </row>
    <row r="47" spans="1:7" x14ac:dyDescent="0.3">
      <c r="A47" s="1">
        <v>38718</v>
      </c>
      <c r="B47" s="2">
        <v>2.78</v>
      </c>
      <c r="C47" s="2">
        <f>INDEX(FEDFUNDS[FEDFUNDS],MATCH(DATE(YEAR(GDPRate[[#This Row],[DATE]]),12,1),FEDFUNDS[DATE],0))</f>
        <v>5.24</v>
      </c>
      <c r="D47" s="2">
        <f>INDEX(FEDFUNDS[FEDFUNDS],MATCH(DATE(YEAR(GDPRate[[#This Row],[DATE]])+1,6,1),FEDFUNDS[DATE],0))</f>
        <v>5.25</v>
      </c>
      <c r="E47" s="2">
        <f>INDEX(FEDFUNDS[FEDFUNDS],MATCH(DATE(YEAR(GDPRate[[#This Row],[DATE]])+1,12,1),FEDFUNDS[DATE],0))</f>
        <v>4.24</v>
      </c>
      <c r="F47" s="2">
        <f>INDEX(FEDFUNDS[FEDFUNDS],MATCH(DATE(YEAR(GDPRate[[#This Row],[DATE]])+2,6,1),FEDFUNDS[DATE],0))</f>
        <v>2</v>
      </c>
      <c r="G47" s="2">
        <f>INDEX(FEDFUNDS[FEDFUNDS],MATCH(DATE(YEAR(GDPRate[[#This Row],[DATE]])+2,12,1),FEDFUNDS[DATE],0))</f>
        <v>0.16</v>
      </c>
    </row>
    <row r="48" spans="1:7" x14ac:dyDescent="0.3">
      <c r="A48" s="1">
        <v>39083</v>
      </c>
      <c r="B48" s="2">
        <v>2.0099999999999998</v>
      </c>
      <c r="C48" s="2">
        <f>INDEX(FEDFUNDS[FEDFUNDS],MATCH(DATE(YEAR(GDPRate[[#This Row],[DATE]]),12,1),FEDFUNDS[DATE],0))</f>
        <v>4.24</v>
      </c>
      <c r="D48" s="2">
        <f>INDEX(FEDFUNDS[FEDFUNDS],MATCH(DATE(YEAR(GDPRate[[#This Row],[DATE]])+1,6,1),FEDFUNDS[DATE],0))</f>
        <v>2</v>
      </c>
      <c r="E48" s="2">
        <f>INDEX(FEDFUNDS[FEDFUNDS],MATCH(DATE(YEAR(GDPRate[[#This Row],[DATE]])+1,12,1),FEDFUNDS[DATE],0))</f>
        <v>0.16</v>
      </c>
      <c r="F48" s="2">
        <f>INDEX(FEDFUNDS[FEDFUNDS],MATCH(DATE(YEAR(GDPRate[[#This Row],[DATE]])+2,6,1),FEDFUNDS[DATE],0))</f>
        <v>0.21</v>
      </c>
      <c r="G48" s="2">
        <f>INDEX(FEDFUNDS[FEDFUNDS],MATCH(DATE(YEAR(GDPRate[[#This Row],[DATE]])+2,12,1),FEDFUNDS[DATE],0))</f>
        <v>0.12</v>
      </c>
    </row>
    <row r="49" spans="1:7" x14ac:dyDescent="0.3">
      <c r="A49" s="1">
        <v>39448</v>
      </c>
      <c r="B49" s="2">
        <v>0.12</v>
      </c>
      <c r="C49" s="2">
        <f>INDEX(FEDFUNDS[FEDFUNDS],MATCH(DATE(YEAR(GDPRate[[#This Row],[DATE]]),12,1),FEDFUNDS[DATE],0))</f>
        <v>0.16</v>
      </c>
      <c r="D49" s="2">
        <f>INDEX(FEDFUNDS[FEDFUNDS],MATCH(DATE(YEAR(GDPRate[[#This Row],[DATE]])+1,6,1),FEDFUNDS[DATE],0))</f>
        <v>0.21</v>
      </c>
      <c r="E49" s="2">
        <f>INDEX(FEDFUNDS[FEDFUNDS],MATCH(DATE(YEAR(GDPRate[[#This Row],[DATE]])+1,12,1),FEDFUNDS[DATE],0))</f>
        <v>0.12</v>
      </c>
      <c r="F49" s="2">
        <f>INDEX(FEDFUNDS[FEDFUNDS],MATCH(DATE(YEAR(GDPRate[[#This Row],[DATE]])+2,6,1),FEDFUNDS[DATE],0))</f>
        <v>0.18</v>
      </c>
      <c r="G49" s="2">
        <f>INDEX(FEDFUNDS[FEDFUNDS],MATCH(DATE(YEAR(GDPRate[[#This Row],[DATE]])+2,12,1),FEDFUNDS[DATE],0))</f>
        <v>0.18</v>
      </c>
    </row>
    <row r="50" spans="1:7" x14ac:dyDescent="0.3">
      <c r="A50" s="1">
        <v>39814</v>
      </c>
      <c r="B50" s="2">
        <v>-2.6</v>
      </c>
      <c r="C50" s="2">
        <f>INDEX(FEDFUNDS[FEDFUNDS],MATCH(DATE(YEAR(GDPRate[[#This Row],[DATE]]),12,1),FEDFUNDS[DATE],0))</f>
        <v>0.12</v>
      </c>
      <c r="D50" s="2">
        <f>INDEX(FEDFUNDS[FEDFUNDS],MATCH(DATE(YEAR(GDPRate[[#This Row],[DATE]])+1,6,1),FEDFUNDS[DATE],0))</f>
        <v>0.18</v>
      </c>
      <c r="E50" s="2">
        <f>INDEX(FEDFUNDS[FEDFUNDS],MATCH(DATE(YEAR(GDPRate[[#This Row],[DATE]])+1,12,1),FEDFUNDS[DATE],0))</f>
        <v>0.18</v>
      </c>
      <c r="F50" s="2">
        <f>INDEX(FEDFUNDS[FEDFUNDS],MATCH(DATE(YEAR(GDPRate[[#This Row],[DATE]])+2,6,1),FEDFUNDS[DATE],0))</f>
        <v>0.09</v>
      </c>
      <c r="G50" s="2">
        <f>INDEX(FEDFUNDS[FEDFUNDS],MATCH(DATE(YEAR(GDPRate[[#This Row],[DATE]])+2,12,1),FEDFUNDS[DATE],0))</f>
        <v>7.0000000000000007E-2</v>
      </c>
    </row>
    <row r="51" spans="1:7" x14ac:dyDescent="0.3">
      <c r="A51" s="1">
        <v>40179</v>
      </c>
      <c r="B51" s="2">
        <v>2.71</v>
      </c>
      <c r="C51" s="2">
        <f>INDEX(FEDFUNDS[FEDFUNDS],MATCH(DATE(YEAR(GDPRate[[#This Row],[DATE]]),12,1),FEDFUNDS[DATE],0))</f>
        <v>0.18</v>
      </c>
      <c r="D51" s="2">
        <f>INDEX(FEDFUNDS[FEDFUNDS],MATCH(DATE(YEAR(GDPRate[[#This Row],[DATE]])+1,6,1),FEDFUNDS[DATE],0))</f>
        <v>0.09</v>
      </c>
      <c r="E51" s="2">
        <f>INDEX(FEDFUNDS[FEDFUNDS],MATCH(DATE(YEAR(GDPRate[[#This Row],[DATE]])+1,12,1),FEDFUNDS[DATE],0))</f>
        <v>7.0000000000000007E-2</v>
      </c>
      <c r="F51" s="2">
        <f>INDEX(FEDFUNDS[FEDFUNDS],MATCH(DATE(YEAR(GDPRate[[#This Row],[DATE]])+2,6,1),FEDFUNDS[DATE],0))</f>
        <v>0.16</v>
      </c>
      <c r="G51" s="2">
        <f>INDEX(FEDFUNDS[FEDFUNDS],MATCH(DATE(YEAR(GDPRate[[#This Row],[DATE]])+2,12,1),FEDFUNDS[DATE],0))</f>
        <v>0.16</v>
      </c>
    </row>
    <row r="52" spans="1:7" x14ac:dyDescent="0.3">
      <c r="A52" s="1">
        <v>40544</v>
      </c>
      <c r="B52" s="2">
        <v>1.55</v>
      </c>
      <c r="C52" s="2">
        <f>INDEX(FEDFUNDS[FEDFUNDS],MATCH(DATE(YEAR(GDPRate[[#This Row],[DATE]]),12,1),FEDFUNDS[DATE],0))</f>
        <v>7.0000000000000007E-2</v>
      </c>
      <c r="D52" s="2">
        <f>INDEX(FEDFUNDS[FEDFUNDS],MATCH(DATE(YEAR(GDPRate[[#This Row],[DATE]])+1,6,1),FEDFUNDS[DATE],0))</f>
        <v>0.16</v>
      </c>
      <c r="E52" s="2">
        <f>INDEX(FEDFUNDS[FEDFUNDS],MATCH(DATE(YEAR(GDPRate[[#This Row],[DATE]])+1,12,1),FEDFUNDS[DATE],0))</f>
        <v>0.16</v>
      </c>
      <c r="F52" s="2">
        <f>INDEX(FEDFUNDS[FEDFUNDS],MATCH(DATE(YEAR(GDPRate[[#This Row],[DATE]])+2,6,1),FEDFUNDS[DATE],0))</f>
        <v>0.09</v>
      </c>
      <c r="G52" s="2">
        <f>INDEX(FEDFUNDS[FEDFUNDS],MATCH(DATE(YEAR(GDPRate[[#This Row],[DATE]])+2,12,1),FEDFUNDS[DATE],0))</f>
        <v>0.09</v>
      </c>
    </row>
    <row r="53" spans="1:7" x14ac:dyDescent="0.3">
      <c r="A53" s="1">
        <v>40909</v>
      </c>
      <c r="B53" s="2">
        <v>2.2799999999999998</v>
      </c>
      <c r="C53" s="2">
        <f>INDEX(FEDFUNDS[FEDFUNDS],MATCH(DATE(YEAR(GDPRate[[#This Row],[DATE]]),12,1),FEDFUNDS[DATE],0))</f>
        <v>0.16</v>
      </c>
      <c r="D53" s="2">
        <f>INDEX(FEDFUNDS[FEDFUNDS],MATCH(DATE(YEAR(GDPRate[[#This Row],[DATE]])+1,6,1),FEDFUNDS[DATE],0))</f>
        <v>0.09</v>
      </c>
      <c r="E53" s="2">
        <f>INDEX(FEDFUNDS[FEDFUNDS],MATCH(DATE(YEAR(GDPRate[[#This Row],[DATE]])+1,12,1),FEDFUNDS[DATE],0))</f>
        <v>0.09</v>
      </c>
      <c r="F53" s="2">
        <f>INDEX(FEDFUNDS[FEDFUNDS],MATCH(DATE(YEAR(GDPRate[[#This Row],[DATE]])+2,6,1),FEDFUNDS[DATE],0))</f>
        <v>0.1</v>
      </c>
      <c r="G53" s="2">
        <f>INDEX(FEDFUNDS[FEDFUNDS],MATCH(DATE(YEAR(GDPRate[[#This Row],[DATE]])+2,12,1),FEDFUNDS[DATE],0))</f>
        <v>0.12</v>
      </c>
    </row>
    <row r="54" spans="1:7" x14ac:dyDescent="0.3">
      <c r="A54" s="1">
        <v>41275</v>
      </c>
      <c r="B54" s="2">
        <v>1.84</v>
      </c>
      <c r="C54" s="2">
        <f>INDEX(FEDFUNDS[FEDFUNDS],MATCH(DATE(YEAR(GDPRate[[#This Row],[DATE]]),12,1),FEDFUNDS[DATE],0))</f>
        <v>0.09</v>
      </c>
      <c r="D54" s="2">
        <f>INDEX(FEDFUNDS[FEDFUNDS],MATCH(DATE(YEAR(GDPRate[[#This Row],[DATE]])+1,6,1),FEDFUNDS[DATE],0))</f>
        <v>0.1</v>
      </c>
      <c r="E54" s="2">
        <f>INDEX(FEDFUNDS[FEDFUNDS],MATCH(DATE(YEAR(GDPRate[[#This Row],[DATE]])+1,12,1),FEDFUNDS[DATE],0))</f>
        <v>0.12</v>
      </c>
      <c r="F54" s="2">
        <f>INDEX(FEDFUNDS[FEDFUNDS],MATCH(DATE(YEAR(GDPRate[[#This Row],[DATE]])+2,6,1),FEDFUNDS[DATE],0))</f>
        <v>0.13</v>
      </c>
      <c r="G54" s="2">
        <f>INDEX(FEDFUNDS[FEDFUNDS],MATCH(DATE(YEAR(GDPRate[[#This Row],[DATE]])+2,12,1),FEDFUNDS[DATE],0))</f>
        <v>0.24</v>
      </c>
    </row>
    <row r="55" spans="1:7" x14ac:dyDescent="0.3">
      <c r="A55" s="1">
        <v>41640</v>
      </c>
      <c r="B55" s="2">
        <v>2.29</v>
      </c>
      <c r="C55" s="2">
        <f>INDEX(FEDFUNDS[FEDFUNDS],MATCH(DATE(YEAR(GDPRate[[#This Row],[DATE]]),12,1),FEDFUNDS[DATE],0))</f>
        <v>0.12</v>
      </c>
      <c r="D55" s="2">
        <f>INDEX(FEDFUNDS[FEDFUNDS],MATCH(DATE(YEAR(GDPRate[[#This Row],[DATE]])+1,6,1),FEDFUNDS[DATE],0))</f>
        <v>0.13</v>
      </c>
      <c r="E55" s="2">
        <f>INDEX(FEDFUNDS[FEDFUNDS],MATCH(DATE(YEAR(GDPRate[[#This Row],[DATE]])+1,12,1),FEDFUNDS[DATE],0))</f>
        <v>0.24</v>
      </c>
      <c r="F55" s="2">
        <f>INDEX(FEDFUNDS[FEDFUNDS],MATCH(DATE(YEAR(GDPRate[[#This Row],[DATE]])+2,6,1),FEDFUNDS[DATE],0))</f>
        <v>0.38</v>
      </c>
      <c r="G55" s="2">
        <f>INDEX(FEDFUNDS[FEDFUNDS],MATCH(DATE(YEAR(GDPRate[[#This Row],[DATE]])+2,12,1),FEDFUNDS[DATE],0))</f>
        <v>0.54</v>
      </c>
    </row>
    <row r="56" spans="1:7" x14ac:dyDescent="0.3">
      <c r="A56" s="1">
        <v>42005</v>
      </c>
      <c r="B56" s="2">
        <v>2.71</v>
      </c>
      <c r="C56" s="2">
        <f>INDEX(FEDFUNDS[FEDFUNDS],MATCH(DATE(YEAR(GDPRate[[#This Row],[DATE]]),12,1),FEDFUNDS[DATE],0))</f>
        <v>0.24</v>
      </c>
      <c r="D56" s="2">
        <f>INDEX(FEDFUNDS[FEDFUNDS],MATCH(DATE(YEAR(GDPRate[[#This Row],[DATE]])+1,6,1),FEDFUNDS[DATE],0))</f>
        <v>0.38</v>
      </c>
      <c r="E56" s="2">
        <f>INDEX(FEDFUNDS[FEDFUNDS],MATCH(DATE(YEAR(GDPRate[[#This Row],[DATE]])+1,12,1),FEDFUNDS[DATE],0))</f>
        <v>0.54</v>
      </c>
      <c r="F56" s="2">
        <f>INDEX(FEDFUNDS[FEDFUNDS],MATCH(DATE(YEAR(GDPRate[[#This Row],[DATE]])+2,6,1),FEDFUNDS[DATE],0))</f>
        <v>1.04</v>
      </c>
      <c r="G56" s="2">
        <f>INDEX(FEDFUNDS[FEDFUNDS],MATCH(DATE(YEAR(GDPRate[[#This Row],[DATE]])+2,12,1),FEDFUNDS[DATE],0))</f>
        <v>1.3</v>
      </c>
    </row>
    <row r="57" spans="1:7" x14ac:dyDescent="0.3">
      <c r="A57" s="1">
        <v>42370</v>
      </c>
      <c r="B57" s="2">
        <v>1.67</v>
      </c>
      <c r="C57" s="2">
        <f>INDEX(FEDFUNDS[FEDFUNDS],MATCH(DATE(YEAR(GDPRate[[#This Row],[DATE]]),12,1),FEDFUNDS[DATE],0))</f>
        <v>0.54</v>
      </c>
      <c r="D57" s="2">
        <f>INDEX(FEDFUNDS[FEDFUNDS],MATCH(DATE(YEAR(GDPRate[[#This Row],[DATE]])+1,6,1),FEDFUNDS[DATE],0))</f>
        <v>1.04</v>
      </c>
      <c r="E57" s="2">
        <f>INDEX(FEDFUNDS[FEDFUNDS],MATCH(DATE(YEAR(GDPRate[[#This Row],[DATE]])+1,12,1),FEDFUNDS[DATE],0))</f>
        <v>1.3</v>
      </c>
      <c r="F57" s="2">
        <f>INDEX(FEDFUNDS[FEDFUNDS],MATCH(DATE(YEAR(GDPRate[[#This Row],[DATE]])+2,6,1),FEDFUNDS[DATE],0))</f>
        <v>1.82</v>
      </c>
      <c r="G57" s="2">
        <f>INDEX(FEDFUNDS[FEDFUNDS],MATCH(DATE(YEAR(GDPRate[[#This Row],[DATE]])+2,12,1),FEDFUNDS[DATE],0))</f>
        <v>2.27</v>
      </c>
    </row>
    <row r="58" spans="1:7" x14ac:dyDescent="0.3">
      <c r="A58" s="1">
        <v>42736</v>
      </c>
      <c r="B58" s="2">
        <v>2.2599999999999998</v>
      </c>
      <c r="C58" s="2">
        <f>INDEX(FEDFUNDS[FEDFUNDS],MATCH(DATE(YEAR(GDPRate[[#This Row],[DATE]]),12,1),FEDFUNDS[DATE],0))</f>
        <v>1.3</v>
      </c>
      <c r="D58" s="2">
        <f>INDEX(FEDFUNDS[FEDFUNDS],MATCH(DATE(YEAR(GDPRate[[#This Row],[DATE]])+1,6,1),FEDFUNDS[DATE],0))</f>
        <v>1.82</v>
      </c>
      <c r="E58" s="2">
        <f>INDEX(FEDFUNDS[FEDFUNDS],MATCH(DATE(YEAR(GDPRate[[#This Row],[DATE]])+1,12,1),FEDFUNDS[DATE],0))</f>
        <v>2.27</v>
      </c>
      <c r="F58" s="2">
        <f>INDEX(FEDFUNDS[FEDFUNDS],MATCH(DATE(YEAR(GDPRate[[#This Row],[DATE]])+2,6,1),FEDFUNDS[DATE],0))</f>
        <v>2.38</v>
      </c>
      <c r="G58" s="2">
        <f>INDEX(FEDFUNDS[FEDFUNDS],MATCH(DATE(YEAR(GDPRate[[#This Row],[DATE]])+2,12,1),FEDFUNDS[DATE],0))</f>
        <v>1.55</v>
      </c>
    </row>
    <row r="59" spans="1:7" x14ac:dyDescent="0.3">
      <c r="A59" s="1">
        <v>43101</v>
      </c>
      <c r="B59" s="2">
        <v>2.92</v>
      </c>
      <c r="C59" s="2">
        <f>INDEX(FEDFUNDS[FEDFUNDS],MATCH(DATE(YEAR(GDPRate[[#This Row],[DATE]]),12,1),FEDFUNDS[DATE],0))</f>
        <v>2.27</v>
      </c>
      <c r="D59" s="2">
        <f>INDEX(FEDFUNDS[FEDFUNDS],MATCH(DATE(YEAR(GDPRate[[#This Row],[DATE]])+1,6,1),FEDFUNDS[DATE],0))</f>
        <v>2.38</v>
      </c>
      <c r="E59" s="2">
        <f>INDEX(FEDFUNDS[FEDFUNDS],MATCH(DATE(YEAR(GDPRate[[#This Row],[DATE]])+1,12,1),FEDFUNDS[DATE],0))</f>
        <v>1.55</v>
      </c>
      <c r="F59" s="2">
        <f>INDEX(FEDFUNDS[FEDFUNDS],MATCH(DATE(YEAR(GDPRate[[#This Row],[DATE]])+2,6,1),FEDFUNDS[DATE],0))</f>
        <v>0.08</v>
      </c>
      <c r="G59" s="2">
        <f>INDEX(FEDFUNDS[FEDFUNDS],MATCH(DATE(YEAR(GDPRate[[#This Row],[DATE]])+2,12,1),FEDFUNDS[DATE],0))</f>
        <v>0.09</v>
      </c>
    </row>
    <row r="60" spans="1:7" x14ac:dyDescent="0.3">
      <c r="A60" s="1">
        <v>43466</v>
      </c>
      <c r="B60" s="2">
        <v>2.29</v>
      </c>
      <c r="C60" s="2">
        <f>INDEX(FEDFUNDS[FEDFUNDS],MATCH(DATE(YEAR(GDPRate[[#This Row],[DATE]]),12,1),FEDFUNDS[DATE],0))</f>
        <v>1.55</v>
      </c>
      <c r="D60" s="2">
        <f>INDEX(FEDFUNDS[FEDFUNDS],MATCH(DATE(YEAR(GDPRate[[#This Row],[DATE]])+1,6,1),FEDFUNDS[DATE],0))</f>
        <v>0.08</v>
      </c>
      <c r="E60" s="2">
        <f>INDEX(FEDFUNDS[FEDFUNDS],MATCH(DATE(YEAR(GDPRate[[#This Row],[DATE]])+1,12,1),FEDFUNDS[DATE],0))</f>
        <v>0.09</v>
      </c>
      <c r="F60" s="2">
        <f>INDEX(FEDFUNDS[FEDFUNDS],MATCH(DATE(YEAR(GDPRate[[#This Row],[DATE]])+2,6,1),FEDFUNDS[DATE],0))</f>
        <v>0.08</v>
      </c>
      <c r="G60" s="2">
        <f>INDEX(FEDFUNDS[FEDFUNDS],MATCH(DATE(YEAR(GDPRate[[#This Row],[DATE]])+2,12,1),FEDFUNDS[DATE],0))</f>
        <v>0.08</v>
      </c>
    </row>
    <row r="61" spans="1:7" x14ac:dyDescent="0.3">
      <c r="A61" s="1">
        <v>43831</v>
      </c>
      <c r="B61" s="2">
        <v>-3.4</v>
      </c>
      <c r="C61" s="2">
        <f>INDEX(FEDFUNDS[FEDFUNDS],MATCH(DATE(YEAR(GDPRate[[#This Row],[DATE]]),12,1),FEDFUNDS[DATE],0))</f>
        <v>0.09</v>
      </c>
      <c r="D61" s="2">
        <f>INDEX(FEDFUNDS[FEDFUNDS],MATCH(DATE(YEAR(GDPRate[[#This Row],[DATE]])+1,6,1),FEDFUNDS[DATE],0))</f>
        <v>0.08</v>
      </c>
      <c r="E61" s="2">
        <f>INDEX(FEDFUNDS[FEDFUNDS],MATCH(DATE(YEAR(GDPRate[[#This Row],[DATE]])+1,12,1),FEDFUNDS[DATE],0))</f>
        <v>0.08</v>
      </c>
      <c r="F61" s="2">
        <f>INDEX(FEDFUNDS[FEDFUNDS],MATCH(DATE(YEAR(GDPRate[[#This Row],[DATE]])+2,6,1),FEDFUNDS[DATE],0))</f>
        <v>1.21</v>
      </c>
      <c r="G61" s="2" t="e">
        <f>INDEX(FEDFUNDS[FEDFUNDS],MATCH(DATE(YEAR(GDPRate[[#This Row],[DATE]])+2,12,1),FEDFUNDS[DATE],0))</f>
        <v>#N/A</v>
      </c>
    </row>
    <row r="62" spans="1:7" x14ac:dyDescent="0.3">
      <c r="A62" s="1">
        <v>44197</v>
      </c>
      <c r="B62" s="2">
        <v>5.67</v>
      </c>
      <c r="C62" s="2">
        <f>INDEX(FEDFUNDS[FEDFUNDS],MATCH(DATE(YEAR(GDPRate[[#This Row],[DATE]]),12,1),FEDFUNDS[DATE],0))</f>
        <v>0.08</v>
      </c>
      <c r="D62" s="2">
        <f>INDEX(FEDFUNDS[FEDFUNDS],MATCH(DATE(YEAR(GDPRate[[#This Row],[DATE]])+1,6,1),FEDFUNDS[DATE],0))</f>
        <v>1.21</v>
      </c>
      <c r="E62" s="2" t="e">
        <f>INDEX(FEDFUNDS[FEDFUNDS],MATCH(DATE(YEAR(GDPRate[[#This Row],[DATE]])+1,12,1),FEDFUNDS[DATE],0))</f>
        <v>#N/A</v>
      </c>
      <c r="F62" s="2" t="e">
        <f>INDEX(FEDFUNDS[FEDFUNDS],MATCH(DATE(YEAR(GDPRate[[#This Row],[DATE]])+2,6,1),FEDFUNDS[DATE],0))</f>
        <v>#N/A</v>
      </c>
      <c r="G62" s="2" t="e">
        <f>INDEX(FEDFUNDS[FEDFUNDS],MATCH(DATE(YEAR(GDPRate[[#This Row],[DATE]])+2,12,1),FEDFUNDS[DATE],0))</f>
        <v>#N/A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3700-1C35-4CD4-A9CD-E681FBE5591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C p Y p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A K l i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p Y p V c 8 f Z C h c A Q A A X Q U A A B M A H A B G b 3 J t d W x h c y 9 T Z W N 0 a W 9 u M S 5 t I K I Y A C i g F A A A A A A A A A A A A A A A A A A A A A A A A A A A A O V R s W 7 C M B D d I + U f r H Q J k h U 1 q V p V r T L Q h E A X S p s g B l w h J 7 l C V M e u b A c J I f 6 9 R g m C g a V d G P B y v n e n u / f u K S h 0 J T h K 2 + g / 2 5 Z t q R W V U K J h P P m g G l C I G G j b Q u a l o p H F H o n U 2 o t F 0 d T A t Z t U D L x I c G 0 S 5 T r R E 5 k q k I q U N L / z y R u H W F Z r I I d + R Y a V H j U 5 e W k 0 A 7 m I q a Y P / u M i o Y w F t 0 F A R j M y A / h G A e k o e I V a O z 0 8 j 4 F V d a V B h g 5 2 M I o E a 2 q u w g C j A S 9 E W f F l 6 A f 3 J n 1 v h I Z U b x i E x 6 8 3 F h w + e 7 i V c u N M p K h N r U Q j o K X h 6 x h d G c 1 N Y 1 f p c L d V j d G 8 w / u M p Q V l V K p Q y + Z 0 Z L S i f G k m Z p s f O I 7 L J O X q S 8 i 6 J b w v K v f M f r z d O n E / G x h p 2 v S g 0 k j f Y b R 1 u j M c c N 7 U O c j d r m d b F T + 7 + t T G Z B A n 0 3 G c X t L H A 4 d r N / J w h / 8 5 G U 1 e L 2 m i W X / t / p k T / M G 6 X 1 B L A Q I t A B Q A A g A I A A q W K V V q e / U 6 o w A A A P Y A A A A S A A A A A A A A A A A A A A A A A A A A A A B D b 2 5 m a W c v U G F j a 2 F n Z S 5 4 b W x Q S w E C L Q A U A A I A C A A K l i l V D 8 r p q 6 Q A A A D p A A A A E w A A A A A A A A A A A A A A A A D v A A A A W 0 N v b n R l b n R f V H l w Z X N d L n h t b F B L A Q I t A B Q A A g A I A A q W K V X P H 2 Q o X A E A A F 0 F A A A T A A A A A A A A A A A A A A A A A O A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X A A A A A A A A Z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B S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0 R Q U m F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O V Q y M j o 0 M z o w N i 4 1 M T Y w N T Q z W i I g L z 4 8 R W 5 0 c n k g V H l w Z T 0 i R m l s b E N v b H V t b l R 5 c G V z I i B W Y W x 1 Z T 0 i c 0 N R V T 0 i I C 8 + P E V u d H J 5 I F R 5 c G U 9 I k Z p b G x D b 2 x 1 b W 5 O Y W 1 l c y I g V m F s d W U 9 I n N b J n F 1 b 3 Q 7 R E F U R S Z x d W 9 0 O y w m c X V v d D t H R F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R Q U m F 0 Z S 9 B d X R v U m V t b 3 Z l Z E N v b H V t b n M x L n t E Q V R F L D B 9 J n F 1 b 3 Q 7 L C Z x d W 9 0 O 1 N l Y 3 R p b 2 4 x L 0 d E U F J h d G U v Q X V 0 b 1 J l b W 9 2 Z W R D b 2 x 1 b W 5 z M S 5 7 R 0 R Q U m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R F B S Y X R l L 0 F 1 d G 9 S Z W 1 v d m V k Q 2 9 s d W 1 u c z E u e 0 R B V E U s M H 0 m c X V v d D s s J n F 1 b 3 Q 7 U 2 V j d G l v b j E v R 0 R Q U m F 0 Z S 9 B d X R v U m V t b 3 Z l Z E N v b H V t b n M x L n t H R F B S Y X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R F B S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F J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U m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R E Z V T k R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k V E R l V O R F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5 V D I y O j Q z O j I 0 L j k w M T E 1 N z d a I i A v P j x F b n R y e S B U e X B l P S J G a W x s Q 2 9 s d W 1 u V H l w Z X M i I F Z h b H V l P S J z Q 1 F V P S I g L z 4 8 R W 5 0 c n k g V H l w Z T 0 i R m l s b E N v b H V t b k 5 h b W V z I i B W Y W x 1 Z T 0 i c 1 s m c X V v d D t E Q V R F J n F 1 b 3 Q 7 L C Z x d W 9 0 O 0 Z F R E Z V T k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V E R l V O R F M v Q X V 0 b 1 J l b W 9 2 Z W R D b 2 x 1 b W 5 z M S 5 7 R E F U R S w w f S Z x d W 9 0 O y w m c X V v d D t T Z W N 0 a W 9 u M S 9 G R U R G V U 5 E U y 9 B d X R v U m V t b 3 Z l Z E N v b H V t b n M x L n t G R U R G V U 5 E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R U R G V U 5 E U y 9 B d X R v U m V t b 3 Z l Z E N v b H V t b n M x L n t E Q V R F L D B 9 J n F 1 b 3 Q 7 L C Z x d W 9 0 O 1 N l Y 3 R p b 2 4 x L 0 Z F R E Z V T k R T L 0 F 1 d G 9 S Z W 1 v d m V k Q 2 9 s d W 1 u c z E u e 0 Z F R E Z V T k R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R U R G V U 5 E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U R G V U 5 E U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U R G V U 5 E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Q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5 V D I y O j Q 4 O j I w L j c x M j k x O T Z a I i A v P j x F b n R y e S B U e X B l P S J G a W x s Q 2 9 s d W 1 u V H l w Z X M i I F Z h b H V l P S J z Q 1 F V P S I g L z 4 8 R W 5 0 c n k g V H l w Z T 0 i R m l s b E N v b H V t b k 5 h b W V z I i B W Y W x 1 Z T 0 i c 1 s m c X V v d D t E Q V R F J n F 1 b 3 Q 7 L C Z x d W 9 0 O 0 N Q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S S 9 B d X R v U m V t b 3 Z l Z E N v b H V t b n M x L n t E Q V R F L D B 9 J n F 1 b 3 Q 7 L C Z x d W 9 0 O 1 N l Y 3 R p b 2 4 x L 0 N Q S S 9 B d X R v U m V t b 3 Z l Z E N v b H V t b n M x L n t D U E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1 B J L 0 F 1 d G 9 S Z W 1 v d m V k Q 2 9 s d W 1 u c z E u e 0 R B V E U s M H 0 m c X V v d D s s J n F 1 b 3 Q 7 U 2 V j d G l v b j E v Q 1 B J L 0 F 1 d G 9 S Z W 1 v d m V k Q 2 9 s d W 1 u c z E u e 0 N Q S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B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S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E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H K d L r u C B k 2 + 1 9 C S S L W O / Q A A A A A C A A A A A A A Q Z g A A A A E A A C A A A A C K F w Y Q 8 u i T d M D z d N J d b Q D z R n I T h / + E N 7 A 7 u D 9 G P l B M 5 Q A A A A A O g A A A A A I A A C A A A A D P J W L C q d 5 x 8 Y j e p D 3 n I + u 0 S U H 8 9 f O l W p w + / m P X e s Z Q k 1 A A A A A t c D Z w R y M j Z K H u U A 0 B t 6 w v W f x 3 m I Y m E k 1 G Y a A m H a q Y N O G u e 6 8 f U f e M V g I 6 J I K J O N r r c b F u i h a E i R q x 8 s M l 5 S i 8 O + n 2 J i D 4 B G l w c S e S 0 m V l + E A A A A D g l 8 W h z j F V u N + 4 p b q X j c H d V 6 v l j 4 F n k c 5 v 4 Z o 0 K J j K Q e 4 y b E l f L W d 2 F v m h 4 t 8 t F + y k b O 3 V J 1 X t i 0 T A h u U Q c V U r < / D a t a M a s h u p > 
</file>

<file path=customXml/itemProps1.xml><?xml version="1.0" encoding="utf-8"?>
<ds:datastoreItem xmlns:ds="http://schemas.openxmlformats.org/officeDocument/2006/customXml" ds:itemID="{AF023F5E-0C1A-4772-B1DD-7FD1734117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FEDFUNDS</vt:lpstr>
      <vt:lpstr>CPI</vt:lpstr>
      <vt:lpstr>GDPRate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Butler</dc:creator>
  <cp:lastModifiedBy>Donald Butler</cp:lastModifiedBy>
  <dcterms:created xsi:type="dcterms:W3CDTF">2022-09-09T22:42:28Z</dcterms:created>
  <dcterms:modified xsi:type="dcterms:W3CDTF">2022-09-10T01:34:48Z</dcterms:modified>
</cp:coreProperties>
</file>