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5BB5A11-CCA7-4860-9D0F-88A761E15888}" xr6:coauthVersionLast="47" xr6:coauthVersionMax="47" xr10:uidLastSave="{00000000-0000-0000-0000-000000000000}"/>
  <bookViews>
    <workbookView xWindow="-108" yWindow="-108" windowWidth="23256" windowHeight="12456" firstSheet="9" activeTab="1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ملخص شهر 4" sheetId="13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20" l="1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P28" i="20" s="1"/>
  <c r="L23" i="20"/>
  <c r="F23" i="20"/>
  <c r="C23" i="20"/>
  <c r="S22" i="20"/>
  <c r="S27" i="20" s="1"/>
  <c r="P22" i="20"/>
  <c r="L22" i="20"/>
  <c r="F22" i="20"/>
  <c r="C22" i="20"/>
  <c r="C28" i="20" s="1"/>
  <c r="L20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20" l="1"/>
  <c r="F27" i="20"/>
  <c r="S31" i="20" s="1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6" i="13"/>
  <c r="C27" i="6" a="1"/>
  <c r="D21" i="13"/>
  <c r="C27" i="13"/>
  <c r="B30" i="13"/>
  <c r="F29" i="16" a="1"/>
  <c r="F29" i="12" a="1"/>
  <c r="B13" i="13"/>
  <c r="C15" i="13"/>
  <c r="C12" i="13"/>
  <c r="D20" i="13"/>
  <c r="C30" i="15" a="1"/>
  <c r="B10" i="13"/>
  <c r="B19" i="13"/>
  <c r="C30" i="14" a="1"/>
  <c r="B24" i="13"/>
  <c r="C24" i="13"/>
  <c r="B26" i="13"/>
  <c r="C30" i="17" a="1"/>
  <c r="D24" i="13"/>
  <c r="C4" i="13"/>
  <c r="F29" i="14" a="1"/>
  <c r="F29" i="10" a="1"/>
  <c r="D15" i="13"/>
  <c r="D30" i="13"/>
  <c r="F29" i="15" a="1"/>
  <c r="C10" i="13"/>
  <c r="C22" i="13"/>
  <c r="B15" i="13"/>
  <c r="C23" i="4" a="1"/>
  <c r="B31" i="13"/>
  <c r="F29" i="9" a="1"/>
  <c r="C30" i="16" a="1"/>
  <c r="C19" i="13"/>
  <c r="B8" i="13"/>
  <c r="B17" i="13"/>
  <c r="D8" i="13"/>
  <c r="C8" i="13"/>
  <c r="D31" i="13"/>
  <c r="C9" i="13"/>
  <c r="B22" i="13"/>
  <c r="B32" i="13"/>
  <c r="F29" i="20" a="1"/>
  <c r="D13" i="13"/>
  <c r="B3" i="13"/>
  <c r="C32" i="13"/>
  <c r="C30" i="10" a="1"/>
  <c r="D16" i="13"/>
  <c r="C30" i="19" a="1"/>
  <c r="C14" i="13"/>
  <c r="F26" i="6" a="1"/>
  <c r="D23" i="13"/>
  <c r="F29" i="19" a="1"/>
  <c r="C30" i="9" a="1"/>
  <c r="C30" i="18" a="1"/>
  <c r="C23" i="5" a="1"/>
  <c r="D32" i="13"/>
  <c r="D7" i="13"/>
  <c r="C30" i="7" a="1"/>
  <c r="C21" i="13"/>
  <c r="D19" i="13"/>
  <c r="C16" i="13"/>
  <c r="D18" i="13"/>
  <c r="D11" i="13"/>
  <c r="D5" i="13"/>
  <c r="C13" i="13"/>
  <c r="C23" i="13"/>
  <c r="B6" i="13"/>
  <c r="F29" i="8" a="1"/>
  <c r="C30" i="12" a="1"/>
  <c r="C20" i="13"/>
  <c r="D17" i="13"/>
  <c r="B28" i="13"/>
  <c r="D3" i="13"/>
  <c r="B20" i="13"/>
  <c r="C31" i="13"/>
  <c r="B5" i="13"/>
  <c r="C30" i="11" a="1"/>
  <c r="B18" i="13"/>
  <c r="D27" i="13"/>
  <c r="B9" i="13"/>
  <c r="B12" i="13"/>
  <c r="C30" i="8" a="1"/>
  <c r="B21" i="13"/>
  <c r="D25" i="13"/>
  <c r="B14" i="13"/>
  <c r="F29" i="17" a="1"/>
  <c r="D4" i="13"/>
  <c r="B7" i="13"/>
  <c r="D26" i="13"/>
  <c r="C7" i="13"/>
  <c r="B16" i="13"/>
  <c r="B4" i="13"/>
  <c r="D29" i="13"/>
  <c r="C11" i="13"/>
  <c r="F29" i="7" a="1"/>
  <c r="D14" i="13"/>
  <c r="C28" i="13"/>
  <c r="B11" i="13"/>
  <c r="C18" i="13"/>
  <c r="C30" i="20" a="1"/>
  <c r="F29" i="18" a="1"/>
  <c r="D10" i="13"/>
  <c r="C17" i="13"/>
  <c r="F29" i="11" a="1"/>
  <c r="D28" i="13"/>
  <c r="F22" i="5" a="1"/>
  <c r="C25" i="13"/>
  <c r="D12" i="13"/>
  <c r="B27" i="13"/>
  <c r="B23" i="13"/>
  <c r="C26" i="13"/>
  <c r="D6" i="13"/>
  <c r="F22" i="4" a="1"/>
  <c r="D22" i="13"/>
  <c r="C5" i="13"/>
  <c r="B25" i="13"/>
  <c r="C30" i="13"/>
  <c r="B29" i="13"/>
  <c r="D9" i="13"/>
  <c r="C3" i="13"/>
  <c r="C29" i="13"/>
  <c r="F28" i="13" l="1"/>
  <c r="G28" i="13"/>
  <c r="E22" i="13"/>
  <c r="E24" i="13"/>
  <c r="E30" i="13"/>
  <c r="E17" i="13"/>
  <c r="E19" i="13"/>
  <c r="E21" i="13"/>
  <c r="E28" i="13"/>
  <c r="E31" i="13"/>
  <c r="E25" i="13"/>
  <c r="E26" i="13"/>
  <c r="E14" i="13"/>
  <c r="E23" i="13"/>
  <c r="E16" i="13"/>
  <c r="E32" i="13"/>
  <c r="E20" i="13"/>
  <c r="E15" i="13"/>
  <c r="E29" i="13"/>
  <c r="E27" i="13"/>
  <c r="E18" i="13"/>
  <c r="F29" i="20"/>
  <c r="C30" i="20"/>
  <c r="L20" i="19"/>
  <c r="L1" i="19"/>
  <c r="P28" i="19"/>
  <c r="S27" i="19"/>
  <c r="F27" i="19"/>
  <c r="S31" i="19" s="1"/>
  <c r="C28" i="19"/>
  <c r="F29" i="19"/>
  <c r="C30" i="19"/>
  <c r="L20" i="18"/>
  <c r="C28" i="18"/>
  <c r="F27" i="18"/>
  <c r="L1" i="18"/>
  <c r="P28" i="18"/>
  <c r="S27" i="18"/>
  <c r="S27" i="14"/>
  <c r="S27" i="16"/>
  <c r="S27" i="17"/>
  <c r="C28" i="16"/>
  <c r="F29" i="18"/>
  <c r="C30" i="18"/>
  <c r="P28" i="17"/>
  <c r="C28" i="17"/>
  <c r="L1" i="16"/>
  <c r="P28" i="16"/>
  <c r="F27" i="17"/>
  <c r="L1" i="17"/>
  <c r="L20" i="17"/>
  <c r="C30" i="17"/>
  <c r="F29" i="17"/>
  <c r="L20" i="16"/>
  <c r="F27" i="16"/>
  <c r="C30" i="16"/>
  <c r="F29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C30" i="15"/>
  <c r="F29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F21" i="13"/>
  <c r="G21" i="13"/>
  <c r="L20" i="14"/>
  <c r="C28" i="14"/>
  <c r="P28" i="14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C32" i="18" a="1"/>
  <c r="C29" i="6" a="1"/>
  <c r="F31" i="19" a="1"/>
  <c r="C32" i="15" a="1"/>
  <c r="C32" i="12" a="1"/>
  <c r="F31" i="11" a="1"/>
  <c r="C32" i="14" a="1"/>
  <c r="C25" i="4" a="1"/>
  <c r="F31" i="7" a="1"/>
  <c r="C32" i="11" a="1"/>
  <c r="C32" i="9" a="1"/>
  <c r="C32" i="19" a="1"/>
  <c r="F31" i="17" a="1"/>
  <c r="F31" i="20" a="1"/>
  <c r="C32" i="17" a="1"/>
  <c r="C32" i="16" a="1"/>
  <c r="F31" i="15" a="1"/>
  <c r="F24" i="5" a="1"/>
  <c r="C25" i="5" a="1"/>
  <c r="F31" i="18" a="1"/>
  <c r="C32" i="20" a="1"/>
  <c r="F31" i="10" a="1"/>
  <c r="C32" i="7" a="1"/>
  <c r="F31" i="8" a="1"/>
  <c r="C32" i="10" a="1"/>
  <c r="F28" i="6" a="1"/>
  <c r="F31" i="9" a="1"/>
  <c r="F31" i="12" a="1"/>
  <c r="F24" i="4" a="1"/>
  <c r="H28" i="13" l="1"/>
  <c r="F31" i="20"/>
  <c r="C32" i="20"/>
  <c r="P32" i="19"/>
  <c r="P32" i="14"/>
  <c r="S31" i="8"/>
  <c r="P32" i="8"/>
  <c r="P25" i="2"/>
  <c r="C32" i="19"/>
  <c r="F31" i="19"/>
  <c r="S31" i="18"/>
  <c r="P32" i="18"/>
  <c r="S31" i="12"/>
  <c r="P32" i="16"/>
  <c r="P32" i="9"/>
  <c r="S31" i="16"/>
  <c r="P25" i="4"/>
  <c r="S24" i="3"/>
  <c r="S31" i="9"/>
  <c r="S24" i="2"/>
  <c r="S31" i="17"/>
  <c r="P32" i="17"/>
  <c r="C32" i="18"/>
  <c r="F31" i="18"/>
  <c r="P25" i="5"/>
  <c r="P25" i="3"/>
  <c r="F31" i="17"/>
  <c r="C32" i="17"/>
  <c r="C32" i="16"/>
  <c r="S31" i="10"/>
  <c r="P32" i="12"/>
  <c r="P32" i="11"/>
  <c r="P29" i="6"/>
  <c r="S31" i="7"/>
  <c r="S31" i="15"/>
  <c r="P32" i="15"/>
  <c r="C32" i="15"/>
  <c r="F31" i="15"/>
  <c r="S24" i="5"/>
  <c r="S24" i="4"/>
  <c r="P32" i="10"/>
  <c r="P32" i="7"/>
  <c r="S22" i="1"/>
  <c r="H21" i="13"/>
  <c r="C32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F24" i="5"/>
  <c r="F24" i="4"/>
  <c r="F28" i="6"/>
  <c r="H7" i="13"/>
  <c r="H14" i="13"/>
  <c r="E1" i="13"/>
  <c r="C32" i="8" a="1"/>
  <c r="F31" i="14" a="1"/>
  <c r="F31" i="16" a="1"/>
  <c r="F31" i="14" l="1"/>
  <c r="F31" i="16"/>
  <c r="C32" i="8"/>
</calcChain>
</file>

<file path=xl/sharedStrings.xml><?xml version="1.0" encoding="utf-8"?>
<sst xmlns="http://schemas.openxmlformats.org/spreadsheetml/2006/main" count="8162" uniqueCount="751">
  <si>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</si>
  <si>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</si>
  <si>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</si>
  <si>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</si>
  <si>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</si>
  <si>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</si>
  <si>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</si>
  <si>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</si>
  <si>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</si>
  <si>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</si>
  <si>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</si>
  <si>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</si>
  <si>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</si>
  <si>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</si>
  <si>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</si>
  <si>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</si>
  <si>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</si>
  <si>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</si>
  <si>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</si>
  <si>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</si>
  <si>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</si>
  <si>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</si>
  <si>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</si>
  <si>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</si>
  <si>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</si>
  <si>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</si>
  <si>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</si>
  <si>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</si>
  <si>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</si>
  <si>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</si>
  <si>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</si>
  <si>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</si>
  <si>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</si>
  <si>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</si>
  <si>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</si>
  <si>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</si>
  <si>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</si>
  <si>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</si>
  <si>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</si>
  <si>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</si>
  <si>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</si>
  <si>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</si>
  <si>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</si>
  <si>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</si>
  <si>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</si>
  <si>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</si>
  <si>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</si>
  <si>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</si>
  <si>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</si>
  <si>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</si>
  <si>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</si>
  <si>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</si>
  <si>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</si>
  <si>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</si>
  <si>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</si>
  <si>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</si>
  <si>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</si>
  <si>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</si>
  <si>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</si>
  <si>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</si>
  <si>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</si>
  <si>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</si>
  <si>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</si>
  <si>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</si>
  <si>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</si>
  <si>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</si>
  <si>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</si>
  <si>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</si>
  <si>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</si>
  <si>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</si>
  <si>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</si>
  <si>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</si>
  <si>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</si>
  <si>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</si>
  <si>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</si>
  <si>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</si>
  <si>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</si>
  <si>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</si>
  <si>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</si>
  <si>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</si>
  <si>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</si>
  <si>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</si>
  <si>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</si>
  <si>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</si>
  <si>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</si>
  <si>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</si>
  <si>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</si>
  <si>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</si>
  <si>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</si>
  <si>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</si>
  <si>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</si>
  <si>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</si>
  <si>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</si>
  <si>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</si>
  <si>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</si>
  <si>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</si>
  <si>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</si>
  <si>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</si>
  <si>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</si>
  <si>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</si>
  <si>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</si>
  <si>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</si>
  <si>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</si>
  <si>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</si>
  <si>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</si>
  <si>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</si>
  <si>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</si>
  <si>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</si>
  <si>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</si>
  <si>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</si>
  <si>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</si>
  <si>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</si>
  <si>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</si>
  <si>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</si>
  <si>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</si>
  <si>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</si>
  <si>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</si>
  <si>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</si>
  <si>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</si>
  <si>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</si>
  <si>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</si>
  <si>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</si>
  <si>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</si>
  <si>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</si>
  <si>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</si>
  <si>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</si>
  <si>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</si>
  <si>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</si>
  <si>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</si>
  <si>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</si>
  <si>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</si>
  <si>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</si>
  <si>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</si>
  <si>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</si>
  <si>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</si>
  <si>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</si>
  <si>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</si>
  <si>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</si>
  <si>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</si>
  <si>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</si>
  <si>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</si>
  <si>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</si>
  <si>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</si>
  <si>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</si>
  <si>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</si>
  <si>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</si>
  <si>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</si>
  <si>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</si>
  <si>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</si>
  <si>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</si>
  <si>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</si>
  <si>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</si>
  <si>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</si>
  <si>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</si>
  <si>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</si>
  <si>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</si>
  <si>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</si>
  <si>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</si>
  <si>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</si>
  <si>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</si>
  <si>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</si>
  <si>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</si>
  <si>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</si>
  <si>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</si>
  <si>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</si>
  <si>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</si>
  <si>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</si>
  <si>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</si>
  <si>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</si>
  <si>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</si>
  <si>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</si>
  <si>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</si>
  <si>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</si>
  <si>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</si>
  <si>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</si>
  <si>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</si>
  <si>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</si>
  <si>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</si>
  <si>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</si>
  <si>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</si>
  <si>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</si>
  <si>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</si>
  <si>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</si>
  <si>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</si>
  <si>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</si>
  <si>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</si>
  <si>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</si>
  <si>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</si>
  <si>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</si>
  <si>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</si>
  <si>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</si>
  <si>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</si>
  <si>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</si>
  <si>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</si>
  <si>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</si>
  <si>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</si>
  <si>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</si>
  <si>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</si>
  <si>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</si>
  <si>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</si>
  <si>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</si>
  <si>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</si>
  <si>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</si>
  <si>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</si>
  <si>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</si>
  <si>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</si>
  <si>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</si>
  <si>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</si>
  <si>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</si>
  <si>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</si>
  <si>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</si>
  <si>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</si>
  <si>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</si>
  <si>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</si>
  <si>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</si>
  <si>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</si>
  <si>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</si>
  <si>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</si>
  <si>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</si>
  <si>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</si>
  <si>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</si>
  <si>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</si>
  <si>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</si>
  <si>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</si>
  <si>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</si>
  <si>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</si>
  <si>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</si>
  <si>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</si>
  <si>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</si>
  <si>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</si>
  <si>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</si>
  <si>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</si>
  <si>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</si>
  <si>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</si>
  <si>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</si>
  <si>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</si>
  <si>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</si>
  <si>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</si>
  <si>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</si>
  <si>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</si>
  <si>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</si>
  <si>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</si>
  <si>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</si>
  <si>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</si>
  <si>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</si>
  <si>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</si>
  <si>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</si>
  <si>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</si>
  <si>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</si>
  <si>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</si>
  <si>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</si>
  <si>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</si>
  <si>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</si>
  <si>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</si>
  <si>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</si>
  <si>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</si>
  <si>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</si>
  <si>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</si>
  <si>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</si>
  <si>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</si>
  <si>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</si>
  <si>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</si>
  <si>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</si>
  <si>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</si>
  <si>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</si>
  <si>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</si>
  <si>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</si>
  <si>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</si>
  <si>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</si>
  <si>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</si>
  <si>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</si>
  <si>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</si>
  <si>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</si>
  <si>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</si>
  <si>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</si>
  <si>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</si>
  <si>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</si>
  <si>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</si>
  <si>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</si>
  <si>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</si>
  <si>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</si>
  <si>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</si>
  <si>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</si>
  <si>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</si>
  <si>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</si>
  <si>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</si>
  <si>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</si>
  <si>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</si>
  <si>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</si>
  <si>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</si>
  <si>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</si>
  <si>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</si>
  <si>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</si>
  <si>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</si>
  <si>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</si>
  <si>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</si>
  <si>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</si>
  <si>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</si>
  <si>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</si>
  <si>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</si>
  <si>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</si>
  <si>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</si>
  <si>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</si>
  <si>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</si>
  <si>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</si>
  <si>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</si>
  <si>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</si>
  <si>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</si>
  <si>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</si>
  <si>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</si>
  <si>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</si>
  <si>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</si>
  <si>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</si>
  <si>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</si>
  <si>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</si>
  <si>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</si>
  <si>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</si>
  <si>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</si>
  <si>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</si>
  <si>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</si>
  <si>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</si>
  <si>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</si>
  <si>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</si>
  <si>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</si>
  <si>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</si>
  <si>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</si>
  <si>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</si>
  <si>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</si>
  <si>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</si>
  <si>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</si>
  <si>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</si>
  <si>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</si>
  <si>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</si>
  <si>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</si>
  <si>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</si>
  <si>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</si>
  <si>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</si>
  <si>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</si>
  <si>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</si>
  <si>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</si>
  <si>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</si>
  <si>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</si>
  <si>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</si>
  <si>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</si>
  <si>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</si>
  <si>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</si>
  <si>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</si>
  <si>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</si>
  <si>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</si>
  <si>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</si>
  <si>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</si>
  <si>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</si>
  <si>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</si>
  <si>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</si>
  <si>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</si>
  <si>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</si>
  <si>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</si>
  <si>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</si>
  <si>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</si>
  <si>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</si>
  <si>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</si>
  <si>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</si>
  <si>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</si>
  <si>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</si>
  <si>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</si>
  <si>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</si>
  <si>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</si>
  <si>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</si>
  <si>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</si>
  <si>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</si>
  <si>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</si>
  <si>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</si>
  <si>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</si>
  <si>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</si>
  <si>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</si>
  <si>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</si>
  <si>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</si>
  <si>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</si>
  <si>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</si>
  <si>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</si>
  <si>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</si>
  <si>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</si>
  <si>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</si>
  <si>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</si>
  <si>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</si>
  <si>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</si>
  <si>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</si>
  <si>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</si>
  <si>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</si>
  <si>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</si>
  <si>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</si>
  <si>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</si>
  <si>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</si>
  <si>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</si>
  <si>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</si>
  <si>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</si>
  <si>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</si>
  <si>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</si>
  <si>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</si>
  <si>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</si>
  <si>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</si>
  <si>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</si>
  <si>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</si>
  <si>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</si>
  <si>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</si>
  <si>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</si>
  <si>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</si>
  <si>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</si>
  <si>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</si>
  <si>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</si>
  <si>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</si>
  <si>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</si>
  <si>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</si>
  <si>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</si>
  <si>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</si>
  <si>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</si>
  <si>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</si>
  <si>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</si>
  <si>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</si>
  <si>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</si>
  <si>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</si>
  <si>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</si>
  <si>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</si>
  <si>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</si>
  <si>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</si>
  <si>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</si>
  <si>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</si>
  <si>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</si>
  <si>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</si>
  <si>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</si>
  <si>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</si>
  <si>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</si>
  <si>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</si>
  <si>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</si>
  <si>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</si>
  <si>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</si>
  <si>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</si>
  <si>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</si>
  <si>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</si>
  <si>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</si>
  <si>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</si>
  <si>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</si>
  <si>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</si>
  <si>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</si>
  <si>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</si>
  <si>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</si>
  <si>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</si>
  <si>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</si>
  <si>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</si>
  <si>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</si>
  <si>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</si>
  <si>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</si>
  <si>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</si>
  <si>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</si>
  <si>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</si>
  <si>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</si>
  <si>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</si>
  <si>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</si>
  <si>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</si>
  <si>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</si>
  <si>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</si>
  <si>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</si>
  <si>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</si>
  <si>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</si>
  <si>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</si>
  <si>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</si>
  <si>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</si>
  <si>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</si>
  <si>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</si>
  <si>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</si>
  <si>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</si>
  <si>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</si>
  <si>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</si>
  <si>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</si>
  <si>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</si>
  <si>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</si>
  <si>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</si>
  <si>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</si>
  <si>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</si>
  <si>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</si>
  <si>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</si>
  <si>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</si>
  <si>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</si>
  <si>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</si>
  <si>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</si>
  <si>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</si>
  <si>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</si>
  <si>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</si>
  <si>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</si>
  <si>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</si>
  <si>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</si>
  <si>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</si>
  <si>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</si>
  <si>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</si>
  <si>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</si>
  <si>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</si>
  <si>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</si>
  <si>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</si>
  <si>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</si>
  <si>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</si>
  <si>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</si>
  <si>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</si>
  <si>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</si>
  <si>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</si>
  <si>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</si>
  <si>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</si>
  <si>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</si>
  <si>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</si>
  <si>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</si>
  <si>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</si>
  <si>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</si>
  <si>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</si>
  <si>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</si>
  <si>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</si>
  <si>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</si>
  <si>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</si>
  <si>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</si>
  <si>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</si>
  <si>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</si>
  <si>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</si>
  <si>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</si>
  <si>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</si>
  <si>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</si>
  <si>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</si>
  <si>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</si>
  <si>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</si>
  <si>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</si>
  <si>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</si>
  <si>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</si>
  <si>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</si>
  <si>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</si>
  <si>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</si>
  <si>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</si>
  <si>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</si>
  <si>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</si>
  <si>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</si>
  <si>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</si>
  <si>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</si>
  <si>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</si>
  <si>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</si>
  <si>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</si>
  <si>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</si>
  <si>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</si>
  <si>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</si>
  <si>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</si>
  <si>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</si>
  <si>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</si>
  <si>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</si>
  <si>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</si>
  <si>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</si>
  <si>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</si>
  <si>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</si>
  <si>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</si>
  <si>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</si>
  <si>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</si>
  <si>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</si>
  <si>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</si>
  <si>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</si>
  <si>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</si>
  <si>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</si>
  <si>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</si>
  <si>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</si>
  <si>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</si>
  <si>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</si>
  <si>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</si>
  <si>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</si>
  <si>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</si>
  <si>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</si>
  <si>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</si>
  <si>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</si>
  <si>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</si>
  <si>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</si>
  <si>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</si>
  <si>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</si>
  <si>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</si>
  <si>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</si>
  <si>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</si>
  <si>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</si>
  <si>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</si>
  <si>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</si>
  <si>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</si>
  <si>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</si>
  <si>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</si>
  <si>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</si>
  <si>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</si>
  <si>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</si>
  <si>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</si>
  <si>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</si>
  <si>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</si>
  <si>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</si>
  <si>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</si>
  <si>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</si>
  <si>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</si>
  <si>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</si>
  <si>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</si>
  <si>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</si>
  <si>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</si>
  <si>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</si>
  <si>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</si>
  <si>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</si>
  <si>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</si>
  <si>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</si>
  <si>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</si>
  <si>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</si>
  <si>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</si>
  <si>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</si>
  <si>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</si>
  <si>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</si>
  <si>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</si>
  <si>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</si>
  <si>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</si>
  <si>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</si>
  <si>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</si>
  <si>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</si>
  <si>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</si>
  <si>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</si>
  <si>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</si>
  <si>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</si>
  <si>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</si>
  <si>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</si>
  <si>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</si>
  <si>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</si>
  <si>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</si>
  <si>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</si>
  <si>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</si>
  <si>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</si>
  <si>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</si>
  <si>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</si>
  <si>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</si>
  <si>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</si>
  <si>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</si>
  <si>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</si>
  <si>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</si>
  <si>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</si>
  <si>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</si>
  <si>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</si>
  <si>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</si>
  <si>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</si>
  <si>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</si>
  <si>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</si>
  <si>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</si>
  <si>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</si>
  <si>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</si>
  <si>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</si>
  <si>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</si>
  <si>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</si>
  <si>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</si>
  <si>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</si>
  <si>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</si>
  <si>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</si>
  <si>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</si>
  <si>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</si>
  <si>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</si>
  <si>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</si>
  <si>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</si>
  <si>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</si>
  <si>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</si>
  <si>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</si>
  <si>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</si>
  <si>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</si>
  <si>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</si>
  <si>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</si>
  <si>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</si>
  <si>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</si>
  <si>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</si>
  <si>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</si>
  <si>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</si>
  <si>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</si>
  <si>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</si>
  <si>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</si>
  <si>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</si>
  <si>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</si>
  <si>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</si>
  <si>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</si>
  <si>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</si>
  <si>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</si>
  <si>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</si>
  <si>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</si>
  <si>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</si>
  <si>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</si>
  <si>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</si>
  <si>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</si>
  <si>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</si>
  <si>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</si>
  <si>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s;v .h,dm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</si>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</sst>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0"/>
      <tableStyleElement type="firstRowStripe" dxfId="39"/>
      <tableStyleElement type="secondRowStripe" dxfId="38"/>
    </tableStyle>
    <tableStyle name="02-04-style" pivot="0" count="3" xr9:uid="{00000000-0011-0000-FFFF-FFFF01000000}">
      <tableStyleElement type="headerRow" dxfId="37"/>
      <tableStyleElement type="firstRowStripe" dxfId="36"/>
      <tableStyleElement type="secondRowStripe" dxfId="35"/>
    </tableStyle>
    <tableStyle name="03-04-style" pivot="0" count="3" xr9:uid="{00000000-0011-0000-FFFF-FFFF02000000}">
      <tableStyleElement type="headerRow" dxfId="34"/>
      <tableStyleElement type="firstRowStripe" dxfId="33"/>
      <tableStyleElement type="secondRowStripe" dxfId="32"/>
    </tableStyle>
    <tableStyle name="04-04-style" pivot="0" count="3" xr9:uid="{00000000-0011-0000-FFFF-FFFF03000000}">
      <tableStyleElement type="headerRow" dxfId="31"/>
      <tableStyleElement type="firstRowStripe" dxfId="30"/>
      <tableStyleElement type="secondRowStripe" dxfId="29"/>
    </tableStyle>
    <tableStyle name="05-04-style" pivot="0" count="3" xr9:uid="{00000000-0011-0000-FFFF-FFFF04000000}">
      <tableStyleElement type="headerRow" dxfId="28"/>
      <tableStyleElement type="firstRowStripe" dxfId="27"/>
      <tableStyleElement type="secondRowStripe" dxfId="26"/>
    </tableStyle>
    <tableStyle name="06-04-style" pivot="0" count="3" xr9:uid="{00000000-0011-0000-FFFF-FFFF05000000}">
      <tableStyleElement type="headerRow" dxfId="25"/>
      <tableStyleElement type="firstRowStripe" dxfId="24"/>
      <tableStyleElement type="secondRowStripe" dxfId="23"/>
    </tableStyle>
    <tableStyle name="07-04-style" pivot="0" count="3" xr9:uid="{00000000-0011-0000-FFFF-FFFF06000000}">
      <tableStyleElement type="headerRow" dxfId="22"/>
      <tableStyleElement type="firstRowStripe" dxfId="21"/>
      <tableStyleElement type="secondRowStripe" dxfId="20"/>
    </tableStyle>
    <tableStyle name="08-04-style" pivot="0" count="3" xr9:uid="{00000000-0011-0000-FFFF-FFFF07000000}">
      <tableStyleElement type="headerRow" dxfId="19"/>
      <tableStyleElement type="firstRowStripe" dxfId="18"/>
      <tableStyleElement type="secondRowStripe" dxfId="17"/>
    </tableStyle>
    <tableStyle name="09-04-style" pivot="0" count="3" xr9:uid="{00000000-0011-0000-FFFF-FFFF08000000}">
      <tableStyleElement type="headerRow" dxfId="16"/>
      <tableStyleElement type="firstRowStripe" dxfId="15"/>
      <tableStyleElement type="secondRowStripe" dxfId="14"/>
    </tableStyle>
    <tableStyle name="10-04-style" pivot="0" count="3" xr9:uid="{00000000-0011-0000-FFFF-FFFF09000000}">
      <tableStyleElement type="headerRow" dxfId="13"/>
      <tableStyleElement type="firstRowStripe" dxfId="12"/>
      <tableStyleElement type="secondRowStripe" dxfId="11"/>
    </tableStyle>
    <tableStyle name="11-04-style" pivot="0" count="3" xr9:uid="{00000000-0011-0000-FFFF-FFFF0A000000}">
      <tableStyleElement type="headerRow" dxfId="10"/>
      <tableStyleElement type="firstRowStripe" dxfId="9"/>
      <tableStyleElement type="secondRowStripe" dxfId="8"/>
    </tableStyle>
    <tableStyle name="13-04-style" pivot="0" count="3" xr9:uid="{00000000-0011-0000-FFFF-FFFF0B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0" t="s">
        <v>7</v>
      </c>
      <c r="B11" s="51"/>
      <c r="C11" s="51"/>
      <c r="D11" s="51"/>
      <c r="E11" s="51"/>
      <c r="F11" s="51"/>
      <c r="G11" s="1"/>
      <c r="H11" s="1"/>
      <c r="I11" s="2"/>
      <c r="J11" s="8"/>
      <c r="K11" s="9"/>
      <c r="L11" s="10">
        <f t="shared" si="1"/>
        <v>0</v>
      </c>
      <c r="M11" s="3"/>
      <c r="N11" s="50" t="s">
        <v>8</v>
      </c>
      <c r="O11" s="51"/>
      <c r="P11" s="51"/>
      <c r="Q11" s="51"/>
      <c r="R11" s="51"/>
      <c r="S11" s="51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2" t="s">
        <v>21</v>
      </c>
      <c r="R20" s="53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2" t="s">
        <v>23</v>
      </c>
      <c r="O21" s="53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2" t="s">
        <v>21</v>
      </c>
      <c r="R22" s="53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2" t="s">
        <v>23</v>
      </c>
      <c r="O23" s="53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2" t="s">
        <v>21</v>
      </c>
      <c r="R22" s="53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2" t="s">
        <v>23</v>
      </c>
      <c r="O23" s="53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2" t="s">
        <v>21</v>
      </c>
      <c r="R22" s="53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2" t="s">
        <v>23</v>
      </c>
      <c r="O23" s="53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0" t="s">
        <v>7</v>
      </c>
      <c r="B13" s="51"/>
      <c r="C13" s="51"/>
      <c r="D13" s="51"/>
      <c r="E13" s="51"/>
      <c r="F13" s="51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0" t="s">
        <v>8</v>
      </c>
      <c r="O13" s="51"/>
      <c r="P13" s="51"/>
      <c r="Q13" s="51"/>
      <c r="R13" s="51"/>
      <c r="S13" s="51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2" t="s">
        <v>21</v>
      </c>
      <c r="E22" s="53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2" t="s">
        <v>21</v>
      </c>
      <c r="R22" s="53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2" t="s">
        <v>23</v>
      </c>
      <c r="B23" s="53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2" t="s">
        <v>23</v>
      </c>
      <c r="O23" s="53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0" t="s">
        <v>7</v>
      </c>
      <c r="B17" s="51"/>
      <c r="C17" s="51"/>
      <c r="D17" s="51"/>
      <c r="E17" s="51"/>
      <c r="F17" s="51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0" t="s">
        <v>8</v>
      </c>
      <c r="O17" s="51"/>
      <c r="P17" s="51"/>
      <c r="Q17" s="51"/>
      <c r="R17" s="51"/>
      <c r="S17" s="51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2" t="s">
        <v>21</v>
      </c>
      <c r="E26" s="53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2" t="s">
        <v>21</v>
      </c>
      <c r="R26" s="53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2" t="s">
        <v>23</v>
      </c>
      <c r="B27" s="53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2" t="s">
        <v>23</v>
      </c>
      <c r="O27" s="53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2" t="s">
        <v>21</v>
      </c>
      <c r="R29" s="53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2" t="s">
        <v>23</v>
      </c>
      <c r="O30" s="53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2" t="s">
        <v>21</v>
      </c>
      <c r="R29" s="53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2" t="s">
        <v>23</v>
      </c>
      <c r="O30" s="53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2" t="s">
        <v>21</v>
      </c>
      <c r="R29" s="53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2" t="s">
        <v>23</v>
      </c>
      <c r="O30" s="53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2" t="s">
        <v>21</v>
      </c>
      <c r="R29" s="53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2" t="s">
        <v>23</v>
      </c>
      <c r="O30" s="53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2" t="s">
        <v>21</v>
      </c>
      <c r="R29" s="53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2" t="s">
        <v>23</v>
      </c>
      <c r="O30" s="53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2" t="s">
        <v>21</v>
      </c>
      <c r="R29" s="53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2" t="s">
        <v>23</v>
      </c>
      <c r="O30" s="53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9"/>
      <c r="J65" s="40">
        <v>400</v>
      </c>
      <c r="K65" s="41"/>
      <c r="L65" s="42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9"/>
      <c r="J66" s="43">
        <v>20</v>
      </c>
      <c r="K66" s="44">
        <v>1</v>
      </c>
      <c r="L66" s="42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9" t="s">
        <v>421</v>
      </c>
      <c r="J67" s="40"/>
      <c r="K67" s="41">
        <v>308</v>
      </c>
      <c r="L67" s="42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9" t="s">
        <v>422</v>
      </c>
      <c r="J68" s="43"/>
      <c r="K68" s="44">
        <v>65</v>
      </c>
      <c r="L68" s="42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9" t="s">
        <v>423</v>
      </c>
      <c r="J69" s="40"/>
      <c r="K69" s="41">
        <v>25</v>
      </c>
      <c r="L69" s="42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9" t="s">
        <v>424</v>
      </c>
      <c r="J70" s="40"/>
      <c r="K70" s="41">
        <v>7</v>
      </c>
      <c r="L70" s="42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6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2" t="s">
        <v>21</v>
      </c>
      <c r="R29" s="53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5" t="s">
        <v>338</v>
      </c>
      <c r="J30" s="8"/>
      <c r="K30" s="9">
        <v>35</v>
      </c>
      <c r="L30" s="10">
        <f>'14-04'!$K30+('14-04'!$J30/90)</f>
        <v>35</v>
      </c>
      <c r="M30" s="3"/>
      <c r="N30" s="52" t="s">
        <v>23</v>
      </c>
      <c r="O30" s="53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8" t="s">
        <v>40</v>
      </c>
      <c r="I41" s="45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8" t="s">
        <v>40</v>
      </c>
      <c r="I47" s="45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5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63</v>
      </c>
      <c r="J65" s="40">
        <v>100</v>
      </c>
      <c r="K65" s="41"/>
      <c r="L65" s="42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39</v>
      </c>
      <c r="J66" s="43"/>
      <c r="K66" s="44">
        <v>10</v>
      </c>
      <c r="L66" s="42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156</v>
      </c>
      <c r="J67" s="40"/>
      <c r="K67" s="41">
        <v>25</v>
      </c>
      <c r="L67" s="42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475</v>
      </c>
      <c r="J68" s="43">
        <v>250</v>
      </c>
      <c r="K68" s="44"/>
      <c r="L68" s="42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214</v>
      </c>
      <c r="J69" s="40">
        <v>200</v>
      </c>
      <c r="K69" s="41">
        <v>5</v>
      </c>
      <c r="L69" s="42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134</v>
      </c>
      <c r="J70" s="40">
        <v>50</v>
      </c>
      <c r="K70" s="41">
        <v>5</v>
      </c>
      <c r="L70" s="42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3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6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2" t="s">
        <v>21</v>
      </c>
      <c r="R29" s="53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5"/>
      <c r="J30" s="8">
        <v>135</v>
      </c>
      <c r="K30" s="9"/>
      <c r="L30" s="10">
        <f>'15-04'!$K30+('15-04'!$J30/90)</f>
        <v>1.5</v>
      </c>
      <c r="M30" s="3"/>
      <c r="N30" s="52" t="s">
        <v>23</v>
      </c>
      <c r="O30" s="53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5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5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5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531</v>
      </c>
      <c r="J65" s="40">
        <v>180</v>
      </c>
      <c r="K65" s="41">
        <v>30</v>
      </c>
      <c r="L65" s="42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9" t="s">
        <v>532</v>
      </c>
      <c r="J66" s="43"/>
      <c r="K66" s="44">
        <v>-500</v>
      </c>
      <c r="L66" s="42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533</v>
      </c>
      <c r="J67" s="40"/>
      <c r="K67" s="41">
        <v>600</v>
      </c>
      <c r="L67" s="42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534</v>
      </c>
      <c r="J68" s="43"/>
      <c r="K68" s="44">
        <v>40</v>
      </c>
      <c r="L68" s="42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517</v>
      </c>
      <c r="J69" s="40">
        <v>270</v>
      </c>
      <c r="K69" s="41"/>
      <c r="L69" s="42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30</v>
      </c>
      <c r="J70" s="40"/>
      <c r="K70" s="41">
        <v>9</v>
      </c>
      <c r="L70" s="42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96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6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2" t="s">
        <v>21</v>
      </c>
      <c r="R29" s="53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5" t="s">
        <v>112</v>
      </c>
      <c r="J30" s="8"/>
      <c r="K30" s="9">
        <v>-60</v>
      </c>
      <c r="L30" s="10">
        <f>'16-04'!$K30+('16-04'!$J30/90)</f>
        <v>-60</v>
      </c>
      <c r="M30" s="3"/>
      <c r="N30" s="52" t="s">
        <v>23</v>
      </c>
      <c r="O30" s="53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5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7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5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5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5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298</v>
      </c>
      <c r="J65" s="40">
        <v>-315</v>
      </c>
      <c r="K65" s="41">
        <v>5</v>
      </c>
      <c r="L65" s="42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584</v>
      </c>
      <c r="J66" s="43">
        <v>-50</v>
      </c>
      <c r="K66" s="44">
        <v>5</v>
      </c>
      <c r="L66" s="42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586</v>
      </c>
      <c r="J67" s="40"/>
      <c r="K67" s="41">
        <v>115</v>
      </c>
      <c r="L67" s="42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587</v>
      </c>
      <c r="J68" s="43">
        <v>-180</v>
      </c>
      <c r="K68" s="44">
        <v>5</v>
      </c>
      <c r="L68" s="42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180</v>
      </c>
      <c r="J69" s="40">
        <v>180</v>
      </c>
      <c r="K69" s="41"/>
      <c r="L69" s="42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588</v>
      </c>
      <c r="J70" s="40">
        <v>-300</v>
      </c>
      <c r="K70" s="41">
        <v>5</v>
      </c>
      <c r="L70" s="42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107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5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6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2" t="s">
        <v>21</v>
      </c>
      <c r="R29" s="53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5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2" t="s">
        <v>23</v>
      </c>
      <c r="O30" s="53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5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5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5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9" t="s">
        <v>95</v>
      </c>
      <c r="J65" s="40"/>
      <c r="K65" s="41">
        <v>-585</v>
      </c>
      <c r="L65" s="42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267</v>
      </c>
      <c r="J66" s="43"/>
      <c r="K66" s="44">
        <v>34</v>
      </c>
      <c r="L66" s="42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638</v>
      </c>
      <c r="J67" s="40"/>
      <c r="K67" s="41">
        <v>-17</v>
      </c>
      <c r="L67" s="42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46</v>
      </c>
      <c r="J68" s="43"/>
      <c r="K68" s="44">
        <v>10</v>
      </c>
      <c r="L68" s="42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621</v>
      </c>
      <c r="J69" s="40"/>
      <c r="K69" s="41">
        <v>8</v>
      </c>
      <c r="L69" s="42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639</v>
      </c>
      <c r="J70" s="40"/>
      <c r="K70" s="41">
        <v>24</v>
      </c>
      <c r="L70" s="42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13" zoomScale="120" zoomScaleNormal="120" workbookViewId="0">
      <selection activeCell="J16" sqref="J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5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6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2" t="s">
        <v>21</v>
      </c>
      <c r="R29" s="53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5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2" t="s">
        <v>23</v>
      </c>
      <c r="O30" s="53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5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5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5" t="s">
        <v>703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684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685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686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687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688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689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690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691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692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 t="s">
        <v>693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693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694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214</v>
      </c>
      <c r="J65" s="40"/>
      <c r="K65" s="41">
        <v>14</v>
      </c>
      <c r="L65" s="42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695</v>
      </c>
      <c r="J66" s="43">
        <v>90</v>
      </c>
      <c r="K66" s="44">
        <v>6</v>
      </c>
      <c r="L66" s="42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139</v>
      </c>
      <c r="J67" s="40">
        <v>400</v>
      </c>
      <c r="K67" s="41">
        <v>30</v>
      </c>
      <c r="L67" s="42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689</v>
      </c>
      <c r="J68" s="43">
        <v>300</v>
      </c>
      <c r="K68" s="44"/>
      <c r="L68" s="42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275</v>
      </c>
      <c r="J69" s="40"/>
      <c r="K69" s="41">
        <v>24</v>
      </c>
      <c r="L69" s="42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95</v>
      </c>
      <c r="J70" s="40"/>
      <c r="K70" s="41">
        <v>708</v>
      </c>
      <c r="L70" s="42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9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688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696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697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698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699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700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701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702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702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704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705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706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708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707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'18-04'!$K116+('18-04'!$J116/90)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'18-04'!$K117+('18-04'!$J117/90)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abSelected="1" topLeftCell="A73" zoomScale="114" zoomScaleNormal="114" workbookViewId="0">
      <selection activeCell="I92" sqref="I9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SUM('20-04'!$J$22:$J$361)</f>
        <v>735</v>
      </c>
      <c r="K20" s="3">
        <f>SUM('20-04'!$K$22:$K$361)</f>
        <v>1875</v>
      </c>
      <c r="L20" s="3">
        <f>SUM('20-04'!$L$22:$L$361)</f>
        <v>1883.1666666666665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711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5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712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5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6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5" t="s">
        <v>713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4020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5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2720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-3565</v>
      </c>
      <c r="G29" s="1"/>
      <c r="H29" s="7" t="s">
        <v>6</v>
      </c>
      <c r="I29" s="45" t="s">
        <v>689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2" t="s">
        <v>21</v>
      </c>
      <c r="R29" s="53"/>
      <c r="S29" s="17">
        <f>SUM('20-04'!$J$22:$J$361)</f>
        <v>735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5" t="s">
        <v>196</v>
      </c>
      <c r="J30" s="8"/>
      <c r="K30" s="9">
        <v>408</v>
      </c>
      <c r="L30" s="10">
        <f>'20-04'!$K30+('20-04'!$J30/90)</f>
        <v>408</v>
      </c>
      <c r="M30" s="3"/>
      <c r="N30" s="52" t="s">
        <v>23</v>
      </c>
      <c r="O30" s="53"/>
      <c r="P30" s="6">
        <f>SUM('20-04'!$K$22:$K$361)</f>
        <v>1875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5" t="s">
        <v>714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8" t="s">
        <v>28</v>
      </c>
      <c r="I32" s="45" t="s">
        <v>725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8" t="s">
        <v>40</v>
      </c>
      <c r="I33" s="47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7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 t="s">
        <v>715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7" t="s">
        <v>716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 t="s">
        <v>717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 t="s">
        <v>718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8" t="s">
        <v>6</v>
      </c>
      <c r="I42" s="45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5" t="s">
        <v>719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 t="s">
        <v>720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 t="s">
        <v>721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 t="s">
        <v>722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 t="s">
        <v>723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 t="s">
        <v>724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 t="s">
        <v>726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 t="s">
        <v>727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 t="s">
        <v>728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729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 t="s">
        <v>730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 t="s">
        <v>731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 t="s">
        <v>732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 t="s">
        <v>733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 t="s">
        <v>734</v>
      </c>
      <c r="J65" s="40">
        <v>-340</v>
      </c>
      <c r="K65" s="41">
        <v>10</v>
      </c>
      <c r="L65" s="42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 t="s">
        <v>735</v>
      </c>
      <c r="J66" s="43"/>
      <c r="K66" s="44">
        <v>15</v>
      </c>
      <c r="L66" s="42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 t="s">
        <v>82</v>
      </c>
      <c r="J67" s="40"/>
      <c r="K67" s="41">
        <v>65</v>
      </c>
      <c r="L67" s="42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 t="s">
        <v>736</v>
      </c>
      <c r="J68" s="43"/>
      <c r="K68" s="44">
        <v>100</v>
      </c>
      <c r="L68" s="42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 t="s">
        <v>737</v>
      </c>
      <c r="J69" s="40">
        <v>-100</v>
      </c>
      <c r="K69" s="41">
        <v>10</v>
      </c>
      <c r="L69" s="42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 t="s">
        <v>738</v>
      </c>
      <c r="J70" s="40"/>
      <c r="K70" s="41">
        <v>-15</v>
      </c>
      <c r="L70" s="42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739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 t="s">
        <v>740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 t="s">
        <v>738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741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 t="s">
        <v>742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 t="s">
        <v>743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744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5" t="s">
        <v>745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746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747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738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5" t="s">
        <v>748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5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5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5" t="s">
        <v>749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5" t="s">
        <v>727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5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750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'20-04'!$K92+('20-04'!$J92/90)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'20-04'!$K93+('20-04'!$J93/90)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'20-04'!$K94+('20-04'!$J94/90)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'20-04'!$K95+('20-04'!$J95/90)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'20-04'!$K96+('20-04'!$J96/90)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'20-04'!$K97+('20-04'!$J97/90)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'20-04'!$K98+('20-04'!$J98/90)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'20-04'!$K99+('20-04'!$J99/90)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'20-04'!$K100+('20-04'!$J100/90)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'20-04'!$K101+('20-04'!$J101/90)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'20-04'!$K102+('20-04'!$J102/90)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'20-04'!$K103+('20-04'!$J103/90)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'20-04'!$K104+('20-04'!$J104/90)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'20-04'!$K105+('20-04'!$J105/90)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'20-04'!$K106+('20-04'!$J106/90)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'20-04'!$K107+('20-04'!$J107/90)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'20-04'!$K108+('20-04'!$J108/90)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'20-04'!$K109+('20-04'!$J109/90)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'20-04'!$K110+('20-04'!$J110/90)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'20-04'!$K111+('20-04'!$J111/90)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'20-04'!$K112+('20-04'!$J112/90)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'20-04'!$K113+('20-04'!$J113/90)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'20-04'!$K114+('20-04'!$J114/90)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'20-04'!$K115+('20-04'!$J115/90)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'20-04'!$K116+('20-04'!$J116/90)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'20-04'!$K117+('20-04'!$J117/90)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'20-04'!$K118+('20-04'!$J118/90)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'20-04'!$K119+('20-04'!$J119/90)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'20-04'!$K120+('20-04'!$J120/90)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'20-04'!$K121+('20-04'!$J121/90)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'20-04'!$K122+('20-04'!$J122/90)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'20-04'!$K123+('20-04'!$J123/90)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'20-04'!$K124+('20-04'!$J124/90)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'20-04'!$K125+('20-04'!$J125/90)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'20-04'!$K126+('20-04'!$J126/90)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'20-04'!$K127+('20-04'!$J127/90)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'20-04'!$K128+('20-04'!$J128/90)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'20-04'!$K129+('20-04'!$J129/90)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'20-04'!$K130+('20-04'!$J130/90)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'20-04'!$K131+('20-04'!$J131/90)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'20-04'!$K132+('20-04'!$J132/90)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'20-04'!$K133+('20-04'!$J133/90)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'20-04'!$K134+('20-04'!$J134/90)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'20-04'!$K135+('20-04'!$J135/90)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'20-04'!$K136+('20-04'!$J136/90)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'20-04'!$K137+('20-04'!$J137/90)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'20-04'!$K138+('20-04'!$J138/90)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'20-04'!$K139+('20-04'!$J139/90)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'20-04'!$K140+('20-04'!$J140/90)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'20-04'!$K141+('20-04'!$J141/90)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'20-04'!$K142+('20-04'!$J142/90)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'20-04'!$K144+('20-04'!$J144/90)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'20-04'!$K145+('20-04'!$J145/90)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'20-04'!$K146+('20-04'!$J146/90)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'20-04'!$K147+('20-04'!$J147/90)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'20-04'!$K148+('20-04'!$J148/90)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'20-04'!$K149+('20-04'!$J149/90)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'20-04'!$K150+('20-04'!$J150/90)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3" workbookViewId="0">
      <selection activeCell="A20" sqref="A20:F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0" t="s">
        <v>7</v>
      </c>
      <c r="B20" s="51"/>
      <c r="C20" s="51"/>
      <c r="D20" s="51"/>
      <c r="E20" s="51"/>
      <c r="F20" s="51"/>
      <c r="G20" s="1"/>
      <c r="H20" s="1"/>
      <c r="I20" s="2" t="s">
        <v>0</v>
      </c>
      <c r="J20" s="3">
        <f>SUM('21-04'!$J$22:$J$361)</f>
        <v>0</v>
      </c>
      <c r="K20" s="3">
        <f>SUM('21-04'!$K$22:$K$361)</f>
        <v>0</v>
      </c>
      <c r="L20" s="3">
        <f>SUM('21-04'!$L$22:$L$361)</f>
        <v>0</v>
      </c>
      <c r="M20" s="3"/>
      <c r="N20" s="50" t="s">
        <v>8</v>
      </c>
      <c r="O20" s="51"/>
      <c r="P20" s="51"/>
      <c r="Q20" s="51"/>
      <c r="R20" s="51"/>
      <c r="S20" s="51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'21-04'!$K22+('21-04'!$J22/90)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5"/>
      <c r="J23" s="8"/>
      <c r="K23" s="9"/>
      <c r="L23" s="10">
        <f>'21-04'!$K23+('21-04'!$J23/90)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'21-04'!$K24+('21-04'!$J24/90)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5"/>
      <c r="J25" s="8"/>
      <c r="K25" s="9"/>
      <c r="L25" s="10">
        <f>'21-04'!$K25+('21-04'!$J25/90)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6"/>
      <c r="J26" s="8"/>
      <c r="K26" s="9"/>
      <c r="L26" s="10">
        <f>'21-04'!$K26+('21-04'!$J26/90)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'21-04'!$K27+('21-04'!$J27/90)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'21-04'!$K28+('21-04'!$J28/90)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2" t="s">
        <v>21</v>
      </c>
      <c r="E29" s="53"/>
      <c r="F29" s="17">
        <f t="array" aca="1" ref="F29" ca="1">INDIRECT("'"&amp;$A$19&amp;"'!J20")+J1</f>
        <v>735</v>
      </c>
      <c r="G29" s="1"/>
      <c r="H29" s="7" t="s">
        <v>6</v>
      </c>
      <c r="I29" s="2"/>
      <c r="J29" s="8"/>
      <c r="K29" s="9"/>
      <c r="L29" s="10">
        <f>'21-04'!$K29+('21-04'!$J29/90)</f>
        <v>0</v>
      </c>
      <c r="M29" s="3"/>
      <c r="N29" s="1"/>
      <c r="O29" s="1"/>
      <c r="P29" s="18"/>
      <c r="Q29" s="52" t="s">
        <v>21</v>
      </c>
      <c r="R29" s="53"/>
      <c r="S29" s="17">
        <f>SUM('21-04'!$J$22:$J$361)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2" t="s">
        <v>23</v>
      </c>
      <c r="B30" s="53"/>
      <c r="C30" s="6">
        <f t="array" aca="1" ref="C30" ca="1">INDIRECT("'"&amp;$A$19&amp;"'!K20")+K1</f>
        <v>1875</v>
      </c>
      <c r="D30" s="1"/>
      <c r="E30" s="1"/>
      <c r="F30" s="8"/>
      <c r="G30" s="1"/>
      <c r="H30" s="7" t="s">
        <v>6</v>
      </c>
      <c r="I30" s="45"/>
      <c r="J30" s="8"/>
      <c r="K30" s="9"/>
      <c r="L30" s="10">
        <f>'21-04'!$K30+('21-04'!$J30/90)</f>
        <v>0</v>
      </c>
      <c r="M30" s="3"/>
      <c r="N30" s="52" t="s">
        <v>23</v>
      </c>
      <c r="O30" s="53"/>
      <c r="P30" s="6">
        <f>SUM('21-04'!$K$22:$K$361)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-4170</v>
      </c>
      <c r="G31" s="1"/>
      <c r="H31" s="7" t="s">
        <v>6</v>
      </c>
      <c r="I31" s="45"/>
      <c r="J31" s="8"/>
      <c r="K31" s="9"/>
      <c r="L31" s="10">
        <f>'21-04'!$K31+('21-04'!$J31/90)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-2779</v>
      </c>
      <c r="D32" s="1"/>
      <c r="E32" s="1"/>
      <c r="F32" s="1"/>
      <c r="G32" s="1"/>
      <c r="H32" s="7" t="s">
        <v>6</v>
      </c>
      <c r="I32" s="45"/>
      <c r="J32" s="8"/>
      <c r="K32" s="9"/>
      <c r="L32" s="10">
        <f>'21-04'!$K32+('21-04'!$J32/90)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7"/>
      <c r="J33" s="8"/>
      <c r="K33" s="9"/>
      <c r="L33" s="10">
        <f>'21-04'!$K33+('21-04'!$J33/90)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'21-04'!$K34+('21-04'!$J34/90)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5"/>
      <c r="J35" s="8"/>
      <c r="K35" s="9"/>
      <c r="L35" s="10">
        <f>'21-04'!$K35+('21-04'!$J35/90)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'21-04'!$K36+('21-04'!$J36/90)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7"/>
      <c r="J37" s="8"/>
      <c r="K37" s="9"/>
      <c r="L37" s="10">
        <f>'21-04'!$K37+('21-04'!$J37/90)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7"/>
      <c r="J38" s="8"/>
      <c r="K38" s="9"/>
      <c r="L38" s="10">
        <f>'21-04'!$K38+('21-04'!$J38/90)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5"/>
      <c r="J39" s="8"/>
      <c r="K39" s="9"/>
      <c r="L39" s="10">
        <f>'21-04'!$K39+('21-04'!$J39/90)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5"/>
      <c r="J40" s="8"/>
      <c r="K40" s="9"/>
      <c r="L40" s="10">
        <f>'21-04'!$K40+('21-04'!$J40/90)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5"/>
      <c r="J41" s="8"/>
      <c r="K41" s="9"/>
      <c r="L41" s="10">
        <f>'21-04'!$K41+('21-04'!$J41/90)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5"/>
      <c r="J42" s="8"/>
      <c r="K42" s="9"/>
      <c r="L42" s="10">
        <f>'21-04'!$K42+('21-04'!$J42/90)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'21-04'!$K43+('21-04'!$J43/90)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5"/>
      <c r="J44" s="8"/>
      <c r="K44" s="9"/>
      <c r="L44" s="10">
        <f>'21-04'!$K44+('21-04'!$J44/90)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5"/>
      <c r="J45" s="8"/>
      <c r="K45" s="9"/>
      <c r="L45" s="10">
        <f>'21-04'!$K45+('21-04'!$J45/90)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5"/>
      <c r="J46" s="8"/>
      <c r="K46" s="9"/>
      <c r="L46" s="10">
        <f>'21-04'!$K46+('21-04'!$J46/90)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5"/>
      <c r="J47" s="8"/>
      <c r="K47" s="9"/>
      <c r="L47" s="10">
        <f>'21-04'!$K47+('21-04'!$J47/90)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5"/>
      <c r="J48" s="8"/>
      <c r="K48" s="9"/>
      <c r="L48" s="10">
        <f>'21-04'!$K48+('21-04'!$J48/90)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5"/>
      <c r="J49" s="8"/>
      <c r="K49" s="9"/>
      <c r="L49" s="10">
        <f>'21-04'!$K49+('21-04'!$J49/90)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5"/>
      <c r="J50" s="8"/>
      <c r="K50" s="9"/>
      <c r="L50" s="10">
        <f>'21-04'!$K50+('21-04'!$J50/90)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5"/>
      <c r="J51" s="8"/>
      <c r="K51" s="9"/>
      <c r="L51" s="10">
        <f>'21-04'!$K51+('21-04'!$J51/90)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5"/>
      <c r="J52" s="8"/>
      <c r="K52" s="9"/>
      <c r="L52" s="10">
        <f>'21-04'!$K52+('21-04'!$J52/90)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5"/>
      <c r="J53" s="8"/>
      <c r="K53" s="9"/>
      <c r="L53" s="10">
        <f>'21-04'!$K53+('21-04'!$J53/90)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5"/>
      <c r="J54" s="8"/>
      <c r="K54" s="9"/>
      <c r="L54" s="10">
        <f>'21-04'!$K54+('21-04'!$J54/90)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5"/>
      <c r="J55" s="8"/>
      <c r="K55" s="9"/>
      <c r="L55" s="10">
        <f>'21-04'!$K55+('21-04'!$J55/90)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'21-04'!$K56+('21-04'!$J56/90)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'21-04'!$K57+('21-04'!$J57/90)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'21-04'!$K58+('21-04'!$J58/90)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5"/>
      <c r="J59" s="8"/>
      <c r="K59" s="9"/>
      <c r="L59" s="10">
        <f>'21-04'!$K59+('21-04'!$J59/90)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5"/>
      <c r="J60" s="8"/>
      <c r="K60" s="9"/>
      <c r="L60" s="10">
        <f>'21-04'!$K60+('21-04'!$J60/90)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5"/>
      <c r="J61" s="8"/>
      <c r="K61" s="9"/>
      <c r="L61" s="10">
        <f>'21-04'!$K61+('21-04'!$J61/90)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5"/>
      <c r="J62" s="8"/>
      <c r="K62" s="9"/>
      <c r="L62" s="10">
        <f>'21-04'!$K62+('21-04'!$J62/90)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5"/>
      <c r="J63" s="8"/>
      <c r="K63" s="9"/>
      <c r="L63" s="10">
        <f>'21-04'!$K63+('21-04'!$J63/90)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5"/>
      <c r="J64" s="8"/>
      <c r="K64" s="9"/>
      <c r="L64" s="10">
        <f>'21-04'!$K64+('21-04'!$J64/90)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9"/>
      <c r="J65" s="40"/>
      <c r="K65" s="41"/>
      <c r="L65" s="42">
        <f>'21-04'!$K65+('21-04'!$J65/90)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9"/>
      <c r="J66" s="43"/>
      <c r="K66" s="44"/>
      <c r="L66" s="42">
        <f>'21-04'!$K66+('21-04'!$J66/90)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9"/>
      <c r="J67" s="40"/>
      <c r="K67" s="41"/>
      <c r="L67" s="42">
        <f>'21-04'!$K67+('21-04'!$J67/90)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9"/>
      <c r="J68" s="43"/>
      <c r="K68" s="44"/>
      <c r="L68" s="42">
        <f>'21-04'!$K68+('21-04'!$J68/90)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9"/>
      <c r="J69" s="40"/>
      <c r="K69" s="41"/>
      <c r="L69" s="42">
        <f>'21-04'!$K69+('21-04'!$J69/90)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9"/>
      <c r="J70" s="40"/>
      <c r="K70" s="41"/>
      <c r="L70" s="42">
        <f>'21-04'!$K70+('21-04'!$J70/90)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'21-04'!$K71+('21-04'!$J71/90)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5"/>
      <c r="J72" s="8"/>
      <c r="K72" s="9"/>
      <c r="L72" s="10">
        <f>'21-04'!$K72+('21-04'!$J72/90)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5"/>
      <c r="J73" s="8"/>
      <c r="K73" s="9"/>
      <c r="L73" s="10">
        <f>'21-04'!$K73+('21-04'!$J73/90)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'21-04'!$K74+('21-04'!$J74/90)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5"/>
      <c r="J75" s="8"/>
      <c r="K75" s="9"/>
      <c r="L75" s="10">
        <f>'21-04'!$K75+('21-04'!$J75/90)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5"/>
      <c r="J76" s="8"/>
      <c r="K76" s="9"/>
      <c r="L76" s="10">
        <f>'21-04'!$K76+('21-04'!$J76/90)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5"/>
      <c r="J77" s="8"/>
      <c r="K77" s="9"/>
      <c r="L77" s="10">
        <f>'21-04'!$K77+('21-04'!$J77/90)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'21-04'!$K78+('21-04'!$J78/90)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5"/>
      <c r="J79" s="8"/>
      <c r="K79" s="9"/>
      <c r="L79" s="10">
        <f>'21-04'!$K79+('21-04'!$J79/90)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'21-04'!$K80+('21-04'!$J80/90)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'21-04'!$K81+('21-04'!$J81/90)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'21-04'!$K82+('21-04'!$J82/90)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'21-04'!$K83+('21-04'!$J83/90)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'21-04'!$K84+('21-04'!$J84/90)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'21-04'!$K85+('21-04'!$J85/90)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'21-04'!$K86+('21-04'!$J86/90)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'21-04'!$K87+('21-04'!$J87/90)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'21-04'!$K88+('21-04'!$J88/90)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'21-04'!$K89+('21-04'!$J89/90)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'21-04'!$K90+('21-04'!$J90/90)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'21-04'!$K91+('21-04'!$J91/90)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'21-04'!$K92+('21-04'!$J92/90)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'21-04'!$K93+('21-04'!$J93/90)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'21-04'!$K94+('21-04'!$J94/90)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'21-04'!$K95+('21-04'!$J95/90)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'21-04'!$K96+('21-04'!$J96/90)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'21-04'!$K97+('21-04'!$J97/90)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'21-04'!$K98+('21-04'!$J98/90)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'21-04'!$K99+('21-04'!$J99/90)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'21-04'!$K100+('21-04'!$J100/90)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'21-04'!$K101+('21-04'!$J101/90)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'21-04'!$K102+('21-04'!$J102/90)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'21-04'!$K103+('21-04'!$J103/90)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'21-04'!$K104+('21-04'!$J104/90)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'21-04'!$K105+('21-04'!$J105/90)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'21-04'!$K106+('21-04'!$J106/90)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'21-04'!$K107+('21-04'!$J107/90)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'21-04'!$K108+('21-04'!$J108/90)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'21-04'!$K109+('21-04'!$J109/90)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'21-04'!$K110+('21-04'!$J110/90)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'21-04'!$K111+('21-04'!$J111/90)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'21-04'!$K112+('21-04'!$J112/90)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'21-04'!$K113+('21-04'!$J113/90)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'21-04'!$K114+('21-04'!$J114/90)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'21-04'!$K115+('21-04'!$J115/90)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'21-04'!$K116+('21-04'!$J116/90)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'21-04'!$K117+('21-04'!$J117/90)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'21-04'!$K118+('21-04'!$J118/90)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'21-04'!$K119+('21-04'!$J119/90)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'21-04'!$K120+('21-04'!$J120/90)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H1000"/>
  <sheetViews>
    <sheetView rightToLeft="1" zoomScale="160" zoomScaleNormal="160" workbookViewId="0">
      <pane ySplit="2" topLeftCell="A16" activePane="bottomLeft" state="frozen"/>
      <selection pane="bottomLeft" activeCell="F29" sqref="F29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68820.833333333314</v>
      </c>
      <c r="C1" s="26">
        <f t="shared" ca="1" si="0"/>
        <v>-4936.0555555555547</v>
      </c>
      <c r="D1" s="26">
        <f t="shared" ca="1" si="0"/>
        <v>-63123.444444444445</v>
      </c>
      <c r="E1" s="27">
        <f ca="1">IF(B1=0,"",C1/B1)*-1</f>
        <v>7.1723275009586085E-2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2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8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8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8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8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-3.3333333333333335</v>
      </c>
      <c r="D20" s="32">
        <f t="shared" ca="1" si="3"/>
        <v>-4779.1111111111113</v>
      </c>
      <c r="E20" s="27">
        <f t="shared" ca="1" si="4"/>
        <v>1.1969597223053447E-3</v>
      </c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-317.05555555555549</v>
      </c>
      <c r="H21" s="37">
        <f ca="1">IF(F21=0,"",G21/F21)*-1</f>
        <v>1.0433424986105829E-2</v>
      </c>
    </row>
    <row r="22" spans="1:8" ht="14.25" customHeight="1" x14ac:dyDescent="0.3">
      <c r="A22" s="31">
        <v>46132</v>
      </c>
      <c r="B22" s="32">
        <f t="shared" ca="1" si="1"/>
        <v>2168.333333333333</v>
      </c>
      <c r="C22" s="32">
        <f t="shared" ca="1" si="2"/>
        <v>-15.000000000000002</v>
      </c>
      <c r="D22" s="32">
        <f t="shared" ca="1" si="3"/>
        <v>-185.55555555555554</v>
      </c>
      <c r="E22" s="27">
        <f t="shared" ca="1" si="4"/>
        <v>6.9177555726364351E-3</v>
      </c>
    </row>
    <row r="23" spans="1:8" ht="14.25" customHeight="1" x14ac:dyDescent="0.3">
      <c r="A23" s="31">
        <v>46133</v>
      </c>
      <c r="B23" s="32">
        <f t="shared" ca="1" si="1"/>
        <v>0</v>
      </c>
      <c r="C23" s="32">
        <f t="shared" ca="1" si="2"/>
        <v>0</v>
      </c>
      <c r="D23" s="32">
        <f t="shared" ca="1" si="3"/>
        <v>0</v>
      </c>
      <c r="E23" s="27" t="str">
        <f t="shared" ca="1" si="4"/>
        <v/>
      </c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27" t="str">
        <f t="shared" ca="1" si="4"/>
        <v/>
      </c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27" t="str">
        <f t="shared" ca="1" si="4"/>
        <v/>
      </c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27" t="str">
        <f t="shared" ca="1" si="4"/>
        <v/>
      </c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27" t="str">
        <f t="shared" ca="1" si="4"/>
        <v/>
      </c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2168.333333333333</v>
      </c>
      <c r="G28" s="32">
        <f t="shared" ref="G28" ca="1" si="10">SUM(C22:C28)</f>
        <v>-15.000000000000002</v>
      </c>
      <c r="H28" s="37">
        <f ca="1">IF(F28=0,"",G28/F28)*-1</f>
        <v>6.9177555726364351E-3</v>
      </c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27" t="str">
        <f t="shared" ca="1" si="4"/>
        <v/>
      </c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27" t="str">
        <f t="shared" ca="1" si="4"/>
        <v/>
      </c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27" t="str">
        <f t="shared" ca="1" si="4"/>
        <v/>
      </c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27" t="str">
        <f t="shared" ca="1" si="4"/>
        <v/>
      </c>
    </row>
    <row r="33" spans="1:1" ht="14.25" customHeight="1" x14ac:dyDescent="0.3">
      <c r="A33" s="38"/>
    </row>
    <row r="34" spans="1:1" ht="14.25" customHeight="1" x14ac:dyDescent="0.3">
      <c r="A34" s="38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4" priority="3" operator="lessThan">
      <formula>0</formula>
    </cfRule>
  </conditionalFormatting>
  <conditionalFormatting sqref="H6:H7">
    <cfRule type="cellIs" dxfId="3" priority="4" operator="lessThan">
      <formula>0</formula>
    </cfRule>
  </conditionalFormatting>
  <conditionalFormatting sqref="H13:H14">
    <cfRule type="cellIs" dxfId="2" priority="5" operator="lessThan">
      <formula>0</formula>
    </cfRule>
  </conditionalFormatting>
  <conditionalFormatting sqref="H21">
    <cfRule type="cellIs" dxfId="1" priority="2" operator="lessThan">
      <formula>0</formula>
    </cfRule>
  </conditionalFormatting>
  <conditionalFormatting sqref="H28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2026-04-20T10:47:19Z</dcterms:modified>
</cp:coreProperties>
</file>