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4A012870-6E76-4AEC-A597-F2429ED11FB8}" xr6:coauthVersionLast="47" xr6:coauthVersionMax="47" xr10:uidLastSave="{00000000-0000-0000-0000-000000000000}"/>
  <bookViews>
    <workbookView xWindow="-108" yWindow="-108" windowWidth="23256" windowHeight="12456" tabRatio="769" firstSheet="90" activeTab="103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ملخص" sheetId="13" r:id="rId106"/>
    <sheet name="شهري" sheetId="79" r:id="rId107"/>
    <sheet name="العملية" sheetId="27" r:id="rId108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9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09" l="1"/>
  <c r="L360" i="109"/>
  <c r="L359" i="109"/>
  <c r="L358" i="109"/>
  <c r="L357" i="109"/>
  <c r="L356" i="109"/>
  <c r="L355" i="109"/>
  <c r="L354" i="109"/>
  <c r="L353" i="109"/>
  <c r="L352" i="109"/>
  <c r="L351" i="109"/>
  <c r="L350" i="109"/>
  <c r="L349" i="109"/>
  <c r="L348" i="109"/>
  <c r="L347" i="109"/>
  <c r="L346" i="109"/>
  <c r="L345" i="109"/>
  <c r="L344" i="109"/>
  <c r="L343" i="109"/>
  <c r="L342" i="109"/>
  <c r="L341" i="109"/>
  <c r="L340" i="109"/>
  <c r="L339" i="109"/>
  <c r="L338" i="109"/>
  <c r="L337" i="109"/>
  <c r="L336" i="109"/>
  <c r="L335" i="109"/>
  <c r="L334" i="109"/>
  <c r="L333" i="109"/>
  <c r="L332" i="109"/>
  <c r="L331" i="109"/>
  <c r="L330" i="109"/>
  <c r="L329" i="109"/>
  <c r="L328" i="109"/>
  <c r="L327" i="109"/>
  <c r="L326" i="109"/>
  <c r="L325" i="109"/>
  <c r="L324" i="109"/>
  <c r="L323" i="109"/>
  <c r="L322" i="109"/>
  <c r="L321" i="109"/>
  <c r="L320" i="109"/>
  <c r="L319" i="109"/>
  <c r="L318" i="109"/>
  <c r="L317" i="109"/>
  <c r="L316" i="109"/>
  <c r="L315" i="109"/>
  <c r="L314" i="109"/>
  <c r="L313" i="109"/>
  <c r="L312" i="109"/>
  <c r="L311" i="109"/>
  <c r="L310" i="109"/>
  <c r="L309" i="109"/>
  <c r="L308" i="109"/>
  <c r="L307" i="109"/>
  <c r="L306" i="109"/>
  <c r="L305" i="109"/>
  <c r="L304" i="109"/>
  <c r="L303" i="109"/>
  <c r="L302" i="109"/>
  <c r="L301" i="109"/>
  <c r="L300" i="109"/>
  <c r="L299" i="109"/>
  <c r="L298" i="109"/>
  <c r="L297" i="109"/>
  <c r="L296" i="109"/>
  <c r="L295" i="109"/>
  <c r="L294" i="109"/>
  <c r="L293" i="109"/>
  <c r="L292" i="109"/>
  <c r="L291" i="109"/>
  <c r="L290" i="109"/>
  <c r="L289" i="109"/>
  <c r="L288" i="109"/>
  <c r="L287" i="109"/>
  <c r="L286" i="109"/>
  <c r="L285" i="109"/>
  <c r="L284" i="109"/>
  <c r="L283" i="109"/>
  <c r="L282" i="109"/>
  <c r="L281" i="109"/>
  <c r="L280" i="109"/>
  <c r="L279" i="109"/>
  <c r="L278" i="109"/>
  <c r="L277" i="109"/>
  <c r="L276" i="109"/>
  <c r="L275" i="109"/>
  <c r="L274" i="109"/>
  <c r="L273" i="109"/>
  <c r="L272" i="109"/>
  <c r="L271" i="109"/>
  <c r="L270" i="109"/>
  <c r="L269" i="109"/>
  <c r="L268" i="109"/>
  <c r="L267" i="109"/>
  <c r="L266" i="109"/>
  <c r="L265" i="109"/>
  <c r="L264" i="109"/>
  <c r="L263" i="109"/>
  <c r="L262" i="109"/>
  <c r="L261" i="109"/>
  <c r="L260" i="109"/>
  <c r="L259" i="109"/>
  <c r="L258" i="109"/>
  <c r="L257" i="109"/>
  <c r="L256" i="109"/>
  <c r="L255" i="109"/>
  <c r="L254" i="109"/>
  <c r="L253" i="109"/>
  <c r="L252" i="109"/>
  <c r="L251" i="109"/>
  <c r="L250" i="109"/>
  <c r="L249" i="109"/>
  <c r="L248" i="109"/>
  <c r="L247" i="109"/>
  <c r="L246" i="109"/>
  <c r="L245" i="109"/>
  <c r="L244" i="109"/>
  <c r="L243" i="109"/>
  <c r="L242" i="109"/>
  <c r="L241" i="109"/>
  <c r="L240" i="109"/>
  <c r="L239" i="109"/>
  <c r="L238" i="109"/>
  <c r="L237" i="109"/>
  <c r="L236" i="109"/>
  <c r="L235" i="109"/>
  <c r="L234" i="109"/>
  <c r="L233" i="109"/>
  <c r="L232" i="109"/>
  <c r="L231" i="109"/>
  <c r="L230" i="109"/>
  <c r="L229" i="109"/>
  <c r="L228" i="109"/>
  <c r="L227" i="109"/>
  <c r="L226" i="109"/>
  <c r="L225" i="109"/>
  <c r="L224" i="109"/>
  <c r="L223" i="109"/>
  <c r="L222" i="109"/>
  <c r="L221" i="109"/>
  <c r="L220" i="109"/>
  <c r="L219" i="109"/>
  <c r="L218" i="109"/>
  <c r="L217" i="109"/>
  <c r="L216" i="109"/>
  <c r="L215" i="109"/>
  <c r="L214" i="109"/>
  <c r="L213" i="109"/>
  <c r="L212" i="109"/>
  <c r="L211" i="109"/>
  <c r="L210" i="109"/>
  <c r="L209" i="109"/>
  <c r="L208" i="109"/>
  <c r="L207" i="109"/>
  <c r="L206" i="109"/>
  <c r="L205" i="109"/>
  <c r="L204" i="109"/>
  <c r="L203" i="109"/>
  <c r="L202" i="109"/>
  <c r="L201" i="109"/>
  <c r="L200" i="109"/>
  <c r="L199" i="109"/>
  <c r="L198" i="109"/>
  <c r="L197" i="109"/>
  <c r="L196" i="109"/>
  <c r="L195" i="109"/>
  <c r="L194" i="109"/>
  <c r="L193" i="109"/>
  <c r="L192" i="109"/>
  <c r="L191" i="109"/>
  <c r="L190" i="109"/>
  <c r="L189" i="109"/>
  <c r="L188" i="109"/>
  <c r="L187" i="109"/>
  <c r="L186" i="109"/>
  <c r="L185" i="109"/>
  <c r="L184" i="109"/>
  <c r="L183" i="109"/>
  <c r="L182" i="109"/>
  <c r="L181" i="109"/>
  <c r="L180" i="109"/>
  <c r="L179" i="109"/>
  <c r="L178" i="109"/>
  <c r="L177" i="109"/>
  <c r="L176" i="109"/>
  <c r="L175" i="109"/>
  <c r="L174" i="109"/>
  <c r="L173" i="109"/>
  <c r="L172" i="109"/>
  <c r="L171" i="109"/>
  <c r="L170" i="109"/>
  <c r="L169" i="109"/>
  <c r="L168" i="109"/>
  <c r="L167" i="109"/>
  <c r="L166" i="109"/>
  <c r="L165" i="109"/>
  <c r="L164" i="109"/>
  <c r="L163" i="109"/>
  <c r="L162" i="109"/>
  <c r="L161" i="109"/>
  <c r="L160" i="109"/>
  <c r="L159" i="109"/>
  <c r="L158" i="109"/>
  <c r="L157" i="109"/>
  <c r="L156" i="109"/>
  <c r="L155" i="109"/>
  <c r="L154" i="109"/>
  <c r="L153" i="109"/>
  <c r="L152" i="109"/>
  <c r="L151" i="109"/>
  <c r="L150" i="109"/>
  <c r="L149" i="109"/>
  <c r="L148" i="109"/>
  <c r="L147" i="109"/>
  <c r="L146" i="109"/>
  <c r="L145" i="109"/>
  <c r="L144" i="109"/>
  <c r="L143" i="109"/>
  <c r="L142" i="109"/>
  <c r="L141" i="109"/>
  <c r="L140" i="109"/>
  <c r="L139" i="109"/>
  <c r="L138" i="109"/>
  <c r="L137" i="109"/>
  <c r="L136" i="109"/>
  <c r="L135" i="109"/>
  <c r="L134" i="109"/>
  <c r="L133" i="109"/>
  <c r="L132" i="109"/>
  <c r="L131" i="109"/>
  <c r="L130" i="109"/>
  <c r="L129" i="109"/>
  <c r="L128" i="109"/>
  <c r="L127" i="109"/>
  <c r="L126" i="109"/>
  <c r="L125" i="109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C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P28" i="109" s="1"/>
  <c r="P32" i="109" s="1"/>
  <c r="L23" i="109"/>
  <c r="F23" i="109"/>
  <c r="C23" i="109"/>
  <c r="S22" i="109"/>
  <c r="S27" i="109" s="1"/>
  <c r="P22" i="109"/>
  <c r="L22" i="109"/>
  <c r="F22" i="109"/>
  <c r="F27" i="109" s="1"/>
  <c r="C22" i="109"/>
  <c r="L20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1" i="109" s="1"/>
  <c r="L3" i="109"/>
  <c r="K1" i="109"/>
  <c r="J1" i="109"/>
  <c r="L361" i="108"/>
  <c r="L360" i="108"/>
  <c r="L359" i="108"/>
  <c r="L358" i="108"/>
  <c r="L357" i="108"/>
  <c r="L356" i="108"/>
  <c r="L355" i="108"/>
  <c r="L354" i="108"/>
  <c r="L353" i="108"/>
  <c r="L352" i="108"/>
  <c r="L351" i="108"/>
  <c r="L350" i="108"/>
  <c r="L349" i="108"/>
  <c r="L348" i="108"/>
  <c r="L347" i="108"/>
  <c r="L346" i="108"/>
  <c r="L345" i="108"/>
  <c r="L344" i="108"/>
  <c r="L343" i="108"/>
  <c r="L342" i="108"/>
  <c r="L341" i="108"/>
  <c r="L340" i="108"/>
  <c r="L339" i="108"/>
  <c r="L338" i="108"/>
  <c r="L337" i="108"/>
  <c r="L336" i="108"/>
  <c r="L335" i="108"/>
  <c r="L334" i="108"/>
  <c r="L333" i="108"/>
  <c r="L332" i="108"/>
  <c r="L331" i="108"/>
  <c r="L330" i="108"/>
  <c r="L329" i="108"/>
  <c r="L328" i="108"/>
  <c r="L327" i="108"/>
  <c r="L326" i="108"/>
  <c r="L325" i="108"/>
  <c r="L324" i="108"/>
  <c r="L323" i="108"/>
  <c r="L322" i="108"/>
  <c r="L321" i="108"/>
  <c r="L320" i="108"/>
  <c r="L319" i="108"/>
  <c r="L318" i="108"/>
  <c r="L317" i="108"/>
  <c r="L316" i="108"/>
  <c r="L315" i="108"/>
  <c r="L314" i="108"/>
  <c r="L313" i="108"/>
  <c r="L312" i="108"/>
  <c r="L311" i="108"/>
  <c r="L310" i="108"/>
  <c r="L309" i="108"/>
  <c r="L308" i="108"/>
  <c r="L307" i="108"/>
  <c r="L306" i="108"/>
  <c r="L305" i="108"/>
  <c r="L304" i="108"/>
  <c r="L303" i="108"/>
  <c r="L302" i="108"/>
  <c r="L301" i="108"/>
  <c r="L300" i="108"/>
  <c r="L299" i="108"/>
  <c r="L298" i="108"/>
  <c r="L297" i="108"/>
  <c r="L296" i="108"/>
  <c r="L295" i="108"/>
  <c r="L294" i="108"/>
  <c r="L293" i="108"/>
  <c r="L292" i="108"/>
  <c r="L291" i="108"/>
  <c r="L290" i="108"/>
  <c r="L289" i="108"/>
  <c r="L288" i="108"/>
  <c r="L287" i="108"/>
  <c r="L286" i="108"/>
  <c r="L285" i="108"/>
  <c r="L284" i="108"/>
  <c r="L283" i="108"/>
  <c r="L282" i="108"/>
  <c r="L281" i="108"/>
  <c r="L280" i="108"/>
  <c r="L279" i="108"/>
  <c r="L278" i="108"/>
  <c r="L277" i="108"/>
  <c r="L276" i="108"/>
  <c r="L275" i="108"/>
  <c r="L274" i="108"/>
  <c r="L273" i="108"/>
  <c r="L272" i="108"/>
  <c r="L271" i="108"/>
  <c r="L270" i="108"/>
  <c r="L269" i="108"/>
  <c r="L268" i="108"/>
  <c r="L267" i="108"/>
  <c r="L266" i="108"/>
  <c r="L265" i="108"/>
  <c r="L264" i="108"/>
  <c r="L263" i="108"/>
  <c r="L262" i="108"/>
  <c r="L261" i="108"/>
  <c r="L260" i="108"/>
  <c r="L259" i="108"/>
  <c r="L258" i="108"/>
  <c r="L257" i="108"/>
  <c r="L256" i="108"/>
  <c r="L255" i="108"/>
  <c r="L254" i="108"/>
  <c r="L253" i="108"/>
  <c r="L252" i="108"/>
  <c r="L251" i="108"/>
  <c r="L250" i="108"/>
  <c r="L249" i="108"/>
  <c r="L248" i="108"/>
  <c r="L247" i="108"/>
  <c r="L246" i="108"/>
  <c r="L245" i="108"/>
  <c r="L244" i="108"/>
  <c r="L243" i="108"/>
  <c r="L242" i="108"/>
  <c r="L241" i="108"/>
  <c r="L240" i="108"/>
  <c r="L239" i="108"/>
  <c r="L238" i="108"/>
  <c r="L237" i="108"/>
  <c r="L236" i="108"/>
  <c r="L235" i="108"/>
  <c r="L234" i="108"/>
  <c r="L233" i="108"/>
  <c r="L232" i="108"/>
  <c r="L231" i="108"/>
  <c r="L230" i="108"/>
  <c r="L229" i="108"/>
  <c r="L228" i="108"/>
  <c r="L227" i="108"/>
  <c r="L226" i="108"/>
  <c r="L225" i="108"/>
  <c r="L224" i="108"/>
  <c r="L223" i="108"/>
  <c r="L222" i="108"/>
  <c r="L221" i="108"/>
  <c r="L220" i="108"/>
  <c r="L219" i="108"/>
  <c r="L218" i="108"/>
  <c r="L217" i="108"/>
  <c r="L216" i="108"/>
  <c r="L215" i="108"/>
  <c r="L214" i="108"/>
  <c r="L213" i="108"/>
  <c r="L212" i="108"/>
  <c r="L211" i="108"/>
  <c r="L210" i="108"/>
  <c r="L209" i="108"/>
  <c r="L208" i="108"/>
  <c r="L207" i="108"/>
  <c r="L206" i="108"/>
  <c r="L205" i="108"/>
  <c r="L204" i="108"/>
  <c r="L203" i="108"/>
  <c r="L202" i="108"/>
  <c r="L201" i="108"/>
  <c r="L200" i="108"/>
  <c r="L199" i="108"/>
  <c r="L198" i="108"/>
  <c r="L197" i="108"/>
  <c r="L196" i="108"/>
  <c r="L195" i="108"/>
  <c r="L194" i="108"/>
  <c r="L193" i="108"/>
  <c r="L192" i="108"/>
  <c r="L191" i="108"/>
  <c r="L190" i="108"/>
  <c r="L189" i="108"/>
  <c r="L188" i="108"/>
  <c r="L187" i="108"/>
  <c r="L186" i="108"/>
  <c r="L185" i="108"/>
  <c r="L184" i="108"/>
  <c r="L183" i="108"/>
  <c r="L182" i="108"/>
  <c r="L181" i="108"/>
  <c r="L180" i="108"/>
  <c r="L179" i="108"/>
  <c r="L178" i="108"/>
  <c r="L177" i="108"/>
  <c r="L176" i="108"/>
  <c r="L175" i="108"/>
  <c r="L174" i="108"/>
  <c r="L173" i="108"/>
  <c r="L172" i="108"/>
  <c r="L171" i="108"/>
  <c r="L170" i="108"/>
  <c r="L169" i="108"/>
  <c r="L168" i="108"/>
  <c r="L167" i="108"/>
  <c r="L166" i="108"/>
  <c r="L165" i="108"/>
  <c r="L164" i="108"/>
  <c r="L163" i="108"/>
  <c r="L162" i="108"/>
  <c r="L161" i="108"/>
  <c r="L160" i="108"/>
  <c r="L159" i="108"/>
  <c r="L158" i="108"/>
  <c r="L157" i="108"/>
  <c r="L156" i="108"/>
  <c r="L155" i="108"/>
  <c r="L154" i="108"/>
  <c r="L153" i="108"/>
  <c r="L152" i="108"/>
  <c r="L151" i="108"/>
  <c r="L150" i="108"/>
  <c r="L149" i="108"/>
  <c r="L148" i="108"/>
  <c r="L147" i="108"/>
  <c r="L146" i="108"/>
  <c r="L145" i="108"/>
  <c r="L144" i="108"/>
  <c r="L143" i="108"/>
  <c r="L142" i="108"/>
  <c r="L141" i="108"/>
  <c r="L140" i="108"/>
  <c r="L139" i="108"/>
  <c r="L138" i="108"/>
  <c r="L137" i="108"/>
  <c r="L136" i="108"/>
  <c r="L135" i="108"/>
  <c r="L134" i="108"/>
  <c r="L133" i="108"/>
  <c r="L132" i="108"/>
  <c r="L131" i="108"/>
  <c r="L130" i="108"/>
  <c r="L129" i="108"/>
  <c r="L128" i="108"/>
  <c r="L127" i="108"/>
  <c r="L126" i="108"/>
  <c r="L125" i="108"/>
  <c r="L124" i="108"/>
  <c r="L123" i="108"/>
  <c r="L122" i="108"/>
  <c r="L121" i="108"/>
  <c r="L120" i="108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S27" i="108" s="1"/>
  <c r="P23" i="108"/>
  <c r="P28" i="108" s="1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C30" i="109" a="1"/>
  <c r="F29" i="109" a="1"/>
  <c r="F29" i="99" a="1"/>
  <c r="C30" i="101" a="1"/>
  <c r="C30" i="103" a="1"/>
  <c r="F29" i="97" a="1"/>
  <c r="C30" i="100" a="1"/>
  <c r="C30" i="107" a="1"/>
  <c r="F29" i="102" a="1"/>
  <c r="C30" i="105" a="1"/>
  <c r="C30" i="97" a="1"/>
  <c r="F29" i="105" a="1"/>
  <c r="F29" i="106" a="1"/>
  <c r="C30" i="108" a="1"/>
  <c r="C30" i="106" a="1"/>
  <c r="C30" i="99" a="1"/>
  <c r="F29" i="98" a="1"/>
  <c r="F29" i="100" a="1"/>
  <c r="F29" i="101" a="1"/>
  <c r="C30" i="98" a="1"/>
  <c r="F29" i="103" a="1"/>
  <c r="C30" i="104" a="1"/>
  <c r="C30" i="102" a="1"/>
  <c r="F29" i="104" a="1"/>
  <c r="F29" i="107" a="1"/>
  <c r="F29" i="108" a="1"/>
  <c r="L20" i="108" l="1"/>
  <c r="L1" i="108"/>
  <c r="F27" i="108"/>
  <c r="S31" i="108" s="1"/>
  <c r="C28" i="108"/>
  <c r="P32" i="108" s="1"/>
  <c r="F29" i="109"/>
  <c r="C30" i="109"/>
  <c r="S31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C32" i="109" a="1"/>
  <c r="F31" i="109" a="1"/>
  <c r="F29" i="93" a="1"/>
  <c r="C32" i="107" a="1"/>
  <c r="F29" i="94" a="1"/>
  <c r="F29" i="90" a="1"/>
  <c r="F29" i="91" a="1"/>
  <c r="F31" i="107" a="1"/>
  <c r="F31" i="104" a="1"/>
  <c r="C32" i="100" a="1"/>
  <c r="F31" i="99" a="1"/>
  <c r="C30" i="95" a="1"/>
  <c r="C32" i="103" a="1"/>
  <c r="C30" i="93" a="1"/>
  <c r="C30" i="92" a="1"/>
  <c r="C30" i="91" a="1"/>
  <c r="F31" i="101" a="1"/>
  <c r="F31" i="98" a="1"/>
  <c r="C30" i="90" a="1"/>
  <c r="C32" i="97" a="1"/>
  <c r="F29" i="92" a="1"/>
  <c r="F31" i="97" a="1"/>
  <c r="F31" i="100" a="1"/>
  <c r="C30" i="94" a="1"/>
  <c r="F29" i="95" a="1"/>
  <c r="F29" i="96" a="1"/>
  <c r="F31" i="102" a="1"/>
  <c r="C30" i="96" a="1"/>
  <c r="C32" i="102" a="1"/>
  <c r="F31" i="106" a="1"/>
  <c r="C32" i="104" a="1"/>
  <c r="C32" i="101" a="1"/>
  <c r="F31" i="108" a="1"/>
  <c r="C32" i="108" a="1"/>
  <c r="F31" i="105" a="1"/>
  <c r="C32" i="98" a="1"/>
  <c r="C32" i="105" a="1"/>
  <c r="C32" i="99" a="1"/>
  <c r="C32" i="106" a="1"/>
  <c r="F31" i="103" a="1"/>
  <c r="S31" i="107" l="1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F31" i="90" a="1"/>
  <c r="F31" i="93" a="1"/>
  <c r="F29" i="89" a="1"/>
  <c r="F31" i="91" a="1"/>
  <c r="C30" i="89" a="1"/>
  <c r="F31" i="95" a="1"/>
  <c r="C32" i="93" a="1"/>
  <c r="C32" i="94" a="1"/>
  <c r="C32" i="91" a="1"/>
  <c r="F31" i="94" a="1"/>
  <c r="F31" i="96" a="1"/>
  <c r="F31" i="92" a="1"/>
  <c r="C32" i="95" a="1"/>
  <c r="C32" i="92" a="1"/>
  <c r="C32" i="90" a="1"/>
  <c r="C32" i="96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C30" i="88" a="1"/>
  <c r="C30" i="87" a="1"/>
  <c r="F29" i="87" a="1"/>
  <c r="F29" i="88" a="1"/>
  <c r="C30" i="86" a="1"/>
  <c r="F31" i="89" a="1"/>
  <c r="C32" i="89" a="1"/>
  <c r="F29" i="86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F29" i="85" a="1"/>
  <c r="C30" i="85" a="1"/>
  <c r="C32" i="86" a="1"/>
  <c r="F31" i="86" a="1"/>
  <c r="F31" i="87" a="1"/>
  <c r="C32" i="87" a="1"/>
  <c r="C32" i="88" a="1"/>
  <c r="F31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G6" i="79"/>
  <c r="F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F29" i="80" a="1"/>
  <c r="C32" i="85" a="1"/>
  <c r="C30" i="81" a="1"/>
  <c r="C30" i="83" a="1"/>
  <c r="F31" i="85" a="1"/>
  <c r="C30" i="82" a="1"/>
  <c r="C30" i="80" a="1"/>
  <c r="F29" i="83" a="1"/>
  <c r="F29" i="84" a="1"/>
  <c r="F29" i="81" a="1"/>
  <c r="F29" i="82" a="1"/>
  <c r="C30" i="84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C30" i="58" a="1"/>
  <c r="F29" i="64" a="1"/>
  <c r="F29" i="71" a="1"/>
  <c r="F29" i="74" a="1"/>
  <c r="C30" i="62" a="1"/>
  <c r="C30" i="60" a="1"/>
  <c r="C32" i="84" a="1"/>
  <c r="F29" i="73" a="1"/>
  <c r="C30" i="66" a="1"/>
  <c r="C30" i="65" a="1"/>
  <c r="F29" i="61" a="1"/>
  <c r="F29" i="58" a="1"/>
  <c r="F29" i="63" a="1"/>
  <c r="C30" i="67" a="1"/>
  <c r="C30" i="59" a="1"/>
  <c r="C30" i="72" a="1"/>
  <c r="F29" i="77" a="1"/>
  <c r="C30" i="74" a="1"/>
  <c r="F29" i="62" a="1"/>
  <c r="C30" i="64" a="1"/>
  <c r="F29" i="68" a="1"/>
  <c r="F29" i="60" a="1"/>
  <c r="F29" i="65" a="1"/>
  <c r="C30" i="63" a="1"/>
  <c r="F29" i="75" a="1"/>
  <c r="C30" i="69" a="1"/>
  <c r="C30" i="75" a="1"/>
  <c r="F29" i="78" a="1"/>
  <c r="C30" i="61" a="1"/>
  <c r="F29" i="72" a="1"/>
  <c r="C30" i="68" a="1"/>
  <c r="F29" i="59" a="1"/>
  <c r="F29" i="66" a="1"/>
  <c r="C30" i="70" a="1"/>
  <c r="C30" i="76" a="1"/>
  <c r="C32" i="80" a="1"/>
  <c r="F31" i="81" a="1"/>
  <c r="F31" i="84" a="1"/>
  <c r="C30" i="77" a="1"/>
  <c r="F29" i="69" a="1"/>
  <c r="F29" i="67" a="1"/>
  <c r="C32" i="81" a="1"/>
  <c r="C30" i="71" a="1"/>
  <c r="F31" i="80" a="1"/>
  <c r="C30" i="73" a="1"/>
  <c r="C30" i="78" a="1"/>
  <c r="C30" i="57" a="1"/>
  <c r="F31" i="82" a="1"/>
  <c r="F29" i="76" a="1"/>
  <c r="F29" i="70" a="1"/>
  <c r="F29" i="57" a="1"/>
  <c r="C32" i="82" a="1"/>
  <c r="C32" i="83" a="1"/>
  <c r="F31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F31" i="63" a="1"/>
  <c r="C32" i="67" a="1"/>
  <c r="C32" i="65" a="1"/>
  <c r="F31" i="58" a="1"/>
  <c r="F31" i="65" a="1"/>
  <c r="C32" i="63" a="1"/>
  <c r="C32" i="59" a="1"/>
  <c r="F31" i="59" a="1"/>
  <c r="F31" i="62" a="1"/>
  <c r="C32" i="57" a="1"/>
  <c r="F29" i="55" a="1"/>
  <c r="F31" i="78" a="1"/>
  <c r="C32" i="70" a="1"/>
  <c r="C32" i="58" a="1"/>
  <c r="C32" i="60" a="1"/>
  <c r="F31" i="70" a="1"/>
  <c r="C30" i="54" a="1"/>
  <c r="C32" i="72" a="1"/>
  <c r="C32" i="75" a="1"/>
  <c r="C32" i="73" a="1"/>
  <c r="C32" i="77" a="1"/>
  <c r="C30" i="55" a="1"/>
  <c r="C32" i="68" a="1"/>
  <c r="F29" i="54" a="1"/>
  <c r="F31" i="72" a="1"/>
  <c r="F29" i="56" a="1"/>
  <c r="C30" i="56" a="1"/>
  <c r="F31" i="64" a="1"/>
  <c r="C32" i="61" a="1"/>
  <c r="F31" i="66" a="1"/>
  <c r="F31" i="77" a="1"/>
  <c r="F31" i="75" a="1"/>
  <c r="F31" i="68" a="1"/>
  <c r="F31" i="61" a="1"/>
  <c r="C32" i="78" a="1"/>
  <c r="F31" i="57" a="1"/>
  <c r="F31" i="71" a="1"/>
  <c r="F31" i="74" a="1"/>
  <c r="C32" i="74" a="1"/>
  <c r="C32" i="62" a="1"/>
  <c r="F31" i="67" a="1"/>
  <c r="C32" i="69" a="1"/>
  <c r="F31" i="73" a="1"/>
  <c r="C32" i="66" a="1"/>
  <c r="F31" i="69" a="1"/>
  <c r="C32" i="64" a="1"/>
  <c r="C32" i="71" a="1"/>
  <c r="F31" i="76" a="1"/>
  <c r="C32" i="76" a="1"/>
  <c r="F31" i="60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C240" i="13"/>
  <c r="C138" i="13"/>
  <c r="B244" i="13"/>
  <c r="B156" i="13"/>
  <c r="B246" i="13"/>
  <c r="C212" i="13"/>
  <c r="D224" i="13"/>
  <c r="C155" i="13"/>
  <c r="C167" i="13"/>
  <c r="D263" i="13"/>
  <c r="D236" i="13"/>
  <c r="B196" i="13"/>
  <c r="B253" i="13"/>
  <c r="D242" i="13"/>
  <c r="B151" i="13"/>
  <c r="D269" i="13"/>
  <c r="C30" i="52" a="1"/>
  <c r="B153" i="13"/>
  <c r="B175" i="13"/>
  <c r="B271" i="13"/>
  <c r="B212" i="13"/>
  <c r="C153" i="13"/>
  <c r="D170" i="13"/>
  <c r="D231" i="13"/>
  <c r="B158" i="13"/>
  <c r="D214" i="13"/>
  <c r="B245" i="13"/>
  <c r="B172" i="13"/>
  <c r="B129" i="13"/>
  <c r="C192" i="13"/>
  <c r="C205" i="13"/>
  <c r="C131" i="13"/>
  <c r="C218" i="13"/>
  <c r="D251" i="13"/>
  <c r="B140" i="13"/>
  <c r="C229" i="13"/>
  <c r="C143" i="13"/>
  <c r="C177" i="13"/>
  <c r="D161" i="13"/>
  <c r="C265" i="13"/>
  <c r="C201" i="13"/>
  <c r="D199" i="13"/>
  <c r="D232" i="13"/>
  <c r="C272" i="13"/>
  <c r="C144" i="13"/>
  <c r="C248" i="13"/>
  <c r="C30" i="46" a="1"/>
  <c r="B188" i="13"/>
  <c r="C213" i="13"/>
  <c r="D187" i="13"/>
  <c r="B218" i="13"/>
  <c r="D209" i="13"/>
  <c r="B181" i="13"/>
  <c r="C237" i="13"/>
  <c r="B217" i="13"/>
  <c r="C190" i="13"/>
  <c r="C249" i="13"/>
  <c r="D135" i="13"/>
  <c r="B235" i="13"/>
  <c r="B243" i="13"/>
  <c r="C30" i="34" a="1"/>
  <c r="C30" i="42" a="1"/>
  <c r="C159" i="13"/>
  <c r="C158" i="13"/>
  <c r="D222" i="13"/>
  <c r="D153" i="13"/>
  <c r="D223" i="13"/>
  <c r="D145" i="13"/>
  <c r="C156" i="13"/>
  <c r="C235" i="13"/>
  <c r="F29" i="47" a="1"/>
  <c r="B250" i="13"/>
  <c r="D246" i="13"/>
  <c r="D257" i="13"/>
  <c r="B230" i="13"/>
  <c r="B142" i="13"/>
  <c r="B157" i="13"/>
  <c r="D163" i="13"/>
  <c r="C174" i="13"/>
  <c r="C32" i="54" a="1"/>
  <c r="C149" i="13"/>
  <c r="B242" i="13"/>
  <c r="B184" i="13"/>
  <c r="D134" i="13"/>
  <c r="C198" i="13"/>
  <c r="C148" i="13"/>
  <c r="B215" i="13"/>
  <c r="C30" i="30" a="1"/>
  <c r="B221" i="13"/>
  <c r="C245" i="13"/>
  <c r="D141" i="13"/>
  <c r="F29" i="38" a="1"/>
  <c r="D266" i="13"/>
  <c r="C191" i="13"/>
  <c r="D140" i="13"/>
  <c r="C254" i="13"/>
  <c r="D241" i="13"/>
  <c r="D203" i="13"/>
  <c r="C178" i="13"/>
  <c r="C30" i="36" a="1"/>
  <c r="C215" i="13"/>
  <c r="B266" i="13"/>
  <c r="B209" i="13"/>
  <c r="D130" i="13"/>
  <c r="D143" i="13"/>
  <c r="B135" i="13"/>
  <c r="C250" i="13"/>
  <c r="C206" i="13"/>
  <c r="C211" i="13"/>
  <c r="B211" i="13"/>
  <c r="D200" i="13"/>
  <c r="B251" i="13"/>
  <c r="C222" i="13"/>
  <c r="C241" i="13"/>
  <c r="C168" i="13"/>
  <c r="C181" i="13"/>
  <c r="B161" i="13"/>
  <c r="B127" i="13"/>
  <c r="D255" i="13"/>
  <c r="D234" i="13"/>
  <c r="C274" i="13"/>
  <c r="C161" i="13"/>
  <c r="C173" i="13"/>
  <c r="C225" i="13"/>
  <c r="C137" i="13"/>
  <c r="F29" i="43" a="1"/>
  <c r="F29" i="42" a="1"/>
  <c r="D244" i="13"/>
  <c r="D192" i="13"/>
  <c r="C146" i="13"/>
  <c r="C30" i="44" a="1"/>
  <c r="B206" i="13"/>
  <c r="B141" i="13"/>
  <c r="D144" i="13"/>
  <c r="F29" i="31" a="1"/>
  <c r="C30" i="50" a="1"/>
  <c r="D185" i="13"/>
  <c r="B274" i="13"/>
  <c r="B238" i="13"/>
  <c r="C186" i="13"/>
  <c r="B162" i="13"/>
  <c r="C251" i="13"/>
  <c r="D148" i="13"/>
  <c r="D259" i="13"/>
  <c r="B191" i="13"/>
  <c r="C266" i="13"/>
  <c r="B132" i="13"/>
  <c r="C150" i="13"/>
  <c r="D127" i="13"/>
  <c r="D233" i="13"/>
  <c r="D139" i="13"/>
  <c r="B272" i="13"/>
  <c r="B223" i="13"/>
  <c r="D274" i="13"/>
  <c r="C171" i="13"/>
  <c r="D137" i="13"/>
  <c r="B216" i="13"/>
  <c r="B222" i="13"/>
  <c r="C30" i="31" a="1"/>
  <c r="C127" i="13"/>
  <c r="D226" i="13"/>
  <c r="D230" i="13"/>
  <c r="C133" i="13"/>
  <c r="D239" i="13"/>
  <c r="B261" i="13"/>
  <c r="C175" i="13"/>
  <c r="D211" i="13"/>
  <c r="C271" i="13"/>
  <c r="D164" i="13"/>
  <c r="C242" i="13"/>
  <c r="C32" i="55" a="1"/>
  <c r="B201" i="13"/>
  <c r="B168" i="13"/>
  <c r="D252" i="13"/>
  <c r="B269" i="13"/>
  <c r="D156" i="13"/>
  <c r="D216" i="13"/>
  <c r="C142" i="13"/>
  <c r="B180" i="13"/>
  <c r="C30" i="47" a="1"/>
  <c r="D191" i="13"/>
  <c r="D167" i="13"/>
  <c r="D273" i="13"/>
  <c r="C258" i="13"/>
  <c r="D243" i="13"/>
  <c r="D162" i="13"/>
  <c r="C243" i="13"/>
  <c r="B183" i="13"/>
  <c r="F29" i="40" a="1"/>
  <c r="C255" i="13"/>
  <c r="B195" i="13"/>
  <c r="C182" i="13"/>
  <c r="B220" i="13"/>
  <c r="C269" i="13"/>
  <c r="D227" i="13"/>
  <c r="B262" i="13"/>
  <c r="D218" i="13"/>
  <c r="B254" i="13"/>
  <c r="B167" i="13"/>
  <c r="C30" i="40" a="1"/>
  <c r="B276" i="13"/>
  <c r="B160" i="13"/>
  <c r="B148" i="13"/>
  <c r="C30" i="51" a="1"/>
  <c r="C30" i="32" a="1"/>
  <c r="D154" i="13"/>
  <c r="D176" i="13"/>
  <c r="D204" i="13"/>
  <c r="B189" i="13"/>
  <c r="D171" i="13"/>
  <c r="C162" i="13"/>
  <c r="D249" i="13"/>
  <c r="C263" i="13"/>
  <c r="D184" i="13"/>
  <c r="B185" i="13"/>
  <c r="C200" i="13"/>
  <c r="C203" i="13"/>
  <c r="D235" i="13"/>
  <c r="C136" i="13"/>
  <c r="C183" i="13"/>
  <c r="C204" i="13"/>
  <c r="B136" i="13"/>
  <c r="B139" i="13"/>
  <c r="B204" i="13"/>
  <c r="D175" i="13"/>
  <c r="B202" i="13"/>
  <c r="B249" i="13"/>
  <c r="B176" i="13"/>
  <c r="B265" i="13"/>
  <c r="D275" i="13"/>
  <c r="C233" i="13"/>
  <c r="C165" i="13"/>
  <c r="B138" i="13"/>
  <c r="B256" i="13"/>
  <c r="C160" i="13"/>
  <c r="B229" i="13"/>
  <c r="C207" i="13"/>
  <c r="B257" i="13"/>
  <c r="C217" i="13"/>
  <c r="D155" i="13"/>
  <c r="C232" i="13"/>
  <c r="C30" i="43" a="1"/>
  <c r="D174" i="13"/>
  <c r="D268" i="13"/>
  <c r="C246" i="13"/>
  <c r="B224" i="13"/>
  <c r="D168" i="13"/>
  <c r="C30" i="41" a="1"/>
  <c r="F29" i="33" a="1"/>
  <c r="D277" i="13"/>
  <c r="B232" i="13"/>
  <c r="C277" i="13"/>
  <c r="B228" i="13"/>
  <c r="C164" i="13"/>
  <c r="D237" i="13"/>
  <c r="C30" i="49" a="1"/>
  <c r="B128" i="13"/>
  <c r="D212" i="13"/>
  <c r="F29" i="51" a="1"/>
  <c r="D207" i="13"/>
  <c r="B182" i="13"/>
  <c r="B131" i="13"/>
  <c r="C193" i="13"/>
  <c r="B237" i="13"/>
  <c r="B226" i="13"/>
  <c r="C30" i="38" a="1"/>
  <c r="B248" i="13"/>
  <c r="B197" i="13"/>
  <c r="F29" i="41" a="1"/>
  <c r="D136" i="13"/>
  <c r="C172" i="13"/>
  <c r="B247" i="13"/>
  <c r="C262" i="13"/>
  <c r="D178" i="13"/>
  <c r="D213" i="13"/>
  <c r="D150" i="13"/>
  <c r="D206" i="13"/>
  <c r="C227" i="13"/>
  <c r="D196" i="13"/>
  <c r="D208" i="13"/>
  <c r="D240" i="13"/>
  <c r="B130" i="13"/>
  <c r="B154" i="13"/>
  <c r="B134" i="13"/>
  <c r="C247" i="13"/>
  <c r="B194" i="13"/>
  <c r="C30" i="48" a="1"/>
  <c r="C275" i="13"/>
  <c r="C257" i="13"/>
  <c r="B259" i="13"/>
  <c r="B159" i="13"/>
  <c r="C129" i="13"/>
  <c r="B198" i="13"/>
  <c r="C166" i="13"/>
  <c r="D188" i="13"/>
  <c r="D189" i="13"/>
  <c r="D183" i="13"/>
  <c r="B186" i="13"/>
  <c r="C134" i="13"/>
  <c r="D169" i="13"/>
  <c r="C30" i="29" a="1"/>
  <c r="C170" i="13"/>
  <c r="C270" i="13"/>
  <c r="B225" i="13"/>
  <c r="C273" i="13"/>
  <c r="B277" i="13"/>
  <c r="D265" i="13"/>
  <c r="D215" i="13"/>
  <c r="C260" i="13"/>
  <c r="C256" i="13"/>
  <c r="C184" i="13"/>
  <c r="C187" i="13"/>
  <c r="F31" i="56" a="1"/>
  <c r="C264" i="13"/>
  <c r="B219" i="13"/>
  <c r="C267" i="13"/>
  <c r="B155" i="13"/>
  <c r="D160" i="13"/>
  <c r="D217" i="13"/>
  <c r="C238" i="13"/>
  <c r="C223" i="13"/>
  <c r="B166" i="13"/>
  <c r="B267" i="13"/>
  <c r="C216" i="13"/>
  <c r="C141" i="13"/>
  <c r="D248" i="13"/>
  <c r="C230" i="13"/>
  <c r="D194" i="13"/>
  <c r="C185" i="13"/>
  <c r="B264" i="13"/>
  <c r="D132" i="13"/>
  <c r="D225" i="13"/>
  <c r="D198" i="13"/>
  <c r="C214" i="13"/>
  <c r="C152" i="13"/>
  <c r="B233" i="13"/>
  <c r="D149" i="13"/>
  <c r="C259" i="13"/>
  <c r="D202" i="13"/>
  <c r="C209" i="13"/>
  <c r="C239" i="13"/>
  <c r="C188" i="13"/>
  <c r="B252" i="13"/>
  <c r="B208" i="13"/>
  <c r="C244" i="13"/>
  <c r="B192" i="13"/>
  <c r="D229" i="13"/>
  <c r="B214" i="13"/>
  <c r="C157" i="13"/>
  <c r="D195" i="13"/>
  <c r="C253" i="13"/>
  <c r="B179" i="13"/>
  <c r="D182" i="13"/>
  <c r="C268" i="13"/>
  <c r="B178" i="13"/>
  <c r="B241" i="13"/>
  <c r="B152" i="13"/>
  <c r="B169" i="13"/>
  <c r="D228" i="13"/>
  <c r="C135" i="13"/>
  <c r="B270" i="13"/>
  <c r="D210" i="13"/>
  <c r="D138" i="13"/>
  <c r="C130" i="13"/>
  <c r="D179" i="13"/>
  <c r="C176" i="13"/>
  <c r="C224" i="13"/>
  <c r="C228" i="13"/>
  <c r="B227" i="13"/>
  <c r="D151" i="13"/>
  <c r="C30" i="39" a="1"/>
  <c r="C179" i="13"/>
  <c r="C231" i="13"/>
  <c r="D197" i="13"/>
  <c r="D264" i="13"/>
  <c r="B187" i="13"/>
  <c r="D271" i="13"/>
  <c r="D165" i="13"/>
  <c r="B239" i="13"/>
  <c r="D272" i="13"/>
  <c r="C132" i="13"/>
  <c r="D181" i="13"/>
  <c r="D260" i="13"/>
  <c r="C169" i="13"/>
  <c r="B165" i="13"/>
  <c r="C226" i="13"/>
  <c r="F29" i="45" a="1"/>
  <c r="C276" i="13"/>
  <c r="B164" i="13"/>
  <c r="F31" i="54" a="1"/>
  <c r="B234" i="13"/>
  <c r="D238" i="13"/>
  <c r="B173" i="13"/>
  <c r="B170" i="13"/>
  <c r="C236" i="13"/>
  <c r="D186" i="13"/>
  <c r="D258" i="13"/>
  <c r="C202" i="13"/>
  <c r="B207" i="13"/>
  <c r="D190" i="13"/>
  <c r="F29" i="52" a="1"/>
  <c r="C140" i="13"/>
  <c r="B144" i="13"/>
  <c r="F29" i="36" a="1"/>
  <c r="C128" i="13"/>
  <c r="D152" i="13"/>
  <c r="B273" i="13"/>
  <c r="D270" i="13"/>
  <c r="B177" i="13"/>
  <c r="B190" i="13"/>
  <c r="C220" i="13"/>
  <c r="D133" i="13"/>
  <c r="B145" i="13"/>
  <c r="D142" i="13"/>
  <c r="B275" i="13"/>
  <c r="C252" i="13"/>
  <c r="C196" i="13"/>
  <c r="C30" i="37" a="1"/>
  <c r="C199" i="13"/>
  <c r="F29" i="53" a="1"/>
  <c r="D128" i="13"/>
  <c r="C145" i="13"/>
  <c r="B143" i="13"/>
  <c r="B193" i="13"/>
  <c r="D250" i="13"/>
  <c r="C197" i="13"/>
  <c r="D276" i="13"/>
  <c r="D201" i="13"/>
  <c r="B255" i="13"/>
  <c r="F29" i="37" a="1"/>
  <c r="D247" i="13"/>
  <c r="D172" i="13"/>
  <c r="D157" i="13"/>
  <c r="F29" i="48" a="1"/>
  <c r="B150" i="13"/>
  <c r="C147" i="13"/>
  <c r="B263" i="13"/>
  <c r="D159" i="13"/>
  <c r="B240" i="13"/>
  <c r="D221" i="13"/>
  <c r="B205" i="13"/>
  <c r="C189" i="13"/>
  <c r="D173" i="13"/>
  <c r="D129" i="13"/>
  <c r="C208" i="13"/>
  <c r="B147" i="13"/>
  <c r="F29" i="30" a="1"/>
  <c r="C32" i="56" a="1"/>
  <c r="C30" i="45" a="1"/>
  <c r="C163" i="13"/>
  <c r="B149" i="13"/>
  <c r="D180" i="13"/>
  <c r="B231" i="13"/>
  <c r="F29" i="46" a="1"/>
  <c r="B213" i="13"/>
  <c r="F29" i="32" a="1"/>
  <c r="C210" i="13"/>
  <c r="D267" i="13"/>
  <c r="B199" i="13"/>
  <c r="C234" i="13"/>
  <c r="D131" i="13"/>
  <c r="B203" i="13"/>
  <c r="C30" i="53" a="1"/>
  <c r="D262" i="13"/>
  <c r="D261" i="13"/>
  <c r="D158" i="13"/>
  <c r="B236" i="13"/>
  <c r="B146" i="13"/>
  <c r="C195" i="13"/>
  <c r="B260" i="13"/>
  <c r="B137" i="13"/>
  <c r="C151" i="13"/>
  <c r="F29" i="44" a="1"/>
  <c r="D220" i="13"/>
  <c r="B200" i="13"/>
  <c r="F29" i="29" a="1"/>
  <c r="B268" i="13"/>
  <c r="D254" i="13"/>
  <c r="F29" i="39" a="1"/>
  <c r="D245" i="13"/>
  <c r="B210" i="13"/>
  <c r="C139" i="13"/>
  <c r="C30" i="33" a="1"/>
  <c r="F29" i="34" a="1"/>
  <c r="C219" i="13"/>
  <c r="D177" i="13"/>
  <c r="F29" i="49" a="1"/>
  <c r="B163" i="13"/>
  <c r="C194" i="13"/>
  <c r="D256" i="13"/>
  <c r="C180" i="13"/>
  <c r="C261" i="13"/>
  <c r="D166" i="13"/>
  <c r="B133" i="13"/>
  <c r="B258" i="13"/>
  <c r="D147" i="13"/>
  <c r="B171" i="13"/>
  <c r="D146" i="13"/>
  <c r="D219" i="13"/>
  <c r="D193" i="13"/>
  <c r="B174" i="13"/>
  <c r="C154" i="13"/>
  <c r="F29" i="50" a="1"/>
  <c r="D253" i="13"/>
  <c r="C221" i="13"/>
  <c r="D205" i="13"/>
  <c r="E146" i="13" l="1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H182" i="13" s="1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H168" i="13" s="1"/>
  <c r="E167" i="13"/>
  <c r="E127" i="13"/>
  <c r="F133" i="13"/>
  <c r="H133" i="13" s="1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H147" i="13" s="1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H175" i="13" s="1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H161" i="13" s="1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H154" i="13" s="1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H140" i="13" s="1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B87" i="13"/>
  <c r="B27" i="13"/>
  <c r="C67" i="13"/>
  <c r="D103" i="13"/>
  <c r="D102" i="13"/>
  <c r="D111" i="13"/>
  <c r="C12" i="13"/>
  <c r="C32" i="43" a="1"/>
  <c r="D96" i="13"/>
  <c r="C32" i="42" a="1"/>
  <c r="B117" i="13"/>
  <c r="D29" i="13"/>
  <c r="B16" i="13"/>
  <c r="F29" i="7" a="1"/>
  <c r="D9" i="13"/>
  <c r="B122" i="13"/>
  <c r="C18" i="13"/>
  <c r="C23" i="5" a="1"/>
  <c r="F31" i="36" a="1"/>
  <c r="D4" i="13"/>
  <c r="B21" i="13"/>
  <c r="F29" i="12" a="1"/>
  <c r="B29" i="13"/>
  <c r="C32" i="47" a="1"/>
  <c r="C61" i="13"/>
  <c r="C13" i="13"/>
  <c r="D83" i="13"/>
  <c r="B52" i="13"/>
  <c r="C32" i="45" a="1"/>
  <c r="D32" i="13"/>
  <c r="C69" i="13"/>
  <c r="C30" i="12" a="1"/>
  <c r="B4" i="13"/>
  <c r="B67" i="13"/>
  <c r="C32" i="29" a="1"/>
  <c r="C26" i="13"/>
  <c r="B97" i="13"/>
  <c r="D59" i="13"/>
  <c r="B56" i="13"/>
  <c r="C4" i="13"/>
  <c r="F26" i="6" a="1"/>
  <c r="D119" i="13"/>
  <c r="C21" i="13"/>
  <c r="D6" i="13"/>
  <c r="D91" i="13"/>
  <c r="D21" i="13"/>
  <c r="B47" i="13"/>
  <c r="D76" i="13"/>
  <c r="C53" i="13"/>
  <c r="F31" i="46" a="1"/>
  <c r="F31" i="30" a="1"/>
  <c r="C60" i="13"/>
  <c r="B116" i="13"/>
  <c r="F29" i="10" a="1"/>
  <c r="B66" i="13"/>
  <c r="B100" i="13"/>
  <c r="D86" i="13"/>
  <c r="C30" i="28" a="1"/>
  <c r="D75" i="13"/>
  <c r="B92" i="13"/>
  <c r="C37" i="13"/>
  <c r="B15" i="13"/>
  <c r="C114" i="13"/>
  <c r="C54" i="13"/>
  <c r="C93" i="13"/>
  <c r="D12" i="13"/>
  <c r="C81" i="13"/>
  <c r="B74" i="13"/>
  <c r="D50" i="13"/>
  <c r="C32" i="44" a="1"/>
  <c r="C101" i="13"/>
  <c r="C30" i="11" a="1"/>
  <c r="C30" i="21" a="1"/>
  <c r="D56" i="13"/>
  <c r="C41" i="13"/>
  <c r="D43" i="13"/>
  <c r="B53" i="13"/>
  <c r="F31" i="38" a="1"/>
  <c r="C33" i="13"/>
  <c r="C55" i="13"/>
  <c r="C123" i="13"/>
  <c r="D28" i="13"/>
  <c r="D70" i="13"/>
  <c r="F31" i="37" a="1"/>
  <c r="D38" i="13"/>
  <c r="C89" i="13"/>
  <c r="B36" i="13"/>
  <c r="B107" i="13"/>
  <c r="B13" i="13"/>
  <c r="C73" i="13"/>
  <c r="B63" i="13"/>
  <c r="F29" i="23" a="1"/>
  <c r="D112" i="13"/>
  <c r="C82" i="13"/>
  <c r="C58" i="13"/>
  <c r="D115" i="13"/>
  <c r="B114" i="13"/>
  <c r="C115" i="13"/>
  <c r="C65" i="13"/>
  <c r="D8" i="13"/>
  <c r="B70" i="13"/>
  <c r="F31" i="39" a="1"/>
  <c r="C10" i="13"/>
  <c r="C38" i="13"/>
  <c r="D114" i="13"/>
  <c r="B22" i="13"/>
  <c r="C86" i="13"/>
  <c r="B94" i="13"/>
  <c r="C30" i="7" a="1"/>
  <c r="C29" i="13"/>
  <c r="B86" i="13"/>
  <c r="F31" i="31" a="1"/>
  <c r="C90" i="13"/>
  <c r="D79" i="13"/>
  <c r="C75" i="13"/>
  <c r="B115" i="13"/>
  <c r="B82" i="13"/>
  <c r="D108" i="13"/>
  <c r="F31" i="47" a="1"/>
  <c r="D80" i="13"/>
  <c r="D3" i="13"/>
  <c r="C30" i="20" a="1"/>
  <c r="F29" i="15" a="1"/>
  <c r="D109" i="13"/>
  <c r="B39" i="13"/>
  <c r="C32" i="33" a="1"/>
  <c r="D62" i="13"/>
  <c r="D71" i="13"/>
  <c r="C30" i="17" a="1"/>
  <c r="B6" i="13"/>
  <c r="F31" i="53" a="1"/>
  <c r="C32" i="46" a="1"/>
  <c r="C32" i="37" a="1"/>
  <c r="D126" i="13"/>
  <c r="D105" i="13"/>
  <c r="B64" i="13"/>
  <c r="B98" i="13"/>
  <c r="D77" i="13"/>
  <c r="C99" i="13"/>
  <c r="C84" i="13"/>
  <c r="C15" i="13"/>
  <c r="C45" i="13"/>
  <c r="C104" i="13"/>
  <c r="D55" i="13"/>
  <c r="C30" i="13"/>
  <c r="C20" i="13"/>
  <c r="B119" i="13"/>
  <c r="C122" i="13"/>
  <c r="B111" i="13"/>
  <c r="B24" i="13"/>
  <c r="C32" i="38" a="1"/>
  <c r="C32" i="30" a="1"/>
  <c r="D64" i="13"/>
  <c r="F29" i="26" a="1"/>
  <c r="D7" i="13"/>
  <c r="D25" i="13"/>
  <c r="B84" i="13"/>
  <c r="B23" i="13"/>
  <c r="B85" i="13"/>
  <c r="C126" i="13"/>
  <c r="C88" i="13"/>
  <c r="D16" i="13"/>
  <c r="B54" i="13"/>
  <c r="F29" i="25" a="1"/>
  <c r="F22" i="4" a="1"/>
  <c r="C32" i="13"/>
  <c r="C47" i="13"/>
  <c r="B9" i="13"/>
  <c r="C94" i="13"/>
  <c r="D24" i="13"/>
  <c r="B41" i="13"/>
  <c r="B28" i="13"/>
  <c r="D121" i="13"/>
  <c r="B78" i="13"/>
  <c r="B44" i="13"/>
  <c r="F29" i="11" a="1"/>
  <c r="C78" i="13"/>
  <c r="B96" i="13"/>
  <c r="B57" i="13"/>
  <c r="C42" i="13"/>
  <c r="D60" i="13"/>
  <c r="B88" i="13"/>
  <c r="F29" i="14" a="1"/>
  <c r="C25" i="13"/>
  <c r="F31" i="50" a="1"/>
  <c r="B42" i="13"/>
  <c r="D117" i="13"/>
  <c r="B30" i="13"/>
  <c r="C92" i="13"/>
  <c r="D39" i="13"/>
  <c r="B8" i="13"/>
  <c r="C36" i="13"/>
  <c r="C110" i="13"/>
  <c r="F31" i="48" a="1"/>
  <c r="C19" i="13"/>
  <c r="D53" i="13"/>
  <c r="D118" i="13"/>
  <c r="C105" i="13"/>
  <c r="C27" i="13"/>
  <c r="C68" i="13"/>
  <c r="D22" i="13"/>
  <c r="C49" i="13"/>
  <c r="D27" i="13"/>
  <c r="D42" i="13"/>
  <c r="C85" i="13"/>
  <c r="B110" i="13"/>
  <c r="C43" i="13"/>
  <c r="B75" i="13"/>
  <c r="D11" i="13"/>
  <c r="C113" i="13"/>
  <c r="C98" i="13"/>
  <c r="D88" i="13"/>
  <c r="C117" i="13"/>
  <c r="B45" i="13"/>
  <c r="B10" i="13"/>
  <c r="C28" i="13"/>
  <c r="C7" i="13"/>
  <c r="B72" i="13"/>
  <c r="C23" i="4" a="1"/>
  <c r="D66" i="13"/>
  <c r="D19" i="13"/>
  <c r="C119" i="13"/>
  <c r="B121" i="13"/>
  <c r="B91" i="13"/>
  <c r="B101" i="13"/>
  <c r="B90" i="13"/>
  <c r="D98" i="13"/>
  <c r="C14" i="13"/>
  <c r="C17" i="13"/>
  <c r="D45" i="13"/>
  <c r="D48" i="13"/>
  <c r="D104" i="13"/>
  <c r="B26" i="13"/>
  <c r="B40" i="13"/>
  <c r="B118" i="13"/>
  <c r="C32" i="36" a="1"/>
  <c r="D63" i="13"/>
  <c r="B89" i="13"/>
  <c r="D110" i="13"/>
  <c r="C32" i="40" a="1"/>
  <c r="D54" i="13"/>
  <c r="B46" i="13"/>
  <c r="C59" i="13"/>
  <c r="D95" i="13"/>
  <c r="D44" i="13"/>
  <c r="B124" i="13"/>
  <c r="D30" i="13"/>
  <c r="D15" i="13"/>
  <c r="C32" i="32" a="1"/>
  <c r="C32" i="51" a="1"/>
  <c r="C80" i="13"/>
  <c r="D26" i="13"/>
  <c r="D14" i="13"/>
  <c r="D97" i="13"/>
  <c r="D123" i="13"/>
  <c r="D46" i="13"/>
  <c r="D99" i="13"/>
  <c r="B123" i="13"/>
  <c r="C52" i="13"/>
  <c r="B113" i="13"/>
  <c r="D23" i="13"/>
  <c r="F31" i="49" a="1"/>
  <c r="C57" i="13"/>
  <c r="D89" i="13"/>
  <c r="C34" i="13"/>
  <c r="B73" i="13"/>
  <c r="C16" i="13"/>
  <c r="D5" i="13"/>
  <c r="B76" i="13"/>
  <c r="D106" i="13"/>
  <c r="C40" i="13"/>
  <c r="D13" i="13"/>
  <c r="B61" i="13"/>
  <c r="C112" i="13"/>
  <c r="C44" i="13"/>
  <c r="C70" i="13"/>
  <c r="F29" i="19" a="1"/>
  <c r="C87" i="13"/>
  <c r="C30" i="14" a="1"/>
  <c r="C30" i="23" a="1"/>
  <c r="C62" i="13"/>
  <c r="D94" i="13"/>
  <c r="C56" i="13"/>
  <c r="D67" i="13"/>
  <c r="F31" i="43" a="1"/>
  <c r="B104" i="13"/>
  <c r="B102" i="13"/>
  <c r="C96" i="13"/>
  <c r="F29" i="28" a="1"/>
  <c r="B31" i="13"/>
  <c r="B49" i="13"/>
  <c r="B62" i="13"/>
  <c r="B125" i="13"/>
  <c r="F29" i="24" a="1"/>
  <c r="C46" i="13"/>
  <c r="B5" i="13"/>
  <c r="B65" i="13"/>
  <c r="B60" i="13"/>
  <c r="D47" i="13"/>
  <c r="D87" i="13"/>
  <c r="C83" i="13"/>
  <c r="C8" i="13"/>
  <c r="D107" i="13"/>
  <c r="C106" i="13"/>
  <c r="C23" i="13"/>
  <c r="C76" i="13"/>
  <c r="F22" i="5" a="1"/>
  <c r="C97" i="13"/>
  <c r="C51" i="13"/>
  <c r="C9" i="13"/>
  <c r="C30" i="15" a="1"/>
  <c r="D65" i="13"/>
  <c r="D101" i="13"/>
  <c r="D58" i="13"/>
  <c r="C30" i="18" a="1"/>
  <c r="C30" i="19" a="1"/>
  <c r="C109" i="13"/>
  <c r="D113" i="13"/>
  <c r="B103" i="13"/>
  <c r="B43" i="13"/>
  <c r="D49" i="13"/>
  <c r="B38" i="13"/>
  <c r="D57" i="13"/>
  <c r="B25" i="13"/>
  <c r="D18" i="13"/>
  <c r="C116" i="13"/>
  <c r="D52" i="13"/>
  <c r="C30" i="8" a="1"/>
  <c r="F31" i="45" a="1"/>
  <c r="B58" i="13"/>
  <c r="D124" i="13"/>
  <c r="C32" i="41" a="1"/>
  <c r="F31" i="51" a="1"/>
  <c r="D78" i="13"/>
  <c r="D84" i="13"/>
  <c r="B77" i="13"/>
  <c r="B80" i="13"/>
  <c r="D92" i="13"/>
  <c r="B126" i="13"/>
  <c r="D74" i="13"/>
  <c r="D20" i="13"/>
  <c r="B108" i="13"/>
  <c r="C124" i="13"/>
  <c r="B37" i="13"/>
  <c r="D68" i="13"/>
  <c r="F29" i="8" a="1"/>
  <c r="F31" i="29" a="1"/>
  <c r="C31" i="13"/>
  <c r="B59" i="13"/>
  <c r="B69" i="13"/>
  <c r="C27" i="6" a="1"/>
  <c r="C107" i="13"/>
  <c r="C100" i="13"/>
  <c r="B83" i="13"/>
  <c r="B93" i="13"/>
  <c r="F29" i="22" a="1"/>
  <c r="C39" i="13"/>
  <c r="B12" i="13"/>
  <c r="D125" i="13"/>
  <c r="D120" i="13"/>
  <c r="C79" i="13"/>
  <c r="B51" i="13"/>
  <c r="C77" i="13"/>
  <c r="C6" i="13"/>
  <c r="D41" i="13"/>
  <c r="B71" i="13"/>
  <c r="C111" i="13"/>
  <c r="D73" i="13"/>
  <c r="D61" i="13"/>
  <c r="B55" i="13"/>
  <c r="D40" i="13"/>
  <c r="C125" i="13"/>
  <c r="C32" i="39" a="1"/>
  <c r="B95" i="13"/>
  <c r="D90" i="13"/>
  <c r="B81" i="13"/>
  <c r="F29" i="9" a="1"/>
  <c r="F31" i="40" a="1"/>
  <c r="D72" i="13"/>
  <c r="D69" i="13"/>
  <c r="D36" i="13"/>
  <c r="C30" i="16" a="1"/>
  <c r="B14" i="13"/>
  <c r="B35" i="13"/>
  <c r="D37" i="13"/>
  <c r="C108" i="13"/>
  <c r="C66" i="13"/>
  <c r="D51" i="13"/>
  <c r="C74" i="13"/>
  <c r="C91" i="13"/>
  <c r="B17" i="13"/>
  <c r="B109" i="13"/>
  <c r="D34" i="13"/>
  <c r="B18" i="13"/>
  <c r="C30" i="9" a="1"/>
  <c r="C102" i="13"/>
  <c r="D31" i="13"/>
  <c r="F29" i="16" a="1"/>
  <c r="F31" i="52" a="1"/>
  <c r="C32" i="53" a="1"/>
  <c r="F31" i="44" a="1"/>
  <c r="D81" i="13"/>
  <c r="F29" i="21" a="1"/>
  <c r="B105" i="13"/>
  <c r="D100" i="13"/>
  <c r="F29" i="18" a="1"/>
  <c r="C35" i="13"/>
  <c r="B106" i="13"/>
  <c r="D10" i="13"/>
  <c r="D122" i="13"/>
  <c r="B79" i="13"/>
  <c r="D85" i="13"/>
  <c r="C32" i="49" a="1"/>
  <c r="B7" i="13"/>
  <c r="B48" i="13"/>
  <c r="D17" i="13"/>
  <c r="F29" i="20" a="1"/>
  <c r="C30" i="25" a="1"/>
  <c r="C103" i="13"/>
  <c r="C121" i="13"/>
  <c r="C118" i="13"/>
  <c r="C48" i="13"/>
  <c r="C120" i="13"/>
  <c r="B32" i="13"/>
  <c r="C30" i="22" a="1"/>
  <c r="D116" i="13"/>
  <c r="F29" i="17" a="1"/>
  <c r="C64" i="13"/>
  <c r="B34" i="13"/>
  <c r="C30" i="26" a="1"/>
  <c r="B19" i="13"/>
  <c r="B3" i="13"/>
  <c r="C3" i="13"/>
  <c r="D33" i="13"/>
  <c r="B112" i="13"/>
  <c r="B50" i="13"/>
  <c r="C5" i="13"/>
  <c r="B120" i="13"/>
  <c r="B20" i="13"/>
  <c r="C22" i="13"/>
  <c r="F31" i="42" a="1"/>
  <c r="B99" i="13"/>
  <c r="C32" i="52" a="1"/>
  <c r="C30" i="10" a="1"/>
  <c r="D82" i="13"/>
  <c r="C63" i="13"/>
  <c r="D93" i="13"/>
  <c r="B68" i="13"/>
  <c r="C72" i="13"/>
  <c r="D35" i="13"/>
  <c r="B11" i="13"/>
  <c r="C11" i="13"/>
  <c r="C95" i="13"/>
  <c r="C30" i="24" a="1"/>
  <c r="C24" i="13"/>
  <c r="B33" i="13"/>
  <c r="C50" i="13"/>
  <c r="C71" i="13"/>
  <c r="C32" i="31" a="1"/>
  <c r="F31" i="33" a="1"/>
  <c r="F31" i="34" a="1"/>
  <c r="C32" i="50" a="1"/>
  <c r="C32" i="34" a="1"/>
  <c r="F31" i="32" a="1"/>
  <c r="F31" i="41" a="1"/>
  <c r="C32" i="48" a="1"/>
  <c r="F31" i="41" l="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I153" i="13"/>
  <c r="J153" i="13" s="1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F31" i="20" a="1"/>
  <c r="C32" i="11" a="1"/>
  <c r="F31" i="24" a="1"/>
  <c r="C32" i="23" a="1"/>
  <c r="C32" i="18" a="1"/>
  <c r="F31" i="11" a="1"/>
  <c r="C32" i="25" a="1"/>
  <c r="C32" i="16" a="1"/>
  <c r="C32" i="28" a="1"/>
  <c r="C32" i="9" a="1"/>
  <c r="C32" i="10" a="1"/>
  <c r="F31" i="25" a="1"/>
  <c r="C32" i="8" a="1"/>
  <c r="F31" i="28" a="1"/>
  <c r="F31" i="18" a="1"/>
  <c r="F31" i="14" a="1"/>
  <c r="F31" i="7" a="1"/>
  <c r="F31" i="26" a="1"/>
  <c r="F31" i="16" a="1"/>
  <c r="F31" i="8" a="1"/>
  <c r="C32" i="21" a="1"/>
  <c r="F24" i="4" a="1"/>
  <c r="C32" i="24" a="1"/>
  <c r="C32" i="12" a="1"/>
  <c r="C32" i="7" a="1"/>
  <c r="F31" i="12" a="1"/>
  <c r="C32" i="15" a="1"/>
  <c r="F31" i="23" a="1"/>
  <c r="F28" i="6" a="1"/>
  <c r="C25" i="4" a="1"/>
  <c r="C32" i="19" a="1"/>
  <c r="C29" i="6" a="1"/>
  <c r="F31" i="19" a="1"/>
  <c r="F31" i="22" a="1"/>
  <c r="F31" i="21" a="1"/>
  <c r="F24" i="5" a="1"/>
  <c r="F31" i="9" a="1"/>
  <c r="F31" i="17" a="1"/>
  <c r="C32" i="20" a="1"/>
  <c r="F31" i="10" a="1"/>
  <c r="C32" i="26" a="1"/>
  <c r="C25" i="5" a="1"/>
  <c r="C32" i="22" a="1"/>
  <c r="F31" i="15" a="1"/>
  <c r="C32" i="14" a="1"/>
  <c r="C32" i="17" a="1"/>
  <c r="H126" i="13" l="1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K5" i="79"/>
  <c r="K2" i="79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56" i="13" l="1"/>
  <c r="N159" i="13" s="1"/>
  <c r="N94" i="13"/>
  <c r="N125" i="13"/>
  <c r="K3" i="79"/>
  <c r="N64" i="13"/>
  <c r="N33" i="13"/>
  <c r="N128" i="13" l="1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<sst xmlns="http://schemas.openxmlformats.org/spreadsheetml/2006/main" count="25178" uniqueCount="2371">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</sst>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14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90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04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03"/>
      <tableStyleElement type="firstRowStripe" dxfId="102"/>
      <tableStyleElement type="secondRowStripe" dxfId="101"/>
    </tableStyle>
    <tableStyle name="02-04-style" pivot="0" count="3" xr9:uid="{00000000-0011-0000-FFFF-FFFF01000000}">
      <tableStyleElement type="headerRow" dxfId="100"/>
      <tableStyleElement type="firstRowStripe" dxfId="99"/>
      <tableStyleElement type="secondRowStripe" dxfId="98"/>
    </tableStyle>
    <tableStyle name="03-04-style" pivot="0" count="3" xr9:uid="{00000000-0011-0000-FFFF-FFFF02000000}">
      <tableStyleElement type="headerRow" dxfId="97"/>
      <tableStyleElement type="firstRowStripe" dxfId="96"/>
      <tableStyleElement type="secondRowStripe" dxfId="95"/>
    </tableStyle>
    <tableStyle name="04-04-style" pivot="0" count="3" xr9:uid="{00000000-0011-0000-FFFF-FFFF03000000}">
      <tableStyleElement type="headerRow" dxfId="94"/>
      <tableStyleElement type="firstRowStripe" dxfId="93"/>
      <tableStyleElement type="secondRowStripe" dxfId="92"/>
    </tableStyle>
    <tableStyle name="05-04-style" pivot="0" count="3" xr9:uid="{00000000-0011-0000-FFFF-FFFF04000000}">
      <tableStyleElement type="headerRow" dxfId="91"/>
      <tableStyleElement type="firstRowStripe" dxfId="90"/>
      <tableStyleElement type="secondRowStripe" dxfId="89"/>
    </tableStyle>
    <tableStyle name="06-04-style" pivot="0" count="3" xr9:uid="{00000000-0011-0000-FFFF-FFFF05000000}">
      <tableStyleElement type="headerRow" dxfId="88"/>
      <tableStyleElement type="firstRowStripe" dxfId="87"/>
      <tableStyleElement type="secondRowStripe" dxfId="86"/>
    </tableStyle>
    <tableStyle name="07-04-style" pivot="0" count="3" xr9:uid="{00000000-0011-0000-FFFF-FFFF06000000}">
      <tableStyleElement type="headerRow" dxfId="85"/>
      <tableStyleElement type="firstRowStripe" dxfId="84"/>
      <tableStyleElement type="secondRowStripe" dxfId="83"/>
    </tableStyle>
    <tableStyle name="08-04-style" pivot="0" count="3" xr9:uid="{00000000-0011-0000-FFFF-FFFF07000000}">
      <tableStyleElement type="headerRow" dxfId="82"/>
      <tableStyleElement type="firstRowStripe" dxfId="81"/>
      <tableStyleElement type="secondRowStripe" dxfId="80"/>
    </tableStyle>
    <tableStyle name="09-04-style" pivot="0" count="3" xr9:uid="{00000000-0011-0000-FFFF-FFFF08000000}">
      <tableStyleElement type="headerRow" dxfId="79"/>
      <tableStyleElement type="firstRowStripe" dxfId="78"/>
      <tableStyleElement type="secondRowStripe" dxfId="77"/>
    </tableStyle>
    <tableStyle name="10-04-style" pivot="0" count="3" xr9:uid="{00000000-0011-0000-FFFF-FFFF09000000}">
      <tableStyleElement type="headerRow" dxfId="76"/>
      <tableStyleElement type="firstRowStripe" dxfId="75"/>
      <tableStyleElement type="secondRowStripe" dxfId="74"/>
    </tableStyle>
    <tableStyle name="11-04-style" pivot="0" count="3" xr9:uid="{00000000-0011-0000-FFFF-FFFF0A000000}">
      <tableStyleElement type="headerRow" dxfId="73"/>
      <tableStyleElement type="firstRowStripe" dxfId="72"/>
      <tableStyleElement type="secondRowStripe" dxfId="71"/>
    </tableStyle>
    <tableStyle name="13-04-style" pivot="0" count="3" xr9:uid="{00000000-0011-0000-FFFF-FFFF0B000000}">
      <tableStyleElement type="headerRow" dxfId="70"/>
      <tableStyleElement type="firstRowStripe" dxfId="69"/>
      <tableStyleElement type="secondRowStripe" dxfId="6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calcChain" Target="calcChain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customschemas.google.com/relationships/workbookmetadata" Target="metadata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67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361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361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66" tableBorderDxfId="65">
  <autoFilter ref="A2:H277" xr:uid="{BDD2714A-65D7-4F66-8003-265517571B12}"/>
  <tableColumns count="8">
    <tableColumn id="1" xr3:uid="{B784B09D-6AEC-4F7C-B5A9-023F1541070B}" name="التاريخ" dataDxfId="64"/>
    <tableColumn id="2" xr3:uid="{3931F703-C1A9-4A63-96F0-0FB2773E022B}" name="بيع" dataDxfId="63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2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1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0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topLeftCell="A88" workbookViewId="0">
      <selection activeCell="A101" sqref="A101:XFD36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86" t="s">
        <v>7</v>
      </c>
      <c r="B11" s="87"/>
      <c r="C11" s="87"/>
      <c r="D11" s="87"/>
      <c r="E11" s="87"/>
      <c r="F11" s="87"/>
      <c r="G11" s="1"/>
      <c r="H11" s="1"/>
      <c r="I11" s="2"/>
      <c r="J11" s="8"/>
      <c r="K11" s="9"/>
      <c r="L11" s="10">
        <f t="shared" si="1"/>
        <v>0</v>
      </c>
      <c r="M11" s="3"/>
      <c r="N11" s="86" t="s">
        <v>8</v>
      </c>
      <c r="O11" s="87"/>
      <c r="P11" s="87"/>
      <c r="Q11" s="87"/>
      <c r="R11" s="87"/>
      <c r="S11" s="87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88" t="s">
        <v>21</v>
      </c>
      <c r="R20" s="89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88" t="s">
        <v>23</v>
      </c>
      <c r="O21" s="89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88" t="s">
        <v>21</v>
      </c>
      <c r="R22" s="89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88" t="s">
        <v>23</v>
      </c>
      <c r="O23" s="89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88" t="s">
        <v>21</v>
      </c>
      <c r="R22" s="89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88" t="s">
        <v>23</v>
      </c>
      <c r="O23" s="89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8" t="s">
        <v>21</v>
      </c>
      <c r="E22" s="89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88" t="s">
        <v>21</v>
      </c>
      <c r="R22" s="89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88" t="s">
        <v>23</v>
      </c>
      <c r="B23" s="89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88" t="s">
        <v>23</v>
      </c>
      <c r="O23" s="89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8" t="s">
        <v>21</v>
      </c>
      <c r="E22" s="89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88" t="s">
        <v>21</v>
      </c>
      <c r="R22" s="89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88" t="s">
        <v>23</v>
      </c>
      <c r="B23" s="89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88" t="s">
        <v>23</v>
      </c>
      <c r="O23" s="89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86" t="s">
        <v>7</v>
      </c>
      <c r="B17" s="87"/>
      <c r="C17" s="87"/>
      <c r="D17" s="87"/>
      <c r="E17" s="87"/>
      <c r="F17" s="87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86" t="s">
        <v>8</v>
      </c>
      <c r="O17" s="87"/>
      <c r="P17" s="87"/>
      <c r="Q17" s="87"/>
      <c r="R17" s="87"/>
      <c r="S17" s="87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88" t="s">
        <v>21</v>
      </c>
      <c r="E26" s="89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88" t="s">
        <v>21</v>
      </c>
      <c r="R26" s="89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88" t="s">
        <v>23</v>
      </c>
      <c r="B27" s="89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88" t="s">
        <v>23</v>
      </c>
      <c r="O27" s="89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88" t="s">
        <v>21</v>
      </c>
      <c r="R29" s="89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88" t="s">
        <v>23</v>
      </c>
      <c r="O30" s="89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88" t="s">
        <v>21</v>
      </c>
      <c r="R29" s="89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88" t="s">
        <v>23</v>
      </c>
      <c r="O30" s="89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88" t="s">
        <v>21</v>
      </c>
      <c r="R29" s="89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88" t="s">
        <v>23</v>
      </c>
      <c r="O30" s="89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88" t="s">
        <v>21</v>
      </c>
      <c r="R29" s="89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88" t="s">
        <v>23</v>
      </c>
      <c r="O30" s="89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88" t="s">
        <v>21</v>
      </c>
      <c r="R29" s="89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88" t="s">
        <v>23</v>
      </c>
      <c r="O30" s="89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88" t="s">
        <v>21</v>
      </c>
      <c r="R29" s="89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88" t="s">
        <v>23</v>
      </c>
      <c r="O30" s="89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88" t="s">
        <v>21</v>
      </c>
      <c r="R29" s="89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88" t="s">
        <v>23</v>
      </c>
      <c r="O30" s="89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88" t="s">
        <v>21</v>
      </c>
      <c r="R29" s="89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88" t="s">
        <v>23</v>
      </c>
      <c r="O30" s="89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88" t="s">
        <v>21</v>
      </c>
      <c r="R29" s="89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88" t="s">
        <v>23</v>
      </c>
      <c r="O30" s="89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88" t="s">
        <v>21</v>
      </c>
      <c r="R29" s="89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88" t="s">
        <v>23</v>
      </c>
      <c r="O30" s="89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88" t="s">
        <v>21</v>
      </c>
      <c r="R29" s="89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88" t="s">
        <v>23</v>
      </c>
      <c r="O30" s="89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88" t="s">
        <v>21</v>
      </c>
      <c r="R29" s="89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88" t="s">
        <v>23</v>
      </c>
      <c r="O30" s="89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88" t="s">
        <v>21</v>
      </c>
      <c r="R29" s="89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88" t="s">
        <v>23</v>
      </c>
      <c r="O30" s="89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105" workbookViewId="0">
      <selection activeCell="A117" sqref="A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88" t="s">
        <v>21</v>
      </c>
      <c r="R29" s="89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88" t="s">
        <v>23</v>
      </c>
      <c r="O30" s="89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88" t="s">
        <v>21</v>
      </c>
      <c r="R29" s="89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88" t="s">
        <v>23</v>
      </c>
      <c r="O30" s="89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88" t="s">
        <v>21</v>
      </c>
      <c r="R29" s="89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88" t="s">
        <v>23</v>
      </c>
      <c r="O30" s="89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88" t="s">
        <v>21</v>
      </c>
      <c r="R29" s="89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88" t="s">
        <v>23</v>
      </c>
      <c r="O30" s="89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88" t="s">
        <v>21</v>
      </c>
      <c r="R29" s="89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88" t="s">
        <v>23</v>
      </c>
      <c r="O30" s="89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88" t="s">
        <v>21</v>
      </c>
      <c r="R29" s="89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88" t="s">
        <v>23</v>
      </c>
      <c r="O30" s="89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88" t="s">
        <v>21</v>
      </c>
      <c r="R29" s="89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88" t="s">
        <v>23</v>
      </c>
      <c r="O30" s="89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88" t="s">
        <v>21</v>
      </c>
      <c r="R29" s="89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88" t="s">
        <v>23</v>
      </c>
      <c r="O30" s="89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88" t="s">
        <v>23</v>
      </c>
      <c r="O30" s="89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88" t="s">
        <v>21</v>
      </c>
      <c r="R29" s="89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88" t="s">
        <v>23</v>
      </c>
      <c r="O30" s="89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88" t="s">
        <v>21</v>
      </c>
      <c r="R29" s="89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88" t="s">
        <v>23</v>
      </c>
      <c r="O30" s="89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88" t="s">
        <v>23</v>
      </c>
      <c r="O30" s="89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88" t="s">
        <v>21</v>
      </c>
      <c r="R29" s="89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88" t="s">
        <v>23</v>
      </c>
      <c r="O30" s="89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88" t="s">
        <v>21</v>
      </c>
      <c r="R29" s="89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88" t="s">
        <v>23</v>
      </c>
      <c r="O30" s="89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88" t="s">
        <v>21</v>
      </c>
      <c r="R29" s="89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88" t="s">
        <v>23</v>
      </c>
      <c r="O30" s="89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88" t="s">
        <v>21</v>
      </c>
      <c r="R29" s="89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88" t="s">
        <v>23</v>
      </c>
      <c r="O30" s="89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88" t="s">
        <v>21</v>
      </c>
      <c r="R29" s="89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88" t="s">
        <v>23</v>
      </c>
      <c r="O30" s="89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88" t="s">
        <v>21</v>
      </c>
      <c r="R29" s="89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88" t="s">
        <v>23</v>
      </c>
      <c r="O30" s="89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88" t="s">
        <v>21</v>
      </c>
      <c r="R29" s="89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88" t="s">
        <v>23</v>
      </c>
      <c r="O30" s="89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88" t="s">
        <v>21</v>
      </c>
      <c r="R29" s="89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88" t="s">
        <v>23</v>
      </c>
      <c r="O30" s="89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88" t="s">
        <v>21</v>
      </c>
      <c r="R29" s="89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88" t="s">
        <v>23</v>
      </c>
      <c r="O30" s="89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88" t="s">
        <v>21</v>
      </c>
      <c r="R29" s="89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88" t="s">
        <v>23</v>
      </c>
      <c r="O30" s="89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A142" sqref="A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88" t="s">
        <v>21</v>
      </c>
      <c r="R29" s="89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88" t="s">
        <v>23</v>
      </c>
      <c r="O30" s="89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88" t="s">
        <v>21</v>
      </c>
      <c r="R29" s="89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88" t="s">
        <v>23</v>
      </c>
      <c r="O30" s="89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88" t="s">
        <v>21</v>
      </c>
      <c r="R29" s="89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88" t="s">
        <v>23</v>
      </c>
      <c r="O30" s="89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88" t="s">
        <v>21</v>
      </c>
      <c r="R29" s="89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88" t="s">
        <v>23</v>
      </c>
      <c r="O30" s="89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88" t="s">
        <v>21</v>
      </c>
      <c r="R29" s="89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88" t="s">
        <v>23</v>
      </c>
      <c r="O30" s="89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88" t="s">
        <v>21</v>
      </c>
      <c r="R29" s="89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88" t="s">
        <v>23</v>
      </c>
      <c r="O30" s="89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88" t="s">
        <v>21</v>
      </c>
      <c r="R29" s="89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88" t="s">
        <v>23</v>
      </c>
      <c r="O30" s="89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88" t="s">
        <v>21</v>
      </c>
      <c r="R29" s="89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88" t="s">
        <v>23</v>
      </c>
      <c r="O30" s="89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88" t="s">
        <v>21</v>
      </c>
      <c r="R29" s="89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88" t="s">
        <v>23</v>
      </c>
      <c r="O30" s="89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88" t="s">
        <v>21</v>
      </c>
      <c r="R29" s="89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88" t="s">
        <v>23</v>
      </c>
      <c r="O30" s="89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88" t="s">
        <v>21</v>
      </c>
      <c r="R29" s="89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88" t="s">
        <v>23</v>
      </c>
      <c r="O30" s="89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88" t="s">
        <v>21</v>
      </c>
      <c r="R29" s="89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88" t="s">
        <v>23</v>
      </c>
      <c r="O30" s="89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88" t="s">
        <v>21</v>
      </c>
      <c r="R29" s="89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88" t="s">
        <v>23</v>
      </c>
      <c r="O30" s="89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88" t="s">
        <v>21</v>
      </c>
      <c r="R29" s="89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88" t="s">
        <v>23</v>
      </c>
      <c r="O30" s="89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88" t="s">
        <v>21</v>
      </c>
      <c r="R29" s="89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88" t="s">
        <v>23</v>
      </c>
      <c r="O30" s="89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88" t="s">
        <v>21</v>
      </c>
      <c r="R29" s="89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88" t="s">
        <v>23</v>
      </c>
      <c r="O30" s="89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88" t="s">
        <v>23</v>
      </c>
      <c r="O30" s="89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88" t="s">
        <v>21</v>
      </c>
      <c r="R29" s="89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88" t="s">
        <v>23</v>
      </c>
      <c r="O30" s="89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88" t="s">
        <v>21</v>
      </c>
      <c r="R29" s="89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88" t="s">
        <v>23</v>
      </c>
      <c r="O30" s="89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88" t="s">
        <v>21</v>
      </c>
      <c r="R29" s="89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88" t="s">
        <v>23</v>
      </c>
      <c r="O30" s="89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88" t="s">
        <v>21</v>
      </c>
      <c r="R29" s="89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88" t="s">
        <v>23</v>
      </c>
      <c r="O30" s="89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88" t="s">
        <v>21</v>
      </c>
      <c r="R29" s="89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88" t="s">
        <v>23</v>
      </c>
      <c r="O30" s="89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88" t="s">
        <v>21</v>
      </c>
      <c r="R29" s="89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88" t="s">
        <v>23</v>
      </c>
      <c r="O30" s="89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88" t="s">
        <v>21</v>
      </c>
      <c r="R29" s="89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88" t="s">
        <v>23</v>
      </c>
      <c r="O30" s="89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88" t="s">
        <v>21</v>
      </c>
      <c r="R29" s="89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88" t="s">
        <v>23</v>
      </c>
      <c r="O30" s="89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88" t="s">
        <v>21</v>
      </c>
      <c r="R29" s="89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88" t="s">
        <v>23</v>
      </c>
      <c r="O30" s="89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88" t="s">
        <v>21</v>
      </c>
      <c r="R29" s="89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88" t="s">
        <v>23</v>
      </c>
      <c r="O30" s="89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88" t="s">
        <v>21</v>
      </c>
      <c r="R29" s="89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88" t="s">
        <v>23</v>
      </c>
      <c r="O30" s="89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94" workbookViewId="0">
      <selection activeCell="A106" sqref="A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88" t="s">
        <v>21</v>
      </c>
      <c r="R29" s="89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88" t="s">
        <v>23</v>
      </c>
      <c r="O30" s="89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88" t="s">
        <v>21</v>
      </c>
      <c r="R29" s="89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88" t="s">
        <v>23</v>
      </c>
      <c r="O30" s="89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88" t="s">
        <v>21</v>
      </c>
      <c r="R29" s="89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88" t="s">
        <v>23</v>
      </c>
      <c r="O30" s="89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88" t="s">
        <v>21</v>
      </c>
      <c r="R29" s="89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88" t="s">
        <v>23</v>
      </c>
      <c r="O30" s="89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88" t="s">
        <v>21</v>
      </c>
      <c r="R29" s="89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88" t="s">
        <v>23</v>
      </c>
      <c r="O30" s="89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88" t="s">
        <v>21</v>
      </c>
      <c r="R29" s="89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88" t="s">
        <v>23</v>
      </c>
      <c r="O30" s="89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88" t="s">
        <v>21</v>
      </c>
      <c r="R29" s="89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88" t="s">
        <v>23</v>
      </c>
      <c r="O30" s="89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88" t="s">
        <v>21</v>
      </c>
      <c r="R29" s="89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88" t="s">
        <v>23</v>
      </c>
      <c r="O30" s="89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88" t="s">
        <v>21</v>
      </c>
      <c r="R29" s="89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88" t="s">
        <v>23</v>
      </c>
      <c r="O30" s="89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88" t="s">
        <v>21</v>
      </c>
      <c r="R29" s="89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88" t="s">
        <v>23</v>
      </c>
      <c r="O30" s="89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88" t="s">
        <v>21</v>
      </c>
      <c r="R29" s="89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88" t="s">
        <v>23</v>
      </c>
      <c r="O30" s="89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88" t="s">
        <v>21</v>
      </c>
      <c r="R29" s="89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88" t="s">
        <v>23</v>
      </c>
      <c r="O30" s="89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88" t="s">
        <v>21</v>
      </c>
      <c r="R29" s="89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88" t="s">
        <v>23</v>
      </c>
      <c r="O30" s="89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88" t="s">
        <v>21</v>
      </c>
      <c r="R29" s="89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88" t="s">
        <v>23</v>
      </c>
      <c r="O30" s="89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88" t="s">
        <v>21</v>
      </c>
      <c r="R29" s="89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88" t="s">
        <v>23</v>
      </c>
      <c r="O30" s="89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88" t="s">
        <v>21</v>
      </c>
      <c r="R29" s="89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88" t="s">
        <v>23</v>
      </c>
      <c r="O30" s="89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88" t="s">
        <v>21</v>
      </c>
      <c r="R29" s="89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88" t="s">
        <v>23</v>
      </c>
      <c r="O30" s="89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88" t="s">
        <v>21</v>
      </c>
      <c r="R29" s="89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88" t="s">
        <v>23</v>
      </c>
      <c r="O30" s="89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88" t="s">
        <v>21</v>
      </c>
      <c r="R29" s="89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88" t="s">
        <v>23</v>
      </c>
      <c r="O30" s="89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88" t="s">
        <v>21</v>
      </c>
      <c r="R29" s="89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88" t="s">
        <v>23</v>
      </c>
      <c r="O30" s="89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88" t="s">
        <v>21</v>
      </c>
      <c r="R29" s="89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88" t="s">
        <v>23</v>
      </c>
      <c r="O30" s="89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88" t="s">
        <v>21</v>
      </c>
      <c r="R29" s="89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88" t="s">
        <v>23</v>
      </c>
      <c r="O30" s="89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88" t="s">
        <v>21</v>
      </c>
      <c r="R29" s="89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88" t="s">
        <v>23</v>
      </c>
      <c r="O30" s="89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88" t="s">
        <v>21</v>
      </c>
      <c r="R29" s="89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88" t="s">
        <v>23</v>
      </c>
      <c r="O30" s="89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88" t="s">
        <v>21</v>
      </c>
      <c r="R29" s="89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88" t="s">
        <v>23</v>
      </c>
      <c r="O30" s="89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88" t="s">
        <v>21</v>
      </c>
      <c r="R29" s="89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88" t="s">
        <v>23</v>
      </c>
      <c r="O30" s="89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88" t="s">
        <v>21</v>
      </c>
      <c r="R29" s="89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88" t="s">
        <v>23</v>
      </c>
      <c r="O30" s="89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88" t="s">
        <v>21</v>
      </c>
      <c r="R29" s="89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88" t="s">
        <v>23</v>
      </c>
      <c r="O30" s="89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>
    <pageSetUpPr fitToPage="1"/>
  </sheetPr>
  <dimension ref="A1:Z118"/>
  <sheetViews>
    <sheetView rightToLeft="1" topLeftCell="A106" workbookViewId="0">
      <selection activeCell="I115" sqref="I11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88" t="s">
        <v>21</v>
      </c>
      <c r="R29" s="89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88" t="s">
        <v>23</v>
      </c>
      <c r="O30" s="89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88" t="s">
        <v>21</v>
      </c>
      <c r="R29" s="89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88" t="s">
        <v>23</v>
      </c>
      <c r="O30" s="89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>
    <pageSetUpPr fitToPage="1"/>
  </sheetPr>
  <dimension ref="A1:Z156"/>
  <sheetViews>
    <sheetView rightToLeft="1" topLeftCell="A144" workbookViewId="0">
      <selection activeCell="I154" sqref="I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SUM('27-07'!$J$22:$J$156)</f>
        <v>2145</v>
      </c>
      <c r="K20" s="3">
        <f>SUM('27-07'!$K$22:$K$156)</f>
        <v>115</v>
      </c>
      <c r="L20" s="3">
        <f>SUM('27-07'!$L$22:$L$156)</f>
        <v>138.83333333333303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88" t="s">
        <v>21</v>
      </c>
      <c r="R29" s="89"/>
      <c r="S29" s="17">
        <f>SUM('27-07'!$J$22:$J$156)</f>
        <v>2145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88" t="s">
        <v>23</v>
      </c>
      <c r="O30" s="89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/>
      <c r="K33" s="9">
        <v>-1000</v>
      </c>
      <c r="L33" s="10">
        <f>'27-07'!$K33+('27-07'!$J33/90)</f>
        <v>-1000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/>
      <c r="K34" s="9">
        <v>400</v>
      </c>
      <c r="L34" s="10">
        <f>'27-07'!$K34+('27-07'!$J34/90)</f>
        <v>400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-520</v>
      </c>
      <c r="K93" s="9">
        <v>600</v>
      </c>
      <c r="L93" s="10">
        <f>'27-07'!$K93+('27-07'!$J93/90)</f>
        <v>594.22222222222217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>
    <pageSetUpPr fitToPage="1"/>
  </sheetPr>
  <dimension ref="A1:Z128"/>
  <sheetViews>
    <sheetView rightToLeft="1" topLeftCell="A116" workbookViewId="0">
      <selection activeCell="J127" sqref="J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</v>
      </c>
      <c r="K1" s="3">
        <f t="shared" si="0"/>
        <v>222</v>
      </c>
      <c r="L1" s="3">
        <f t="shared" si="0"/>
        <v>222.77777777777777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100</v>
      </c>
      <c r="K12" s="9">
        <v>5</v>
      </c>
      <c r="L12" s="10">
        <f t="shared" si="1"/>
        <v>6.1111111111111107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88" t="s">
        <v>21</v>
      </c>
      <c r="R29" s="89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88" t="s">
        <v>23</v>
      </c>
      <c r="O30" s="89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88" t="s">
        <v>21</v>
      </c>
      <c r="R29" s="89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88" t="s">
        <v>23</v>
      </c>
      <c r="O30" s="89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>
    <pageSetUpPr fitToPage="1"/>
  </sheetPr>
  <dimension ref="A1:Z166"/>
  <sheetViews>
    <sheetView rightToLeft="1" topLeftCell="A154" workbookViewId="0">
      <selection activeCell="J164" sqref="J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88" t="s">
        <v>21</v>
      </c>
      <c r="R29" s="89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88" t="s">
        <v>23</v>
      </c>
      <c r="O30" s="89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>
    <pageSetUpPr fitToPage="1"/>
  </sheetPr>
  <dimension ref="A1:Z1000"/>
  <sheetViews>
    <sheetView rightToLeft="1" tabSelected="1" topLeftCell="A35" workbookViewId="0">
      <selection activeCell="I43" sqref="I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SUM('31-07'!$J$22:$J$361)</f>
        <v>-3655</v>
      </c>
      <c r="K20" s="3">
        <f>SUM('31-07'!$K$22:$K$361)</f>
        <v>-13</v>
      </c>
      <c r="L20" s="3">
        <f>SUM('31-07'!$L$22:$L$361)</f>
        <v>-53.611111111111093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88" t="s">
        <v>21</v>
      </c>
      <c r="R29" s="89"/>
      <c r="S29" s="17">
        <f>SUM('31-07'!$J$22:$J$361)</f>
        <v>-3655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88" t="s">
        <v>23</v>
      </c>
      <c r="O30" s="89"/>
      <c r="P30" s="6">
        <f>SUM('31-07'!$K$22:$K$361)</f>
        <v>-13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-2020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-811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'31-07'!$K43+('31-07'!$J43/90)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'31-07'!$K44+('31-07'!$J44/90)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'31-07'!$K45+('31-07'!$J45/90)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'31-07'!$K46+('31-07'!$J46/90)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'31-07'!$K47+('31-07'!$J47/90)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'31-07'!$K48+('31-07'!$J48/90)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'31-07'!$K49+('31-07'!$J49/90)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'31-07'!$K50+('31-07'!$J50/90)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'31-07'!$K51+('31-07'!$J51/90)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'31-07'!$K52+('31-07'!$J52/90)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'31-07'!$K53+('31-07'!$J53/90)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'31-07'!$K54+('31-07'!$J54/90)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'31-07'!$K55+('31-07'!$J55/90)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'31-07'!$K56+('31-07'!$J56/90)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'31-07'!$K57+('31-07'!$J57/90)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'31-07'!$K58+('31-07'!$J58/90)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'31-07'!$K59+('31-07'!$J59/90)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'31-07'!$K60+('31-07'!$J60/90)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'31-07'!$K61+('31-07'!$J61/90)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'31-07'!$K62+('31-07'!$J62/90)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'31-07'!$K63+('31-07'!$J63/90)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'31-07'!$K64+('31-07'!$J64/90)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'31-07'!$K65+('31-07'!$J65/90)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'31-07'!$K66+('31-07'!$J66/90)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'31-07'!$K67+('31-07'!$J67/90)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'31-07'!$K68+('31-07'!$J68/90)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'31-07'!$K69+('31-07'!$J69/90)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'31-07'!$K70+('31-07'!$J70/90)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'31-07'!$K71+('31-07'!$J71/90)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'31-07'!$K72+('31-07'!$J72/90)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'31-07'!$K73+('31-07'!$J73/90)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'31-07'!$K74+('31-07'!$J74/90)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'31-07'!$K75+('31-07'!$J75/90)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'31-07'!$K76+('31-07'!$J76/90)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'31-07'!$K77+('31-07'!$J77/90)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'31-07'!$K78+('31-07'!$J78/90)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'31-07'!$K79+('31-07'!$J79/90)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'31-07'!$K80+('31-07'!$J80/90)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'31-07'!$K81+('31-07'!$J81/90)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'31-07'!$K82+('31-07'!$J82/90)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'31-07'!$K83+('31-07'!$J83/90)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'31-07'!$K84+('31-07'!$J84/90)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'31-07'!$K85+('31-07'!$J85/90)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'31-07'!$K86+('31-07'!$J86/90)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'31-07'!$K87+('31-07'!$J87/90)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'31-07'!$K88+('31-07'!$J88/90)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'31-07'!$K89+('31-07'!$J89/90)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'31-07'!$K90+('31-07'!$J90/90)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'31-07'!$K91+('31-07'!$J91/90)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'31-07'!$K92+('31-07'!$J92/90)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'31-07'!$K93+('31-07'!$J93/90)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'31-07'!$K94+('31-07'!$J94/90)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'31-07'!$K95+('31-07'!$J95/90)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'31-07'!$K96+('31-07'!$J96/90)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'31-07'!$K97+('31-07'!$J97/90)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'31-07'!$K98+('31-07'!$J98/90)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'31-07'!$K99+('31-07'!$J99/90)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'31-07'!$K100+('31-07'!$J100/90)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'31-07'!$K101+('31-07'!$J101/90)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'31-07'!$K102+('31-07'!$J102/90)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'31-07'!$K103+('31-07'!$J103/90)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'31-07'!$K104+('31-07'!$J104/90)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'31-07'!$K105+('31-07'!$J105/90)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'31-07'!$K106+('31-07'!$J106/90)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'31-07'!$K107+('31-07'!$J107/90)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'31-07'!$K108+('31-07'!$J108/90)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'31-07'!$K109+('31-07'!$J109/90)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'31-07'!$K110+('31-07'!$J110/90)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'31-07'!$K111+('31-07'!$J111/90)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'31-07'!$K112+('31-07'!$J112/90)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'31-07'!$K113+('31-07'!$J113/90)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'31-07'!$K114+('31-07'!$J114/90)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'31-07'!$K115+('31-07'!$J115/90)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'31-07'!$K116+('31-07'!$J116/90)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'31-07'!$K117+('31-07'!$J117/90)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'31-07'!$K118+('31-07'!$J118/90)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'31-07'!$K119+('31-07'!$J119/90)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'31-07'!$K120+('31-07'!$J120/90)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'31-07'!$K121+('31-07'!$J121/90)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'31-07'!$K122+('31-07'!$J122/90)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'31-07'!$K123+('31-07'!$J123/90)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'31-07'!$K124+('31-07'!$J124/90)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'31-07'!$K125+('31-07'!$J125/90)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'31-07'!$K126+('31-07'!$J126/90)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'31-07'!$K127+('31-07'!$J127/90)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'31-07'!$K128+('31-07'!$J128/90)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'31-07'!$K129+('31-07'!$J129/90)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'31-07'!$K130+('31-07'!$J130/90)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'31-07'!$K131+('31-07'!$J131/90)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'31-07'!$K132+('31-07'!$J132/90)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'31-07'!$K133+('31-07'!$J133/90)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'31-07'!$K134+('31-07'!$J134/90)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'31-07'!$K135+('31-07'!$J135/90)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'31-07'!$K136+('31-07'!$J136/90)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'31-07'!$K137+('31-07'!$J137/90)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'31-07'!$K138+('31-07'!$J138/90)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'31-07'!$K139+('31-07'!$J139/90)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'31-07'!$K140+('31-07'!$J140/90)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'31-07'!$K141+('31-07'!$J141/90)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'31-07'!$K142+('31-07'!$J142/90)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'31-07'!$K143+('31-07'!$J143/90)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'31-07'!$K144+('31-07'!$J144/90)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'31-07'!$K145+('31-07'!$J145/90)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'31-07'!$K146+('31-07'!$J146/90)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'31-07'!$K147+('31-07'!$J147/90)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'31-07'!$K148+('31-07'!$J148/90)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'31-07'!$K149+('31-07'!$J149/90)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'31-07'!$K150+('31-07'!$J150/90)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'31-07'!$K151+('31-07'!$J151/90)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'31-07'!$K152+('31-07'!$J152/90)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'31-07'!$K153+('31-07'!$J153/90)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'31-07'!$K154+('31-07'!$J154/90)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'31-07'!$K155+('31-07'!$J155/90)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'31-07'!$K156+('31-07'!$J156/90)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'31-07'!$K157+('31-07'!$J157/90)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'31-07'!$K158+('31-07'!$J158/90)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'31-07'!$K159+('31-07'!$J159/90)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'31-07'!$K160+('31-07'!$J160/90)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'31-07'!$K161+('31-07'!$J161/90)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'31-07'!$K162+('31-07'!$J162/90)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'31-07'!$K163+('31-07'!$J163/90)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'31-07'!$K164+('31-07'!$J164/90)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'31-07'!$K165+('31-07'!$J165/90)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'31-07'!$K166+('31-07'!$J166/90)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'31-07'!$K167+('31-07'!$J167/90)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'31-07'!$K168+('31-07'!$J168/90)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'31-07'!$K169+('31-07'!$J169/90)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'31-07'!$K170+('31-07'!$J170/90)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'31-07'!$K171+('31-07'!$J171/90)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'31-07'!$K172+('31-07'!$J172/90)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'31-07'!$K173+('31-07'!$J173/90)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'31-07'!$K174+('31-07'!$J174/90)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'31-07'!$K175+('31-07'!$J175/90)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'31-07'!$K176+('31-07'!$J176/90)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'31-07'!$K177+('31-07'!$J177/90)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'31-07'!$K178+('31-07'!$J178/90)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'31-07'!$K179+('31-07'!$J179/90)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'31-07'!$K180+('31-07'!$J180/90)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'31-07'!$K181+('31-07'!$J181/90)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'31-07'!$K182+('31-07'!$J182/90)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'31-07'!$K183+('31-07'!$J183/90)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'31-07'!$K184+('31-07'!$J184/90)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'31-07'!$K185+('31-07'!$J185/90)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'31-07'!$K186+('31-07'!$J186/90)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'31-07'!$K187+('31-07'!$J187/90)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'31-07'!$K188+('31-07'!$J188/90)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'31-07'!$K189+('31-07'!$J189/90)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'31-07'!$K190+('31-07'!$J190/90)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'31-07'!$K191+('31-07'!$J191/90)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'31-07'!$K192+('31-07'!$J192/90)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'31-07'!$K193+('31-07'!$J193/90)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'31-07'!$K194+('31-07'!$J194/90)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'31-07'!$K195+('31-07'!$J195/90)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'31-07'!$K196+('31-07'!$J196/90)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'31-07'!$K197+('31-07'!$J197/90)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'31-07'!$K198+('31-07'!$J198/90)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'31-07'!$K199+('31-07'!$J199/90)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'31-07'!$K200+('31-07'!$J200/90)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'31-07'!$K201+('31-07'!$J201/90)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'31-07'!$K202+('31-07'!$J202/90)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'31-07'!$K203+('31-07'!$J203/90)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'31-07'!$K204+('31-07'!$J204/90)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'31-07'!$K205+('31-07'!$J205/90)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'31-07'!$K206+('31-07'!$J206/90)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'31-07'!$K207+('31-07'!$J207/90)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'31-07'!$K208+('31-07'!$J208/90)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'31-07'!$K209+('31-07'!$J209/90)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'31-07'!$K210+('31-07'!$J210/90)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'31-07'!$K211+('31-07'!$J211/90)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'31-07'!$K212+('31-07'!$J212/90)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'31-07'!$K213+('31-07'!$J213/90)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'31-07'!$K214+('31-07'!$J214/90)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'31-07'!$K215+('31-07'!$J215/90)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'31-07'!$K216+('31-07'!$J216/90)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'31-07'!$K217+('31-07'!$J217/90)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'31-07'!$K218+('31-07'!$J218/90)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'31-07'!$K219+('31-07'!$J219/90)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'31-07'!$K220+('31-07'!$J220/90)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'31-07'!$K221+('31-07'!$J221/90)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'31-07'!$K222+('31-07'!$J222/90)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'31-07'!$K223+('31-07'!$J223/90)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'31-07'!$K224+('31-07'!$J224/90)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'31-07'!$K225+('31-07'!$J225/90)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'31-07'!$K226+('31-07'!$J226/90)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'31-07'!$K227+('31-07'!$J227/90)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'31-07'!$K228+('31-07'!$J228/90)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'31-07'!$K229+('31-07'!$J229/90)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'31-07'!$K230+('31-07'!$J230/90)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'31-07'!$K231+('31-07'!$J231/90)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'31-07'!$K232+('31-07'!$J232/90)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'31-07'!$K233+('31-07'!$J233/90)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'31-07'!$K234+('31-07'!$J234/90)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'31-07'!$K235+('31-07'!$J235/90)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'31-07'!$K236+('31-07'!$J236/90)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'31-07'!$K237+('31-07'!$J237/90)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'31-07'!$K238+('31-07'!$J238/90)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'31-07'!$K239+('31-07'!$J239/90)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'31-07'!$K240+('31-07'!$J240/90)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'31-07'!$K241+('31-07'!$J241/90)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'31-07'!$K242+('31-07'!$J242/90)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'31-07'!$K243+('31-07'!$J243/90)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'31-07'!$K244+('31-07'!$J244/90)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'31-07'!$K245+('31-07'!$J245/90)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'31-07'!$K246+('31-07'!$J246/90)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'31-07'!$K247+('31-07'!$J247/90)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'31-07'!$K248+('31-07'!$J248/90)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'31-07'!$K249+('31-07'!$J249/90)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'31-07'!$K250+('31-07'!$J250/90)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'31-07'!$K251+('31-07'!$J251/90)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'31-07'!$K252+('31-07'!$J252/90)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'31-07'!$K253+('31-07'!$J253/90)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'31-07'!$K254+('31-07'!$J254/90)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'31-07'!$K255+('31-07'!$J255/90)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'31-07'!$K256+('31-07'!$J256/90)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'31-07'!$K257+('31-07'!$J257/90)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'31-07'!$K258+('31-07'!$J258/90)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'31-07'!$K259+('31-07'!$J259/90)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'31-07'!$K260+('31-07'!$J260/90)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'31-07'!$K261+('31-07'!$J261/90)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'31-07'!$K262+('31-07'!$J262/90)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'31-07'!$K263+('31-07'!$J263/90)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'31-07'!$K264+('31-07'!$J264/90)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'31-07'!$K265+('31-07'!$J265/90)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'31-07'!$K266+('31-07'!$J266/90)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'31-07'!$K267+('31-07'!$J267/90)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'31-07'!$K268+('31-07'!$J268/90)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'31-07'!$K269+('31-07'!$J269/90)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'31-07'!$K270+('31-07'!$J270/90)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'31-07'!$K271+('31-07'!$J271/90)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'31-07'!$K272+('31-07'!$J272/90)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'31-07'!$K273+('31-07'!$J273/90)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'31-07'!$K274+('31-07'!$J274/90)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'31-07'!$K275+('31-07'!$J275/90)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'31-07'!$K276+('31-07'!$J276/90)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'31-07'!$K277+('31-07'!$J277/90)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'31-07'!$K278+('31-07'!$J278/90)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'31-07'!$K279+('31-07'!$J279/90)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'31-07'!$K280+('31-07'!$J280/90)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'31-07'!$K281+('31-07'!$J281/90)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'31-07'!$K282+('31-07'!$J282/90)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'31-07'!$K283+('31-07'!$J283/90)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'31-07'!$K284+('31-07'!$J284/90)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'31-07'!$K285+('31-07'!$J285/90)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'31-07'!$K286+('31-07'!$J286/90)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'31-07'!$K287+('31-07'!$J287/90)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'31-07'!$K288+('31-07'!$J288/90)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'31-07'!$K289+('31-07'!$J289/90)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'31-07'!$K290+('31-07'!$J290/90)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'31-07'!$K291+('31-07'!$J291/90)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'31-07'!$K292+('31-07'!$J292/90)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'31-07'!$K293+('31-07'!$J293/90)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'31-07'!$K294+('31-07'!$J294/90)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'31-07'!$K295+('31-07'!$J295/90)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'31-07'!$K296+('31-07'!$J296/90)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'31-07'!$K297+('31-07'!$J297/90)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'31-07'!$K298+('31-07'!$J298/90)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'31-07'!$K299+('31-07'!$J299/90)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'31-07'!$K300+('31-07'!$J300/90)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'31-07'!$K301+('31-07'!$J301/90)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'31-07'!$K302+('31-07'!$J302/90)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'31-07'!$K303+('31-07'!$J303/90)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'31-07'!$K304+('31-07'!$J304/90)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'31-07'!$K305+('31-07'!$J305/90)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'31-07'!$K306+('31-07'!$J306/90)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'31-07'!$K307+('31-07'!$J307/90)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'31-07'!$K308+('31-07'!$J308/90)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'31-07'!$K309+('31-07'!$J309/90)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'31-07'!$K310+('31-07'!$J310/90)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'31-07'!$K311+('31-07'!$J311/90)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'31-07'!$K312+('31-07'!$J312/90)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'31-07'!$K313+('31-07'!$J313/90)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'31-07'!$K314+('31-07'!$J314/90)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'31-07'!$K315+('31-07'!$J315/90)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'31-07'!$K316+('31-07'!$J316/90)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'31-07'!$K317+('31-07'!$J317/90)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'31-07'!$K318+('31-07'!$J318/90)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'31-07'!$K319+('31-07'!$J319/90)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'31-07'!$K320+('31-07'!$J320/90)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'31-07'!$K321+('31-07'!$J321/90)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'31-07'!$K322+('31-07'!$J322/90)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'31-07'!$K323+('31-07'!$J323/90)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'31-07'!$K324+('31-07'!$J324/90)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'31-07'!$K325+('31-07'!$J325/90)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'31-07'!$K326+('31-07'!$J326/90)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'31-07'!$K327+('31-07'!$J327/90)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'31-07'!$K328+('31-07'!$J328/90)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'31-07'!$K329+('31-07'!$J329/90)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'31-07'!$K330+('31-07'!$J330/90)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'31-07'!$K331+('31-07'!$J331/90)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'31-07'!$K332+('31-07'!$J332/90)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'31-07'!$K333+('31-07'!$J333/90)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'31-07'!$K334+('31-07'!$J334/90)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'31-07'!$K335+('31-07'!$J335/90)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'31-07'!$K336+('31-07'!$J336/90)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'31-07'!$K337+('31-07'!$J337/90)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'31-07'!$K338+('31-07'!$J338/90)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'31-07'!$K339+('31-07'!$J339/90)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'31-07'!$K340+('31-07'!$J340/90)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'31-07'!$K341+('31-07'!$J341/90)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'31-07'!$K342+('31-07'!$J342/90)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'31-07'!$K343+('31-07'!$J343/90)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'31-07'!$K344+('31-07'!$J344/90)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'31-07'!$K345+('31-07'!$J345/90)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'31-07'!$K346+('31-07'!$J346/90)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'31-07'!$K347+('31-07'!$J347/90)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'31-07'!$K348+('31-07'!$J348/90)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'31-07'!$K349+('31-07'!$J349/90)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'31-07'!$K350+('31-07'!$J350/90)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'31-07'!$K351+('31-07'!$J351/90)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'31-07'!$K352+('31-07'!$J352/90)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'31-07'!$K353+('31-07'!$J353/90)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'31-07'!$K354+('31-07'!$J354/90)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'31-07'!$K355+('31-07'!$J355/90)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'31-07'!$K356+('31-07'!$J356/90)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'31-07'!$K357+('31-07'!$J357/90)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'31-07'!$K358+('31-07'!$J358/90)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'31-07'!$K359+('31-07'!$J359/90)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'31-07'!$K360+('31-07'!$J360/90)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'31-07'!$K361+('31-07'!$J361/90)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>
    <pageSetUpPr fitToPage="1"/>
  </sheetPr>
  <dimension ref="A1:Z1000"/>
  <sheetViews>
    <sheetView rightToLeft="1" topLeftCell="A13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SUM('01-08'!$J$22:$J$361)</f>
        <v>0</v>
      </c>
      <c r="K20" s="3">
        <f>SUM('01-08'!$K$22:$K$361)</f>
        <v>0</v>
      </c>
      <c r="L20" s="3">
        <f>SUM('01-08'!$L$22:$L$361)</f>
        <v>0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'01-08'!$K22+('01-08'!$J22/90)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/>
      <c r="L23" s="10">
        <f>'01-08'!$K23+('01-08'!$J23/90)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'01-08'!$K24+('01-08'!$J24/90)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/>
      <c r="L25" s="10">
        <f>'01-08'!$K25+('01-08'!$J25/90)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/>
      <c r="K26" s="9"/>
      <c r="L26" s="10">
        <f>'01-08'!$K26+('01-08'!$J26/90)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'01-08'!$K27+('01-08'!$J27/90)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'01-08'!$K28+('01-08'!$J28/90)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-3655</v>
      </c>
      <c r="G29" s="1"/>
      <c r="H29" s="7" t="s">
        <v>6</v>
      </c>
      <c r="I29" s="2"/>
      <c r="J29" s="8"/>
      <c r="K29" s="9"/>
      <c r="L29" s="10">
        <f>'01-08'!$K29+('01-08'!$J29/90)</f>
        <v>0</v>
      </c>
      <c r="M29" s="3"/>
      <c r="N29" s="1"/>
      <c r="O29" s="1"/>
      <c r="P29" s="18"/>
      <c r="Q29" s="88" t="s">
        <v>21</v>
      </c>
      <c r="R29" s="89"/>
      <c r="S29" s="17">
        <f>SUM('01-08'!$J$22:$J$361)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-13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'01-08'!$K30+('01-08'!$J30/90)</f>
        <v>0</v>
      </c>
      <c r="M30" s="3"/>
      <c r="N30" s="88" t="s">
        <v>23</v>
      </c>
      <c r="O30" s="89"/>
      <c r="P30" s="6">
        <f>SUM('01-08'!$K$22:$K$361)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-2020</v>
      </c>
      <c r="G31" s="1"/>
      <c r="H31" s="7" t="s">
        <v>6</v>
      </c>
      <c r="I31" s="2"/>
      <c r="J31" s="8"/>
      <c r="K31" s="9"/>
      <c r="L31" s="10">
        <f>'01-08'!$K31+('01-08'!$J31/90)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-811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'01-08'!$K32+('01-08'!$J32/90)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'01-08'!$K33+('01-08'!$J33/90)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'01-08'!$K34+('01-08'!$J34/90)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'01-08'!$K35+('01-08'!$J35/90)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'01-08'!$K36+('01-08'!$J36/90)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'01-08'!$K37+('01-08'!$J37/90)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'01-08'!$K38+('01-08'!$J38/90)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'01-08'!$K39+('01-08'!$J39/90)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'01-08'!$K40+('01-08'!$J40/90)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'01-08'!$K41+('01-08'!$J41/90)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'01-08'!$K42+('01-08'!$J42/90)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'01-08'!$K43+('01-08'!$J43/90)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'01-08'!$K44+('01-08'!$J44/90)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'01-08'!$K45+('01-08'!$J45/90)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'01-08'!$K46+('01-08'!$J46/90)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'01-08'!$K47+('01-08'!$J47/90)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'01-08'!$K49+('01-08'!$J49/90)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'01-08'!$K50+('01-08'!$J50/90)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'01-08'!$K51+('01-08'!$J51/90)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'01-08'!$K52+('01-08'!$J52/90)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'01-08'!$K53+('01-08'!$J53/90)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'01-08'!$K54+('01-08'!$J54/90)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'01-08'!$K55+('01-08'!$J55/90)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'01-08'!$K56+('01-08'!$J56/90)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'01-08'!$K57+('01-08'!$J57/90)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'01-08'!$K58+('01-08'!$J58/90)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'01-08'!$K59+('01-08'!$J59/90)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'01-08'!$K60+('01-08'!$J60/90)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'01-08'!$K61+('01-08'!$J61/90)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'01-08'!$K62+('01-08'!$J62/90)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'01-08'!$K63+('01-08'!$J63/90)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'01-08'!$K64+('01-08'!$J64/90)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'01-08'!$K65+('01-08'!$J65/90)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'01-08'!$K66+('01-08'!$J66/90)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'01-08'!$K67+('01-08'!$J67/90)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'01-08'!$K68+('01-08'!$J68/90)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'01-08'!$K69+('01-08'!$J69/90)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'01-08'!$K70+('01-08'!$J70/90)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'01-08'!$K71+('01-08'!$J71/90)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'01-08'!$K72+('01-08'!$J72/90)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'01-08'!$K73+('01-08'!$J73/90)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'01-08'!$K74+('01-08'!$J74/90)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'01-08'!$K75+('01-08'!$J75/90)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'01-08'!$K76+('01-08'!$J76/90)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'01-08'!$K77+('01-08'!$J77/90)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'01-08'!$K78+('01-08'!$J78/90)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'01-08'!$K79+('01-08'!$J79/90)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'01-08'!$K80+('01-08'!$J80/90)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'01-08'!$K81+('01-08'!$J81/90)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'01-08'!$K82+('01-08'!$J82/90)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'01-08'!$K83+('01-08'!$J83/90)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'01-08'!$K84+('01-08'!$J84/90)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'01-08'!$K85+('01-08'!$J85/90)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'01-08'!$K86+('01-08'!$J86/90)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'01-08'!$K87+('01-08'!$J87/90)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'01-08'!$K88+('01-08'!$J88/90)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'01-08'!$K89+('01-08'!$J89/90)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'01-08'!$K90+('01-08'!$J90/90)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'01-08'!$K91+('01-08'!$J91/90)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'01-08'!$K92+('01-08'!$J92/90)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'01-08'!$K93+('01-08'!$J93/90)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'01-08'!$K94+('01-08'!$J94/90)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'01-08'!$K95+('01-08'!$J95/90)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'01-08'!$K96+('01-08'!$J96/90)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'01-08'!$K97+('01-08'!$J97/90)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'01-08'!$K98+('01-08'!$J98/90)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'01-08'!$K99+('01-08'!$J99/90)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'01-08'!$K100+('01-08'!$J100/90)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'01-08'!$K101+('01-08'!$J101/90)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'01-08'!$K102+('01-08'!$J102/90)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'01-08'!$K103+('01-08'!$J103/90)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'01-08'!$K104+('01-08'!$J104/90)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'01-08'!$K105+('01-08'!$J105/90)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'01-08'!$K106+('01-08'!$J106/90)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'01-08'!$K107+('01-08'!$J107/90)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'01-08'!$K108+('01-08'!$J108/90)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'01-08'!$K109+('01-08'!$J109/90)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'01-08'!$K110+('01-08'!$J110/90)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'01-08'!$K111+('01-08'!$J111/90)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'01-08'!$K112+('01-08'!$J112/90)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'01-08'!$K113+('01-08'!$J113/90)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'01-08'!$K114+('01-08'!$J114/90)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'01-08'!$K115+('01-08'!$J115/90)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'01-08'!$K116+('01-08'!$J116/90)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'01-08'!$K117+('01-08'!$J117/90)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'01-08'!$K118+('01-08'!$J118/90)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'01-08'!$K119+('01-08'!$J119/90)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'01-08'!$K120+('01-08'!$J120/90)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'01-08'!$K121+('01-08'!$J121/90)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'01-08'!$K122+('01-08'!$J122/90)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'01-08'!$K123+('01-08'!$J123/90)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'01-08'!$K125+('01-08'!$J125/90)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'01-08'!$K126+('01-08'!$J126/90)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'01-08'!$K127+('01-08'!$J127/90)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'01-08'!$K128+('01-08'!$J128/90)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'01-08'!$K129+('01-08'!$J129/90)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'01-08'!$K130+('01-08'!$J130/90)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'01-08'!$K131+('01-08'!$J131/90)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'01-08'!$K132+('01-08'!$J132/90)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'01-08'!$K133+('01-08'!$J133/90)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'01-08'!$K134+('01-08'!$J134/90)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'01-08'!$K135+('01-08'!$J135/90)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'01-08'!$K136+('01-08'!$J136/90)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'01-08'!$K137+('01-08'!$J137/90)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'01-08'!$K138+('01-08'!$J138/90)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'01-08'!$K139+('01-08'!$J139/90)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'01-08'!$K140+('01-08'!$J140/90)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'01-08'!$K141+('01-08'!$J141/90)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'01-08'!$K142+('01-08'!$J142/90)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'01-08'!$K143+('01-08'!$J143/90)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'01-08'!$K144+('01-08'!$J144/90)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'01-08'!$K145+('01-08'!$J145/90)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'01-08'!$K146+('01-08'!$J146/90)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'01-08'!$K147+('01-08'!$J147/90)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'01-08'!$K148+('01-08'!$J148/90)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'01-08'!$K149+('01-08'!$J149/90)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'01-08'!$K150+('01-08'!$J150/90)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'01-08'!$K151+('01-08'!$J151/90)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'01-08'!$K152+('01-08'!$J152/90)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'01-08'!$K153+('01-08'!$J153/90)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'01-08'!$K154+('01-08'!$J154/90)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'01-08'!$K155+('01-08'!$J155/90)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'01-08'!$K156+('01-08'!$J156/90)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'01-08'!$K157+('01-08'!$J157/90)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'01-08'!$K158+('01-08'!$J158/90)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'01-08'!$K159+('01-08'!$J159/90)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'01-08'!$K160+('01-08'!$J160/90)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'01-08'!$K161+('01-08'!$J161/90)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'01-08'!$K162+('01-08'!$J162/90)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'01-08'!$K163+('01-08'!$J163/90)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'01-08'!$K164+('01-08'!$J164/90)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'01-08'!$K165+('01-08'!$J165/90)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'01-08'!$K166+('01-08'!$J166/90)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'01-08'!$K167+('01-08'!$J167/90)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'01-08'!$K168+('01-08'!$J168/90)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'01-08'!$K169+('01-08'!$J169/90)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'01-08'!$K170+('01-08'!$J170/90)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'01-08'!$K171+('01-08'!$J171/90)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'01-08'!$K172+('01-08'!$J172/90)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'01-08'!$K173+('01-08'!$J173/90)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'01-08'!$K174+('01-08'!$J174/90)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'01-08'!$K175+('01-08'!$J175/90)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'01-08'!$K176+('01-08'!$J176/90)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'01-08'!$K177+('01-08'!$J177/90)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'01-08'!$K178+('01-08'!$J178/90)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'01-08'!$K179+('01-08'!$J179/90)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'01-08'!$K180+('01-08'!$J180/90)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'01-08'!$K181+('01-08'!$J181/90)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'01-08'!$K182+('01-08'!$J182/90)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'01-08'!$K183+('01-08'!$J183/90)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'01-08'!$K184+('01-08'!$J184/90)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'01-08'!$K185+('01-08'!$J185/90)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'01-08'!$K186+('01-08'!$J186/90)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'01-08'!$K187+('01-08'!$J187/90)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'01-08'!$K188+('01-08'!$J188/90)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'01-08'!$K189+('01-08'!$J189/90)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'01-08'!$K190+('01-08'!$J190/90)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'01-08'!$K191+('01-08'!$J191/90)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'01-08'!$K192+('01-08'!$J192/90)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'01-08'!$K193+('01-08'!$J193/90)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'01-08'!$K194+('01-08'!$J194/90)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'01-08'!$K195+('01-08'!$J195/90)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'01-08'!$K196+('01-08'!$J196/90)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'01-08'!$K197+('01-08'!$J197/90)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'01-08'!$K198+('01-08'!$J198/90)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'01-08'!$K199+('01-08'!$J199/90)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'01-08'!$K200+('01-08'!$J200/90)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'01-08'!$K201+('01-08'!$J201/90)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'01-08'!$K202+('01-08'!$J202/90)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'01-08'!$K203+('01-08'!$J203/90)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'01-08'!$K204+('01-08'!$J204/90)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'01-08'!$K205+('01-08'!$J205/90)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'01-08'!$K206+('01-08'!$J206/90)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'01-08'!$K207+('01-08'!$J207/90)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'01-08'!$K208+('01-08'!$J208/90)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'01-08'!$K209+('01-08'!$J209/90)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'01-08'!$K210+('01-08'!$J210/90)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'01-08'!$K211+('01-08'!$J211/90)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'01-08'!$K212+('01-08'!$J212/90)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'01-08'!$K213+('01-08'!$J213/90)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'01-08'!$K214+('01-08'!$J214/90)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'01-08'!$K215+('01-08'!$J215/90)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'01-08'!$K216+('01-08'!$J216/90)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'01-08'!$K217+('01-08'!$J217/90)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'01-08'!$K218+('01-08'!$J218/90)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'01-08'!$K219+('01-08'!$J219/90)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'01-08'!$K220+('01-08'!$J220/90)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'01-08'!$K221+('01-08'!$J221/90)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'01-08'!$K222+('01-08'!$J222/90)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'01-08'!$K223+('01-08'!$J223/90)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'01-08'!$K224+('01-08'!$J224/90)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'01-08'!$K225+('01-08'!$J225/90)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'01-08'!$K226+('01-08'!$J226/90)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'01-08'!$K227+('01-08'!$J227/90)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'01-08'!$K228+('01-08'!$J228/90)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'01-08'!$K229+('01-08'!$J229/90)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'01-08'!$K230+('01-08'!$J230/90)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'01-08'!$K231+('01-08'!$J231/90)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'01-08'!$K232+('01-08'!$J232/90)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'01-08'!$K233+('01-08'!$J233/90)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'01-08'!$K234+('01-08'!$J234/90)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'01-08'!$K235+('01-08'!$J235/90)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'01-08'!$K236+('01-08'!$J236/90)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'01-08'!$K237+('01-08'!$J237/90)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'01-08'!$K238+('01-08'!$J238/90)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'01-08'!$K239+('01-08'!$J239/90)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'01-08'!$K240+('01-08'!$J240/90)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'01-08'!$K241+('01-08'!$J241/90)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'01-08'!$K242+('01-08'!$J242/90)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'01-08'!$K243+('01-08'!$J243/90)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'01-08'!$K244+('01-08'!$J244/90)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'01-08'!$K245+('01-08'!$J245/90)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'01-08'!$K246+('01-08'!$J246/90)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'01-08'!$K247+('01-08'!$J247/90)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'01-08'!$K248+('01-08'!$J248/90)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'01-08'!$K249+('01-08'!$J249/90)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'01-08'!$K250+('01-08'!$J250/90)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'01-08'!$K251+('01-08'!$J251/90)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'01-08'!$K252+('01-08'!$J252/90)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'01-08'!$K253+('01-08'!$J253/90)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'01-08'!$K254+('01-08'!$J254/90)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'01-08'!$K255+('01-08'!$J255/90)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'01-08'!$K256+('01-08'!$J256/90)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'01-08'!$K257+('01-08'!$J257/90)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'01-08'!$K258+('01-08'!$J258/90)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'01-08'!$K259+('01-08'!$J259/90)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'01-08'!$K260+('01-08'!$J260/90)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'01-08'!$K261+('01-08'!$J261/90)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'01-08'!$K262+('01-08'!$J262/90)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'01-08'!$K263+('01-08'!$J263/90)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'01-08'!$K264+('01-08'!$J264/90)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'01-08'!$K265+('01-08'!$J265/90)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'01-08'!$K266+('01-08'!$J266/90)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'01-08'!$K267+('01-08'!$J267/90)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'01-08'!$K268+('01-08'!$J268/90)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'01-08'!$K269+('01-08'!$J269/90)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'01-08'!$K270+('01-08'!$J270/90)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'01-08'!$K271+('01-08'!$J271/90)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'01-08'!$K272+('01-08'!$J272/90)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'01-08'!$K273+('01-08'!$J273/90)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'01-08'!$K274+('01-08'!$J274/90)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'01-08'!$K275+('01-08'!$J275/90)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'01-08'!$K276+('01-08'!$J276/90)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'01-08'!$K277+('01-08'!$J277/90)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'01-08'!$K278+('01-08'!$J278/90)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'01-08'!$K279+('01-08'!$J279/90)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'01-08'!$K280+('01-08'!$J280/90)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'01-08'!$K281+('01-08'!$J281/90)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'01-08'!$K282+('01-08'!$J282/90)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'01-08'!$K283+('01-08'!$J283/90)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'01-08'!$K284+('01-08'!$J284/90)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'01-08'!$K285+('01-08'!$J285/90)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'01-08'!$K286+('01-08'!$J286/90)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'01-08'!$K287+('01-08'!$J287/90)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'01-08'!$K288+('01-08'!$J288/90)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'01-08'!$K289+('01-08'!$J289/90)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'01-08'!$K290+('01-08'!$J290/90)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'01-08'!$K291+('01-08'!$J291/90)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'01-08'!$K292+('01-08'!$J292/90)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'01-08'!$K293+('01-08'!$J293/90)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'01-08'!$K294+('01-08'!$J294/90)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'01-08'!$K295+('01-08'!$J295/90)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'01-08'!$K296+('01-08'!$J296/90)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'01-08'!$K297+('01-08'!$J297/90)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'01-08'!$K298+('01-08'!$J298/90)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'01-08'!$K299+('01-08'!$J299/90)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'01-08'!$K300+('01-08'!$J300/90)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'01-08'!$K301+('01-08'!$J301/90)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'01-08'!$K302+('01-08'!$J302/90)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'01-08'!$K303+('01-08'!$J303/90)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'01-08'!$K304+('01-08'!$J304/90)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'01-08'!$K305+('01-08'!$J305/90)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'01-08'!$K306+('01-08'!$J306/90)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'01-08'!$K307+('01-08'!$J307/90)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'01-08'!$K308+('01-08'!$J308/90)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'01-08'!$K309+('01-08'!$J309/90)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'01-08'!$K310+('01-08'!$J310/90)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'01-08'!$K311+('01-08'!$J311/90)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'01-08'!$K312+('01-08'!$J312/90)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'01-08'!$K313+('01-08'!$J313/90)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'01-08'!$K314+('01-08'!$J314/90)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'01-08'!$K315+('01-08'!$J315/90)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'01-08'!$K316+('01-08'!$J316/90)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'01-08'!$K317+('01-08'!$J317/90)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'01-08'!$K318+('01-08'!$J318/90)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'01-08'!$K319+('01-08'!$J319/90)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'01-08'!$K320+('01-08'!$J320/90)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'01-08'!$K321+('01-08'!$J321/90)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'01-08'!$K322+('01-08'!$J322/90)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'01-08'!$K323+('01-08'!$J323/90)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'01-08'!$K324+('01-08'!$J324/90)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'01-08'!$K325+('01-08'!$J325/90)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'01-08'!$K326+('01-08'!$J326/90)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'01-08'!$K327+('01-08'!$J327/90)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'01-08'!$K328+('01-08'!$J328/90)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'01-08'!$K329+('01-08'!$J329/90)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'01-08'!$K330+('01-08'!$J330/90)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'01-08'!$K331+('01-08'!$J331/90)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'01-08'!$K332+('01-08'!$J332/90)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'01-08'!$K333+('01-08'!$J333/90)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'01-08'!$K334+('01-08'!$J334/90)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'01-08'!$K335+('01-08'!$J335/90)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'01-08'!$K336+('01-08'!$J336/90)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'01-08'!$K337+('01-08'!$J337/90)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'01-08'!$K338+('01-08'!$J338/90)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'01-08'!$K339+('01-08'!$J339/90)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'01-08'!$K340+('01-08'!$J340/90)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'01-08'!$K341+('01-08'!$J341/90)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'01-08'!$K342+('01-08'!$J342/90)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'01-08'!$K343+('01-08'!$J343/90)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'01-08'!$K344+('01-08'!$J344/90)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'01-08'!$K345+('01-08'!$J345/90)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'01-08'!$K346+('01-08'!$J346/90)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'01-08'!$K347+('01-08'!$J347/90)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'01-08'!$K348+('01-08'!$J348/90)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'01-08'!$K349+('01-08'!$J349/90)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'01-08'!$K350+('01-08'!$J350/90)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'01-08'!$K351+('01-08'!$J351/90)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'01-08'!$K352+('01-08'!$J352/90)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'01-08'!$K353+('01-08'!$J353/90)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'01-08'!$K354+('01-08'!$J354/90)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'01-08'!$K355+('01-08'!$J355/90)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'01-08'!$K356+('01-08'!$J356/90)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'01-08'!$K357+('01-08'!$J357/90)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'01-08'!$K358+('01-08'!$J358/90)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'01-08'!$K359+('01-08'!$J359/90)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'01-08'!$K360+('01-08'!$J360/90)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'01-08'!$K361+('01-08'!$J361/90)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16" activePane="bottomLeft" state="frozen"/>
      <selection pane="bottomLeft" activeCell="D121" sqref="D121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438348.94444444444</v>
      </c>
      <c r="C1" s="55">
        <f ca="1">SUM(C3:C427)</f>
        <v>-47712.452222222244</v>
      </c>
      <c r="D1" s="55">
        <f ca="1">SUM(D3:D427)</f>
        <v>69918.805555555547</v>
      </c>
      <c r="E1" s="27">
        <f ca="1">IF(B1=0,"",C1/B1)*-1</f>
        <v>0.10884582437558313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6668.3888888888896</v>
      </c>
      <c r="C120" s="57">
        <f t="shared" ca="1" si="47"/>
        <v>-1061.8888888888887</v>
      </c>
      <c r="D120" s="57">
        <f t="shared" ca="1" si="48"/>
        <v>1103</v>
      </c>
      <c r="E120" s="27">
        <f t="shared" ca="1" si="49"/>
        <v>0.15924219576609372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3084.5555555555566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1.5669464356471301E-2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40903.138888888891</v>
      </c>
      <c r="J122" s="48">
        <f ca="1">I122*J121</f>
        <v>4090.3138888888893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288.9444444444444</v>
      </c>
      <c r="C124" s="57">
        <f t="shared" ca="1" si="47"/>
        <v>-35</v>
      </c>
      <c r="D124" s="57">
        <f t="shared" ca="1" si="48"/>
        <v>1185</v>
      </c>
      <c r="E124" s="27">
        <f t="shared" ca="1" si="49"/>
        <v>0.1211305518169583</v>
      </c>
      <c r="I124" s="48">
        <f ca="1">SUM(B94:B124)</f>
        <v>114243.22222222219</v>
      </c>
      <c r="J124" s="48">
        <f ca="1">SUM(C94:C124)</f>
        <v>-3916.8966666666661</v>
      </c>
      <c r="K124" s="50">
        <f ca="1">IF(I124=0,"",J124/I124)*-1</f>
        <v>3.4285593407437739E-2</v>
      </c>
      <c r="L124" s="51">
        <f ca="1">I124*L123</f>
        <v>45697.288888888877</v>
      </c>
      <c r="M124" s="51">
        <f ca="1">I124*M123</f>
        <v>68545.933333333305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0</v>
      </c>
      <c r="C125" s="57">
        <f t="shared" ca="1" si="47"/>
        <v>0</v>
      </c>
      <c r="D125" s="57">
        <f t="shared" ca="1" si="48"/>
        <v>0</v>
      </c>
      <c r="E125" s="27" t="str">
        <f t="shared" ca="1" si="49"/>
        <v/>
      </c>
      <c r="L125" s="53">
        <f ca="1">L124*L122</f>
        <v>18278.915555555552</v>
      </c>
      <c r="M125" s="53">
        <f ca="1">M124*M122</f>
        <v>5483.674666666665</v>
      </c>
      <c r="N125" s="53">
        <f ca="1">M125+L125+J122</f>
        <v>27852.904111111107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17002.388888888891</v>
      </c>
      <c r="G126" s="30">
        <f t="shared" ref="G126" ca="1" si="55">SUM(C120:C126)</f>
        <v>-1472.1111111111109</v>
      </c>
      <c r="H126" s="33">
        <f ca="1">IF(F126=0,"",G126/F126)*-1</f>
        <v>8.6582604405263289E-2</v>
      </c>
      <c r="O126">
        <f t="shared" si="33"/>
        <v>31</v>
      </c>
    </row>
    <row r="127" spans="1:15" ht="14.25" customHeight="1" x14ac:dyDescent="0.3">
      <c r="A127" s="63">
        <v>46237</v>
      </c>
      <c r="B127" s="57" t="str">
        <f t="shared" ref="B127:B190" ca="1" si="56">IFERROR(SUMIFS(INDIRECT("'"&amp;TEXT(A127,"DD-MM")&amp;"'!L:L"),INDIRECT("'"&amp;TEXT(A127,"DD-MM")&amp;"'!H:H"),$B$2),"")</f>
        <v/>
      </c>
      <c r="C127" s="57" t="str">
        <f t="shared" ref="C127:C190" ca="1" si="57">IFERROR(SUMIFS(INDIRECT("'"&amp;TEXT(A127,"DD-MM")&amp;"'!L:L"),INDIRECT("'"&amp;TEXT(A127,"DD-MM")&amp;"'!H:H"),$C$2),"")</f>
        <v/>
      </c>
      <c r="D127" s="57" t="str">
        <f t="shared" ref="D127:D190" ca="1" si="58">IFERROR(SUMIFS(INDIRECT("'"&amp;TEXT(A127,"DD-MM")&amp;"'!L:L"),INDIRECT("'"&amp;TEXT(A127,"DD-MM")&amp;"'!H:H"),$D$2),"")</f>
        <v/>
      </c>
      <c r="E127" s="27" t="str">
        <f t="shared" ref="E127:E140" ca="1" si="59">IFERROR(IF(B127=0,"",C127/B127)*-1,"")</f>
        <v/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 t="str">
        <f t="shared" ca="1" si="56"/>
        <v/>
      </c>
      <c r="C128" s="57" t="str">
        <f t="shared" ca="1" si="57"/>
        <v/>
      </c>
      <c r="D128" s="57" t="str">
        <f t="shared" ca="1" si="58"/>
        <v/>
      </c>
      <c r="E128" s="27" t="str">
        <f t="shared" ca="1" si="59"/>
        <v/>
      </c>
      <c r="N128" s="73">
        <f ca="1">N125+J124</f>
        <v>23936.00744444444</v>
      </c>
      <c r="O128">
        <f t="shared" si="33"/>
        <v>32</v>
      </c>
    </row>
    <row r="129" spans="1:15" ht="14.25" customHeight="1" x14ac:dyDescent="0.3">
      <c r="A129" s="63">
        <v>46239</v>
      </c>
      <c r="B129" s="57" t="str">
        <f t="shared" ca="1" si="56"/>
        <v/>
      </c>
      <c r="C129" s="57" t="str">
        <f t="shared" ca="1" si="57"/>
        <v/>
      </c>
      <c r="D129" s="57" t="str">
        <f t="shared" ca="1" si="58"/>
        <v/>
      </c>
      <c r="E129" s="27" t="str">
        <f t="shared" ca="1" si="59"/>
        <v/>
      </c>
      <c r="O129">
        <f t="shared" si="33"/>
        <v>32</v>
      </c>
    </row>
    <row r="130" spans="1:15" ht="14.25" customHeight="1" x14ac:dyDescent="0.3">
      <c r="A130" s="63">
        <v>46240</v>
      </c>
      <c r="B130" s="57" t="str">
        <f t="shared" ca="1" si="56"/>
        <v/>
      </c>
      <c r="C130" s="57" t="str">
        <f t="shared" ca="1" si="57"/>
        <v/>
      </c>
      <c r="D130" s="57" t="str">
        <f t="shared" ca="1" si="58"/>
        <v/>
      </c>
      <c r="E130" s="27" t="str">
        <f t="shared" ca="1" si="59"/>
        <v/>
      </c>
      <c r="O130">
        <f t="shared" si="33"/>
        <v>32</v>
      </c>
    </row>
    <row r="131" spans="1:15" ht="14.25" customHeight="1" x14ac:dyDescent="0.3">
      <c r="A131" s="63">
        <v>46241</v>
      </c>
      <c r="B131" s="57" t="str">
        <f t="shared" ca="1" si="56"/>
        <v/>
      </c>
      <c r="C131" s="57" t="str">
        <f t="shared" ca="1" si="57"/>
        <v/>
      </c>
      <c r="D131" s="57" t="str">
        <f t="shared" ca="1" si="58"/>
        <v/>
      </c>
      <c r="E131" s="27" t="str">
        <f t="shared" ca="1" si="59"/>
        <v/>
      </c>
      <c r="O131">
        <f t="shared" si="33"/>
        <v>32</v>
      </c>
    </row>
    <row r="132" spans="1:15" ht="14.25" customHeight="1" x14ac:dyDescent="0.3">
      <c r="A132" s="63">
        <v>46242</v>
      </c>
      <c r="B132" s="57" t="str">
        <f t="shared" ca="1" si="56"/>
        <v/>
      </c>
      <c r="C132" s="57" t="str">
        <f t="shared" ca="1" si="57"/>
        <v/>
      </c>
      <c r="D132" s="57" t="str">
        <f t="shared" ca="1" si="58"/>
        <v/>
      </c>
      <c r="E132" s="27" t="str">
        <f t="shared" ca="1" si="59"/>
        <v/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0</v>
      </c>
      <c r="G133" s="30">
        <f t="shared" ref="G133" ca="1" si="62">SUM(C127:C133)</f>
        <v>0</v>
      </c>
      <c r="H133" s="33" t="e">
        <f ca="1">IF(F133=0,"",G133/F133)*-1</f>
        <v>#VALUE!</v>
      </c>
      <c r="O133">
        <f t="shared" si="60"/>
        <v>32</v>
      </c>
    </row>
    <row r="134" spans="1:15" ht="14.25" customHeight="1" x14ac:dyDescent="0.3">
      <c r="A134" s="63">
        <v>46244</v>
      </c>
      <c r="B134" s="57" t="str">
        <f t="shared" ca="1" si="56"/>
        <v/>
      </c>
      <c r="C134" s="57" t="str">
        <f t="shared" ca="1" si="57"/>
        <v/>
      </c>
      <c r="D134" s="57" t="str">
        <f t="shared" ca="1" si="58"/>
        <v/>
      </c>
      <c r="E134" s="27" t="str">
        <f t="shared" ca="1" si="59"/>
        <v/>
      </c>
      <c r="O134">
        <f t="shared" si="60"/>
        <v>33</v>
      </c>
    </row>
    <row r="135" spans="1:15" ht="14.25" customHeight="1" x14ac:dyDescent="0.3">
      <c r="A135" s="63">
        <v>46245</v>
      </c>
      <c r="B135" s="57" t="str">
        <f t="shared" ca="1" si="56"/>
        <v/>
      </c>
      <c r="C135" s="57" t="str">
        <f t="shared" ca="1" si="57"/>
        <v/>
      </c>
      <c r="D135" s="57" t="str">
        <f t="shared" ca="1" si="58"/>
        <v/>
      </c>
      <c r="E135" s="27" t="str">
        <f t="shared" ca="1" si="59"/>
        <v/>
      </c>
      <c r="O135">
        <f t="shared" si="60"/>
        <v>33</v>
      </c>
    </row>
    <row r="136" spans="1:15" ht="14.25" customHeight="1" x14ac:dyDescent="0.3">
      <c r="A136" s="63">
        <v>46246</v>
      </c>
      <c r="B136" s="57" t="str">
        <f t="shared" ca="1" si="56"/>
        <v/>
      </c>
      <c r="C136" s="57" t="str">
        <f t="shared" ca="1" si="57"/>
        <v/>
      </c>
      <c r="D136" s="57" t="str">
        <f t="shared" ca="1" si="58"/>
        <v/>
      </c>
      <c r="E136" s="27" t="str">
        <f t="shared" ca="1" si="59"/>
        <v/>
      </c>
      <c r="O136">
        <f t="shared" si="60"/>
        <v>33</v>
      </c>
    </row>
    <row r="137" spans="1:15" ht="14.25" customHeight="1" x14ac:dyDescent="0.3">
      <c r="A137" s="63">
        <v>46247</v>
      </c>
      <c r="B137" s="57" t="str">
        <f t="shared" ca="1" si="56"/>
        <v/>
      </c>
      <c r="C137" s="57" t="str">
        <f t="shared" ca="1" si="57"/>
        <v/>
      </c>
      <c r="D137" s="57" t="str">
        <f t="shared" ca="1" si="58"/>
        <v/>
      </c>
      <c r="E137" s="27" t="str">
        <f t="shared" ca="1" si="59"/>
        <v/>
      </c>
      <c r="O137">
        <f t="shared" si="60"/>
        <v>33</v>
      </c>
    </row>
    <row r="138" spans="1:15" ht="14.25" customHeight="1" x14ac:dyDescent="0.3">
      <c r="A138" s="63">
        <v>46248</v>
      </c>
      <c r="B138" s="57" t="str">
        <f t="shared" ca="1" si="56"/>
        <v/>
      </c>
      <c r="C138" s="57" t="str">
        <f t="shared" ca="1" si="57"/>
        <v/>
      </c>
      <c r="D138" s="57" t="str">
        <f t="shared" ca="1" si="58"/>
        <v/>
      </c>
      <c r="E138" s="27" t="str">
        <f t="shared" ca="1" si="59"/>
        <v/>
      </c>
      <c r="O138">
        <f t="shared" si="60"/>
        <v>33</v>
      </c>
    </row>
    <row r="139" spans="1:15" ht="14.25" customHeight="1" x14ac:dyDescent="0.3">
      <c r="A139" s="63">
        <v>46249</v>
      </c>
      <c r="B139" s="57" t="str">
        <f t="shared" ca="1" si="56"/>
        <v/>
      </c>
      <c r="C139" s="57" t="str">
        <f t="shared" ca="1" si="57"/>
        <v/>
      </c>
      <c r="D139" s="57" t="str">
        <f t="shared" ca="1" si="58"/>
        <v/>
      </c>
      <c r="E139" s="27" t="str">
        <f t="shared" ca="1" si="59"/>
        <v/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0</v>
      </c>
      <c r="G140" s="30">
        <f t="shared" ref="G140" ca="1" si="64">SUM(C134:C140)</f>
        <v>0</v>
      </c>
      <c r="H140" s="33" t="e">
        <f ca="1">IF(F140=0,"",G140/F140)*-1</f>
        <v>#VALUE!</v>
      </c>
      <c r="O140">
        <f t="shared" si="60"/>
        <v>33</v>
      </c>
    </row>
    <row r="141" spans="1:15" ht="14.25" customHeight="1" x14ac:dyDescent="0.3">
      <c r="A141" s="63">
        <v>46251</v>
      </c>
      <c r="B141" s="57" t="str">
        <f t="shared" ca="1" si="56"/>
        <v/>
      </c>
      <c r="C141" s="57" t="str">
        <f t="shared" ca="1" si="57"/>
        <v/>
      </c>
      <c r="D141" s="57" t="str">
        <f t="shared" ca="1" si="58"/>
        <v/>
      </c>
      <c r="E141" s="27" t="str">
        <f t="shared" ref="E141:E190" ca="1" si="65">IFERROR(IF(B141=0,"",C141/B141)*-1,"")</f>
        <v/>
      </c>
      <c r="O141">
        <f t="shared" si="60"/>
        <v>34</v>
      </c>
    </row>
    <row r="142" spans="1:15" ht="14.25" customHeight="1" x14ac:dyDescent="0.3">
      <c r="A142" s="63">
        <v>46252</v>
      </c>
      <c r="B142" s="57" t="str">
        <f t="shared" ca="1" si="56"/>
        <v/>
      </c>
      <c r="C142" s="57" t="str">
        <f t="shared" ca="1" si="57"/>
        <v/>
      </c>
      <c r="D142" s="57" t="str">
        <f t="shared" ca="1" si="58"/>
        <v/>
      </c>
      <c r="E142" s="27" t="str">
        <f t="shared" ca="1" si="65"/>
        <v/>
      </c>
      <c r="O142">
        <f t="shared" si="60"/>
        <v>34</v>
      </c>
    </row>
    <row r="143" spans="1:15" ht="14.25" customHeight="1" x14ac:dyDescent="0.3">
      <c r="A143" s="63">
        <v>46253</v>
      </c>
      <c r="B143" s="57" t="str">
        <f t="shared" ca="1" si="56"/>
        <v/>
      </c>
      <c r="C143" s="57" t="str">
        <f t="shared" ca="1" si="57"/>
        <v/>
      </c>
      <c r="D143" s="57" t="str">
        <f t="shared" ca="1" si="58"/>
        <v/>
      </c>
      <c r="E143" s="27" t="str">
        <f t="shared" ca="1" si="65"/>
        <v/>
      </c>
      <c r="O143">
        <f t="shared" si="60"/>
        <v>34</v>
      </c>
    </row>
    <row r="144" spans="1:15" ht="14.25" customHeight="1" x14ac:dyDescent="0.3">
      <c r="A144" s="63">
        <v>46254</v>
      </c>
      <c r="B144" s="57" t="str">
        <f t="shared" ca="1" si="56"/>
        <v/>
      </c>
      <c r="C144" s="57" t="str">
        <f t="shared" ca="1" si="57"/>
        <v/>
      </c>
      <c r="D144" s="57" t="str">
        <f t="shared" ca="1" si="58"/>
        <v/>
      </c>
      <c r="E144" s="27" t="str">
        <f t="shared" ca="1" si="65"/>
        <v/>
      </c>
      <c r="O144">
        <f t="shared" si="60"/>
        <v>34</v>
      </c>
    </row>
    <row r="145" spans="1:15" ht="14.25" customHeight="1" x14ac:dyDescent="0.3">
      <c r="A145" s="63">
        <v>46255</v>
      </c>
      <c r="B145" s="57" t="str">
        <f t="shared" ca="1" si="56"/>
        <v/>
      </c>
      <c r="C145" s="57" t="str">
        <f t="shared" ca="1" si="57"/>
        <v/>
      </c>
      <c r="D145" s="57" t="str">
        <f t="shared" ca="1" si="58"/>
        <v/>
      </c>
      <c r="E145" s="27" t="str">
        <f t="shared" ca="1" si="65"/>
        <v/>
      </c>
      <c r="O145">
        <f t="shared" si="60"/>
        <v>34</v>
      </c>
    </row>
    <row r="146" spans="1:15" ht="14.25" customHeight="1" x14ac:dyDescent="0.3">
      <c r="A146" s="63">
        <v>46256</v>
      </c>
      <c r="B146" s="57" t="str">
        <f t="shared" ca="1" si="56"/>
        <v/>
      </c>
      <c r="C146" s="57" t="str">
        <f t="shared" ca="1" si="57"/>
        <v/>
      </c>
      <c r="D146" s="57" t="str">
        <f t="shared" ca="1" si="58"/>
        <v/>
      </c>
      <c r="E146" s="27" t="str">
        <f t="shared" ca="1" si="65"/>
        <v/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0</v>
      </c>
      <c r="G147" s="30">
        <f t="shared" ref="G147" ca="1" si="67">SUM(C141:C147)</f>
        <v>0</v>
      </c>
      <c r="H147" s="33" t="e">
        <f ca="1">IF(F147=0,"",G147/F147)*-1</f>
        <v>#VALUE!</v>
      </c>
      <c r="O147">
        <f t="shared" si="60"/>
        <v>34</v>
      </c>
    </row>
    <row r="148" spans="1:15" ht="14.25" customHeight="1" x14ac:dyDescent="0.3">
      <c r="A148" s="63">
        <v>46258</v>
      </c>
      <c r="B148" s="57" t="str">
        <f t="shared" ca="1" si="56"/>
        <v/>
      </c>
      <c r="C148" s="57" t="str">
        <f t="shared" ca="1" si="57"/>
        <v/>
      </c>
      <c r="D148" s="57" t="str">
        <f t="shared" ca="1" si="58"/>
        <v/>
      </c>
      <c r="E148" s="27" t="str">
        <f t="shared" ca="1" si="65"/>
        <v/>
      </c>
      <c r="O148">
        <f t="shared" si="60"/>
        <v>35</v>
      </c>
    </row>
    <row r="149" spans="1:15" ht="14.25" customHeight="1" x14ac:dyDescent="0.3">
      <c r="A149" s="63">
        <v>46259</v>
      </c>
      <c r="B149" s="57" t="str">
        <f t="shared" ca="1" si="56"/>
        <v/>
      </c>
      <c r="C149" s="57" t="str">
        <f t="shared" ca="1" si="57"/>
        <v/>
      </c>
      <c r="D149" s="57" t="str">
        <f t="shared" ca="1" si="58"/>
        <v/>
      </c>
      <c r="E149" s="27" t="str">
        <f t="shared" ca="1" si="65"/>
        <v/>
      </c>
      <c r="O149">
        <f t="shared" si="60"/>
        <v>35</v>
      </c>
    </row>
    <row r="150" spans="1:15" ht="14.25" customHeight="1" x14ac:dyDescent="0.3">
      <c r="A150" s="63">
        <v>46260</v>
      </c>
      <c r="B150" s="57" t="str">
        <f t="shared" ca="1" si="56"/>
        <v/>
      </c>
      <c r="C150" s="57" t="str">
        <f t="shared" ca="1" si="57"/>
        <v/>
      </c>
      <c r="D150" s="57" t="str">
        <f t="shared" ca="1" si="58"/>
        <v/>
      </c>
      <c r="E150" s="27" t="str">
        <f t="shared" ca="1" si="65"/>
        <v/>
      </c>
      <c r="O150">
        <f t="shared" si="60"/>
        <v>35</v>
      </c>
    </row>
    <row r="151" spans="1:15" ht="14.25" customHeight="1" x14ac:dyDescent="0.3">
      <c r="A151" s="63">
        <v>46261</v>
      </c>
      <c r="B151" s="57" t="str">
        <f t="shared" ca="1" si="56"/>
        <v/>
      </c>
      <c r="C151" s="57" t="str">
        <f t="shared" ca="1" si="57"/>
        <v/>
      </c>
      <c r="D151" s="57" t="str">
        <f t="shared" ca="1" si="58"/>
        <v/>
      </c>
      <c r="E151" s="27" t="str">
        <f t="shared" ca="1" si="65"/>
        <v/>
      </c>
      <c r="O151">
        <f t="shared" si="60"/>
        <v>35</v>
      </c>
    </row>
    <row r="152" spans="1:15" ht="14.25" customHeight="1" x14ac:dyDescent="0.3">
      <c r="A152" s="63">
        <v>46262</v>
      </c>
      <c r="B152" s="57" t="str">
        <f t="shared" ca="1" si="56"/>
        <v/>
      </c>
      <c r="C152" s="57" t="str">
        <f t="shared" ca="1" si="57"/>
        <v/>
      </c>
      <c r="D152" s="57" t="str">
        <f t="shared" ca="1" si="58"/>
        <v/>
      </c>
      <c r="E152" s="27" t="str">
        <f t="shared" ca="1" si="65"/>
        <v/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 t="str">
        <f t="shared" ca="1" si="56"/>
        <v/>
      </c>
      <c r="C153" s="57" t="str">
        <f t="shared" ca="1" si="57"/>
        <v/>
      </c>
      <c r="D153" s="57" t="str">
        <f t="shared" ca="1" si="58"/>
        <v/>
      </c>
      <c r="E153" s="27" t="str">
        <f t="shared" ca="1" si="65"/>
        <v/>
      </c>
      <c r="I153" s="48">
        <f ca="1">SUM(D125:D155)</f>
        <v>0</v>
      </c>
      <c r="J153" s="48">
        <f ca="1">I153*J152</f>
        <v>0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0</v>
      </c>
      <c r="G154" s="30">
        <f t="shared" ref="G154" ca="1" si="69">SUM(C148:C154)</f>
        <v>0</v>
      </c>
      <c r="H154" s="33" t="e">
        <f ca="1">IF(F154=0,"",G154/F154)*-1</f>
        <v>#VALUE!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 t="str">
        <f t="shared" ca="1" si="56"/>
        <v/>
      </c>
      <c r="C155" s="57" t="str">
        <f t="shared" ca="1" si="57"/>
        <v/>
      </c>
      <c r="D155" s="57" t="str">
        <f t="shared" ca="1" si="58"/>
        <v/>
      </c>
      <c r="E155" s="27" t="str">
        <f t="shared" ca="1" si="65"/>
        <v/>
      </c>
      <c r="I155" s="48">
        <f ca="1">SUM(B125:B155)</f>
        <v>0</v>
      </c>
      <c r="J155" s="48">
        <f ca="1">SUM(C125:C155)</f>
        <v>0</v>
      </c>
      <c r="K155" s="50" t="e">
        <f ca="1">IF(I155=0,"",J155/I155)*-1</f>
        <v>#VALUE!</v>
      </c>
      <c r="L155" s="51">
        <f ca="1">I155*L154</f>
        <v>0</v>
      </c>
      <c r="M155" s="51">
        <f ca="1">I155*M154</f>
        <v>0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 t="str">
        <f t="shared" ca="1" si="56"/>
        <v/>
      </c>
      <c r="C156" s="57" t="str">
        <f t="shared" ca="1" si="57"/>
        <v/>
      </c>
      <c r="D156" s="57" t="str">
        <f t="shared" ca="1" si="58"/>
        <v/>
      </c>
      <c r="E156" s="27" t="str">
        <f t="shared" ca="1" si="65"/>
        <v/>
      </c>
      <c r="L156" s="53">
        <f ca="1">L155*L153</f>
        <v>0</v>
      </c>
      <c r="M156" s="53">
        <f ca="1">M155*M153</f>
        <v>0</v>
      </c>
      <c r="N156" s="53">
        <f ca="1">M156+L156+J153</f>
        <v>0</v>
      </c>
      <c r="O156">
        <f t="shared" si="60"/>
        <v>36</v>
      </c>
    </row>
    <row r="157" spans="1:15" ht="14.25" customHeight="1" x14ac:dyDescent="0.3">
      <c r="A157" s="63">
        <v>46267</v>
      </c>
      <c r="B157" s="57" t="str">
        <f t="shared" ca="1" si="56"/>
        <v/>
      </c>
      <c r="C157" s="57" t="str">
        <f t="shared" ca="1" si="57"/>
        <v/>
      </c>
      <c r="D157" s="57" t="str">
        <f t="shared" ca="1" si="58"/>
        <v/>
      </c>
      <c r="E157" s="27" t="str">
        <f t="shared" ca="1" si="65"/>
        <v/>
      </c>
      <c r="O157">
        <f t="shared" si="60"/>
        <v>36</v>
      </c>
    </row>
    <row r="158" spans="1:15" ht="14.25" customHeight="1" x14ac:dyDescent="0.3">
      <c r="A158" s="63">
        <v>46268</v>
      </c>
      <c r="B158" s="57" t="str">
        <f t="shared" ca="1" si="56"/>
        <v/>
      </c>
      <c r="C158" s="57" t="str">
        <f t="shared" ca="1" si="57"/>
        <v/>
      </c>
      <c r="D158" s="57" t="str">
        <f t="shared" ca="1" si="58"/>
        <v/>
      </c>
      <c r="E158" s="27" t="str">
        <f t="shared" ca="1" si="65"/>
        <v/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 t="str">
        <f t="shared" ca="1" si="56"/>
        <v/>
      </c>
      <c r="C159" s="57" t="str">
        <f t="shared" ca="1" si="57"/>
        <v/>
      </c>
      <c r="D159" s="57" t="str">
        <f t="shared" ca="1" si="58"/>
        <v/>
      </c>
      <c r="E159" s="27" t="str">
        <f t="shared" ca="1" si="65"/>
        <v/>
      </c>
      <c r="N159" s="73">
        <f ca="1">N156+J155</f>
        <v>0</v>
      </c>
      <c r="O159">
        <f t="shared" si="60"/>
        <v>36</v>
      </c>
    </row>
    <row r="160" spans="1:15" ht="14.25" customHeight="1" x14ac:dyDescent="0.3">
      <c r="A160" s="63">
        <v>46270</v>
      </c>
      <c r="B160" s="57" t="str">
        <f t="shared" ca="1" si="56"/>
        <v/>
      </c>
      <c r="C160" s="57" t="str">
        <f t="shared" ca="1" si="57"/>
        <v/>
      </c>
      <c r="D160" s="57" t="str">
        <f t="shared" ca="1" si="58"/>
        <v/>
      </c>
      <c r="E160" s="27" t="str">
        <f t="shared" ca="1" si="65"/>
        <v/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0</v>
      </c>
      <c r="G161" s="30">
        <f t="shared" ref="G161" ca="1" si="71">SUM(C155:C161)</f>
        <v>0</v>
      </c>
      <c r="H161" s="33" t="e">
        <f ca="1">IF(F161=0,"",G161/F161)*-1</f>
        <v>#VALUE!</v>
      </c>
      <c r="O161">
        <f t="shared" si="60"/>
        <v>36</v>
      </c>
    </row>
    <row r="162" spans="1:15" ht="14.25" customHeight="1" x14ac:dyDescent="0.3">
      <c r="A162" s="63">
        <v>46272</v>
      </c>
      <c r="B162" s="57" t="str">
        <f t="shared" ca="1" si="56"/>
        <v/>
      </c>
      <c r="C162" s="57" t="str">
        <f t="shared" ca="1" si="57"/>
        <v/>
      </c>
      <c r="D162" s="57" t="str">
        <f t="shared" ca="1" si="58"/>
        <v/>
      </c>
      <c r="E162" s="27" t="str">
        <f t="shared" ca="1" si="65"/>
        <v/>
      </c>
      <c r="O162">
        <f t="shared" si="60"/>
        <v>37</v>
      </c>
    </row>
    <row r="163" spans="1:15" ht="14.25" customHeight="1" x14ac:dyDescent="0.3">
      <c r="A163" s="63">
        <v>46273</v>
      </c>
      <c r="B163" s="57" t="str">
        <f t="shared" ca="1" si="56"/>
        <v/>
      </c>
      <c r="C163" s="57" t="str">
        <f t="shared" ca="1" si="57"/>
        <v/>
      </c>
      <c r="D163" s="57" t="str">
        <f t="shared" ca="1" si="58"/>
        <v/>
      </c>
      <c r="E163" s="27" t="str">
        <f t="shared" ca="1" si="65"/>
        <v/>
      </c>
      <c r="O163">
        <f t="shared" si="60"/>
        <v>37</v>
      </c>
    </row>
    <row r="164" spans="1:15" ht="14.25" customHeight="1" x14ac:dyDescent="0.3">
      <c r="A164" s="63">
        <v>46274</v>
      </c>
      <c r="B164" s="57" t="str">
        <f t="shared" ca="1" si="56"/>
        <v/>
      </c>
      <c r="C164" s="57" t="str">
        <f t="shared" ca="1" si="57"/>
        <v/>
      </c>
      <c r="D164" s="57" t="str">
        <f t="shared" ca="1" si="58"/>
        <v/>
      </c>
      <c r="E164" s="27" t="str">
        <f t="shared" ca="1" si="65"/>
        <v/>
      </c>
      <c r="O164">
        <f t="shared" si="60"/>
        <v>37</v>
      </c>
    </row>
    <row r="165" spans="1:15" ht="14.25" customHeight="1" x14ac:dyDescent="0.3">
      <c r="A165" s="63">
        <v>46275</v>
      </c>
      <c r="B165" s="57" t="str">
        <f t="shared" ca="1" si="56"/>
        <v/>
      </c>
      <c r="C165" s="57" t="str">
        <f t="shared" ca="1" si="57"/>
        <v/>
      </c>
      <c r="D165" s="57" t="str">
        <f t="shared" ca="1" si="58"/>
        <v/>
      </c>
      <c r="E165" s="27" t="str">
        <f t="shared" ca="1" si="65"/>
        <v/>
      </c>
      <c r="O165">
        <f t="shared" si="60"/>
        <v>37</v>
      </c>
    </row>
    <row r="166" spans="1:15" ht="14.25" customHeight="1" x14ac:dyDescent="0.3">
      <c r="A166" s="63">
        <v>46276</v>
      </c>
      <c r="B166" s="57" t="str">
        <f t="shared" ca="1" si="56"/>
        <v/>
      </c>
      <c r="C166" s="57" t="str">
        <f t="shared" ca="1" si="57"/>
        <v/>
      </c>
      <c r="D166" s="57" t="str">
        <f t="shared" ca="1" si="58"/>
        <v/>
      </c>
      <c r="E166" s="27" t="str">
        <f t="shared" ca="1" si="65"/>
        <v/>
      </c>
      <c r="O166">
        <f t="shared" si="60"/>
        <v>37</v>
      </c>
    </row>
    <row r="167" spans="1:15" ht="14.25" customHeight="1" x14ac:dyDescent="0.3">
      <c r="A167" s="63">
        <v>46277</v>
      </c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0</v>
      </c>
      <c r="G168" s="30">
        <f t="shared" ref="G168" ca="1" si="73">SUM(C162:C168)</f>
        <v>0</v>
      </c>
      <c r="H168" s="33" t="e">
        <f ca="1">IF(F168=0,"",G168/F168)*-1</f>
        <v>#VALUE!</v>
      </c>
      <c r="O168">
        <f t="shared" si="60"/>
        <v>37</v>
      </c>
    </row>
    <row r="169" spans="1:15" ht="14.25" customHeight="1" x14ac:dyDescent="0.3">
      <c r="A169" s="63">
        <v>46279</v>
      </c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38</v>
      </c>
    </row>
    <row r="170" spans="1:15" ht="14.25" customHeight="1" x14ac:dyDescent="0.3">
      <c r="A170" s="63">
        <v>46280</v>
      </c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38</v>
      </c>
    </row>
    <row r="171" spans="1:15" ht="14.25" customHeight="1" x14ac:dyDescent="0.3">
      <c r="A171" s="63">
        <v>46281</v>
      </c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38</v>
      </c>
    </row>
    <row r="172" spans="1:15" ht="14.25" customHeight="1" x14ac:dyDescent="0.3">
      <c r="A172" s="63">
        <v>46282</v>
      </c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38</v>
      </c>
    </row>
    <row r="173" spans="1:15" ht="14.25" customHeight="1" x14ac:dyDescent="0.3">
      <c r="A173" s="63">
        <v>46283</v>
      </c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38</v>
      </c>
    </row>
    <row r="174" spans="1:15" ht="14.25" customHeight="1" x14ac:dyDescent="0.3">
      <c r="A174" s="63">
        <v>46284</v>
      </c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38</v>
      </c>
    </row>
    <row r="176" spans="1:15" ht="14.25" customHeight="1" x14ac:dyDescent="0.3">
      <c r="A176" s="63">
        <v>46286</v>
      </c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39</v>
      </c>
    </row>
    <row r="177" spans="1:15" ht="14.25" customHeight="1" x14ac:dyDescent="0.3">
      <c r="A177" s="63">
        <v>46287</v>
      </c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39</v>
      </c>
    </row>
    <row r="178" spans="1:15" ht="14.25" customHeight="1" x14ac:dyDescent="0.3">
      <c r="A178" s="63">
        <v>46288</v>
      </c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39</v>
      </c>
    </row>
    <row r="179" spans="1:15" ht="14.25" customHeight="1" x14ac:dyDescent="0.3">
      <c r="A179" s="63">
        <v>46289</v>
      </c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O185">
        <f t="shared" si="60"/>
        <v>40</v>
      </c>
    </row>
    <row r="186" spans="1:15" ht="14.25" customHeight="1" x14ac:dyDescent="0.3">
      <c r="A186" s="63">
        <v>46296</v>
      </c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O186">
        <f t="shared" si="60"/>
        <v>40</v>
      </c>
    </row>
    <row r="187" spans="1:15" ht="14.25" customHeight="1" x14ac:dyDescent="0.3">
      <c r="A187" s="63">
        <v>46297</v>
      </c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40</v>
      </c>
    </row>
    <row r="188" spans="1:15" ht="14.25" customHeight="1" x14ac:dyDescent="0.3">
      <c r="A188" s="63">
        <v>46298</v>
      </c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O188">
        <f t="shared" si="60"/>
        <v>40</v>
      </c>
    </row>
    <row r="189" spans="1:15" ht="14.25" customHeight="1" x14ac:dyDescent="0.3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O189">
        <f t="shared" si="60"/>
        <v>40</v>
      </c>
    </row>
    <row r="190" spans="1:15" ht="14.25" customHeight="1" x14ac:dyDescent="0.3">
      <c r="A190" s="63">
        <v>46300</v>
      </c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41</v>
      </c>
    </row>
    <row r="191" spans="1:15" ht="14.25" customHeight="1" x14ac:dyDescent="0.3">
      <c r="A191" s="63">
        <v>46301</v>
      </c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41</v>
      </c>
    </row>
    <row r="192" spans="1:15" ht="14.25" customHeight="1" x14ac:dyDescent="0.3">
      <c r="A192" s="63">
        <v>46302</v>
      </c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41</v>
      </c>
    </row>
    <row r="193" spans="1:15" ht="14.25" customHeight="1" x14ac:dyDescent="0.3">
      <c r="A193" s="63">
        <v>46303</v>
      </c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41</v>
      </c>
    </row>
    <row r="194" spans="1:15" ht="14.25" customHeight="1" x14ac:dyDescent="0.3">
      <c r="A194" s="63">
        <v>46304</v>
      </c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41</v>
      </c>
    </row>
    <row r="195" spans="1:15" ht="14.25" customHeight="1" x14ac:dyDescent="0.3">
      <c r="A195" s="63">
        <v>46305</v>
      </c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42</v>
      </c>
    </row>
    <row r="198" spans="1:15" ht="14.25" customHeight="1" x14ac:dyDescent="0.3">
      <c r="A198" s="63">
        <v>46308</v>
      </c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42</v>
      </c>
    </row>
    <row r="199" spans="1:15" ht="14.25" customHeight="1" x14ac:dyDescent="0.3">
      <c r="A199" s="63">
        <v>46309</v>
      </c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42</v>
      </c>
    </row>
    <row r="200" spans="1:15" ht="14.25" customHeight="1" x14ac:dyDescent="0.3">
      <c r="A200" s="63">
        <v>46310</v>
      </c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44</v>
      </c>
    </row>
    <row r="217" spans="1:15" ht="14.25" customHeight="1" x14ac:dyDescent="0.3">
      <c r="A217" s="63">
        <v>46327</v>
      </c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44</v>
      </c>
    </row>
    <row r="218" spans="1:15" ht="14.25" customHeight="1" x14ac:dyDescent="0.3">
      <c r="A218" s="63">
        <v>46328</v>
      </c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45</v>
      </c>
    </row>
    <row r="219" spans="1:15" ht="14.25" customHeight="1" x14ac:dyDescent="0.3">
      <c r="A219" s="63">
        <v>46329</v>
      </c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45</v>
      </c>
    </row>
    <row r="220" spans="1:15" ht="14.25" customHeight="1" x14ac:dyDescent="0.3">
      <c r="A220" s="63">
        <v>46330</v>
      </c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45</v>
      </c>
    </row>
    <row r="221" spans="1:15" ht="14.25" customHeight="1" x14ac:dyDescent="0.3">
      <c r="A221" s="63">
        <v>46331</v>
      </c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45</v>
      </c>
    </row>
    <row r="222" spans="1:15" ht="14.25" customHeight="1" x14ac:dyDescent="0.3">
      <c r="A222" s="63">
        <v>46332</v>
      </c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45</v>
      </c>
    </row>
    <row r="223" spans="1:15" ht="14.25" customHeight="1" x14ac:dyDescent="0.3">
      <c r="A223" s="63">
        <v>46333</v>
      </c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45</v>
      </c>
    </row>
    <row r="224" spans="1:15" ht="14.25" customHeight="1" x14ac:dyDescent="0.3">
      <c r="A224" s="63">
        <v>46334</v>
      </c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45</v>
      </c>
    </row>
    <row r="225" spans="1:15" ht="14.25" customHeight="1" x14ac:dyDescent="0.3">
      <c r="A225" s="63">
        <v>46335</v>
      </c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46</v>
      </c>
    </row>
    <row r="226" spans="1:15" ht="14.25" customHeight="1" x14ac:dyDescent="0.3">
      <c r="A226" s="63">
        <v>46336</v>
      </c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46</v>
      </c>
    </row>
    <row r="227" spans="1:15" ht="14.25" customHeight="1" x14ac:dyDescent="0.3">
      <c r="A227" s="63">
        <v>46337</v>
      </c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46</v>
      </c>
    </row>
    <row r="228" spans="1:15" ht="14.25" customHeight="1" x14ac:dyDescent="0.3">
      <c r="A228" s="63">
        <v>46338</v>
      </c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46</v>
      </c>
    </row>
    <row r="229" spans="1:15" ht="14.25" customHeight="1" x14ac:dyDescent="0.3">
      <c r="A229" s="63">
        <v>46339</v>
      </c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46</v>
      </c>
    </row>
    <row r="230" spans="1:15" ht="14.25" customHeight="1" x14ac:dyDescent="0.3">
      <c r="A230" s="63">
        <v>46340</v>
      </c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46</v>
      </c>
    </row>
    <row r="231" spans="1:15" ht="14.25" customHeight="1" x14ac:dyDescent="0.3">
      <c r="A231" s="63">
        <v>46341</v>
      </c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46</v>
      </c>
    </row>
    <row r="232" spans="1:15" ht="14.25" customHeight="1" x14ac:dyDescent="0.3">
      <c r="A232" s="63">
        <v>46342</v>
      </c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47</v>
      </c>
    </row>
    <row r="233" spans="1:15" ht="14.25" customHeight="1" x14ac:dyDescent="0.3">
      <c r="A233" s="63">
        <v>46343</v>
      </c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47</v>
      </c>
    </row>
    <row r="234" spans="1:15" ht="14.25" customHeight="1" x14ac:dyDescent="0.3">
      <c r="A234" s="63">
        <v>46344</v>
      </c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47</v>
      </c>
    </row>
    <row r="235" spans="1:15" ht="14.25" customHeight="1" x14ac:dyDescent="0.3">
      <c r="A235" s="63">
        <v>46345</v>
      </c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47</v>
      </c>
    </row>
    <row r="236" spans="1:15" ht="14.25" customHeight="1" x14ac:dyDescent="0.3">
      <c r="A236" s="63">
        <v>46346</v>
      </c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47</v>
      </c>
    </row>
    <row r="237" spans="1:15" ht="14.25" customHeight="1" x14ac:dyDescent="0.3">
      <c r="A237" s="63">
        <v>46347</v>
      </c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47</v>
      </c>
    </row>
    <row r="238" spans="1:15" ht="14.25" customHeight="1" x14ac:dyDescent="0.3">
      <c r="A238" s="63">
        <v>46348</v>
      </c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47</v>
      </c>
    </row>
    <row r="239" spans="1:15" ht="14.25" customHeight="1" x14ac:dyDescent="0.3">
      <c r="A239" s="63">
        <v>46349</v>
      </c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48</v>
      </c>
    </row>
    <row r="240" spans="1:15" ht="14.25" customHeight="1" x14ac:dyDescent="0.3">
      <c r="A240" s="63">
        <v>46350</v>
      </c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48</v>
      </c>
    </row>
    <row r="241" spans="1:15" ht="14.25" customHeight="1" x14ac:dyDescent="0.3">
      <c r="A241" s="63">
        <v>46351</v>
      </c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48</v>
      </c>
    </row>
    <row r="242" spans="1:15" ht="14.25" customHeight="1" x14ac:dyDescent="0.3">
      <c r="A242" s="63">
        <v>46352</v>
      </c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48</v>
      </c>
    </row>
    <row r="243" spans="1:15" ht="14.25" customHeight="1" x14ac:dyDescent="0.3">
      <c r="A243" s="63">
        <v>46353</v>
      </c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48</v>
      </c>
    </row>
    <row r="244" spans="1:15" ht="14.25" customHeight="1" x14ac:dyDescent="0.3">
      <c r="A244" s="63">
        <v>46354</v>
      </c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48</v>
      </c>
    </row>
    <row r="245" spans="1:15" ht="14.25" customHeight="1" x14ac:dyDescent="0.3">
      <c r="A245" s="63">
        <v>46355</v>
      </c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48</v>
      </c>
    </row>
    <row r="246" spans="1:15" ht="14.25" customHeight="1" x14ac:dyDescent="0.3">
      <c r="A246" s="63">
        <v>46356</v>
      </c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49</v>
      </c>
    </row>
    <row r="247" spans="1:15" ht="14.25" customHeight="1" x14ac:dyDescent="0.3">
      <c r="A247" s="63">
        <v>46357</v>
      </c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49</v>
      </c>
    </row>
    <row r="248" spans="1:15" ht="14.25" customHeight="1" x14ac:dyDescent="0.3">
      <c r="A248" s="63">
        <v>46358</v>
      </c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49</v>
      </c>
    </row>
    <row r="249" spans="1:15" ht="14.25" customHeight="1" x14ac:dyDescent="0.3">
      <c r="A249" s="63">
        <v>46359</v>
      </c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49</v>
      </c>
    </row>
    <row r="250" spans="1:15" ht="14.25" customHeight="1" x14ac:dyDescent="0.3">
      <c r="A250" s="63">
        <v>46360</v>
      </c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49</v>
      </c>
    </row>
    <row r="251" spans="1:15" ht="14.25" customHeight="1" x14ac:dyDescent="0.3">
      <c r="A251" s="63">
        <v>46361</v>
      </c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49</v>
      </c>
    </row>
    <row r="252" spans="1:15" ht="14.25" customHeight="1" x14ac:dyDescent="0.3">
      <c r="A252" s="63">
        <v>46362</v>
      </c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49</v>
      </c>
    </row>
    <row r="253" spans="1:15" ht="14.25" customHeight="1" x14ac:dyDescent="0.3">
      <c r="A253" s="63">
        <v>46363</v>
      </c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50</v>
      </c>
    </row>
    <row r="254" spans="1:15" ht="14.25" customHeight="1" x14ac:dyDescent="0.3">
      <c r="A254" s="63">
        <v>46364</v>
      </c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50</v>
      </c>
    </row>
    <row r="255" spans="1:15" ht="14.25" customHeight="1" x14ac:dyDescent="0.3">
      <c r="A255" s="63">
        <v>46365</v>
      </c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50</v>
      </c>
    </row>
    <row r="256" spans="1:15" ht="14.25" customHeight="1" x14ac:dyDescent="0.3">
      <c r="A256" s="63">
        <v>46366</v>
      </c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50</v>
      </c>
    </row>
    <row r="257" spans="1:15" ht="14.25" customHeight="1" x14ac:dyDescent="0.3">
      <c r="A257" s="63">
        <v>46367</v>
      </c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50</v>
      </c>
    </row>
    <row r="258" spans="1:15" ht="14.25" customHeight="1" x14ac:dyDescent="0.3">
      <c r="A258" s="63">
        <v>46368</v>
      </c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50</v>
      </c>
    </row>
    <row r="259" spans="1:15" ht="14.25" customHeight="1" x14ac:dyDescent="0.3">
      <c r="A259" s="63">
        <v>46369</v>
      </c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50</v>
      </c>
    </row>
    <row r="260" spans="1:15" ht="14.25" customHeight="1" x14ac:dyDescent="0.3">
      <c r="A260" s="63">
        <v>46370</v>
      </c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51</v>
      </c>
    </row>
    <row r="261" spans="1:15" ht="14.25" customHeight="1" x14ac:dyDescent="0.3">
      <c r="A261" s="63">
        <v>46371</v>
      </c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51</v>
      </c>
    </row>
    <row r="262" spans="1:15" ht="14.25" customHeight="1" x14ac:dyDescent="0.3">
      <c r="A262" s="63">
        <v>46372</v>
      </c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51</v>
      </c>
    </row>
    <row r="263" spans="1:15" ht="14.25" customHeight="1" x14ac:dyDescent="0.3">
      <c r="A263" s="63">
        <v>46373</v>
      </c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51</v>
      </c>
    </row>
    <row r="264" spans="1:15" ht="14.25" customHeight="1" x14ac:dyDescent="0.3">
      <c r="A264" s="63">
        <v>46374</v>
      </c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51</v>
      </c>
    </row>
    <row r="265" spans="1:15" ht="14.25" customHeight="1" x14ac:dyDescent="0.3">
      <c r="A265" s="63">
        <v>46375</v>
      </c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51</v>
      </c>
    </row>
    <row r="266" spans="1:15" ht="14.25" customHeight="1" x14ac:dyDescent="0.3">
      <c r="A266" s="63">
        <v>46376</v>
      </c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51</v>
      </c>
    </row>
    <row r="267" spans="1:15" ht="14.25" customHeight="1" x14ac:dyDescent="0.3">
      <c r="A267" s="63">
        <v>46377</v>
      </c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52</v>
      </c>
    </row>
    <row r="268" spans="1:15" ht="14.25" customHeight="1" x14ac:dyDescent="0.3">
      <c r="A268" s="63">
        <v>46378</v>
      </c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52</v>
      </c>
    </row>
    <row r="269" spans="1:15" ht="14.25" customHeight="1" x14ac:dyDescent="0.3">
      <c r="A269" s="63">
        <v>46379</v>
      </c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52</v>
      </c>
    </row>
    <row r="270" spans="1:15" ht="14.25" customHeight="1" x14ac:dyDescent="0.3">
      <c r="A270" s="63">
        <v>46380</v>
      </c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52</v>
      </c>
    </row>
    <row r="271" spans="1:15" ht="14.25" customHeight="1" x14ac:dyDescent="0.3">
      <c r="A271" s="63">
        <v>46381</v>
      </c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52</v>
      </c>
    </row>
    <row r="272" spans="1:15" ht="14.25" customHeight="1" x14ac:dyDescent="0.3">
      <c r="A272" s="63">
        <v>46382</v>
      </c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52</v>
      </c>
    </row>
    <row r="273" spans="1:15" ht="14.25" customHeight="1" x14ac:dyDescent="0.3">
      <c r="A273" s="63">
        <v>46383</v>
      </c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52</v>
      </c>
    </row>
    <row r="274" spans="1:15" ht="14.25" customHeight="1" x14ac:dyDescent="0.3">
      <c r="A274" s="63">
        <v>46384</v>
      </c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53</v>
      </c>
    </row>
    <row r="275" spans="1:15" ht="14.25" customHeight="1" x14ac:dyDescent="0.3">
      <c r="A275" s="63">
        <v>46385</v>
      </c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53</v>
      </c>
    </row>
    <row r="276" spans="1:15" ht="14.25" customHeight="1" x14ac:dyDescent="0.3">
      <c r="A276" s="63">
        <v>46386</v>
      </c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53</v>
      </c>
    </row>
    <row r="277" spans="1:15" ht="14.25" customHeight="1" x14ac:dyDescent="0.3">
      <c r="A277" s="63">
        <v>46387</v>
      </c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53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59" priority="58" operator="lessThan">
      <formula>0</formula>
    </cfRule>
  </conditionalFormatting>
  <conditionalFormatting sqref="H6:H7">
    <cfRule type="cellIs" dxfId="58" priority="59" operator="lessThan">
      <formula>0</formula>
    </cfRule>
  </conditionalFormatting>
  <conditionalFormatting sqref="H13:H14">
    <cfRule type="cellIs" dxfId="57" priority="60" operator="lessThan">
      <formula>0</formula>
    </cfRule>
  </conditionalFormatting>
  <conditionalFormatting sqref="H21">
    <cfRule type="cellIs" dxfId="56" priority="57" operator="lessThan">
      <formula>0</formula>
    </cfRule>
  </conditionalFormatting>
  <conditionalFormatting sqref="H28">
    <cfRule type="cellIs" dxfId="55" priority="56" operator="lessThan">
      <formula>0</formula>
    </cfRule>
  </conditionalFormatting>
  <conditionalFormatting sqref="H35">
    <cfRule type="cellIs" dxfId="54" priority="55" operator="lessThan">
      <formula>0</formula>
    </cfRule>
  </conditionalFormatting>
  <conditionalFormatting sqref="H42">
    <cfRule type="cellIs" dxfId="53" priority="54" operator="lessThan">
      <formula>0</formula>
    </cfRule>
  </conditionalFormatting>
  <conditionalFormatting sqref="H49">
    <cfRule type="cellIs" dxfId="52" priority="53" operator="lessThan">
      <formula>0</formula>
    </cfRule>
  </conditionalFormatting>
  <conditionalFormatting sqref="H56">
    <cfRule type="cellIs" dxfId="51" priority="52" operator="lessThan">
      <formula>0</formula>
    </cfRule>
  </conditionalFormatting>
  <conditionalFormatting sqref="H63">
    <cfRule type="cellIs" dxfId="50" priority="51" operator="lessThan">
      <formula>0</formula>
    </cfRule>
  </conditionalFormatting>
  <conditionalFormatting sqref="H70">
    <cfRule type="cellIs" dxfId="49" priority="50" operator="lessThan">
      <formula>0</formula>
    </cfRule>
  </conditionalFormatting>
  <conditionalFormatting sqref="H77">
    <cfRule type="cellIs" dxfId="48" priority="49" operator="lessThan">
      <formula>0</formula>
    </cfRule>
  </conditionalFormatting>
  <conditionalFormatting sqref="H84">
    <cfRule type="cellIs" dxfId="47" priority="48" operator="lessThan">
      <formula>0</formula>
    </cfRule>
  </conditionalFormatting>
  <conditionalFormatting sqref="H91">
    <cfRule type="cellIs" dxfId="46" priority="47" operator="lessThan">
      <formula>0</formula>
    </cfRule>
  </conditionalFormatting>
  <conditionalFormatting sqref="H98">
    <cfRule type="cellIs" dxfId="45" priority="46" operator="lessThan">
      <formula>0</formula>
    </cfRule>
  </conditionalFormatting>
  <conditionalFormatting sqref="H105">
    <cfRule type="cellIs" dxfId="44" priority="45" operator="lessThan">
      <formula>0</formula>
    </cfRule>
  </conditionalFormatting>
  <conditionalFormatting sqref="H112">
    <cfRule type="cellIs" dxfId="43" priority="44" operator="lessThan">
      <formula>0</formula>
    </cfRule>
  </conditionalFormatting>
  <conditionalFormatting sqref="H119">
    <cfRule type="cellIs" dxfId="42" priority="43" operator="lessThan">
      <formula>0</formula>
    </cfRule>
  </conditionalFormatting>
  <conditionalFormatting sqref="H126">
    <cfRule type="cellIs" dxfId="41" priority="42" operator="lessThan">
      <formula>0</formula>
    </cfRule>
  </conditionalFormatting>
  <conditionalFormatting sqref="H133">
    <cfRule type="cellIs" dxfId="40" priority="37" operator="lessThan">
      <formula>0</formula>
    </cfRule>
  </conditionalFormatting>
  <conditionalFormatting sqref="H140">
    <cfRule type="cellIs" dxfId="39" priority="36" operator="lessThan">
      <formula>0</formula>
    </cfRule>
  </conditionalFormatting>
  <conditionalFormatting sqref="H147">
    <cfRule type="cellIs" dxfId="38" priority="35" operator="lessThan">
      <formula>0</formula>
    </cfRule>
  </conditionalFormatting>
  <conditionalFormatting sqref="H154">
    <cfRule type="cellIs" dxfId="37" priority="34" operator="lessThan">
      <formula>0</formula>
    </cfRule>
  </conditionalFormatting>
  <conditionalFormatting sqref="H161">
    <cfRule type="cellIs" dxfId="36" priority="33" operator="lessThan">
      <formula>0</formula>
    </cfRule>
  </conditionalFormatting>
  <conditionalFormatting sqref="H168">
    <cfRule type="cellIs" dxfId="35" priority="32" operator="lessThan">
      <formula>0</formula>
    </cfRule>
  </conditionalFormatting>
  <conditionalFormatting sqref="H175">
    <cfRule type="cellIs" dxfId="34" priority="31" operator="lessThan">
      <formula>0</formula>
    </cfRule>
  </conditionalFormatting>
  <conditionalFormatting sqref="H182">
    <cfRule type="cellIs" dxfId="33" priority="30" operator="lessThan">
      <formula>0</formula>
    </cfRule>
  </conditionalFormatting>
  <conditionalFormatting sqref="H189">
    <cfRule type="cellIs" dxfId="32" priority="29" operator="lessThan">
      <formula>0</formula>
    </cfRule>
  </conditionalFormatting>
  <conditionalFormatting sqref="H196">
    <cfRule type="cellIs" dxfId="31" priority="28" operator="lessThan">
      <formula>0</formula>
    </cfRule>
  </conditionalFormatting>
  <conditionalFormatting sqref="H203">
    <cfRule type="cellIs" dxfId="30" priority="27" operator="lessThan">
      <formula>0</formula>
    </cfRule>
  </conditionalFormatting>
  <conditionalFormatting sqref="H210">
    <cfRule type="cellIs" dxfId="29" priority="26" operator="lessThan">
      <formula>0</formula>
    </cfRule>
  </conditionalFormatting>
  <conditionalFormatting sqref="H217">
    <cfRule type="cellIs" dxfId="28" priority="25" operator="lessThan">
      <formula>0</formula>
    </cfRule>
  </conditionalFormatting>
  <conditionalFormatting sqref="H224">
    <cfRule type="cellIs" dxfId="27" priority="24" operator="lessThan">
      <formula>0</formula>
    </cfRule>
  </conditionalFormatting>
  <conditionalFormatting sqref="H231">
    <cfRule type="cellIs" dxfId="26" priority="23" operator="lessThan">
      <formula>0</formula>
    </cfRule>
  </conditionalFormatting>
  <conditionalFormatting sqref="H238">
    <cfRule type="cellIs" dxfId="25" priority="22" operator="lessThan">
      <formula>0</formula>
    </cfRule>
  </conditionalFormatting>
  <conditionalFormatting sqref="H245">
    <cfRule type="cellIs" dxfId="24" priority="21" operator="lessThan">
      <formula>0</formula>
    </cfRule>
  </conditionalFormatting>
  <conditionalFormatting sqref="H252">
    <cfRule type="cellIs" dxfId="23" priority="20" operator="lessThan">
      <formula>0</formula>
    </cfRule>
  </conditionalFormatting>
  <conditionalFormatting sqref="H259">
    <cfRule type="cellIs" dxfId="22" priority="19" operator="lessThan">
      <formula>0</formula>
    </cfRule>
  </conditionalFormatting>
  <conditionalFormatting sqref="H266">
    <cfRule type="cellIs" dxfId="21" priority="18" operator="lessThan">
      <formula>0</formula>
    </cfRule>
  </conditionalFormatting>
  <conditionalFormatting sqref="H273">
    <cfRule type="cellIs" dxfId="20" priority="17" operator="lessThan">
      <formula>0</formula>
    </cfRule>
  </conditionalFormatting>
  <conditionalFormatting sqref="I29">
    <cfRule type="cellIs" dxfId="19" priority="11" operator="lessThan">
      <formula>0</formula>
    </cfRule>
  </conditionalFormatting>
  <conditionalFormatting sqref="I60">
    <cfRule type="cellIs" dxfId="18" priority="16" operator="lessThan">
      <formula>0</formula>
    </cfRule>
  </conditionalFormatting>
  <conditionalFormatting sqref="I90">
    <cfRule type="cellIs" dxfId="17" priority="13" operator="lessThan">
      <formula>0</formula>
    </cfRule>
  </conditionalFormatting>
  <conditionalFormatting sqref="I121">
    <cfRule type="cellIs" dxfId="16" priority="6" operator="lessThan">
      <formula>0</formula>
    </cfRule>
  </conditionalFormatting>
  <conditionalFormatting sqref="I152">
    <cfRule type="cellIs" dxfId="15" priority="2" operator="lessThan">
      <formula>0</formula>
    </cfRule>
  </conditionalFormatting>
  <conditionalFormatting sqref="K32">
    <cfRule type="cellIs" dxfId="14" priority="40" operator="lessThan">
      <formula>0</formula>
    </cfRule>
  </conditionalFormatting>
  <conditionalFormatting sqref="K63">
    <cfRule type="cellIs" dxfId="13" priority="38" operator="lessThan">
      <formula>0</formula>
    </cfRule>
  </conditionalFormatting>
  <conditionalFormatting sqref="K93">
    <cfRule type="cellIs" dxfId="12" priority="14" operator="lessThan">
      <formula>0</formula>
    </cfRule>
  </conditionalFormatting>
  <conditionalFormatting sqref="K124">
    <cfRule type="cellIs" dxfId="11" priority="7" operator="lessThan">
      <formula>0</formula>
    </cfRule>
  </conditionalFormatting>
  <conditionalFormatting sqref="K155">
    <cfRule type="cellIs" dxfId="10" priority="3" operator="lessThan">
      <formula>0</formula>
    </cfRule>
  </conditionalFormatting>
  <conditionalFormatting sqref="N30:N31 I31:K31">
    <cfRule type="cellIs" dxfId="9" priority="41" operator="lessThan">
      <formula>0</formula>
    </cfRule>
  </conditionalFormatting>
  <conditionalFormatting sqref="N35">
    <cfRule type="cellIs" dxfId="8" priority="10" operator="lessThan">
      <formula>0</formula>
    </cfRule>
  </conditionalFormatting>
  <conditionalFormatting sqref="N61:N62 I62:K62">
    <cfRule type="cellIs" dxfId="7" priority="39" operator="lessThan">
      <formula>0</formula>
    </cfRule>
  </conditionalFormatting>
  <conditionalFormatting sqref="N66">
    <cfRule type="cellIs" dxfId="6" priority="12" operator="lessThan">
      <formula>0</formula>
    </cfRule>
  </conditionalFormatting>
  <conditionalFormatting sqref="N91:N92 I92:K92">
    <cfRule type="cellIs" dxfId="5" priority="15" operator="lessThan">
      <formula>0</formula>
    </cfRule>
  </conditionalFormatting>
  <conditionalFormatting sqref="N96">
    <cfRule type="cellIs" dxfId="4" priority="9" operator="lessThan">
      <formula>0</formula>
    </cfRule>
  </conditionalFormatting>
  <conditionalFormatting sqref="N122:N123 I123:K123">
    <cfRule type="cellIs" dxfId="3" priority="8" operator="lessThan">
      <formula>0</formula>
    </cfRule>
  </conditionalFormatting>
  <conditionalFormatting sqref="N127">
    <cfRule type="cellIs" dxfId="2" priority="5" operator="lessThan">
      <formula>0</formula>
    </cfRule>
  </conditionalFormatting>
  <conditionalFormatting sqref="N153:N154 I154:K154">
    <cfRule type="cellIs" dxfId="1" priority="4" operator="lessThan">
      <formula>0</formula>
    </cfRule>
  </conditionalFormatting>
  <conditionalFormatting sqref="N15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114243.22222222219</v>
      </c>
      <c r="F2" s="74"/>
      <c r="G2" s="74"/>
      <c r="H2" s="74"/>
      <c r="I2" s="74"/>
      <c r="J2" s="74"/>
      <c r="K2" s="77">
        <f ca="1">SUM(B2:J2)</f>
        <v>438348.94444444438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40903.138888888891</v>
      </c>
      <c r="F3" s="74"/>
      <c r="G3" s="74"/>
      <c r="H3" s="74"/>
      <c r="I3" s="74"/>
      <c r="J3" s="74"/>
      <c r="K3" s="77">
        <f ca="1">SUM(B3:J3)</f>
        <v>69918.805555555562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27852.904111111107</v>
      </c>
      <c r="F4" s="78"/>
      <c r="G4" s="78"/>
      <c r="H4" s="78"/>
      <c r="I4" s="78"/>
      <c r="J4" s="78"/>
      <c r="K4" s="77">
        <f ca="1">SUM(B4:J4)</f>
        <v>98168.460999999981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-3916.8966666666661</v>
      </c>
      <c r="F5" s="74"/>
      <c r="G5" s="74"/>
      <c r="H5" s="74"/>
      <c r="I5" s="74"/>
      <c r="J5" s="74"/>
      <c r="K5" s="77">
        <f ca="1">SUM(B5:J5)</f>
        <v>-47712.452222222222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23936.00744444444</v>
      </c>
      <c r="F6" s="77">
        <f t="shared" si="0"/>
        <v>0</v>
      </c>
      <c r="G6" s="77">
        <f t="shared" si="0"/>
        <v>0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50456.008777777781</v>
      </c>
    </row>
  </sheetData>
  <phoneticPr fontId="13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108</vt:i4>
      </vt:variant>
      <vt:variant>
        <vt:lpstr>Named Ranges</vt:lpstr>
      </vt:variant>
      <vt:variant>
        <vt:i4>1</vt:i4>
      </vt:variant>
    </vt:vector>
  </HeadingPairs>
  <TitlesOfParts>
    <vt:vector size="109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2026-07-31T07:26:30Z</dcterms:modified>
</cp:coreProperties>
</file>