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1B61503F-46B4-4C74-B280-C37DE2E0F768}" xr6:coauthVersionLast="47" xr6:coauthVersionMax="47" xr10:uidLastSave="{00000000-0000-0000-0000-000000000000}"/>
  <bookViews>
    <workbookView xWindow="-108" yWindow="-108" windowWidth="23256" windowHeight="12456" tabRatio="769" firstSheet="148" activeTab="159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ملخص" sheetId="13" r:id="rId162"/>
    <sheet name="شهري" sheetId="79" r:id="rId163"/>
    <sheet name="العملية" sheetId="27" r:id="rId164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5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66" l="1"/>
  <c r="L360" i="166"/>
  <c r="L359" i="166"/>
  <c r="L358" i="166"/>
  <c r="L357" i="166"/>
  <c r="L356" i="166"/>
  <c r="L355" i="166"/>
  <c r="L354" i="166"/>
  <c r="L353" i="166"/>
  <c r="L352" i="166"/>
  <c r="L351" i="166"/>
  <c r="L350" i="166"/>
  <c r="L349" i="166"/>
  <c r="L348" i="166"/>
  <c r="L347" i="166"/>
  <c r="L346" i="166"/>
  <c r="L345" i="166"/>
  <c r="L344" i="166"/>
  <c r="L343" i="166"/>
  <c r="L342" i="166"/>
  <c r="L341" i="166"/>
  <c r="L340" i="166"/>
  <c r="L339" i="166"/>
  <c r="L338" i="166"/>
  <c r="L337" i="166"/>
  <c r="L336" i="166"/>
  <c r="L335" i="166"/>
  <c r="L334" i="166"/>
  <c r="L333" i="166"/>
  <c r="L332" i="166"/>
  <c r="L331" i="166"/>
  <c r="L330" i="166"/>
  <c r="L329" i="166"/>
  <c r="L328" i="166"/>
  <c r="L327" i="166"/>
  <c r="L326" i="166"/>
  <c r="L325" i="166"/>
  <c r="L324" i="166"/>
  <c r="L323" i="166"/>
  <c r="L322" i="166"/>
  <c r="L321" i="166"/>
  <c r="L320" i="166"/>
  <c r="L319" i="166"/>
  <c r="L318" i="166"/>
  <c r="L317" i="166"/>
  <c r="L316" i="166"/>
  <c r="L315" i="166"/>
  <c r="L314" i="166"/>
  <c r="L313" i="166"/>
  <c r="L312" i="166"/>
  <c r="L311" i="166"/>
  <c r="L310" i="166"/>
  <c r="L309" i="166"/>
  <c r="L308" i="166"/>
  <c r="L307" i="166"/>
  <c r="L306" i="166"/>
  <c r="L305" i="166"/>
  <c r="L304" i="166"/>
  <c r="L303" i="166"/>
  <c r="L302" i="166"/>
  <c r="L301" i="166"/>
  <c r="L300" i="166"/>
  <c r="L299" i="166"/>
  <c r="L298" i="166"/>
  <c r="L297" i="166"/>
  <c r="L296" i="166"/>
  <c r="L295" i="166"/>
  <c r="L294" i="166"/>
  <c r="L293" i="166"/>
  <c r="L292" i="166"/>
  <c r="L291" i="166"/>
  <c r="L290" i="166"/>
  <c r="L289" i="166"/>
  <c r="L288" i="166"/>
  <c r="L287" i="166"/>
  <c r="L286" i="166"/>
  <c r="L285" i="166"/>
  <c r="L284" i="166"/>
  <c r="L283" i="166"/>
  <c r="L282" i="166"/>
  <c r="L281" i="166"/>
  <c r="L280" i="166"/>
  <c r="L279" i="166"/>
  <c r="L278" i="166"/>
  <c r="L277" i="166"/>
  <c r="L276" i="166"/>
  <c r="L275" i="166"/>
  <c r="L274" i="166"/>
  <c r="L273" i="166"/>
  <c r="L272" i="166"/>
  <c r="L271" i="166"/>
  <c r="L270" i="166"/>
  <c r="L269" i="166"/>
  <c r="L268" i="166"/>
  <c r="L267" i="166"/>
  <c r="L266" i="166"/>
  <c r="L265" i="166"/>
  <c r="L264" i="166"/>
  <c r="L263" i="166"/>
  <c r="L262" i="166"/>
  <c r="L261" i="166"/>
  <c r="L260" i="166"/>
  <c r="L259" i="166"/>
  <c r="L258" i="166"/>
  <c r="L257" i="166"/>
  <c r="L256" i="166"/>
  <c r="L255" i="166"/>
  <c r="L254" i="166"/>
  <c r="L253" i="166"/>
  <c r="L252" i="166"/>
  <c r="L251" i="166"/>
  <c r="L250" i="166"/>
  <c r="L249" i="166"/>
  <c r="L248" i="166"/>
  <c r="L247" i="166"/>
  <c r="L246" i="166"/>
  <c r="L245" i="166"/>
  <c r="L244" i="166"/>
  <c r="L243" i="166"/>
  <c r="L242" i="166"/>
  <c r="L241" i="166"/>
  <c r="L240" i="166"/>
  <c r="L239" i="166"/>
  <c r="L238" i="166"/>
  <c r="L237" i="166"/>
  <c r="L236" i="166"/>
  <c r="L235" i="166"/>
  <c r="L234" i="166"/>
  <c r="L233" i="166"/>
  <c r="L232" i="166"/>
  <c r="L231" i="166"/>
  <c r="L230" i="166"/>
  <c r="L229" i="166"/>
  <c r="L228" i="166"/>
  <c r="L227" i="166"/>
  <c r="L226" i="166"/>
  <c r="L225" i="166"/>
  <c r="L224" i="166"/>
  <c r="L223" i="166"/>
  <c r="L222" i="166"/>
  <c r="L221" i="166"/>
  <c r="L220" i="166"/>
  <c r="L219" i="166"/>
  <c r="L218" i="166"/>
  <c r="L217" i="166"/>
  <c r="L216" i="166"/>
  <c r="L215" i="166"/>
  <c r="L214" i="166"/>
  <c r="L213" i="166"/>
  <c r="L212" i="166"/>
  <c r="L211" i="166"/>
  <c r="L210" i="166"/>
  <c r="L209" i="166"/>
  <c r="L208" i="166"/>
  <c r="L207" i="166"/>
  <c r="L206" i="166"/>
  <c r="L205" i="166"/>
  <c r="L204" i="166"/>
  <c r="L203" i="166"/>
  <c r="L202" i="166"/>
  <c r="L201" i="166"/>
  <c r="L200" i="166"/>
  <c r="L199" i="166"/>
  <c r="L198" i="166"/>
  <c r="L197" i="166"/>
  <c r="L196" i="166"/>
  <c r="L195" i="166"/>
  <c r="L194" i="166"/>
  <c r="L193" i="166"/>
  <c r="L192" i="166"/>
  <c r="L191" i="166"/>
  <c r="L190" i="166"/>
  <c r="L189" i="166"/>
  <c r="L188" i="166"/>
  <c r="L187" i="166"/>
  <c r="L186" i="166"/>
  <c r="L185" i="166"/>
  <c r="L184" i="166"/>
  <c r="L183" i="166"/>
  <c r="L182" i="166"/>
  <c r="L181" i="166"/>
  <c r="L180" i="166"/>
  <c r="L179" i="166"/>
  <c r="L178" i="166"/>
  <c r="L177" i="166"/>
  <c r="L176" i="166"/>
  <c r="L175" i="166"/>
  <c r="L174" i="166"/>
  <c r="L173" i="166"/>
  <c r="L172" i="166"/>
  <c r="L171" i="166"/>
  <c r="L170" i="166"/>
  <c r="L169" i="166"/>
  <c r="L168" i="166"/>
  <c r="L167" i="166"/>
  <c r="L166" i="166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C28" i="166"/>
  <c r="P27" i="166"/>
  <c r="L27" i="166"/>
  <c r="C27" i="166"/>
  <c r="S26" i="166"/>
  <c r="P26" i="166"/>
  <c r="L26" i="166"/>
  <c r="F26" i="166"/>
  <c r="C26" i="166"/>
  <c r="S25" i="166"/>
  <c r="S27" i="166" s="1"/>
  <c r="S31" i="166" s="1"/>
  <c r="P25" i="166"/>
  <c r="L25" i="166"/>
  <c r="F25" i="166"/>
  <c r="C25" i="166"/>
  <c r="S24" i="166"/>
  <c r="P24" i="166"/>
  <c r="L24" i="166"/>
  <c r="F24" i="166"/>
  <c r="C24" i="166"/>
  <c r="S23" i="166"/>
  <c r="P23" i="166"/>
  <c r="P28" i="166" s="1"/>
  <c r="P32" i="166" s="1"/>
  <c r="L23" i="166"/>
  <c r="F23" i="166"/>
  <c r="C23" i="166"/>
  <c r="S22" i="166"/>
  <c r="P22" i="166"/>
  <c r="L22" i="166"/>
  <c r="F22" i="166"/>
  <c r="F27" i="166" s="1"/>
  <c r="C22" i="166"/>
  <c r="L20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L1" i="166" s="1"/>
  <c r="K1" i="166"/>
  <c r="J1" i="166"/>
  <c r="L361" i="165"/>
  <c r="L360" i="165"/>
  <c r="L359" i="165"/>
  <c r="L358" i="165"/>
  <c r="L357" i="165"/>
  <c r="L356" i="165"/>
  <c r="L355" i="165"/>
  <c r="L354" i="165"/>
  <c r="L353" i="165"/>
  <c r="L352" i="165"/>
  <c r="L351" i="165"/>
  <c r="L350" i="165"/>
  <c r="L349" i="165"/>
  <c r="L348" i="165"/>
  <c r="L347" i="165"/>
  <c r="L346" i="165"/>
  <c r="L345" i="165"/>
  <c r="L344" i="165"/>
  <c r="L343" i="165"/>
  <c r="L342" i="165"/>
  <c r="L341" i="165"/>
  <c r="L340" i="165"/>
  <c r="L339" i="165"/>
  <c r="L338" i="165"/>
  <c r="L337" i="165"/>
  <c r="L336" i="165"/>
  <c r="L335" i="165"/>
  <c r="L334" i="165"/>
  <c r="L333" i="165"/>
  <c r="L332" i="165"/>
  <c r="L331" i="165"/>
  <c r="L330" i="165"/>
  <c r="L329" i="165"/>
  <c r="L328" i="165"/>
  <c r="L327" i="165"/>
  <c r="L326" i="165"/>
  <c r="L325" i="165"/>
  <c r="L324" i="165"/>
  <c r="L323" i="165"/>
  <c r="L322" i="165"/>
  <c r="L321" i="165"/>
  <c r="L320" i="165"/>
  <c r="L319" i="165"/>
  <c r="L318" i="165"/>
  <c r="L317" i="165"/>
  <c r="L316" i="165"/>
  <c r="L315" i="165"/>
  <c r="L314" i="165"/>
  <c r="L313" i="165"/>
  <c r="L312" i="165"/>
  <c r="L311" i="165"/>
  <c r="L310" i="165"/>
  <c r="L309" i="165"/>
  <c r="L308" i="165"/>
  <c r="L307" i="165"/>
  <c r="L306" i="165"/>
  <c r="L305" i="165"/>
  <c r="L304" i="165"/>
  <c r="L303" i="165"/>
  <c r="L302" i="165"/>
  <c r="L301" i="165"/>
  <c r="L300" i="165"/>
  <c r="L299" i="165"/>
  <c r="L298" i="165"/>
  <c r="L297" i="165"/>
  <c r="L296" i="165"/>
  <c r="L295" i="165"/>
  <c r="L294" i="165"/>
  <c r="L293" i="165"/>
  <c r="L292" i="165"/>
  <c r="L291" i="165"/>
  <c r="L290" i="165"/>
  <c r="L289" i="165"/>
  <c r="L288" i="165"/>
  <c r="L287" i="165"/>
  <c r="L286" i="165"/>
  <c r="L285" i="165"/>
  <c r="L284" i="165"/>
  <c r="L283" i="165"/>
  <c r="L282" i="165"/>
  <c r="L281" i="165"/>
  <c r="L280" i="165"/>
  <c r="L279" i="165"/>
  <c r="L278" i="165"/>
  <c r="L277" i="165"/>
  <c r="L276" i="165"/>
  <c r="L275" i="165"/>
  <c r="L274" i="165"/>
  <c r="L273" i="165"/>
  <c r="L272" i="165"/>
  <c r="L271" i="165"/>
  <c r="L270" i="165"/>
  <c r="L269" i="165"/>
  <c r="L268" i="165"/>
  <c r="L267" i="165"/>
  <c r="L266" i="165"/>
  <c r="L265" i="165"/>
  <c r="L264" i="165"/>
  <c r="L263" i="165"/>
  <c r="L262" i="165"/>
  <c r="L261" i="165"/>
  <c r="L260" i="165"/>
  <c r="L259" i="165"/>
  <c r="L258" i="165"/>
  <c r="L257" i="165"/>
  <c r="L256" i="165"/>
  <c r="L255" i="165"/>
  <c r="L254" i="165"/>
  <c r="L253" i="165"/>
  <c r="L252" i="165"/>
  <c r="L251" i="165"/>
  <c r="L250" i="165"/>
  <c r="L249" i="165"/>
  <c r="L248" i="165"/>
  <c r="L247" i="165"/>
  <c r="L246" i="165"/>
  <c r="L245" i="165"/>
  <c r="L244" i="165"/>
  <c r="L243" i="165"/>
  <c r="L242" i="165"/>
  <c r="L241" i="165"/>
  <c r="L240" i="165"/>
  <c r="L239" i="165"/>
  <c r="L238" i="165"/>
  <c r="L237" i="165"/>
  <c r="L236" i="165"/>
  <c r="L235" i="165"/>
  <c r="L234" i="165"/>
  <c r="L233" i="165"/>
  <c r="L232" i="165"/>
  <c r="L231" i="165"/>
  <c r="L230" i="165"/>
  <c r="L229" i="165"/>
  <c r="L228" i="165"/>
  <c r="L227" i="165"/>
  <c r="L226" i="165"/>
  <c r="L225" i="165"/>
  <c r="L224" i="165"/>
  <c r="L223" i="165"/>
  <c r="L222" i="165"/>
  <c r="L221" i="165"/>
  <c r="L220" i="165"/>
  <c r="L219" i="165"/>
  <c r="L218" i="165"/>
  <c r="L217" i="165"/>
  <c r="L216" i="165"/>
  <c r="L215" i="165"/>
  <c r="L214" i="165"/>
  <c r="L213" i="165"/>
  <c r="L212" i="165"/>
  <c r="L211" i="165"/>
  <c r="L210" i="165"/>
  <c r="L209" i="165"/>
  <c r="L208" i="165"/>
  <c r="L207" i="165"/>
  <c r="L206" i="165"/>
  <c r="L205" i="165"/>
  <c r="L204" i="165"/>
  <c r="L203" i="165"/>
  <c r="L202" i="165"/>
  <c r="L201" i="165"/>
  <c r="L200" i="165"/>
  <c r="L199" i="165"/>
  <c r="L198" i="165"/>
  <c r="L197" i="165"/>
  <c r="L196" i="165"/>
  <c r="L195" i="165"/>
  <c r="L194" i="165"/>
  <c r="L193" i="165"/>
  <c r="L192" i="165"/>
  <c r="L191" i="165"/>
  <c r="L190" i="165"/>
  <c r="L189" i="165"/>
  <c r="L188" i="165"/>
  <c r="L187" i="165"/>
  <c r="L186" i="165"/>
  <c r="L185" i="165"/>
  <c r="L184" i="165"/>
  <c r="L183" i="165"/>
  <c r="L182" i="165"/>
  <c r="L181" i="165"/>
  <c r="L180" i="165"/>
  <c r="L179" i="165"/>
  <c r="L178" i="165"/>
  <c r="L177" i="165"/>
  <c r="L176" i="165"/>
  <c r="L175" i="165"/>
  <c r="L174" i="165"/>
  <c r="L173" i="165"/>
  <c r="L172" i="165"/>
  <c r="L171" i="165"/>
  <c r="L170" i="165"/>
  <c r="L169" i="165"/>
  <c r="L168" i="165"/>
  <c r="L167" i="165"/>
  <c r="L166" i="165"/>
  <c r="L165" i="165"/>
  <c r="L164" i="165"/>
  <c r="L163" i="165"/>
  <c r="L162" i="165"/>
  <c r="L161" i="165"/>
  <c r="L160" i="165"/>
  <c r="L159" i="165"/>
  <c r="L158" i="165"/>
  <c r="L157" i="165"/>
  <c r="L156" i="165"/>
  <c r="L155" i="165"/>
  <c r="L154" i="165"/>
  <c r="L153" i="165"/>
  <c r="L152" i="165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S27" i="165" s="1"/>
  <c r="P23" i="165"/>
  <c r="P28" i="165" s="1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L1" i="165" s="1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L20" i="157"/>
  <c r="L139" i="157"/>
  <c r="C30" i="166" a="1"/>
  <c r="F29" i="166" a="1"/>
  <c r="F29" i="165" a="1"/>
  <c r="F29" i="162" a="1"/>
  <c r="C30" i="165" a="1"/>
  <c r="C30" i="164" a="1"/>
  <c r="F29" i="163" a="1"/>
  <c r="F29" i="164" a="1"/>
  <c r="C30" i="163" a="1"/>
  <c r="C30" i="162" a="1"/>
  <c r="L20" i="165" l="1"/>
  <c r="F27" i="165"/>
  <c r="S31" i="165" s="1"/>
  <c r="C28" i="165"/>
  <c r="P32" i="165" s="1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31" i="166" a="1"/>
  <c r="C32" i="166" a="1"/>
  <c r="F29" i="156" a="1"/>
  <c r="F29" i="154" a="1"/>
  <c r="C30" i="153" a="1"/>
  <c r="C30" i="158" a="1"/>
  <c r="C30" i="159" a="1"/>
  <c r="C30" i="152" a="1"/>
  <c r="C30" i="154" a="1"/>
  <c r="F29" i="152" a="1"/>
  <c r="C30" i="155" a="1"/>
  <c r="F29" i="161" a="1"/>
  <c r="F29" i="157" a="1"/>
  <c r="F29" i="155" a="1"/>
  <c r="F31" i="163" a="1"/>
  <c r="F29" i="153" a="1"/>
  <c r="C30" i="157" a="1"/>
  <c r="C32" i="163" a="1"/>
  <c r="F29" i="159" a="1"/>
  <c r="B180" i="13"/>
  <c r="F29" i="158" a="1"/>
  <c r="C30" i="161" a="1"/>
  <c r="C30" i="160" a="1"/>
  <c r="C30" i="156" a="1"/>
  <c r="F29" i="160" a="1"/>
  <c r="C32" i="164" a="1"/>
  <c r="F31" i="164" a="1"/>
  <c r="F31" i="165" a="1"/>
  <c r="C32" i="162" a="1"/>
  <c r="C32" i="165" a="1"/>
  <c r="F31" i="162" a="1"/>
  <c r="C32" i="166" l="1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7" a="1"/>
  <c r="C32" i="156" a="1"/>
  <c r="C30" i="150" a="1"/>
  <c r="F29" i="149" a="1"/>
  <c r="C32" i="153" a="1"/>
  <c r="F29" i="138" a="1"/>
  <c r="F29" i="140" a="1"/>
  <c r="C30" i="140" a="1"/>
  <c r="C30" i="138" a="1"/>
  <c r="C30" i="145" a="1"/>
  <c r="F29" i="137" a="1"/>
  <c r="F29" i="150" a="1"/>
  <c r="C32" i="161" a="1"/>
  <c r="C30" i="151" a="1"/>
  <c r="C32" i="158" a="1"/>
  <c r="F29" i="142" a="1"/>
  <c r="C30" i="142" a="1"/>
  <c r="F31" i="152" a="1"/>
  <c r="F29" i="141" a="1"/>
  <c r="F29" i="147" a="1"/>
  <c r="F31" i="154" a="1"/>
  <c r="C30" i="149" a="1"/>
  <c r="C30" i="137" a="1"/>
  <c r="C32" i="159" a="1"/>
  <c r="F31" i="153" a="1"/>
  <c r="C30" i="141" a="1"/>
  <c r="F29" i="139" a="1"/>
  <c r="F29" i="144" a="1"/>
  <c r="F29" i="148" a="1"/>
  <c r="F29" i="143" a="1"/>
  <c r="C30" i="139" a="1"/>
  <c r="F31" i="156" a="1"/>
  <c r="F31" i="161" a="1"/>
  <c r="F29" i="146" a="1"/>
  <c r="C30" i="143" a="1"/>
  <c r="C30" i="148" a="1"/>
  <c r="C32" i="152" a="1"/>
  <c r="C30" i="146" a="1"/>
  <c r="F31" i="159" a="1"/>
  <c r="C30" i="144" a="1"/>
  <c r="F29" i="145" a="1"/>
  <c r="F29" i="151" a="1"/>
  <c r="C32" i="160" a="1"/>
  <c r="C32" i="155" a="1"/>
  <c r="F31" i="160" a="1"/>
  <c r="C32" i="157" a="1"/>
  <c r="C32" i="154" a="1"/>
  <c r="F31" i="155" a="1"/>
  <c r="F31" i="157" a="1"/>
  <c r="F31" i="158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31" i="142" a="1"/>
  <c r="C30" i="131" a="1"/>
  <c r="C32" i="142" a="1"/>
  <c r="F29" i="122" a="1"/>
  <c r="F31" i="148" a="1"/>
  <c r="F29" i="121" a="1"/>
  <c r="C32" i="150" a="1"/>
  <c r="C30" i="122" a="1"/>
  <c r="F29" i="125" a="1"/>
  <c r="F29" i="124" a="1"/>
  <c r="C30" i="127" a="1"/>
  <c r="F29" i="126" a="1"/>
  <c r="C30" i="120" a="1"/>
  <c r="C30" i="136" a="1"/>
  <c r="C32" i="151" a="1"/>
  <c r="C30" i="134" a="1"/>
  <c r="F29" i="136" a="1"/>
  <c r="F29" i="129" a="1"/>
  <c r="F29" i="128" a="1"/>
  <c r="F31" i="145" a="1"/>
  <c r="F29" i="131" a="1"/>
  <c r="C32" i="145" a="1"/>
  <c r="F29" i="132" a="1"/>
  <c r="F31" i="146" a="1"/>
  <c r="C32" i="139" a="1"/>
  <c r="C30" i="130" a="1"/>
  <c r="C30" i="121" a="1"/>
  <c r="F31" i="140" a="1"/>
  <c r="C30" i="135" a="1"/>
  <c r="F31" i="149" a="1"/>
  <c r="C30" i="129" a="1"/>
  <c r="F31" i="139" a="1"/>
  <c r="F29" i="130" a="1"/>
  <c r="C32" i="148" a="1"/>
  <c r="C30" i="128" a="1"/>
  <c r="C30" i="133" a="1"/>
  <c r="F31" i="147" a="1"/>
  <c r="C30" i="126" a="1"/>
  <c r="F29" i="123" a="1"/>
  <c r="C32" i="140" a="1"/>
  <c r="F29" i="127" a="1"/>
  <c r="F29" i="135" a="1"/>
  <c r="C30" i="124" a="1"/>
  <c r="C32" i="149" a="1"/>
  <c r="F29" i="120" a="1"/>
  <c r="F31" i="143" a="1"/>
  <c r="F29" i="134" a="1"/>
  <c r="C32" i="147" a="1"/>
  <c r="C30" i="125" a="1"/>
  <c r="F29" i="133" a="1"/>
  <c r="C32" i="146" a="1"/>
  <c r="C30" i="123" a="1"/>
  <c r="F31" i="137" a="1"/>
  <c r="C32" i="137" a="1"/>
  <c r="F31" i="138" a="1"/>
  <c r="C32" i="144" a="1"/>
  <c r="F31" i="150" a="1"/>
  <c r="C32" i="138" a="1"/>
  <c r="F31" i="151" a="1"/>
  <c r="F31" i="144" a="1"/>
  <c r="F31" i="141" a="1"/>
  <c r="C32" i="141" a="1"/>
  <c r="C32" i="143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0" a="1"/>
  <c r="F31" i="132" a="1"/>
  <c r="F31" i="133" a="1"/>
  <c r="F31" i="129" a="1"/>
  <c r="C32" i="123" a="1"/>
  <c r="F31" i="128" a="1"/>
  <c r="C32" i="135" a="1"/>
  <c r="F31" i="123" a="1"/>
  <c r="C32" i="120" a="1"/>
  <c r="F31" i="130" a="1"/>
  <c r="C32" i="124" a="1"/>
  <c r="C32" i="136" a="1"/>
  <c r="C32" i="127" a="1"/>
  <c r="F31" i="126" a="1"/>
  <c r="C32" i="130" a="1"/>
  <c r="F31" i="131" a="1"/>
  <c r="C32" i="129" a="1"/>
  <c r="C32" i="125" a="1"/>
  <c r="F31" i="124" a="1"/>
  <c r="F31" i="121" a="1"/>
  <c r="C32" i="132" a="1"/>
  <c r="F31" i="136" a="1"/>
  <c r="C32" i="128" a="1"/>
  <c r="F31" i="134" a="1"/>
  <c r="F31" i="127" a="1"/>
  <c r="F31" i="125" a="1"/>
  <c r="F31" i="135" a="1"/>
  <c r="C32" i="122" a="1"/>
  <c r="C32" i="126" a="1"/>
  <c r="C32" i="121" a="1"/>
  <c r="F31" i="122" a="1"/>
  <c r="C32" i="134" a="1"/>
  <c r="C32" i="133" a="1"/>
  <c r="C32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8" a="1"/>
  <c r="C30" i="116" a="1"/>
  <c r="F29" i="118" a="1"/>
  <c r="F29" i="117" a="1"/>
  <c r="F29" i="119" a="1"/>
  <c r="C30" i="119" a="1"/>
  <c r="F29" i="115" a="1"/>
  <c r="C30" i="117" a="1"/>
  <c r="F29" i="116" a="1"/>
  <c r="C30" i="115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99" a="1"/>
  <c r="F29" i="104" a="1"/>
  <c r="C32" i="115" a="1"/>
  <c r="C30" i="105" a="1"/>
  <c r="C30" i="114" a="1"/>
  <c r="F29" i="110" a="1"/>
  <c r="C30" i="98" a="1"/>
  <c r="F31" i="117" a="1"/>
  <c r="F29" i="98" a="1"/>
  <c r="F29" i="101" a="1"/>
  <c r="C30" i="101" a="1"/>
  <c r="F29" i="105" a="1"/>
  <c r="C30" i="97" a="1"/>
  <c r="C30" i="104" a="1"/>
  <c r="C30" i="99" a="1"/>
  <c r="F29" i="107" a="1"/>
  <c r="C30" i="109" a="1"/>
  <c r="F29" i="103" a="1"/>
  <c r="F31" i="119" a="1"/>
  <c r="C30" i="102" a="1"/>
  <c r="F31" i="118" a="1"/>
  <c r="F29" i="102" a="1"/>
  <c r="F29" i="114" a="1"/>
  <c r="C32" i="118" a="1"/>
  <c r="C30" i="113" a="1"/>
  <c r="C30" i="106" a="1"/>
  <c r="C30" i="107" a="1"/>
  <c r="F29" i="113" a="1"/>
  <c r="F29" i="109" a="1"/>
  <c r="C30" i="112" a="1"/>
  <c r="C30" i="110" a="1"/>
  <c r="F29" i="106" a="1"/>
  <c r="C30" i="108" a="1"/>
  <c r="C30" i="100" a="1"/>
  <c r="F29" i="112" a="1"/>
  <c r="F29" i="97" a="1"/>
  <c r="F29" i="108" a="1"/>
  <c r="C32" i="119" a="1"/>
  <c r="F29" i="100" a="1"/>
  <c r="C30" i="103" a="1"/>
  <c r="F31" i="115" a="1"/>
  <c r="C32" i="117" a="1"/>
  <c r="F31" i="116" a="1"/>
  <c r="C32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3" a="1"/>
  <c r="F31" i="100" a="1"/>
  <c r="C32" i="102" a="1"/>
  <c r="F31" i="113" a="1"/>
  <c r="F29" i="94" a="1"/>
  <c r="F31" i="97" a="1"/>
  <c r="F29" i="90" a="1"/>
  <c r="F31" i="107" a="1"/>
  <c r="F31" i="105" a="1"/>
  <c r="F31" i="114" a="1"/>
  <c r="F29" i="96" a="1"/>
  <c r="F31" i="99" a="1"/>
  <c r="F31" i="109" a="1"/>
  <c r="C32" i="99" a="1"/>
  <c r="C32" i="98" a="1"/>
  <c r="C32" i="101" a="1"/>
  <c r="F31" i="102" a="1"/>
  <c r="F29" i="92" a="1"/>
  <c r="C30" i="92" a="1"/>
  <c r="F29" i="93" a="1"/>
  <c r="C32" i="114" a="1"/>
  <c r="C32" i="108" a="1"/>
  <c r="F31" i="106" a="1"/>
  <c r="C30" i="95" a="1"/>
  <c r="C32" i="113" a="1"/>
  <c r="C32" i="105" a="1"/>
  <c r="C30" i="90" a="1"/>
  <c r="C32" i="110" a="1"/>
  <c r="C32" i="103" a="1"/>
  <c r="C30" i="96" a="1"/>
  <c r="C32" i="106" a="1"/>
  <c r="C30" i="94" a="1"/>
  <c r="F31" i="104" a="1"/>
  <c r="C32" i="104" a="1"/>
  <c r="C30" i="91" a="1"/>
  <c r="C32" i="100" a="1"/>
  <c r="C32" i="112" a="1"/>
  <c r="C32" i="109" a="1"/>
  <c r="F29" i="91" a="1"/>
  <c r="F29" i="95" a="1"/>
  <c r="F31" i="112" a="1"/>
  <c r="F31" i="108" a="1"/>
  <c r="F31" i="98" a="1"/>
  <c r="F31" i="103" a="1"/>
  <c r="F31" i="101" a="1"/>
  <c r="C32" i="97" a="1"/>
  <c r="F31" i="110" a="1"/>
  <c r="C32" i="10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2" a="1"/>
  <c r="C32" i="96" a="1"/>
  <c r="C30" i="89" a="1"/>
  <c r="F29" i="89" a="1"/>
  <c r="C32" i="93" a="1"/>
  <c r="F31" i="90" a="1"/>
  <c r="C32" i="94" a="1"/>
  <c r="C32" i="90" a="1"/>
  <c r="F31" i="96" a="1"/>
  <c r="F31" i="93" a="1"/>
  <c r="F31" i="92" a="1"/>
  <c r="F31" i="91" a="1"/>
  <c r="F31" i="95" a="1"/>
  <c r="C32" i="91" a="1"/>
  <c r="C32" i="95" a="1"/>
  <c r="F31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7" a="1"/>
  <c r="C32" i="89" a="1"/>
  <c r="C30" i="86" a="1"/>
  <c r="F29" i="88" a="1"/>
  <c r="F31" i="89" a="1"/>
  <c r="F29" i="86" a="1"/>
  <c r="C30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6" a="1"/>
  <c r="F29" i="85" a="1"/>
  <c r="C32" i="86" a="1"/>
  <c r="F31" i="87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1" a="1"/>
  <c r="C30" i="84" a="1"/>
  <c r="C30" i="82" a="1"/>
  <c r="C30" i="80" a="1"/>
  <c r="F29" i="80" a="1"/>
  <c r="F29" i="82" a="1"/>
  <c r="F29" i="83" a="1"/>
  <c r="C30" i="83" a="1"/>
  <c r="F31" i="85" a="1"/>
  <c r="C30" i="81" a="1"/>
  <c r="F29" i="84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59" a="1"/>
  <c r="C32" i="82" a="1"/>
  <c r="F29" i="76" a="1"/>
  <c r="C30" i="63" a="1"/>
  <c r="F29" i="62" a="1"/>
  <c r="F31" i="84" a="1"/>
  <c r="C30" i="69" a="1"/>
  <c r="F29" i="71" a="1"/>
  <c r="F29" i="67" a="1"/>
  <c r="F31" i="80" a="1"/>
  <c r="C30" i="64" a="1"/>
  <c r="F29" i="74" a="1"/>
  <c r="C30" i="66" a="1"/>
  <c r="F29" i="69" a="1"/>
  <c r="F29" i="63" a="1"/>
  <c r="F29" i="73" a="1"/>
  <c r="C32" i="84" a="1"/>
  <c r="C32" i="81" a="1"/>
  <c r="F29" i="66" a="1"/>
  <c r="C30" i="60" a="1"/>
  <c r="C30" i="76" a="1"/>
  <c r="F29" i="60" a="1"/>
  <c r="C30" i="78" a="1"/>
  <c r="F29" i="77" a="1"/>
  <c r="F29" i="72" a="1"/>
  <c r="F29" i="64" a="1"/>
  <c r="C30" i="59" a="1"/>
  <c r="F29" i="57" a="1"/>
  <c r="C30" i="73" a="1"/>
  <c r="F31" i="81" a="1"/>
  <c r="C30" i="62" a="1"/>
  <c r="C30" i="58" a="1"/>
  <c r="C30" i="57" a="1"/>
  <c r="C30" i="72" a="1"/>
  <c r="C30" i="70" a="1"/>
  <c r="C30" i="61" a="1"/>
  <c r="C30" i="74" a="1"/>
  <c r="F29" i="65" a="1"/>
  <c r="F29" i="58" a="1"/>
  <c r="F29" i="70" a="1"/>
  <c r="C30" i="65" a="1"/>
  <c r="F29" i="68" a="1"/>
  <c r="C30" i="71" a="1"/>
  <c r="F29" i="75" a="1"/>
  <c r="F29" i="61" a="1"/>
  <c r="C30" i="75" a="1"/>
  <c r="C30" i="67" a="1"/>
  <c r="C30" i="77" a="1"/>
  <c r="F29" i="78" a="1"/>
  <c r="C30" i="68" a="1"/>
  <c r="F31" i="82" a="1"/>
  <c r="C32" i="80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5" a="1"/>
  <c r="C32" i="69" a="1"/>
  <c r="C32" i="63" a="1"/>
  <c r="F29" i="54" a="1"/>
  <c r="C32" i="74" a="1"/>
  <c r="F31" i="76" a="1"/>
  <c r="F31" i="60" a="1"/>
  <c r="C32" i="71" a="1"/>
  <c r="F31" i="62" a="1"/>
  <c r="C32" i="59" a="1"/>
  <c r="C32" i="68" a="1"/>
  <c r="C32" i="58" a="1"/>
  <c r="F31" i="70" a="1"/>
  <c r="C32" i="77" a="1"/>
  <c r="F31" i="68" a="1"/>
  <c r="F31" i="72" a="1"/>
  <c r="C32" i="60" a="1"/>
  <c r="C32" i="66" a="1"/>
  <c r="F31" i="71" a="1"/>
  <c r="C32" i="62" a="1"/>
  <c r="F31" i="58" a="1"/>
  <c r="F31" i="64" a="1"/>
  <c r="F29" i="56" a="1"/>
  <c r="C32" i="64" a="1"/>
  <c r="C30" i="56" a="1"/>
  <c r="C32" i="70" a="1"/>
  <c r="F31" i="57" a="1"/>
  <c r="C32" i="57" a="1"/>
  <c r="C30" i="55" a="1"/>
  <c r="C32" i="72" a="1"/>
  <c r="C32" i="67" a="1"/>
  <c r="F31" i="77" a="1"/>
  <c r="C30" i="54" a="1"/>
  <c r="F31" i="65" a="1"/>
  <c r="C32" i="78" a="1"/>
  <c r="F31" i="69" a="1"/>
  <c r="F31" i="63" a="1"/>
  <c r="F31" i="74" a="1"/>
  <c r="F29" i="55" a="1"/>
  <c r="F31" i="73" a="1"/>
  <c r="F31" i="61" a="1"/>
  <c r="F31" i="75" a="1"/>
  <c r="F31" i="78" a="1"/>
  <c r="C32" i="75" a="1"/>
  <c r="C32" i="73" a="1"/>
  <c r="F31" i="66" a="1"/>
  <c r="C32" i="61" a="1"/>
  <c r="F31" i="59" a="1"/>
  <c r="C32" i="76" a="1"/>
  <c r="F31" i="6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154" i="13"/>
  <c r="B137" i="13"/>
  <c r="D200" i="13"/>
  <c r="C212" i="13"/>
  <c r="C148" i="13"/>
  <c r="B149" i="13"/>
  <c r="C204" i="13"/>
  <c r="D185" i="13"/>
  <c r="C152" i="13"/>
  <c r="D188" i="13"/>
  <c r="C147" i="13"/>
  <c r="D148" i="13"/>
  <c r="D212" i="13"/>
  <c r="D134" i="13"/>
  <c r="B130" i="13"/>
  <c r="B214" i="13"/>
  <c r="F29" i="48" a="1"/>
  <c r="D215" i="13"/>
  <c r="C192" i="13"/>
  <c r="B208" i="13"/>
  <c r="B272" i="13"/>
  <c r="B167" i="13"/>
  <c r="D132" i="13"/>
  <c r="B232" i="13"/>
  <c r="C247" i="13"/>
  <c r="B153" i="13"/>
  <c r="C30" i="34" a="1"/>
  <c r="C182" i="13"/>
  <c r="B244" i="13"/>
  <c r="B170" i="13"/>
  <c r="C235" i="13"/>
  <c r="C143" i="13"/>
  <c r="B184" i="13"/>
  <c r="C30" i="53" a="1"/>
  <c r="F29" i="31" a="1"/>
  <c r="C30" i="36" a="1"/>
  <c r="B242" i="13"/>
  <c r="C149" i="13"/>
  <c r="C250" i="13"/>
  <c r="D211" i="13"/>
  <c r="D221" i="13"/>
  <c r="B160" i="13"/>
  <c r="D236" i="13"/>
  <c r="B165" i="13"/>
  <c r="F29" i="42" a="1"/>
  <c r="C267" i="13"/>
  <c r="B150" i="13"/>
  <c r="C176" i="13"/>
  <c r="D259" i="13"/>
  <c r="D226" i="13"/>
  <c r="D143" i="13"/>
  <c r="D261" i="13"/>
  <c r="F29" i="33" a="1"/>
  <c r="D217" i="13"/>
  <c r="C184" i="13"/>
  <c r="C240" i="13"/>
  <c r="B141" i="13"/>
  <c r="C276" i="13"/>
  <c r="D214" i="13"/>
  <c r="D157" i="13"/>
  <c r="C30" i="46" a="1"/>
  <c r="C261" i="13"/>
  <c r="C30" i="30" a="1"/>
  <c r="B216" i="13"/>
  <c r="C155" i="13"/>
  <c r="B260" i="13"/>
  <c r="B271" i="13"/>
  <c r="B162" i="13"/>
  <c r="C211" i="13"/>
  <c r="B195" i="13"/>
  <c r="B261" i="13"/>
  <c r="D240" i="13"/>
  <c r="D138" i="13"/>
  <c r="D205" i="13"/>
  <c r="B247" i="13"/>
  <c r="D222" i="13"/>
  <c r="B248" i="13"/>
  <c r="D149" i="13"/>
  <c r="C183" i="13"/>
  <c r="C30" i="31" a="1"/>
  <c r="D193" i="13"/>
  <c r="B164" i="13"/>
  <c r="D181" i="13"/>
  <c r="B273" i="13"/>
  <c r="D172" i="13"/>
  <c r="B245" i="13"/>
  <c r="C146" i="13"/>
  <c r="B173" i="13"/>
  <c r="C228" i="13"/>
  <c r="D175" i="13"/>
  <c r="C30" i="52" a="1"/>
  <c r="B144" i="13"/>
  <c r="C162" i="13"/>
  <c r="B236" i="13"/>
  <c r="D189" i="13"/>
  <c r="D264" i="13"/>
  <c r="D223" i="13"/>
  <c r="D163" i="13"/>
  <c r="C258" i="13"/>
  <c r="B255" i="13"/>
  <c r="C277" i="13"/>
  <c r="D262" i="13"/>
  <c r="F29" i="40" a="1"/>
  <c r="D229" i="13"/>
  <c r="D162" i="13"/>
  <c r="D233" i="13"/>
  <c r="C130" i="13"/>
  <c r="B205" i="13"/>
  <c r="B192" i="13"/>
  <c r="C160" i="13"/>
  <c r="D176" i="13"/>
  <c r="C30" i="33" a="1"/>
  <c r="C30" i="38" a="1"/>
  <c r="D241" i="13"/>
  <c r="D265" i="13"/>
  <c r="D158" i="13"/>
  <c r="C30" i="32" a="1"/>
  <c r="D136" i="13"/>
  <c r="D247" i="13"/>
  <c r="C150" i="13"/>
  <c r="C225" i="13"/>
  <c r="D220" i="13"/>
  <c r="C174" i="13"/>
  <c r="C229" i="13"/>
  <c r="C166" i="13"/>
  <c r="B127" i="13"/>
  <c r="D270" i="13"/>
  <c r="D170" i="13"/>
  <c r="C189" i="13"/>
  <c r="B274" i="13"/>
  <c r="B176" i="13"/>
  <c r="D239" i="13"/>
  <c r="C185" i="13"/>
  <c r="B203" i="13"/>
  <c r="C145" i="13"/>
  <c r="C30" i="29" a="1"/>
  <c r="C219" i="13"/>
  <c r="C234" i="13"/>
  <c r="C156" i="13"/>
  <c r="D129" i="13"/>
  <c r="D230" i="13"/>
  <c r="C175" i="13"/>
  <c r="C144" i="13"/>
  <c r="B197" i="13"/>
  <c r="D277" i="13"/>
  <c r="B143" i="13"/>
  <c r="C186" i="13"/>
  <c r="D196" i="13"/>
  <c r="C244" i="13"/>
  <c r="C210" i="13"/>
  <c r="D151" i="13"/>
  <c r="D177" i="13"/>
  <c r="B178" i="13"/>
  <c r="D153" i="13"/>
  <c r="D140" i="13"/>
  <c r="B135" i="13"/>
  <c r="B133" i="13"/>
  <c r="C226" i="13"/>
  <c r="C30" i="42" a="1"/>
  <c r="B227" i="13"/>
  <c r="C133" i="13"/>
  <c r="D168" i="13"/>
  <c r="B174" i="13"/>
  <c r="B251" i="13"/>
  <c r="B147" i="13"/>
  <c r="F29" i="52" a="1"/>
  <c r="D245" i="13"/>
  <c r="B213" i="13"/>
  <c r="F29" i="29" a="1"/>
  <c r="D274" i="13"/>
  <c r="D210" i="13"/>
  <c r="F29" i="44" a="1"/>
  <c r="C131" i="13"/>
  <c r="C167" i="13"/>
  <c r="C135" i="13"/>
  <c r="B202" i="13"/>
  <c r="F29" i="38" a="1"/>
  <c r="C236" i="13"/>
  <c r="C187" i="13"/>
  <c r="C237" i="13"/>
  <c r="C180" i="13"/>
  <c r="C196" i="13"/>
  <c r="B142" i="13"/>
  <c r="F29" i="34" a="1"/>
  <c r="D256" i="13"/>
  <c r="F29" i="36" a="1"/>
  <c r="C165" i="13"/>
  <c r="C200" i="13"/>
  <c r="B171" i="13"/>
  <c r="D190" i="13"/>
  <c r="C215" i="13"/>
  <c r="C239" i="13"/>
  <c r="C140" i="13"/>
  <c r="B239" i="13"/>
  <c r="D238" i="13"/>
  <c r="B182" i="13"/>
  <c r="B238" i="13"/>
  <c r="C255" i="13"/>
  <c r="B263" i="13"/>
  <c r="D203" i="13"/>
  <c r="B225" i="13"/>
  <c r="C275" i="13"/>
  <c r="B240" i="13"/>
  <c r="B140" i="13"/>
  <c r="D152" i="13"/>
  <c r="C252" i="13"/>
  <c r="B145" i="13"/>
  <c r="D131" i="13"/>
  <c r="C32" i="55" a="1"/>
  <c r="D273" i="13"/>
  <c r="F29" i="32" a="1"/>
  <c r="C232" i="13"/>
  <c r="D258" i="13"/>
  <c r="C248" i="13"/>
  <c r="C221" i="13"/>
  <c r="D182" i="13"/>
  <c r="D197" i="13"/>
  <c r="B175" i="13"/>
  <c r="D141" i="13"/>
  <c r="B266" i="13"/>
  <c r="D225" i="13"/>
  <c r="C30" i="44" a="1"/>
  <c r="D231" i="13"/>
  <c r="C206" i="13"/>
  <c r="B159" i="13"/>
  <c r="C274" i="13"/>
  <c r="B209" i="13"/>
  <c r="B204" i="13"/>
  <c r="C30" i="47" a="1"/>
  <c r="D180" i="13"/>
  <c r="C217" i="13"/>
  <c r="D167" i="13"/>
  <c r="B155" i="13"/>
  <c r="D251" i="13"/>
  <c r="B179" i="13"/>
  <c r="B210" i="13"/>
  <c r="D130" i="13"/>
  <c r="C243" i="13"/>
  <c r="D150" i="13"/>
  <c r="D213" i="13"/>
  <c r="C32" i="54" a="1"/>
  <c r="C132" i="13"/>
  <c r="D145" i="13"/>
  <c r="B212" i="13"/>
  <c r="B151" i="13"/>
  <c r="D135" i="13"/>
  <c r="D237" i="13"/>
  <c r="D201" i="13"/>
  <c r="D219" i="13"/>
  <c r="C172" i="13"/>
  <c r="C188" i="13"/>
  <c r="F29" i="51" a="1"/>
  <c r="D128" i="13"/>
  <c r="B269" i="13"/>
  <c r="B200" i="13"/>
  <c r="C199" i="13"/>
  <c r="D228" i="13"/>
  <c r="B268" i="13"/>
  <c r="C262" i="13"/>
  <c r="B252" i="13"/>
  <c r="C270" i="13"/>
  <c r="B206" i="13"/>
  <c r="D260" i="13"/>
  <c r="C269" i="13"/>
  <c r="C238" i="13"/>
  <c r="F29" i="43" a="1"/>
  <c r="D249" i="13"/>
  <c r="C171" i="13"/>
  <c r="C263" i="13"/>
  <c r="D271" i="13"/>
  <c r="C260" i="13"/>
  <c r="D199" i="13"/>
  <c r="F29" i="50" a="1"/>
  <c r="C141" i="13"/>
  <c r="D137" i="13"/>
  <c r="C168" i="13"/>
  <c r="B168" i="13"/>
  <c r="C208" i="13"/>
  <c r="F29" i="41" a="1"/>
  <c r="D250" i="13"/>
  <c r="B241" i="13"/>
  <c r="C194" i="13"/>
  <c r="C266" i="13"/>
  <c r="F29" i="39" a="1"/>
  <c r="B231" i="13"/>
  <c r="C202" i="13"/>
  <c r="B265" i="13"/>
  <c r="C227" i="13"/>
  <c r="B134" i="13"/>
  <c r="C158" i="13"/>
  <c r="B163" i="13"/>
  <c r="B136" i="13"/>
  <c r="D209" i="13"/>
  <c r="C128" i="13"/>
  <c r="B220" i="13"/>
  <c r="B276" i="13"/>
  <c r="B211" i="13"/>
  <c r="C136" i="13"/>
  <c r="C264" i="13"/>
  <c r="C170" i="13"/>
  <c r="B187" i="13"/>
  <c r="C161" i="13"/>
  <c r="B218" i="13"/>
  <c r="B185" i="13"/>
  <c r="D267" i="13"/>
  <c r="C257" i="13"/>
  <c r="B196" i="13"/>
  <c r="C233" i="13"/>
  <c r="B270" i="13"/>
  <c r="D255" i="13"/>
  <c r="C197" i="13"/>
  <c r="B152" i="13"/>
  <c r="D179" i="13"/>
  <c r="B215" i="13"/>
  <c r="D266" i="13"/>
  <c r="B198" i="13"/>
  <c r="C209" i="13"/>
  <c r="B262" i="13"/>
  <c r="C30" i="41" a="1"/>
  <c r="D192" i="13"/>
  <c r="C153" i="13"/>
  <c r="B226" i="13"/>
  <c r="C223" i="13"/>
  <c r="D242" i="13"/>
  <c r="B191" i="13"/>
  <c r="C30" i="40" a="1"/>
  <c r="D186" i="13"/>
  <c r="C169" i="13"/>
  <c r="D139" i="13"/>
  <c r="B172" i="13"/>
  <c r="B275" i="13"/>
  <c r="C272" i="13"/>
  <c r="B222" i="13"/>
  <c r="D216" i="13"/>
  <c r="D224" i="13"/>
  <c r="C142" i="13"/>
  <c r="D272" i="13"/>
  <c r="C30" i="50" a="1"/>
  <c r="C251" i="13"/>
  <c r="C218" i="13"/>
  <c r="C245" i="13"/>
  <c r="C191" i="13"/>
  <c r="F29" i="49" a="1"/>
  <c r="D142" i="13"/>
  <c r="D246" i="13"/>
  <c r="B158" i="13"/>
  <c r="D269" i="13"/>
  <c r="D159" i="13"/>
  <c r="D155" i="13"/>
  <c r="C30" i="45" a="1"/>
  <c r="B183" i="13"/>
  <c r="C224" i="13"/>
  <c r="C163" i="13"/>
  <c r="B237" i="13"/>
  <c r="C203" i="13"/>
  <c r="B234" i="13"/>
  <c r="C242" i="13"/>
  <c r="C164" i="13"/>
  <c r="D166" i="13"/>
  <c r="B194" i="13"/>
  <c r="D275" i="13"/>
  <c r="F29" i="30" a="1"/>
  <c r="B131" i="13"/>
  <c r="D191" i="13"/>
  <c r="B229" i="13"/>
  <c r="C154" i="13"/>
  <c r="C137" i="13"/>
  <c r="B146" i="13"/>
  <c r="D156" i="13"/>
  <c r="D160" i="13"/>
  <c r="B193" i="13"/>
  <c r="C181" i="13"/>
  <c r="D144" i="13"/>
  <c r="D257" i="13"/>
  <c r="D195" i="13"/>
  <c r="D198" i="13"/>
  <c r="D276" i="13"/>
  <c r="D207" i="13"/>
  <c r="D174" i="13"/>
  <c r="C30" i="37" a="1"/>
  <c r="B189" i="13"/>
  <c r="B166" i="13"/>
  <c r="F29" i="46" a="1"/>
  <c r="C271" i="13"/>
  <c r="C214" i="13"/>
  <c r="D253" i="13"/>
  <c r="F31" i="56" a="1"/>
  <c r="B246" i="13"/>
  <c r="D268" i="13"/>
  <c r="C254" i="13"/>
  <c r="D169" i="13"/>
  <c r="D173" i="13"/>
  <c r="B259" i="13"/>
  <c r="C230" i="13"/>
  <c r="F29" i="37" a="1"/>
  <c r="B138" i="13"/>
  <c r="D248" i="13"/>
  <c r="D232" i="13"/>
  <c r="D178" i="13"/>
  <c r="C177" i="13"/>
  <c r="B157" i="13"/>
  <c r="D165" i="13"/>
  <c r="B233" i="13"/>
  <c r="C195" i="13"/>
  <c r="B243" i="13"/>
  <c r="B201" i="13"/>
  <c r="B235" i="13"/>
  <c r="D227" i="13"/>
  <c r="D187" i="13"/>
  <c r="C30" i="43" a="1"/>
  <c r="D244" i="13"/>
  <c r="D252" i="13"/>
  <c r="D218" i="13"/>
  <c r="B186" i="13"/>
  <c r="B277" i="13"/>
  <c r="C198" i="13"/>
  <c r="D133" i="13"/>
  <c r="B132" i="13"/>
  <c r="C213" i="13"/>
  <c r="B258" i="13"/>
  <c r="D154" i="13"/>
  <c r="B250" i="13"/>
  <c r="D184" i="13"/>
  <c r="D127" i="13"/>
  <c r="C179" i="13"/>
  <c r="C134" i="13"/>
  <c r="C127" i="13"/>
  <c r="C231" i="13"/>
  <c r="B267" i="13"/>
  <c r="C241" i="13"/>
  <c r="D263" i="13"/>
  <c r="B190" i="13"/>
  <c r="C173" i="13"/>
  <c r="B207" i="13"/>
  <c r="C256" i="13"/>
  <c r="F29" i="45" a="1"/>
  <c r="C159" i="13"/>
  <c r="B129" i="13"/>
  <c r="C207" i="13"/>
  <c r="B230" i="13"/>
  <c r="C129" i="13"/>
  <c r="B219" i="13"/>
  <c r="B264" i="13"/>
  <c r="B256" i="13"/>
  <c r="B188" i="13"/>
  <c r="C253" i="13"/>
  <c r="C201" i="13"/>
  <c r="F29" i="47" a="1"/>
  <c r="B161" i="13"/>
  <c r="C30" i="48" a="1"/>
  <c r="F29" i="53" a="1"/>
  <c r="D235" i="13"/>
  <c r="B199" i="13"/>
  <c r="B181" i="13"/>
  <c r="B257" i="13"/>
  <c r="B223" i="13"/>
  <c r="B217" i="13"/>
  <c r="C216" i="13"/>
  <c r="D243" i="13"/>
  <c r="D206" i="13"/>
  <c r="C259" i="13"/>
  <c r="D204" i="13"/>
  <c r="C32" i="56" a="1"/>
  <c r="C220" i="13"/>
  <c r="D208" i="13"/>
  <c r="B254" i="13"/>
  <c r="C246" i="13"/>
  <c r="D194" i="13"/>
  <c r="B253" i="13"/>
  <c r="C157" i="13"/>
  <c r="C138" i="13"/>
  <c r="D161" i="13"/>
  <c r="D202" i="13"/>
  <c r="B221" i="13"/>
  <c r="C190" i="13"/>
  <c r="C273" i="13"/>
  <c r="B224" i="13"/>
  <c r="D183" i="13"/>
  <c r="C205" i="13"/>
  <c r="C265" i="13"/>
  <c r="C139" i="13"/>
  <c r="C30" i="39" a="1"/>
  <c r="C268" i="13"/>
  <c r="B148" i="13"/>
  <c r="B156" i="13"/>
  <c r="C30" i="49" a="1"/>
  <c r="B128" i="13"/>
  <c r="B249" i="13"/>
  <c r="B139" i="13"/>
  <c r="D147" i="13"/>
  <c r="D171" i="13"/>
  <c r="D146" i="13"/>
  <c r="F31" i="54" a="1"/>
  <c r="B169" i="13"/>
  <c r="B228" i="13"/>
  <c r="C193" i="13"/>
  <c r="C222" i="13"/>
  <c r="D254" i="13"/>
  <c r="C249" i="13"/>
  <c r="C151" i="13"/>
  <c r="D164" i="13"/>
  <c r="C30" i="51" a="1"/>
  <c r="B177" i="13"/>
  <c r="D234" i="13"/>
  <c r="C178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122" i="13"/>
  <c r="D65" i="13"/>
  <c r="B24" i="13"/>
  <c r="C103" i="13"/>
  <c r="C119" i="13"/>
  <c r="D97" i="13"/>
  <c r="D22" i="13"/>
  <c r="B85" i="13"/>
  <c r="D99" i="13"/>
  <c r="F22" i="5" a="1"/>
  <c r="B26" i="13"/>
  <c r="B71" i="13"/>
  <c r="D72" i="13"/>
  <c r="C32" i="33" a="1"/>
  <c r="D30" i="13"/>
  <c r="C44" i="13"/>
  <c r="D91" i="13"/>
  <c r="D11" i="13"/>
  <c r="B91" i="13"/>
  <c r="D112" i="13"/>
  <c r="C95" i="13"/>
  <c r="C12" i="13"/>
  <c r="D80" i="13"/>
  <c r="B69" i="13"/>
  <c r="D53" i="13"/>
  <c r="C30" i="7" a="1"/>
  <c r="C30" i="28" a="1"/>
  <c r="B122" i="13"/>
  <c r="F31" i="44" a="1"/>
  <c r="B37" i="13"/>
  <c r="C13" i="13"/>
  <c r="B81" i="13"/>
  <c r="C26" i="13"/>
  <c r="B18" i="13"/>
  <c r="B103" i="13"/>
  <c r="C24" i="13"/>
  <c r="D68" i="13"/>
  <c r="F31" i="53" a="1"/>
  <c r="C75" i="13"/>
  <c r="C42" i="13"/>
  <c r="B20" i="13"/>
  <c r="C32" i="50" a="1"/>
  <c r="D88" i="13"/>
  <c r="B109" i="13"/>
  <c r="C63" i="13"/>
  <c r="D90" i="13"/>
  <c r="B66" i="13"/>
  <c r="C48" i="13"/>
  <c r="C89" i="13"/>
  <c r="C16" i="13"/>
  <c r="D20" i="13"/>
  <c r="B110" i="13"/>
  <c r="C113" i="13"/>
  <c r="F31" i="47" a="1"/>
  <c r="D5" i="13"/>
  <c r="C114" i="13"/>
  <c r="F29" i="9" a="1"/>
  <c r="F29" i="21" a="1"/>
  <c r="B32" i="13"/>
  <c r="C68" i="13"/>
  <c r="B11" i="13"/>
  <c r="D61" i="13"/>
  <c r="B67" i="13"/>
  <c r="C22" i="13"/>
  <c r="C30" i="15" a="1"/>
  <c r="C40" i="13"/>
  <c r="D125" i="13"/>
  <c r="C82" i="13"/>
  <c r="B70" i="13"/>
  <c r="C102" i="13"/>
  <c r="C23" i="5" a="1"/>
  <c r="B115" i="13"/>
  <c r="B59" i="13"/>
  <c r="C126" i="13"/>
  <c r="B102" i="13"/>
  <c r="D123" i="13"/>
  <c r="B120" i="13"/>
  <c r="F31" i="48" a="1"/>
  <c r="C104" i="13"/>
  <c r="F29" i="25" a="1"/>
  <c r="D37" i="13"/>
  <c r="C32" i="37" a="1"/>
  <c r="C30" i="10" a="1"/>
  <c r="C7" i="13"/>
  <c r="D56" i="13"/>
  <c r="B101" i="13"/>
  <c r="B96" i="13"/>
  <c r="B55" i="13"/>
  <c r="C43" i="13"/>
  <c r="C72" i="13"/>
  <c r="D35" i="13"/>
  <c r="B53" i="13"/>
  <c r="D62" i="13"/>
  <c r="B82" i="13"/>
  <c r="D83" i="13"/>
  <c r="B123" i="13"/>
  <c r="D31" i="13"/>
  <c r="F29" i="18" a="1"/>
  <c r="D3" i="13"/>
  <c r="D19" i="13"/>
  <c r="C32" i="38" a="1"/>
  <c r="D46" i="13"/>
  <c r="D116" i="13"/>
  <c r="C30" i="9" a="1"/>
  <c r="C8" i="13"/>
  <c r="C32" i="36" a="1"/>
  <c r="D45" i="13"/>
  <c r="B83" i="13"/>
  <c r="C123" i="13"/>
  <c r="F31" i="40" a="1"/>
  <c r="C30" i="19" a="1"/>
  <c r="B29" i="13"/>
  <c r="C97" i="13"/>
  <c r="B111" i="13"/>
  <c r="C30" i="21" a="1"/>
  <c r="C50" i="13"/>
  <c r="C5" i="13"/>
  <c r="C32" i="49" a="1"/>
  <c r="D66" i="13"/>
  <c r="B84" i="13"/>
  <c r="F29" i="24" a="1"/>
  <c r="F31" i="33" a="1"/>
  <c r="C91" i="13"/>
  <c r="D109" i="13"/>
  <c r="F31" i="36" a="1"/>
  <c r="F26" i="6" a="1"/>
  <c r="C62" i="13"/>
  <c r="C30" i="26" a="1"/>
  <c r="D73" i="13"/>
  <c r="D95" i="13"/>
  <c r="B34" i="13"/>
  <c r="D32" i="13"/>
  <c r="C112" i="13"/>
  <c r="C51" i="13"/>
  <c r="B95" i="13"/>
  <c r="B5" i="13"/>
  <c r="C52" i="13"/>
  <c r="C109" i="13"/>
  <c r="F22" i="4" a="1"/>
  <c r="B50" i="13"/>
  <c r="C32" i="44" a="1"/>
  <c r="F31" i="39" a="1"/>
  <c r="B16" i="13"/>
  <c r="D76" i="13"/>
  <c r="B41" i="13"/>
  <c r="D115" i="13"/>
  <c r="B40" i="13"/>
  <c r="C32" i="46" a="1"/>
  <c r="B7" i="13"/>
  <c r="D104" i="13"/>
  <c r="D117" i="13"/>
  <c r="B45" i="13"/>
  <c r="C122" i="13"/>
  <c r="B49" i="13"/>
  <c r="F31" i="52" a="1"/>
  <c r="F29" i="28" a="1"/>
  <c r="C78" i="13"/>
  <c r="B64" i="13"/>
  <c r="B88" i="13"/>
  <c r="F29" i="26" a="1"/>
  <c r="C92" i="13"/>
  <c r="D69" i="13"/>
  <c r="F29" i="11" a="1"/>
  <c r="F31" i="51" a="1"/>
  <c r="D113" i="13"/>
  <c r="F31" i="49" a="1"/>
  <c r="C19" i="13"/>
  <c r="D126" i="13"/>
  <c r="F31" i="46" a="1"/>
  <c r="D44" i="13"/>
  <c r="B3" i="13"/>
  <c r="C30" i="8" a="1"/>
  <c r="D98" i="13"/>
  <c r="D81" i="13"/>
  <c r="C36" i="13"/>
  <c r="C27" i="13"/>
  <c r="B54" i="13"/>
  <c r="B124" i="13"/>
  <c r="D119" i="13"/>
  <c r="C84" i="13"/>
  <c r="D77" i="13"/>
  <c r="C20" i="13"/>
  <c r="C106" i="13"/>
  <c r="C39" i="13"/>
  <c r="B80" i="13"/>
  <c r="C30" i="14" a="1"/>
  <c r="B108" i="13"/>
  <c r="B79" i="13"/>
  <c r="C108" i="13"/>
  <c r="D78" i="13"/>
  <c r="C32" i="30" a="1"/>
  <c r="D54" i="13"/>
  <c r="D52" i="13"/>
  <c r="C30" i="11" a="1"/>
  <c r="D124" i="13"/>
  <c r="F31" i="32" a="1"/>
  <c r="D96" i="13"/>
  <c r="B90" i="13"/>
  <c r="B86" i="13"/>
  <c r="D38" i="13"/>
  <c r="D59" i="13"/>
  <c r="D8" i="13"/>
  <c r="C32" i="34" a="1"/>
  <c r="C32" i="39" a="1"/>
  <c r="B113" i="13"/>
  <c r="D13" i="13"/>
  <c r="B19" i="13"/>
  <c r="C11" i="13"/>
  <c r="B8" i="13"/>
  <c r="C107" i="13"/>
  <c r="C115" i="13"/>
  <c r="C30" i="13"/>
  <c r="B14" i="13"/>
  <c r="B106" i="13"/>
  <c r="B98" i="13"/>
  <c r="F29" i="20" a="1"/>
  <c r="C32" i="43" a="1"/>
  <c r="B35" i="13"/>
  <c r="C94" i="13"/>
  <c r="C116" i="13"/>
  <c r="D12" i="13"/>
  <c r="B119" i="13"/>
  <c r="C65" i="13"/>
  <c r="D71" i="13"/>
  <c r="C45" i="13"/>
  <c r="D48" i="13"/>
  <c r="C49" i="13"/>
  <c r="B75" i="13"/>
  <c r="D94" i="13"/>
  <c r="F29" i="23" a="1"/>
  <c r="C111" i="13"/>
  <c r="B73" i="13"/>
  <c r="B125" i="13"/>
  <c r="C14" i="13"/>
  <c r="C81" i="13"/>
  <c r="C10" i="13"/>
  <c r="D106" i="13"/>
  <c r="D84" i="13"/>
  <c r="C3" i="13"/>
  <c r="B104" i="13"/>
  <c r="B23" i="13"/>
  <c r="D58" i="13"/>
  <c r="D25" i="13"/>
  <c r="D79" i="13"/>
  <c r="B44" i="13"/>
  <c r="D51" i="13"/>
  <c r="C32" i="29" a="1"/>
  <c r="D67" i="13"/>
  <c r="C56" i="13"/>
  <c r="D85" i="13"/>
  <c r="C29" i="13"/>
  <c r="B57" i="13"/>
  <c r="C18" i="13"/>
  <c r="C32" i="53" a="1"/>
  <c r="C30" i="12" a="1"/>
  <c r="F31" i="31" a="1"/>
  <c r="B68" i="13"/>
  <c r="C99" i="13"/>
  <c r="C30" i="17" a="1"/>
  <c r="D28" i="13"/>
  <c r="D57" i="13"/>
  <c r="B25" i="13"/>
  <c r="C61" i="13"/>
  <c r="B4" i="13"/>
  <c r="C25" i="13"/>
  <c r="B13" i="13"/>
  <c r="F29" i="22" a="1"/>
  <c r="C32" i="13"/>
  <c r="F31" i="34" a="1"/>
  <c r="C21" i="13"/>
  <c r="B105" i="13"/>
  <c r="C30" i="16" a="1"/>
  <c r="B38" i="13"/>
  <c r="B74" i="13"/>
  <c r="C6" i="13"/>
  <c r="B92" i="13"/>
  <c r="D4" i="13"/>
  <c r="D82" i="13"/>
  <c r="B72" i="13"/>
  <c r="D15" i="13"/>
  <c r="D6" i="13"/>
  <c r="B94" i="13"/>
  <c r="D93" i="13"/>
  <c r="B48" i="13"/>
  <c r="C77" i="13"/>
  <c r="C32" i="47" a="1"/>
  <c r="F29" i="16" a="1"/>
  <c r="C32" i="42" a="1"/>
  <c r="D49" i="13"/>
  <c r="F31" i="41" a="1"/>
  <c r="C83" i="13"/>
  <c r="C90" i="13"/>
  <c r="F29" i="15" a="1"/>
  <c r="B33" i="13"/>
  <c r="C125" i="13"/>
  <c r="B28" i="13"/>
  <c r="D101" i="13"/>
  <c r="D9" i="13"/>
  <c r="C35" i="13"/>
  <c r="C15" i="13"/>
  <c r="D18" i="13"/>
  <c r="B114" i="13"/>
  <c r="B22" i="13"/>
  <c r="C32" i="48" a="1"/>
  <c r="B78" i="13"/>
  <c r="D24" i="13"/>
  <c r="B121" i="13"/>
  <c r="F29" i="8" a="1"/>
  <c r="C73" i="13"/>
  <c r="C98" i="13"/>
  <c r="D40" i="13"/>
  <c r="C55" i="13"/>
  <c r="D50" i="13"/>
  <c r="B76" i="13"/>
  <c r="B97" i="13"/>
  <c r="D41" i="13"/>
  <c r="D36" i="13"/>
  <c r="B6" i="13"/>
  <c r="D34" i="13"/>
  <c r="F29" i="17" a="1"/>
  <c r="C67" i="13"/>
  <c r="C31" i="13"/>
  <c r="D70" i="13"/>
  <c r="D74" i="13"/>
  <c r="F31" i="45" a="1"/>
  <c r="D110" i="13"/>
  <c r="B126" i="13"/>
  <c r="F31" i="50" a="1"/>
  <c r="C120" i="13"/>
  <c r="C118" i="13"/>
  <c r="C38" i="13"/>
  <c r="C101" i="13"/>
  <c r="F31" i="29" a="1"/>
  <c r="C30" i="20" a="1"/>
  <c r="B56" i="13"/>
  <c r="B21" i="13"/>
  <c r="D63" i="13"/>
  <c r="B39" i="13"/>
  <c r="D89" i="13"/>
  <c r="C93" i="13"/>
  <c r="D7" i="13"/>
  <c r="C110" i="13"/>
  <c r="F31" i="37" a="1"/>
  <c r="C32" i="40" a="1"/>
  <c r="C54" i="13"/>
  <c r="D10" i="13"/>
  <c r="B36" i="13"/>
  <c r="B30" i="13"/>
  <c r="C46" i="13"/>
  <c r="B47" i="13"/>
  <c r="D120" i="13"/>
  <c r="D86" i="13"/>
  <c r="D43" i="13"/>
  <c r="D118" i="13"/>
  <c r="B17" i="13"/>
  <c r="B15" i="13"/>
  <c r="F29" i="14" a="1"/>
  <c r="D27" i="13"/>
  <c r="C30" i="25" a="1"/>
  <c r="C80" i="13"/>
  <c r="C32" i="31" a="1"/>
  <c r="C47" i="13"/>
  <c r="D87" i="13"/>
  <c r="C23" i="13"/>
  <c r="D29" i="13"/>
  <c r="B62" i="13"/>
  <c r="C100" i="13"/>
  <c r="B77" i="13"/>
  <c r="B116" i="13"/>
  <c r="C37" i="13"/>
  <c r="D26" i="13"/>
  <c r="C79" i="13"/>
  <c r="C69" i="13"/>
  <c r="C76" i="13"/>
  <c r="B117" i="13"/>
  <c r="C30" i="23" a="1"/>
  <c r="B58" i="13"/>
  <c r="D33" i="13"/>
  <c r="C70" i="13"/>
  <c r="B63" i="13"/>
  <c r="C117" i="13"/>
  <c r="B65" i="13"/>
  <c r="B9" i="13"/>
  <c r="D39" i="13"/>
  <c r="F31" i="30" a="1"/>
  <c r="D103" i="13"/>
  <c r="C32" i="45" a="1"/>
  <c r="C23" i="4" a="1"/>
  <c r="D108" i="13"/>
  <c r="C74" i="13"/>
  <c r="D121" i="13"/>
  <c r="B51" i="13"/>
  <c r="C86" i="13"/>
  <c r="D16" i="13"/>
  <c r="D105" i="13"/>
  <c r="D23" i="13"/>
  <c r="C27" i="6" a="1"/>
  <c r="C34" i="13"/>
  <c r="C124" i="13"/>
  <c r="B89" i="13"/>
  <c r="D55" i="13"/>
  <c r="D100" i="13"/>
  <c r="B31" i="13"/>
  <c r="C71" i="13"/>
  <c r="B93" i="13"/>
  <c r="B61" i="13"/>
  <c r="C87" i="13"/>
  <c r="B12" i="13"/>
  <c r="C58" i="13"/>
  <c r="B100" i="13"/>
  <c r="C41" i="13"/>
  <c r="C4" i="13"/>
  <c r="C121" i="13"/>
  <c r="D42" i="13"/>
  <c r="B46" i="13"/>
  <c r="C59" i="13"/>
  <c r="B42" i="13"/>
  <c r="B52" i="13"/>
  <c r="B112" i="13"/>
  <c r="D64" i="13"/>
  <c r="C57" i="13"/>
  <c r="B27" i="13"/>
  <c r="C28" i="13"/>
  <c r="B99" i="13"/>
  <c r="F29" i="10" a="1"/>
  <c r="B60" i="13"/>
  <c r="D107" i="13"/>
  <c r="C105" i="13"/>
  <c r="D17" i="13"/>
  <c r="D21" i="13"/>
  <c r="C32" i="32" a="1"/>
  <c r="C64" i="13"/>
  <c r="F29" i="12" a="1"/>
  <c r="D60" i="13"/>
  <c r="B87" i="13"/>
  <c r="D114" i="13"/>
  <c r="C96" i="13"/>
  <c r="F31" i="38" a="1"/>
  <c r="B43" i="13"/>
  <c r="F31" i="42" a="1"/>
  <c r="C66" i="13"/>
  <c r="C30" i="18" a="1"/>
  <c r="B107" i="13"/>
  <c r="F29" i="19" a="1"/>
  <c r="B10" i="13"/>
  <c r="C30" i="24" a="1"/>
  <c r="C53" i="13"/>
  <c r="F29" i="7" a="1"/>
  <c r="D102" i="13"/>
  <c r="C30" i="22" a="1"/>
  <c r="B118" i="13"/>
  <c r="D47" i="13"/>
  <c r="C9" i="13"/>
  <c r="D14" i="13"/>
  <c r="C17" i="13"/>
  <c r="D75" i="13"/>
  <c r="C88" i="13"/>
  <c r="D92" i="13"/>
  <c r="C60" i="13"/>
  <c r="C85" i="13"/>
  <c r="D111" i="13"/>
  <c r="C33" i="13"/>
  <c r="C32" i="51" a="1"/>
  <c r="C32" i="41" a="1"/>
  <c r="C32" i="52" a="1"/>
  <c r="F31" i="43" a="1"/>
  <c r="H196" i="13" l="1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8" a="1"/>
  <c r="F31" i="23" a="1"/>
  <c r="C25" i="5" a="1"/>
  <c r="F31" i="7" a="1"/>
  <c r="C32" i="15" a="1"/>
  <c r="F31" i="10" a="1"/>
  <c r="F31" i="21" a="1"/>
  <c r="C32" i="24" a="1"/>
  <c r="F31" i="28" a="1"/>
  <c r="F31" i="25" a="1"/>
  <c r="C32" i="19" a="1"/>
  <c r="C32" i="26" a="1"/>
  <c r="C32" i="20" a="1"/>
  <c r="F24" i="5" a="1"/>
  <c r="F31" i="9" a="1"/>
  <c r="F31" i="24" a="1"/>
  <c r="F31" i="17" a="1"/>
  <c r="C29" i="6" a="1"/>
  <c r="C32" i="25" a="1"/>
  <c r="F31" i="12" a="1"/>
  <c r="C32" i="16" a="1"/>
  <c r="F31" i="20" a="1"/>
  <c r="C32" i="22" a="1"/>
  <c r="C32" i="17" a="1"/>
  <c r="F28" i="6" a="1"/>
  <c r="F31" i="16" a="1"/>
  <c r="C25" i="4" a="1"/>
  <c r="C32" i="11" a="1"/>
  <c r="C32" i="18" a="1"/>
  <c r="C32" i="21" a="1"/>
  <c r="C32" i="28" a="1"/>
  <c r="F31" i="11" a="1"/>
  <c r="F31" i="22" a="1"/>
  <c r="F31" i="15" a="1"/>
  <c r="C32" i="23" a="1"/>
  <c r="C32" i="10" a="1"/>
  <c r="F31" i="19" a="1"/>
  <c r="C32" i="9" a="1"/>
  <c r="C32" i="14" a="1"/>
  <c r="F31" i="18" a="1"/>
  <c r="F31" i="14" a="1"/>
  <c r="C32" i="8" a="1"/>
  <c r="F31" i="26" a="1"/>
  <c r="C32" i="12" a="1"/>
  <c r="C32" i="7" a="1"/>
  <c r="F24" i="4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<sst xmlns="http://schemas.openxmlformats.org/spreadsheetml/2006/main" count="37530" uniqueCount="2823">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</sst>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6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22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222"/>
      <tableStyleElement type="firstRowStripe" dxfId="221"/>
      <tableStyleElement type="secondRowStripe" dxfId="220"/>
    </tableStyle>
    <tableStyle name="02-04-style" pivot="0" count="3" xr9:uid="{00000000-0011-0000-FFFF-FFFF01000000}">
      <tableStyleElement type="headerRow" dxfId="219"/>
      <tableStyleElement type="firstRowStripe" dxfId="218"/>
      <tableStyleElement type="secondRowStripe" dxfId="217"/>
    </tableStyle>
    <tableStyle name="03-04-style" pivot="0" count="3" xr9:uid="{00000000-0011-0000-FFFF-FFFF02000000}">
      <tableStyleElement type="headerRow" dxfId="216"/>
      <tableStyleElement type="firstRowStripe" dxfId="215"/>
      <tableStyleElement type="secondRowStripe" dxfId="214"/>
    </tableStyle>
    <tableStyle name="04-04-style" pivot="0" count="3" xr9:uid="{00000000-0011-0000-FFFF-FFFF03000000}">
      <tableStyleElement type="headerRow" dxfId="213"/>
      <tableStyleElement type="firstRowStripe" dxfId="212"/>
      <tableStyleElement type="secondRowStripe" dxfId="211"/>
    </tableStyle>
    <tableStyle name="05-04-style" pivot="0" count="3" xr9:uid="{00000000-0011-0000-FFFF-FFFF04000000}">
      <tableStyleElement type="headerRow" dxfId="210"/>
      <tableStyleElement type="firstRowStripe" dxfId="209"/>
      <tableStyleElement type="secondRowStripe" dxfId="208"/>
    </tableStyle>
    <tableStyle name="06-04-style" pivot="0" count="3" xr9:uid="{00000000-0011-0000-FFFF-FFFF05000000}">
      <tableStyleElement type="headerRow" dxfId="207"/>
      <tableStyleElement type="firstRowStripe" dxfId="206"/>
      <tableStyleElement type="secondRowStripe" dxfId="205"/>
    </tableStyle>
    <tableStyle name="07-04-style" pivot="0" count="3" xr9:uid="{00000000-0011-0000-FFFF-FFFF06000000}">
      <tableStyleElement type="headerRow" dxfId="204"/>
      <tableStyleElement type="firstRowStripe" dxfId="203"/>
      <tableStyleElement type="secondRowStripe" dxfId="202"/>
    </tableStyle>
    <tableStyle name="08-04-style" pivot="0" count="3" xr9:uid="{00000000-0011-0000-FFFF-FFFF07000000}">
      <tableStyleElement type="headerRow" dxfId="201"/>
      <tableStyleElement type="firstRowStripe" dxfId="200"/>
      <tableStyleElement type="secondRowStripe" dxfId="199"/>
    </tableStyle>
    <tableStyle name="09-04-style" pivot="0" count="3" xr9:uid="{00000000-0011-0000-FFFF-FFFF08000000}">
      <tableStyleElement type="headerRow" dxfId="198"/>
      <tableStyleElement type="firstRowStripe" dxfId="197"/>
      <tableStyleElement type="secondRowStripe" dxfId="196"/>
    </tableStyle>
    <tableStyle name="10-04-style" pivot="0" count="3" xr9:uid="{00000000-0011-0000-FFFF-FFFF09000000}">
      <tableStyleElement type="headerRow" dxfId="195"/>
      <tableStyleElement type="firstRowStripe" dxfId="194"/>
      <tableStyleElement type="secondRowStripe" dxfId="193"/>
    </tableStyle>
    <tableStyle name="11-04-style" pivot="0" count="3" xr9:uid="{00000000-0011-0000-FFFF-FFFF0A000000}">
      <tableStyleElement type="headerRow" dxfId="192"/>
      <tableStyleElement type="firstRowStripe" dxfId="191"/>
      <tableStyleElement type="secondRowStripe" dxfId="190"/>
    </tableStyle>
    <tableStyle name="13-04-style" pivot="0" count="3" xr9:uid="{00000000-0011-0000-FFFF-FFFF0B000000}">
      <tableStyleElement type="headerRow" dxfId="189"/>
      <tableStyleElement type="firstRowStripe" dxfId="188"/>
      <tableStyleElement type="secondRowStripe" dxfId="18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customschemas.google.com/relationships/workbookmetadata" Target="NUL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84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83"/>
    <tableColumn id="3" xr3:uid="{5C70A124-C1CB-4CF7-A2D3-F49B13657AE5}" name="الدولار" dataDxfId="182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81" dataDxfId="180" totalsRowDxfId="179">
  <tableColumns count="4">
    <tableColumn id="1" xr3:uid="{D875D945-009E-4457-856C-CF9B12EFF414}" name="البيان" dataDxfId="178"/>
    <tableColumn id="2" xr3:uid="{9BCCA2F4-B3A6-4C5E-9110-74E893E9918F}" name="اللبناني" dataDxfId="177"/>
    <tableColumn id="3" xr3:uid="{F559415A-E084-4C08-AC54-26C38FCE0A1B}" name="الدولار" dataDxfId="176"/>
    <tableColumn id="4" xr3:uid="{0A17979F-D6E0-4D02-B3E3-35D9DFB8A1DE}" name="مبيع $" dataDxfId="175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74"/>
    <tableColumn id="3" xr3:uid="{4300E0F8-7205-4FE6-AC44-F3F6DAE2C9DB}" name="الدولار" dataDxfId="173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72"/>
    <tableColumn id="3" xr3:uid="{37FA4EB2-C71B-471E-86D1-8FB1C8E41AD0}" name="الدولار" dataDxfId="171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70"/>
    <tableColumn id="3" xr3:uid="{666F2D82-0ED6-490E-BD01-5DE51D084EBA}" name="الدولار" dataDxfId="16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68"/>
    <tableColumn id="3" xr3:uid="{9A054F4B-E189-4E8D-9F13-A5620C47FA22}" name="الدولار" dataDxfId="167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66"/>
    <tableColumn id="3" xr3:uid="{F27ACE43-27E0-4537-BC4D-CFF9A92E73F9}" name="الدولار" dataDxfId="165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164"/>
    <tableColumn id="3" xr3:uid="{CBCA00DF-009D-496B-84C6-12F39AC8FB4A}" name="الدولار" dataDxfId="163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162"/>
    <tableColumn id="3" xr3:uid="{BFF337F7-3E33-4B53-9713-BA80ACEDD16E}" name="الدولار" dataDxfId="161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60"/>
    <tableColumn id="3" xr3:uid="{9132C394-4ED9-4DEB-B198-0D716818D844}" name="الدولار" dataDxfId="159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58"/>
    <tableColumn id="3" xr3:uid="{CFC16E72-2557-45A4-8E7E-9FF63601495B}" name="الدولار" dataDxfId="157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156"/>
    <tableColumn id="3" xr3:uid="{0CA272B3-EBC9-4A15-8512-5C483DC5FB84}" name="الدولار" dataDxfId="155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154"/>
    <tableColumn id="3" xr3:uid="{6849974E-7926-401B-8960-83A7C6221E69}" name="الدولار" dataDxfId="153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152"/>
    <tableColumn id="3" xr3:uid="{A9B73AAC-7B96-4F92-BF93-EF862B52DAB9}" name="الدولار" dataDxfId="151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150"/>
    <tableColumn id="3" xr3:uid="{E270EF46-A5E5-44E7-9047-2B4CFFE85204}" name="الدولار" dataDxfId="149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148"/>
    <tableColumn id="3" xr3:uid="{E530D73A-9C86-4DFD-A572-0A7A3E7F257B}" name="الدولار" dataDxfId="147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146"/>
    <tableColumn id="3" xr3:uid="{8C7D300C-DA5B-45A5-A7B0-618075ADABE7}" name="الدولار" dataDxfId="145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144"/>
    <tableColumn id="3" xr3:uid="{63881746-5B54-4398-AFCF-2A58DE2881E5}" name="الدولار" dataDxfId="143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142"/>
    <tableColumn id="3" xr3:uid="{1A22A56B-093E-4C6C-92A7-13F1032906F1}" name="الدولار" dataDxfId="141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140"/>
    <tableColumn id="3" xr3:uid="{A683A429-E176-4FC9-A77C-C3B554027C06}" name="الدولار" dataDxfId="139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138"/>
    <tableColumn id="3" xr3:uid="{611FAFCD-5D92-4385-93F8-B1D3AAD1F9C6}" name="الدولار" dataDxfId="137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136"/>
    <tableColumn id="3" xr3:uid="{8BBA004B-BA2D-433E-ACB7-E08A3965B481}" name="الدولار" dataDxfId="135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134"/>
    <tableColumn id="3" xr3:uid="{4805F30F-C7EB-44E0-9A7B-E6474531C36E}" name="الدولار" dataDxfId="133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132"/>
    <tableColumn id="3" xr3:uid="{D37C36DE-94F3-4F4B-8A4F-0451EBF618A5}" name="الدولار" dataDxfId="131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9">
  <tableColumns count="4">
    <tableColumn id="1" xr3:uid="{DE50ADAE-D825-472F-BE61-C5CF38F4BD5A}" name="البيان"/>
    <tableColumn id="2" xr3:uid="{0FC5E588-C20C-41AD-BE8E-25B18D158FB1}" name="اللبناني" dataDxfId="130"/>
    <tableColumn id="3" xr3:uid="{22883220-8150-4FEA-9514-C5A22D0C6B27}" name="الدولار" dataDxfId="129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128"/>
    <tableColumn id="3" xr3:uid="{06C151EA-2607-40F5-9E5B-C186BFC77875}" name="الدولار" dataDxfId="127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126"/>
    <tableColumn id="3" xr3:uid="{83846555-B31A-494E-A9BF-6FBF92818523}" name="الدولار" dataDxfId="125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124"/>
    <tableColumn id="3" xr3:uid="{304AF0A7-82EB-459B-8547-4DEA5837B9D2}" name="الدولار" dataDxfId="123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122"/>
    <tableColumn id="3" xr3:uid="{019AA6E9-5BE7-42E1-9E42-E298B0D5CF4C}" name="الدولار" dataDxfId="121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120"/>
    <tableColumn id="3" xr3:uid="{65999B3D-F7F3-4138-B3A1-A1CD56CD7F4C}" name="الدولار" dataDxfId="119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118"/>
    <tableColumn id="3" xr3:uid="{B988D2B2-F1DE-4ABE-B2E7-437633D8FF14}" name="الدولار" dataDxfId="117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186"/>
    <tableColumn id="3" xr3:uid="{16DE8318-CF4D-455E-88D9-0FC6207CDB34}" name="الدولار" dataDxfId="185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361">
  <tableColumns count="4">
    <tableColumn id="1" xr3:uid="{AFA2D24C-BE82-4D66-AAB6-07577E8AE2DA}" name="البيان" dataDxfId="116"/>
    <tableColumn id="2" xr3:uid="{B9293574-34AE-473F-ABAD-CD71995428C2}" name="اللبناني" dataDxfId="115"/>
    <tableColumn id="3" xr3:uid="{2235165E-0A13-4956-AC5C-15D68661B33C}" name="الدولار" dataDxfId="114"/>
    <tableColumn id="4" xr3:uid="{E2AC1956-6FB8-43AE-8D9C-335E3277D41E}" name="مبيع $" dataDxfId="113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361">
  <tableColumns count="4">
    <tableColumn id="1" xr3:uid="{0676A393-7F44-4748-891D-5B959F155849}" name="البيان" dataDxfId="105"/>
    <tableColumn id="2" xr3:uid="{5D677BBE-18CD-4343-AD34-A958F7B717C0}" name="اللبناني" dataDxfId="104"/>
    <tableColumn id="3" xr3:uid="{413B0819-708F-4B48-ABD6-245EAF9C914A}" name="الدولار" dataDxfId="103"/>
    <tableColumn id="4" xr3:uid="{D9127794-8DAD-4383-B613-495E0912836D}" name="مبيع $" dataDxfId="102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112" tableBorderDxfId="111">
  <autoFilter ref="A2:H277" xr:uid="{BDD2714A-65D7-4F66-8003-265517571B12}"/>
  <tableColumns count="8">
    <tableColumn id="1" xr3:uid="{B784B09D-6AEC-4F7C-B5A9-023F1541070B}" name="التاريخ" dataDxfId="110"/>
    <tableColumn id="2" xr3:uid="{3931F703-C1A9-4A63-96F0-0FB2773E022B}" name="بيع" dataDxfId="10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10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10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10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57" t="s">
        <v>7</v>
      </c>
      <c r="B11" s="158"/>
      <c r="C11" s="158"/>
      <c r="D11" s="158"/>
      <c r="E11" s="158"/>
      <c r="F11" s="158"/>
      <c r="G11" s="1"/>
      <c r="H11" s="1"/>
      <c r="I11" s="2"/>
      <c r="J11" s="8"/>
      <c r="K11" s="9"/>
      <c r="L11" s="10">
        <f t="shared" si="1"/>
        <v>0</v>
      </c>
      <c r="M11" s="3"/>
      <c r="N11" s="157" t="s">
        <v>8</v>
      </c>
      <c r="O11" s="158"/>
      <c r="P11" s="158"/>
      <c r="Q11" s="158"/>
      <c r="R11" s="158"/>
      <c r="S11" s="15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59" t="s">
        <v>21</v>
      </c>
      <c r="R20" s="160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59" t="s">
        <v>23</v>
      </c>
      <c r="O21" s="160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59" t="s">
        <v>21</v>
      </c>
      <c r="R22" s="160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59" t="s">
        <v>23</v>
      </c>
      <c r="O23" s="160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59" t="s">
        <v>21</v>
      </c>
      <c r="R22" s="160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59" t="s">
        <v>23</v>
      </c>
      <c r="O23" s="160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9" t="s">
        <v>21</v>
      </c>
      <c r="E22" s="16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59" t="s">
        <v>21</v>
      </c>
      <c r="R22" s="160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59" t="s">
        <v>23</v>
      </c>
      <c r="B23" s="16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59" t="s">
        <v>23</v>
      </c>
      <c r="O23" s="160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9" t="s">
        <v>21</v>
      </c>
      <c r="E22" s="16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59" t="s">
        <v>21</v>
      </c>
      <c r="R22" s="160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59" t="s">
        <v>23</v>
      </c>
      <c r="B23" s="16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59" t="s">
        <v>23</v>
      </c>
      <c r="O23" s="160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7" t="s">
        <v>7</v>
      </c>
      <c r="B17" s="158"/>
      <c r="C17" s="158"/>
      <c r="D17" s="158"/>
      <c r="E17" s="158"/>
      <c r="F17" s="158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57" t="s">
        <v>8</v>
      </c>
      <c r="O17" s="158"/>
      <c r="P17" s="158"/>
      <c r="Q17" s="158"/>
      <c r="R17" s="158"/>
      <c r="S17" s="15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59" t="s">
        <v>21</v>
      </c>
      <c r="E26" s="16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59" t="s">
        <v>21</v>
      </c>
      <c r="R26" s="160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59" t="s">
        <v>23</v>
      </c>
      <c r="B27" s="16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59" t="s">
        <v>23</v>
      </c>
      <c r="O27" s="160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59" t="s">
        <v>21</v>
      </c>
      <c r="R29" s="160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59" t="s">
        <v>23</v>
      </c>
      <c r="O30" s="160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59" t="s">
        <v>21</v>
      </c>
      <c r="R29" s="160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59" t="s">
        <v>23</v>
      </c>
      <c r="O30" s="160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59" t="s">
        <v>21</v>
      </c>
      <c r="R29" s="160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59" t="s">
        <v>23</v>
      </c>
      <c r="O30" s="160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59" t="s">
        <v>21</v>
      </c>
      <c r="R29" s="160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59" t="s">
        <v>23</v>
      </c>
      <c r="O30" s="160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59" t="s">
        <v>21</v>
      </c>
      <c r="R29" s="160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59" t="s">
        <v>23</v>
      </c>
      <c r="O30" s="160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59" t="s">
        <v>21</v>
      </c>
      <c r="R29" s="160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59" t="s">
        <v>23</v>
      </c>
      <c r="O30" s="160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59" t="s">
        <v>21</v>
      </c>
      <c r="R29" s="160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59" t="s">
        <v>23</v>
      </c>
      <c r="O30" s="160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59" t="s">
        <v>21</v>
      </c>
      <c r="R29" s="160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59" t="s">
        <v>23</v>
      </c>
      <c r="O30" s="160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59" t="s">
        <v>21</v>
      </c>
      <c r="R29" s="160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59" t="s">
        <v>23</v>
      </c>
      <c r="O30" s="160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59" t="s">
        <v>21</v>
      </c>
      <c r="R29" s="160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59" t="s">
        <v>23</v>
      </c>
      <c r="O30" s="160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59" t="s">
        <v>21</v>
      </c>
      <c r="R29" s="160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59" t="s">
        <v>23</v>
      </c>
      <c r="O30" s="160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59" t="s">
        <v>21</v>
      </c>
      <c r="R29" s="160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59" t="s">
        <v>23</v>
      </c>
      <c r="O30" s="160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59" t="s">
        <v>21</v>
      </c>
      <c r="R29" s="160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59" t="s">
        <v>23</v>
      </c>
      <c r="O30" s="160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59" t="s">
        <v>21</v>
      </c>
      <c r="R29" s="160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59" t="s">
        <v>23</v>
      </c>
      <c r="O30" s="160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59" t="s">
        <v>21</v>
      </c>
      <c r="R29" s="160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59" t="s">
        <v>23</v>
      </c>
      <c r="O30" s="160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59" t="s">
        <v>21</v>
      </c>
      <c r="R29" s="160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59" t="s">
        <v>23</v>
      </c>
      <c r="O30" s="160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59" t="s">
        <v>21</v>
      </c>
      <c r="R29" s="160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59" t="s">
        <v>23</v>
      </c>
      <c r="O30" s="160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59" t="s">
        <v>21</v>
      </c>
      <c r="R29" s="160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59" t="s">
        <v>23</v>
      </c>
      <c r="O30" s="160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59" t="s">
        <v>21</v>
      </c>
      <c r="R29" s="160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59" t="s">
        <v>23</v>
      </c>
      <c r="O30" s="160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59" t="s">
        <v>21</v>
      </c>
      <c r="R29" s="160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59" t="s">
        <v>23</v>
      </c>
      <c r="O30" s="160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59" t="s">
        <v>21</v>
      </c>
      <c r="R29" s="160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59" t="s">
        <v>23</v>
      </c>
      <c r="O30" s="160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59" t="s">
        <v>23</v>
      </c>
      <c r="O30" s="160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59" t="s">
        <v>21</v>
      </c>
      <c r="R29" s="160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59" t="s">
        <v>23</v>
      </c>
      <c r="O30" s="160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59" t="s">
        <v>21</v>
      </c>
      <c r="R29" s="160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59" t="s">
        <v>23</v>
      </c>
      <c r="O30" s="160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59" t="s">
        <v>23</v>
      </c>
      <c r="O30" s="160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59" t="s">
        <v>21</v>
      </c>
      <c r="R29" s="160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59" t="s">
        <v>23</v>
      </c>
      <c r="O30" s="160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59" t="s">
        <v>21</v>
      </c>
      <c r="R29" s="160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59" t="s">
        <v>23</v>
      </c>
      <c r="O30" s="160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59" t="s">
        <v>21</v>
      </c>
      <c r="R29" s="160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59" t="s">
        <v>23</v>
      </c>
      <c r="O30" s="160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59" t="s">
        <v>21</v>
      </c>
      <c r="R29" s="160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59" t="s">
        <v>23</v>
      </c>
      <c r="O30" s="160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59" t="s">
        <v>21</v>
      </c>
      <c r="R29" s="160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59" t="s">
        <v>23</v>
      </c>
      <c r="O30" s="160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59" t="s">
        <v>21</v>
      </c>
      <c r="R29" s="160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59" t="s">
        <v>23</v>
      </c>
      <c r="O30" s="160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59" t="s">
        <v>21</v>
      </c>
      <c r="R29" s="160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59" t="s">
        <v>23</v>
      </c>
      <c r="O30" s="160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59" t="s">
        <v>21</v>
      </c>
      <c r="R29" s="160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59" t="s">
        <v>23</v>
      </c>
      <c r="O30" s="160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59" t="s">
        <v>21</v>
      </c>
      <c r="R29" s="160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59" t="s">
        <v>23</v>
      </c>
      <c r="O30" s="160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59" t="s">
        <v>21</v>
      </c>
      <c r="R29" s="160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59" t="s">
        <v>23</v>
      </c>
      <c r="O30" s="160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59" t="s">
        <v>21</v>
      </c>
      <c r="R29" s="160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59" t="s">
        <v>23</v>
      </c>
      <c r="O30" s="160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59" t="s">
        <v>21</v>
      </c>
      <c r="R29" s="160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59" t="s">
        <v>23</v>
      </c>
      <c r="O30" s="160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59" t="s">
        <v>21</v>
      </c>
      <c r="R29" s="160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59" t="s">
        <v>23</v>
      </c>
      <c r="O30" s="160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59" t="s">
        <v>21</v>
      </c>
      <c r="R29" s="160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59" t="s">
        <v>23</v>
      </c>
      <c r="O30" s="160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59" t="s">
        <v>21</v>
      </c>
      <c r="R29" s="160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59" t="s">
        <v>23</v>
      </c>
      <c r="O30" s="160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59" t="s">
        <v>21</v>
      </c>
      <c r="R29" s="160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59" t="s">
        <v>23</v>
      </c>
      <c r="O30" s="160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59" t="s">
        <v>21</v>
      </c>
      <c r="R29" s="160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59" t="s">
        <v>23</v>
      </c>
      <c r="O30" s="160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59" t="s">
        <v>21</v>
      </c>
      <c r="R29" s="160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59" t="s">
        <v>23</v>
      </c>
      <c r="O30" s="160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59" t="s">
        <v>21</v>
      </c>
      <c r="R29" s="160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59" t="s">
        <v>23</v>
      </c>
      <c r="O30" s="160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59" t="s">
        <v>21</v>
      </c>
      <c r="R29" s="160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59" t="s">
        <v>23</v>
      </c>
      <c r="O30" s="160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59" t="s">
        <v>21</v>
      </c>
      <c r="R29" s="160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59" t="s">
        <v>23</v>
      </c>
      <c r="O30" s="160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59" t="s">
        <v>21</v>
      </c>
      <c r="R29" s="160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59" t="s">
        <v>23</v>
      </c>
      <c r="O30" s="160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59" t="s">
        <v>21</v>
      </c>
      <c r="R29" s="160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59" t="s">
        <v>23</v>
      </c>
      <c r="O30" s="160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59" t="s">
        <v>21</v>
      </c>
      <c r="R29" s="160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59" t="s">
        <v>23</v>
      </c>
      <c r="O30" s="160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59" t="s">
        <v>21</v>
      </c>
      <c r="R29" s="160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59" t="s">
        <v>23</v>
      </c>
      <c r="O30" s="160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59" t="s">
        <v>21</v>
      </c>
      <c r="R29" s="160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59" t="s">
        <v>23</v>
      </c>
      <c r="O30" s="160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59" t="s">
        <v>23</v>
      </c>
      <c r="O30" s="160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59" t="s">
        <v>21</v>
      </c>
      <c r="R29" s="160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59" t="s">
        <v>23</v>
      </c>
      <c r="O30" s="160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59" t="s">
        <v>21</v>
      </c>
      <c r="R29" s="160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59" t="s">
        <v>23</v>
      </c>
      <c r="O30" s="160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59" t="s">
        <v>21</v>
      </c>
      <c r="R29" s="160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59" t="s">
        <v>23</v>
      </c>
      <c r="O30" s="160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59" t="s">
        <v>21</v>
      </c>
      <c r="R29" s="160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59" t="s">
        <v>23</v>
      </c>
      <c r="O30" s="160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59" t="s">
        <v>21</v>
      </c>
      <c r="R29" s="160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59" t="s">
        <v>23</v>
      </c>
      <c r="O30" s="160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59" t="s">
        <v>21</v>
      </c>
      <c r="R29" s="160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59" t="s">
        <v>23</v>
      </c>
      <c r="O30" s="160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59" t="s">
        <v>21</v>
      </c>
      <c r="R29" s="160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59" t="s">
        <v>23</v>
      </c>
      <c r="O30" s="160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59" t="s">
        <v>21</v>
      </c>
      <c r="R29" s="160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59" t="s">
        <v>23</v>
      </c>
      <c r="O30" s="160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59" t="s">
        <v>21</v>
      </c>
      <c r="R29" s="160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59" t="s">
        <v>23</v>
      </c>
      <c r="O30" s="160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59" t="s">
        <v>21</v>
      </c>
      <c r="R29" s="160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59" t="s">
        <v>23</v>
      </c>
      <c r="O30" s="160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59" t="s">
        <v>21</v>
      </c>
      <c r="R29" s="160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59" t="s">
        <v>23</v>
      </c>
      <c r="O30" s="160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59" t="s">
        <v>21</v>
      </c>
      <c r="R29" s="160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59" t="s">
        <v>23</v>
      </c>
      <c r="O30" s="160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59" t="s">
        <v>21</v>
      </c>
      <c r="R29" s="160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59" t="s">
        <v>23</v>
      </c>
      <c r="O30" s="160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59" t="s">
        <v>21</v>
      </c>
      <c r="R29" s="160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59" t="s">
        <v>23</v>
      </c>
      <c r="O30" s="160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59" t="s">
        <v>21</v>
      </c>
      <c r="R29" s="160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59" t="s">
        <v>23</v>
      </c>
      <c r="O30" s="160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59" t="s">
        <v>21</v>
      </c>
      <c r="R29" s="160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59" t="s">
        <v>23</v>
      </c>
      <c r="O30" s="160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59" t="s">
        <v>21</v>
      </c>
      <c r="R29" s="160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59" t="s">
        <v>23</v>
      </c>
      <c r="O30" s="160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59" t="s">
        <v>21</v>
      </c>
      <c r="R29" s="160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59" t="s">
        <v>23</v>
      </c>
      <c r="O30" s="160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59" t="s">
        <v>21</v>
      </c>
      <c r="R29" s="160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59" t="s">
        <v>23</v>
      </c>
      <c r="O30" s="160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59" t="s">
        <v>21</v>
      </c>
      <c r="R29" s="160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59" t="s">
        <v>23</v>
      </c>
      <c r="O30" s="160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59" t="s">
        <v>21</v>
      </c>
      <c r="R29" s="160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59" t="s">
        <v>23</v>
      </c>
      <c r="O30" s="160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59" t="s">
        <v>21</v>
      </c>
      <c r="R29" s="160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59" t="s">
        <v>23</v>
      </c>
      <c r="O30" s="160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59" t="s">
        <v>21</v>
      </c>
      <c r="R29" s="160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59" t="s">
        <v>23</v>
      </c>
      <c r="O30" s="160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59" t="s">
        <v>21</v>
      </c>
      <c r="R29" s="160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59" t="s">
        <v>23</v>
      </c>
      <c r="O30" s="160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59" t="s">
        <v>21</v>
      </c>
      <c r="R29" s="160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59" t="s">
        <v>23</v>
      </c>
      <c r="O30" s="160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59" t="s">
        <v>21</v>
      </c>
      <c r="R29" s="160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59" t="s">
        <v>23</v>
      </c>
      <c r="O30" s="160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59" t="s">
        <v>21</v>
      </c>
      <c r="R29" s="160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59" t="s">
        <v>23</v>
      </c>
      <c r="O30" s="160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59" t="s">
        <v>21</v>
      </c>
      <c r="R29" s="160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59" t="s">
        <v>23</v>
      </c>
      <c r="O30" s="160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59" t="s">
        <v>21</v>
      </c>
      <c r="R29" s="160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59" t="s">
        <v>23</v>
      </c>
      <c r="O30" s="160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59" t="s">
        <v>21</v>
      </c>
      <c r="R29" s="160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59" t="s">
        <v>23</v>
      </c>
      <c r="O30" s="160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59" t="s">
        <v>21</v>
      </c>
      <c r="R29" s="160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59" t="s">
        <v>23</v>
      </c>
      <c r="O30" s="160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59" t="s">
        <v>21</v>
      </c>
      <c r="R29" s="160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59" t="s">
        <v>23</v>
      </c>
      <c r="O30" s="160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59" t="s">
        <v>21</v>
      </c>
      <c r="R29" s="160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59" t="s">
        <v>23</v>
      </c>
      <c r="O30" s="160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59" t="s">
        <v>21</v>
      </c>
      <c r="R29" s="160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59" t="s">
        <v>23</v>
      </c>
      <c r="O30" s="160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59" t="s">
        <v>21</v>
      </c>
      <c r="R29" s="160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59" t="s">
        <v>23</v>
      </c>
      <c r="O30" s="160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59" t="s">
        <v>21</v>
      </c>
      <c r="R29" s="160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59" t="s">
        <v>23</v>
      </c>
      <c r="O30" s="160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59" t="s">
        <v>21</v>
      </c>
      <c r="R29" s="160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59" t="s">
        <v>23</v>
      </c>
      <c r="O30" s="160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59" t="s">
        <v>21</v>
      </c>
      <c r="R29" s="160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59" t="s">
        <v>23</v>
      </c>
      <c r="O30" s="160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59" t="s">
        <v>21</v>
      </c>
      <c r="R29" s="160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59" t="s">
        <v>23</v>
      </c>
      <c r="O30" s="160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59" t="s">
        <v>21</v>
      </c>
      <c r="R29" s="160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59" t="s">
        <v>23</v>
      </c>
      <c r="O30" s="160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59" t="s">
        <v>21</v>
      </c>
      <c r="R29" s="160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59" t="s">
        <v>23</v>
      </c>
      <c r="O30" s="160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59" t="s">
        <v>21</v>
      </c>
      <c r="R29" s="160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59" t="s">
        <v>23</v>
      </c>
      <c r="O30" s="160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59" t="s">
        <v>21</v>
      </c>
      <c r="R29" s="160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59" t="s">
        <v>23</v>
      </c>
      <c r="O30" s="160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59" t="s">
        <v>21</v>
      </c>
      <c r="R29" s="160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59" t="s">
        <v>23</v>
      </c>
      <c r="O30" s="160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59" t="s">
        <v>21</v>
      </c>
      <c r="R29" s="160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59" t="s">
        <v>23</v>
      </c>
      <c r="O30" s="160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59" t="s">
        <v>21</v>
      </c>
      <c r="R29" s="160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59" t="s">
        <v>23</v>
      </c>
      <c r="O30" s="160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59" t="s">
        <v>23</v>
      </c>
      <c r="O30" s="160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59" t="s">
        <v>21</v>
      </c>
      <c r="R29" s="160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59" t="s">
        <v>23</v>
      </c>
      <c r="O30" s="160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59" t="s">
        <v>21</v>
      </c>
      <c r="R29" s="160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59" t="s">
        <v>23</v>
      </c>
      <c r="O30" s="160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59" t="s">
        <v>21</v>
      </c>
      <c r="R29" s="160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59" t="s">
        <v>23</v>
      </c>
      <c r="O30" s="160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59" t="s">
        <v>21</v>
      </c>
      <c r="R29" s="160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59" t="s">
        <v>23</v>
      </c>
      <c r="O30" s="160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59" t="s">
        <v>21</v>
      </c>
      <c r="R29" s="160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59" t="s">
        <v>23</v>
      </c>
      <c r="O30" s="160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59" t="s">
        <v>21</v>
      </c>
      <c r="R29" s="160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59" t="s">
        <v>23</v>
      </c>
      <c r="O30" s="160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59" t="s">
        <v>21</v>
      </c>
      <c r="R29" s="160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59" t="s">
        <v>23</v>
      </c>
      <c r="O30" s="160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59" t="s">
        <v>21</v>
      </c>
      <c r="R29" s="160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59" t="s">
        <v>23</v>
      </c>
      <c r="O30" s="160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59" t="s">
        <v>21</v>
      </c>
      <c r="R29" s="160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59" t="s">
        <v>23</v>
      </c>
      <c r="O30" s="160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59" t="s">
        <v>21</v>
      </c>
      <c r="R29" s="160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59" t="s">
        <v>23</v>
      </c>
      <c r="O30" s="160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59" t="s">
        <v>21</v>
      </c>
      <c r="R29" s="160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59" t="s">
        <v>23</v>
      </c>
      <c r="O30" s="160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59" t="s">
        <v>21</v>
      </c>
      <c r="R29" s="160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59" t="s">
        <v>23</v>
      </c>
      <c r="O30" s="160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59" t="s">
        <v>21</v>
      </c>
      <c r="R29" s="160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59" t="s">
        <v>23</v>
      </c>
      <c r="O30" s="160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59" t="s">
        <v>21</v>
      </c>
      <c r="R29" s="160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59" t="s">
        <v>23</v>
      </c>
      <c r="O30" s="160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59" t="s">
        <v>21</v>
      </c>
      <c r="R29" s="160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59" t="s">
        <v>23</v>
      </c>
      <c r="O30" s="160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59" t="s">
        <v>21</v>
      </c>
      <c r="R29" s="160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59" t="s">
        <v>23</v>
      </c>
      <c r="O30" s="160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59" t="s">
        <v>21</v>
      </c>
      <c r="R29" s="160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59" t="s">
        <v>23</v>
      </c>
      <c r="O30" s="160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59" t="s">
        <v>21</v>
      </c>
      <c r="R29" s="160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59" t="s">
        <v>23</v>
      </c>
      <c r="O30" s="160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59" t="s">
        <v>21</v>
      </c>
      <c r="R29" s="160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59" t="s">
        <v>23</v>
      </c>
      <c r="O30" s="160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59" t="s">
        <v>21</v>
      </c>
      <c r="R29" s="160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59" t="s">
        <v>23</v>
      </c>
      <c r="O30" s="160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59" t="s">
        <v>21</v>
      </c>
      <c r="R29" s="160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59" t="s">
        <v>23</v>
      </c>
      <c r="O30" s="160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59" t="s">
        <v>21</v>
      </c>
      <c r="R29" s="160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59" t="s">
        <v>23</v>
      </c>
      <c r="O30" s="160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59" t="s">
        <v>21</v>
      </c>
      <c r="R29" s="160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59" t="s">
        <v>23</v>
      </c>
      <c r="O30" s="160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59" t="s">
        <v>21</v>
      </c>
      <c r="R29" s="160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59" t="s">
        <v>23</v>
      </c>
      <c r="B30" s="160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59" t="s">
        <v>23</v>
      </c>
      <c r="O30" s="160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59" t="s">
        <v>21</v>
      </c>
      <c r="R29" s="160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59" t="s">
        <v>23</v>
      </c>
      <c r="O30" s="160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59" t="s">
        <v>21</v>
      </c>
      <c r="R29" s="160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59" t="s">
        <v>23</v>
      </c>
      <c r="O30" s="160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59" t="s">
        <v>21</v>
      </c>
      <c r="R29" s="160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59" t="s">
        <v>23</v>
      </c>
      <c r="O30" s="160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59" t="s">
        <v>21</v>
      </c>
      <c r="R29" s="160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59" t="s">
        <v>23</v>
      </c>
      <c r="O30" s="160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59" t="s">
        <v>21</v>
      </c>
      <c r="R29" s="160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59" t="s">
        <v>23</v>
      </c>
      <c r="O30" s="160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59" t="s">
        <v>21</v>
      </c>
      <c r="R29" s="160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59" t="s">
        <v>23</v>
      </c>
      <c r="O30" s="160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59" t="s">
        <v>21</v>
      </c>
      <c r="R29" s="160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59" t="s">
        <v>23</v>
      </c>
      <c r="O30" s="160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59" t="s">
        <v>21</v>
      </c>
      <c r="R29" s="160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59" t="s">
        <v>23</v>
      </c>
      <c r="O30" s="160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59" t="s">
        <v>21</v>
      </c>
      <c r="R29" s="160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59" t="s">
        <v>23</v>
      </c>
      <c r="O30" s="160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59" t="s">
        <v>21</v>
      </c>
      <c r="R29" s="160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59" t="s">
        <v>23</v>
      </c>
      <c r="O30" s="160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59" t="s">
        <v>21</v>
      </c>
      <c r="R29" s="160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59" t="s">
        <v>23</v>
      </c>
      <c r="O30" s="160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59" t="s">
        <v>21</v>
      </c>
      <c r="R29" s="160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59" t="s">
        <v>23</v>
      </c>
      <c r="O30" s="160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59" t="s">
        <v>21</v>
      </c>
      <c r="R29" s="160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59" t="s">
        <v>23</v>
      </c>
      <c r="O30" s="160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59" t="s">
        <v>21</v>
      </c>
      <c r="R29" s="160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59" t="s">
        <v>23</v>
      </c>
      <c r="O30" s="160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59" t="s">
        <v>21</v>
      </c>
      <c r="R29" s="160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59" t="s">
        <v>23</v>
      </c>
      <c r="O30" s="160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59" t="s">
        <v>21</v>
      </c>
      <c r="R29" s="160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59" t="s">
        <v>23</v>
      </c>
      <c r="O30" s="160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59" t="s">
        <v>21</v>
      </c>
      <c r="R29" s="160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59" t="s">
        <v>23</v>
      </c>
      <c r="O30" s="160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59" t="s">
        <v>21</v>
      </c>
      <c r="R29" s="160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59" t="s">
        <v>23</v>
      </c>
      <c r="O30" s="160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59" t="s">
        <v>21</v>
      </c>
      <c r="R29" s="160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59" t="s">
        <v>23</v>
      </c>
      <c r="O30" s="160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59" t="s">
        <v>21</v>
      </c>
      <c r="R29" s="160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59" t="s">
        <v>23</v>
      </c>
      <c r="O30" s="160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59" t="s">
        <v>21</v>
      </c>
      <c r="R29" s="160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59" t="s">
        <v>23</v>
      </c>
      <c r="O30" s="160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59" t="s">
        <v>21</v>
      </c>
      <c r="R29" s="160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59" t="s">
        <v>23</v>
      </c>
      <c r="O30" s="160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9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46">
        <f>SUM('25-09'!$J$22:$J$139)</f>
        <v>2830</v>
      </c>
      <c r="K20" s="146">
        <f>SUM('25-09'!$K$22:$K$139)</f>
        <v>1258</v>
      </c>
      <c r="L20" s="146" t="e">
        <f>SUM('25-09'!$L$22:$L$139)</f>
        <v>#VALUE!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59" t="s">
        <v>21</v>
      </c>
      <c r="R29" s="160"/>
      <c r="S29" s="145">
        <f>SUM('25-09'!$J$22:$J$139)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59" t="s">
        <v>23</v>
      </c>
      <c r="O30" s="160"/>
      <c r="P30" s="144">
        <f>SUM('25-09'!$K$22:$K$139)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ht="15" customHeight="1" x14ac:dyDescent="0.3">
      <c r="L139" s="59">
        <f>'25-09'!$K139+('25-09'!$J139/90)</f>
        <v>0</v>
      </c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59" t="s">
        <v>21</v>
      </c>
      <c r="R29" s="160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59" t="s">
        <v>23</v>
      </c>
      <c r="O30" s="160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59" t="s">
        <v>21</v>
      </c>
      <c r="R29" s="160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59" t="s">
        <v>23</v>
      </c>
      <c r="O30" s="160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59" t="s">
        <v>21</v>
      </c>
      <c r="R29" s="160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59" t="s">
        <v>23</v>
      </c>
      <c r="O30" s="160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59" t="s">
        <v>21</v>
      </c>
      <c r="R29" s="160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59" t="s">
        <v>23</v>
      </c>
      <c r="O30" s="160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27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59" t="s">
        <v>21</v>
      </c>
      <c r="R29" s="160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59" t="s">
        <v>23</v>
      </c>
      <c r="O30" s="160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13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59" t="s">
        <v>21</v>
      </c>
      <c r="R29" s="160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59" t="s">
        <v>23</v>
      </c>
      <c r="O30" s="160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0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59" t="s">
        <v>21</v>
      </c>
      <c r="R29" s="160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59" t="s">
        <v>23</v>
      </c>
      <c r="O30" s="160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101" priority="8">
      <formula>$H22="جملة"</formula>
    </cfRule>
    <cfRule type="expression" dxfId="100" priority="9">
      <formula>$H22="مصاريف"</formula>
    </cfRule>
    <cfRule type="expression" dxfId="99" priority="10">
      <formula>$H22="سحب"</formula>
    </cfRule>
  </conditionalFormatting>
  <conditionalFormatting sqref="H3:L18">
    <cfRule type="expression" dxfId="98" priority="4">
      <formula>$H3="جملة"</formula>
    </cfRule>
    <cfRule type="expression" dxfId="97" priority="5">
      <formula>$H3="مصاريف"</formula>
    </cfRule>
    <cfRule type="expression" dxfId="96" priority="6">
      <formula>$H3="سحب"</formula>
    </cfRule>
    <cfRule type="expression" dxfId="95" priority="7">
      <formula>$H3="بيع"</formula>
    </cfRule>
  </conditionalFormatting>
  <conditionalFormatting sqref="I139:L139">
    <cfRule type="expression" dxfId="94" priority="1">
      <formula>$H139="جملة"</formula>
    </cfRule>
    <cfRule type="expression" dxfId="93" priority="2">
      <formula>$H139="مصاريف"</formula>
    </cfRule>
    <cfRule type="expression" dxfId="92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000"/>
  <sheetViews>
    <sheetView rightToLeft="1" tabSelected="1" topLeftCell="A46" workbookViewId="0">
      <selection activeCell="J49" sqref="J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SUM('05-10'!$J$22:$J$361)</f>
        <v>1495</v>
      </c>
      <c r="K20" s="116">
        <f>SUM('05-10'!$K$22:$K$361)</f>
        <v>85</v>
      </c>
      <c r="L20" s="3">
        <f>SUM('05-10'!$L$22:$L$361)</f>
        <v>101.61111111111111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59" t="s">
        <v>21</v>
      </c>
      <c r="R29" s="160"/>
      <c r="S29" s="17">
        <f>SUM('05-10'!$J$22:$J$361)</f>
        <v>1495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59" t="s">
        <v>23</v>
      </c>
      <c r="O30" s="160"/>
      <c r="P30" s="6">
        <f>SUM('05-10'!$K$22:$K$361)</f>
        <v>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-3895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-690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'05-10'!$K50+('05-10'!$J50/90)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'05-10'!$K51+('05-10'!$J51/90)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'05-10'!$K52+('05-10'!$J52/90)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'05-10'!$K53+('05-10'!$J53/90)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'05-10'!$K54+('05-10'!$J54/90)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'05-10'!$K55+('05-10'!$J55/90)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'05-10'!$K56+('05-10'!$J56/90)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'05-10'!$K57+('05-10'!$J57/90)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'05-10'!$K58+('05-10'!$J58/90)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'05-10'!$K59+('05-10'!$J59/90)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'05-10'!$K60+('05-10'!$J60/90)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'05-10'!$K61+('05-10'!$J61/90)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'05-10'!$K62+('05-10'!$J62/90)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'05-10'!$K63+('05-10'!$J63/90)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'05-10'!$K64+('05-10'!$J64/90)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'05-10'!$K65+('05-10'!$J65/90)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'05-10'!$K66+('05-10'!$J66/90)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'05-10'!$K67+('05-10'!$J67/90)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'05-10'!$K68+('05-10'!$J68/90)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'05-10'!$K69+('05-10'!$J69/90)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'05-10'!$K70+('05-10'!$J70/90)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'05-10'!$K71+('05-10'!$J71/90)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'05-10'!$K72+('05-10'!$J72/90)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'05-10'!$K73+('05-10'!$J73/90)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'05-10'!$K74+('05-10'!$J74/90)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'05-10'!$K75+('05-10'!$J75/90)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'05-10'!$K76+('05-10'!$J76/90)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'05-10'!$K77+('05-10'!$J77/90)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'05-10'!$K78+('05-10'!$J78/90)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'05-10'!$K79+('05-10'!$J79/90)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'05-10'!$K80+('05-10'!$J80/90)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'05-10'!$K81+('05-10'!$J81/90)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'05-10'!$K82+('05-10'!$J82/90)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'05-10'!$K83+('05-10'!$J83/90)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'05-10'!$K84+('05-10'!$J84/90)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'05-10'!$K85+('05-10'!$J85/90)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'05-10'!$K86+('05-10'!$J86/90)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'05-10'!$K87+('05-10'!$J87/90)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'05-10'!$K88+('05-10'!$J88/90)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'05-10'!$K89+('05-10'!$J89/90)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'05-10'!$K90+('05-10'!$J90/90)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'05-10'!$K91+('05-10'!$J91/90)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'05-10'!$K92+('05-10'!$J92/90)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'05-10'!$K93+('05-10'!$J93/90)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'05-10'!$K94+('05-10'!$J94/90)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'05-10'!$K95+('05-10'!$J95/90)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'05-10'!$K96+('05-10'!$J96/90)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'05-10'!$K97+('05-10'!$J97/90)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'05-10'!$K98+('05-10'!$J98/90)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'05-10'!$K99+('05-10'!$J99/90)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'05-10'!$K100+('05-10'!$J100/90)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'05-10'!$K101+('05-10'!$J101/90)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'05-10'!$K102+('05-10'!$J102/90)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'05-10'!$K103+('05-10'!$J103/90)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'05-10'!$K104+('05-10'!$J104/90)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'05-10'!$K105+('05-10'!$J105/90)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'05-10'!$K106+('05-10'!$J106/90)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'05-10'!$K107+('05-10'!$J107/90)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'05-10'!$K108+('05-10'!$J108/90)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'05-10'!$K109+('05-10'!$J109/90)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'05-10'!$K110+('05-10'!$J110/90)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'05-10'!$K111+('05-10'!$J111/90)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'05-10'!$K112+('05-10'!$J112/90)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'05-10'!$K113+('05-10'!$J113/90)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'05-10'!$K114+('05-10'!$J114/90)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'05-10'!$K115+('05-10'!$J115/90)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'05-10'!$K116+('05-10'!$J116/90)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'05-10'!$K117+('05-10'!$J117/90)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'05-10'!$K118+('05-10'!$J118/90)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'05-10'!$K119+('05-10'!$J119/90)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'05-10'!$K120+('05-10'!$J120/90)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'05-10'!$K121+('05-10'!$J121/90)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'05-10'!$K122+('05-10'!$J122/90)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'05-10'!$K123+('05-10'!$J123/90)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'05-10'!$K124+('05-10'!$J124/90)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'05-10'!$K125+('05-10'!$J125/90)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'05-10'!$K126+('05-10'!$J126/90)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'05-10'!$K127+('05-10'!$J127/90)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'05-10'!$K128+('05-10'!$J128/90)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'05-10'!$K129+('05-10'!$J129/90)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'05-10'!$K130+('05-10'!$J130/90)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'05-10'!$K131+('05-10'!$J131/90)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'05-10'!$K132+('05-10'!$J132/90)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'05-10'!$K133+('05-10'!$J133/90)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'05-10'!$K134+('05-10'!$J134/90)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'05-10'!$K135+('05-10'!$J135/90)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'05-10'!$K136+('05-10'!$J136/90)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'05-10'!$K137+('05-10'!$J137/90)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'05-10'!$K138+('05-10'!$J138/90)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'05-10'!$K139+('05-10'!$J139/90)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'05-10'!$K140+('05-10'!$J140/90)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'05-10'!$K141+('05-10'!$J141/90)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'05-10'!$K142+('05-10'!$J142/90)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'05-10'!$K143+('05-10'!$J143/90)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'05-10'!$K144+('05-10'!$J144/90)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'05-10'!$K152+('05-10'!$J152/90)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'05-10'!$K153+('05-10'!$J153/90)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'05-10'!$K154+('05-10'!$J154/90)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'05-10'!$K155+('05-10'!$J155/90)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'05-10'!$K156+('05-10'!$J156/90)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'05-10'!$K157+('05-10'!$J157/90)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'05-10'!$K158+('05-10'!$J158/90)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'05-10'!$K159+('05-10'!$J159/90)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'05-10'!$K160+('05-10'!$J160/90)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'05-10'!$K161+('05-10'!$J161/90)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'05-10'!$K162+('05-10'!$J162/90)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'05-10'!$K163+('05-10'!$J163/90)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'05-10'!$K164+('05-10'!$J164/90)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'05-10'!$K165+('05-10'!$J165/90)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'05-10'!$K166+('05-10'!$J166/90)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'05-10'!$K167+('05-10'!$J167/90)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'05-10'!$K168+('05-10'!$J168/90)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'05-10'!$K169+('05-10'!$J169/90)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'05-10'!$K170+('05-10'!$J170/90)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'05-10'!$K171+('05-10'!$J171/90)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'05-10'!$K172+('05-10'!$J172/90)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'05-10'!$K173+('05-10'!$J173/90)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'05-10'!$K174+('05-10'!$J174/90)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'05-10'!$K175+('05-10'!$J175/90)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'05-10'!$K176+('05-10'!$J176/90)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'05-10'!$K177+('05-10'!$J177/90)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'05-10'!$K178+('05-10'!$J178/90)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'05-10'!$K179+('05-10'!$J179/90)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'05-10'!$K180+('05-10'!$J180/90)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'05-10'!$K181+('05-10'!$J181/90)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'05-10'!$K182+('05-10'!$J182/90)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'05-10'!$K183+('05-10'!$J183/90)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'05-10'!$K184+('05-10'!$J184/90)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'05-10'!$K185+('05-10'!$J185/90)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'05-10'!$K186+('05-10'!$J186/90)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'05-10'!$K187+('05-10'!$J187/90)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'05-10'!$K188+('05-10'!$J188/90)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'05-10'!$K189+('05-10'!$J189/90)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'05-10'!$K190+('05-10'!$J190/90)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'05-10'!$K191+('05-10'!$J191/90)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'05-10'!$K192+('05-10'!$J192/90)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'05-10'!$K193+('05-10'!$J193/90)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'05-10'!$K194+('05-10'!$J194/90)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'05-10'!$K195+('05-10'!$J195/90)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'05-10'!$K196+('05-10'!$J196/90)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'05-10'!$K197+('05-10'!$J197/90)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'05-10'!$K198+('05-10'!$J198/90)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'05-10'!$K199+('05-10'!$J199/90)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'05-10'!$K200+('05-10'!$J200/90)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'05-10'!$K201+('05-10'!$J201/90)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'05-10'!$K202+('05-10'!$J202/90)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'05-10'!$K203+('05-10'!$J203/90)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'05-10'!$K204+('05-10'!$J204/90)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'05-10'!$K205+('05-10'!$J205/90)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'05-10'!$K206+('05-10'!$J206/90)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'05-10'!$K207+('05-10'!$J207/90)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'05-10'!$K208+('05-10'!$J208/90)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'05-10'!$K209+('05-10'!$J209/90)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'05-10'!$K210+('05-10'!$J210/90)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'05-10'!$K211+('05-10'!$J211/90)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'05-10'!$K212+('05-10'!$J212/90)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'05-10'!$K213+('05-10'!$J213/90)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'05-10'!$K214+('05-10'!$J214/90)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'05-10'!$K215+('05-10'!$J215/90)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'05-10'!$K216+('05-10'!$J216/90)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'05-10'!$K217+('05-10'!$J217/90)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'05-10'!$K218+('05-10'!$J218/90)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'05-10'!$K219+('05-10'!$J219/90)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'05-10'!$K220+('05-10'!$J220/90)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'05-10'!$K221+('05-10'!$J221/90)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'05-10'!$K222+('05-10'!$J222/90)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'05-10'!$K223+('05-10'!$J223/90)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'05-10'!$K224+('05-10'!$J224/90)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'05-10'!$K225+('05-10'!$J225/90)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'05-10'!$K226+('05-10'!$J226/90)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'05-10'!$K227+('05-10'!$J227/90)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'05-10'!$K228+('05-10'!$J228/90)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'05-10'!$K229+('05-10'!$J229/90)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'05-10'!$K230+('05-10'!$J230/90)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'05-10'!$K231+('05-10'!$J231/90)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'05-10'!$K232+('05-10'!$J232/90)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'05-10'!$K233+('05-10'!$J233/90)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'05-10'!$K234+('05-10'!$J234/90)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'05-10'!$K235+('05-10'!$J235/90)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'05-10'!$K236+('05-10'!$J236/90)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'05-10'!$K237+('05-10'!$J237/90)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'05-10'!$K238+('05-10'!$J238/90)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'05-10'!$K239+('05-10'!$J239/90)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'05-10'!$K240+('05-10'!$J240/90)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'05-10'!$K241+('05-10'!$J241/90)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'05-10'!$K242+('05-10'!$J242/90)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'05-10'!$K243+('05-10'!$J243/90)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'05-10'!$K244+('05-10'!$J244/90)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'05-10'!$K245+('05-10'!$J245/90)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'05-10'!$K246+('05-10'!$J246/90)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'05-10'!$K247+('05-10'!$J247/90)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'05-10'!$K248+('05-10'!$J248/90)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'05-10'!$K249+('05-10'!$J249/90)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'05-10'!$K250+('05-10'!$J250/90)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'05-10'!$K251+('05-10'!$J251/90)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'05-10'!$K252+('05-10'!$J252/90)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'05-10'!$K253+('05-10'!$J253/90)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'05-10'!$K254+('05-10'!$J254/90)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'05-10'!$K255+('05-10'!$J255/90)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'05-10'!$K256+('05-10'!$J256/90)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'05-10'!$K257+('05-10'!$J257/90)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'05-10'!$K258+('05-10'!$J258/90)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'05-10'!$K259+('05-10'!$J259/90)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'05-10'!$K260+('05-10'!$J260/90)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'05-10'!$K261+('05-10'!$J261/90)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'05-10'!$K262+('05-10'!$J262/90)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'05-10'!$K263+('05-10'!$J263/90)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'05-10'!$K264+('05-10'!$J264/90)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'05-10'!$K265+('05-10'!$J265/90)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'05-10'!$K266+('05-10'!$J266/90)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'05-10'!$K267+('05-10'!$J267/90)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'05-10'!$K268+('05-10'!$J268/90)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'05-10'!$K269+('05-10'!$J269/90)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'05-10'!$K270+('05-10'!$J270/90)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'05-10'!$K271+('05-10'!$J271/90)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'05-10'!$K272+('05-10'!$J272/90)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'05-10'!$K273+('05-10'!$J273/90)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'05-10'!$K274+('05-10'!$J274/90)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'05-10'!$K275+('05-10'!$J275/90)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'05-10'!$K276+('05-10'!$J276/90)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'05-10'!$K277+('05-10'!$J277/90)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'05-10'!$K278+('05-10'!$J278/90)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'05-10'!$K279+('05-10'!$J279/90)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'05-10'!$K280+('05-10'!$J280/90)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'05-10'!$K281+('05-10'!$J281/90)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'05-10'!$K282+('05-10'!$J282/90)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'05-10'!$K283+('05-10'!$J283/90)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'05-10'!$K284+('05-10'!$J284/90)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'05-10'!$K285+('05-10'!$J285/90)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'05-10'!$K286+('05-10'!$J286/90)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'05-10'!$K287+('05-10'!$J287/90)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'05-10'!$K288+('05-10'!$J288/90)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'05-10'!$K289+('05-10'!$J289/90)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'05-10'!$K290+('05-10'!$J290/90)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'05-10'!$K291+('05-10'!$J291/90)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'05-10'!$K292+('05-10'!$J292/90)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'05-10'!$K293+('05-10'!$J293/90)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'05-10'!$K294+('05-10'!$J294/90)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'05-10'!$K295+('05-10'!$J295/90)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'05-10'!$K296+('05-10'!$J296/90)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'05-10'!$K297+('05-10'!$J297/90)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'05-10'!$K298+('05-10'!$J298/90)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'05-10'!$K299+('05-10'!$J299/90)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'05-10'!$K300+('05-10'!$J300/90)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'05-10'!$K301+('05-10'!$J301/90)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'05-10'!$K302+('05-10'!$J302/90)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'05-10'!$K303+('05-10'!$J303/90)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'05-10'!$K304+('05-10'!$J304/90)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'05-10'!$K305+('05-10'!$J305/90)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'05-10'!$K306+('05-10'!$J306/90)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'05-10'!$K307+('05-10'!$J307/90)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'05-10'!$K308+('05-10'!$J308/90)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'05-10'!$K309+('05-10'!$J309/90)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'05-10'!$K310+('05-10'!$J310/90)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'05-10'!$K311+('05-10'!$J311/90)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'05-10'!$K312+('05-10'!$J312/90)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'05-10'!$K313+('05-10'!$J313/90)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'05-10'!$K314+('05-10'!$J314/90)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'05-10'!$K315+('05-10'!$J315/90)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'05-10'!$K316+('05-10'!$J316/90)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'05-10'!$K317+('05-10'!$J317/90)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'05-10'!$K318+('05-10'!$J318/90)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'05-10'!$K319+('05-10'!$J319/90)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'05-10'!$K320+('05-10'!$J320/90)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'05-10'!$K321+('05-10'!$J321/90)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'05-10'!$K322+('05-10'!$J322/90)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'05-10'!$K323+('05-10'!$J323/90)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'05-10'!$K324+('05-10'!$J324/90)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'05-10'!$K325+('05-10'!$J325/90)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'05-10'!$K326+('05-10'!$J326/90)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'05-10'!$K327+('05-10'!$J327/90)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'05-10'!$K328+('05-10'!$J328/90)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'05-10'!$K329+('05-10'!$J329/90)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'05-10'!$K330+('05-10'!$J330/90)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'05-10'!$K331+('05-10'!$J331/90)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'05-10'!$K332+('05-10'!$J332/90)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'05-10'!$K333+('05-10'!$J333/90)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'05-10'!$K334+('05-10'!$J334/90)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'05-10'!$K335+('05-10'!$J335/90)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'05-10'!$K336+('05-10'!$J336/90)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'05-10'!$K337+('05-10'!$J337/90)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'05-10'!$K338+('05-10'!$J338/90)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'05-10'!$K339+('05-10'!$J339/90)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'05-10'!$K340+('05-10'!$J340/90)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'05-10'!$K341+('05-10'!$J341/90)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'05-10'!$K342+('05-10'!$J342/90)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'05-10'!$K343+('05-10'!$J343/90)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'05-10'!$K344+('05-10'!$J344/90)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'05-10'!$K345+('05-10'!$J345/90)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'05-10'!$K346+('05-10'!$J346/90)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'05-10'!$K347+('05-10'!$J347/90)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'05-10'!$K348+('05-10'!$J348/90)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'05-10'!$K349+('05-10'!$J349/90)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'05-10'!$K350+('05-10'!$J350/90)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'05-10'!$K351+('05-10'!$J351/90)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'05-10'!$K352+('05-10'!$J352/90)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'05-10'!$K353+('05-10'!$J353/90)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'05-10'!$K354+('05-10'!$J354/90)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'05-10'!$K355+('05-10'!$J355/90)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'05-10'!$K356+('05-10'!$J356/90)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'05-10'!$K357+('05-10'!$J357/90)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'05-10'!$K358+('05-10'!$J358/90)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'05-10'!$K359+('05-10'!$J359/90)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'05-10'!$K360+('05-10'!$J360/90)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'05-10'!$K361+('05-10'!$J361/90)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1" priority="1">
      <formula>$H22="جملة"</formula>
    </cfRule>
    <cfRule type="expression" dxfId="90" priority="2">
      <formula>$H22="مصاريف"</formula>
    </cfRule>
    <cfRule type="expression" dxfId="89" priority="3">
      <formula>$H22="سحب"</formula>
    </cfRule>
    <cfRule type="expression" dxfId="88" priority="4">
      <formula>$H22="بيع"</formula>
    </cfRule>
  </conditionalFormatting>
  <conditionalFormatting sqref="H3:L18">
    <cfRule type="expression" dxfId="87" priority="9">
      <formula>$H3="جملة"</formula>
    </cfRule>
    <cfRule type="expression" dxfId="86" priority="10">
      <formula>$H3="مصاريف"</formula>
    </cfRule>
    <cfRule type="expression" dxfId="85" priority="11">
      <formula>$H3="سحب"</formula>
    </cfRule>
    <cfRule type="expression" dxfId="84" priority="12">
      <formula>$H3="بيع"</formula>
    </cfRule>
  </conditionalFormatting>
  <conditionalFormatting sqref="I22:L361">
    <cfRule type="expression" dxfId="83" priority="13">
      <formula>$H22="جملة"</formula>
    </cfRule>
    <cfRule type="expression" dxfId="82" priority="14">
      <formula>$H22="مصاريف"</formula>
    </cfRule>
    <cfRule type="expression" dxfId="81" priority="15">
      <formula>$H22="سحب"</formula>
    </cfRule>
    <cfRule type="expression" dxfId="80" priority="16">
      <formula>$H22="بيع"</formula>
    </cfRule>
  </conditionalFormatting>
  <dataValidations count="1">
    <dataValidation type="list" allowBlank="1" showInputMessage="1" showErrorMessage="1" sqref="H3:H18 H22:H36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000"/>
  <sheetViews>
    <sheetView rightToLeft="1" topLeftCell="A9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2811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SUM('06-10'!$J$22:$J$361)</f>
        <v>0</v>
      </c>
      <c r="K20" s="116">
        <f>SUM('06-10'!$K$22:$K$361)</f>
        <v>0</v>
      </c>
      <c r="L20" s="3">
        <f>SUM('06-10'!$L$22:$L$361)</f>
        <v>0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'06-10'!$K22+('06-10'!$J22/90)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'06-10'!$K23+('06-10'!$J23/90)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'06-10'!$K24+('06-10'!$J24/90)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'06-10'!$K25+('06-10'!$J25/90)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'06-10'!$K26+('06-10'!$J26/90)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156" t="s">
        <v>6</v>
      </c>
      <c r="I27" s="154"/>
      <c r="J27" s="151"/>
      <c r="K27" s="152"/>
      <c r="L27" s="155">
        <f>'06-10'!$K27+('06-10'!$J27/90)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'06-10'!$K28+('06-10'!$J28/90)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1495</v>
      </c>
      <c r="G29" s="1"/>
      <c r="H29" s="156" t="s">
        <v>6</v>
      </c>
      <c r="I29" s="154"/>
      <c r="J29" s="151"/>
      <c r="K29" s="152"/>
      <c r="L29" s="155">
        <f>'06-10'!$K29+('06-10'!$J29/90)</f>
        <v>0</v>
      </c>
      <c r="M29" s="3"/>
      <c r="N29" s="1"/>
      <c r="O29" s="1"/>
      <c r="P29" s="18"/>
      <c r="Q29" s="159" t="s">
        <v>21</v>
      </c>
      <c r="R29" s="160"/>
      <c r="S29" s="17">
        <f>SUM('06-10'!$J$22:$J$361)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85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'06-10'!$K30+('06-10'!$J30/90)</f>
        <v>0</v>
      </c>
      <c r="M30" s="3"/>
      <c r="N30" s="159" t="s">
        <v>23</v>
      </c>
      <c r="O30" s="160"/>
      <c r="P30" s="6">
        <f>SUM('06-10'!$K$22:$K$361)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-3895</v>
      </c>
      <c r="G31" s="1"/>
      <c r="H31" s="156" t="s">
        <v>6</v>
      </c>
      <c r="I31" s="154"/>
      <c r="J31" s="151"/>
      <c r="K31" s="152"/>
      <c r="L31" s="155">
        <f>'06-10'!$K31+('06-10'!$J31/90)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-690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'06-10'!$K32+('06-10'!$J32/90)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'06-10'!$K33+('06-10'!$J33/90)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'06-10'!$K34+('06-10'!$J34/90)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'06-10'!$K35+('06-10'!$J35/90)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'06-10'!$K36+('06-10'!$J36/90)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'06-10'!$K37+('06-10'!$J37/90)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'06-10'!$K38+('06-10'!$J38/90)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'06-10'!$K39+('06-10'!$J39/90)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'06-10'!$K40+('06-10'!$J40/90)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'06-10'!$K41+('06-10'!$J41/90)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'06-10'!$K42+('06-10'!$J42/90)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'06-10'!$K43+('06-10'!$J43/90)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'06-10'!$K44+('06-10'!$J44/90)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'06-10'!$K45+('06-10'!$J45/90)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'06-10'!$K46+('06-10'!$J46/90)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'06-10'!$K47+('06-10'!$J47/90)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'06-10'!$K48+('06-10'!$J48/90)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'06-10'!$K49+('06-10'!$J49/90)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'06-10'!$K50+('06-10'!$J50/90)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'06-10'!$K51+('06-10'!$J51/90)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'06-10'!$K52+('06-10'!$J52/90)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'06-10'!$K53+('06-10'!$J53/90)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'06-10'!$K54+('06-10'!$J54/90)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'06-10'!$K55+('06-10'!$J55/90)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'06-10'!$K56+('06-10'!$J56/90)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'06-10'!$K57+('06-10'!$J57/90)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'06-10'!$K58+('06-10'!$J58/90)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'06-10'!$K59+('06-10'!$J59/90)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'06-10'!$K60+('06-10'!$J60/90)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'06-10'!$K61+('06-10'!$J61/90)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'06-10'!$K62+('06-10'!$J62/90)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'06-10'!$K63+('06-10'!$J63/90)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'06-10'!$K64+('06-10'!$J64/90)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'06-10'!$K65+('06-10'!$J65/90)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'06-10'!$K66+('06-10'!$J66/90)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'06-10'!$K67+('06-10'!$J67/90)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'06-10'!$K68+('06-10'!$J68/90)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'06-10'!$K69+('06-10'!$J69/90)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'06-10'!$K70+('06-10'!$J70/90)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'06-10'!$K71+('06-10'!$J71/90)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'06-10'!$K72+('06-10'!$J72/90)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'06-10'!$K73+('06-10'!$J73/90)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'06-10'!$K74+('06-10'!$J74/90)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'06-10'!$K75+('06-10'!$J75/90)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'06-10'!$K76+('06-10'!$J76/90)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'06-10'!$K77+('06-10'!$J77/90)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'06-10'!$K78+('06-10'!$J78/90)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'06-10'!$K79+('06-10'!$J79/90)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'06-10'!$K80+('06-10'!$J80/90)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'06-10'!$K81+('06-10'!$J81/90)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'06-10'!$K82+('06-10'!$J82/90)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'06-10'!$K83+('06-10'!$J83/90)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'06-10'!$K84+('06-10'!$J84/90)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'06-10'!$K85+('06-10'!$J85/90)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'06-10'!$K86+('06-10'!$J86/90)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'06-10'!$K87+('06-10'!$J87/90)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'06-10'!$K88+('06-10'!$J88/90)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'06-10'!$K89+('06-10'!$J89/90)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'06-10'!$K90+('06-10'!$J90/90)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'06-10'!$K91+('06-10'!$J91/90)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'06-10'!$K92+('06-10'!$J92/90)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'06-10'!$K93+('06-10'!$J93/90)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'06-10'!$K94+('06-10'!$J94/90)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'06-10'!$K95+('06-10'!$J95/90)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'06-10'!$K96+('06-10'!$J96/90)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'06-10'!$K97+('06-10'!$J97/90)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'06-10'!$K98+('06-10'!$J98/90)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'06-10'!$K99+('06-10'!$J99/90)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'06-10'!$K100+('06-10'!$J100/90)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'06-10'!$K101+('06-10'!$J101/90)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'06-10'!$K102+('06-10'!$J102/90)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'06-10'!$K103+('06-10'!$J103/90)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'06-10'!$K104+('06-10'!$J104/90)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'06-10'!$K105+('06-10'!$J105/90)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'06-10'!$K106+('06-10'!$J106/90)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'06-10'!$K107+('06-10'!$J107/90)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'06-10'!$K108+('06-10'!$J108/90)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'06-10'!$K109+('06-10'!$J109/90)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'06-10'!$K110+('06-10'!$J110/90)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'06-10'!$K111+('06-10'!$J111/90)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'06-10'!$K112+('06-10'!$J112/90)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'06-10'!$K113+('06-10'!$J113/90)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'06-10'!$K114+('06-10'!$J114/90)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'06-10'!$K115+('06-10'!$J115/90)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'06-10'!$K116+('06-10'!$J116/90)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'06-10'!$K117+('06-10'!$J117/90)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'06-10'!$K118+('06-10'!$J118/90)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'06-10'!$K119+('06-10'!$J119/90)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'06-10'!$K120+('06-10'!$J120/90)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'06-10'!$K121+('06-10'!$J121/90)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'06-10'!$K122+('06-10'!$J122/90)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'06-10'!$K123+('06-10'!$J123/90)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'06-10'!$K124+('06-10'!$J124/90)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'06-10'!$K125+('06-10'!$J125/90)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'06-10'!$K126+('06-10'!$J126/90)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'06-10'!$K127+('06-10'!$J127/90)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'06-10'!$K128+('06-10'!$J128/90)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'06-10'!$K129+('06-10'!$J129/90)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'06-10'!$K130+('06-10'!$J130/90)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'06-10'!$K131+('06-10'!$J131/90)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'06-10'!$K132+('06-10'!$J132/90)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'06-10'!$K133+('06-10'!$J133/90)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'06-10'!$K134+('06-10'!$J134/90)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'06-10'!$K135+('06-10'!$J135/90)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'06-10'!$K136+('06-10'!$J136/90)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'06-10'!$K137+('06-10'!$J137/90)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'06-10'!$K138+('06-10'!$J138/90)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'06-10'!$K139+('06-10'!$J139/90)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'06-10'!$K140+('06-10'!$J140/90)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'06-10'!$K141+('06-10'!$J141/90)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'06-10'!$K142+('06-10'!$J142/90)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'06-10'!$K143+('06-10'!$J143/90)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'06-10'!$K144+('06-10'!$J144/90)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'06-10'!$K145+('06-10'!$J145/90)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'06-10'!$K146+('06-10'!$J146/90)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'06-10'!$K147+('06-10'!$J147/90)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'06-10'!$K148+('06-10'!$J148/90)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'06-10'!$K149+('06-10'!$J149/90)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'06-10'!$K150+('06-10'!$J150/90)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'06-10'!$K151+('06-10'!$J151/90)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'06-10'!$K152+('06-10'!$J152/90)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'06-10'!$K153+('06-10'!$J153/90)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'06-10'!$K154+('06-10'!$J154/90)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'06-10'!$K155+('06-10'!$J155/90)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'06-10'!$K156+('06-10'!$J156/90)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'06-10'!$K157+('06-10'!$J157/90)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'06-10'!$K158+('06-10'!$J158/90)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'06-10'!$K159+('06-10'!$J159/90)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'06-10'!$K160+('06-10'!$J160/90)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'06-10'!$K161+('06-10'!$J161/90)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'06-10'!$K162+('06-10'!$J162/90)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'06-10'!$K166+('06-10'!$J166/90)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'06-10'!$K167+('06-10'!$J167/90)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'06-10'!$K168+('06-10'!$J168/90)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'06-10'!$K169+('06-10'!$J169/90)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'06-10'!$K170+('06-10'!$J170/90)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'06-10'!$K171+('06-10'!$J171/90)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'06-10'!$K172+('06-10'!$J172/90)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'06-10'!$K173+('06-10'!$J173/90)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'06-10'!$K174+('06-10'!$J174/90)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'06-10'!$K175+('06-10'!$J175/90)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'06-10'!$K176+('06-10'!$J176/90)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'06-10'!$K177+('06-10'!$J177/90)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'06-10'!$K178+('06-10'!$J178/90)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'06-10'!$K179+('06-10'!$J179/90)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'06-10'!$K180+('06-10'!$J180/90)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'06-10'!$K181+('06-10'!$J181/90)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'06-10'!$K182+('06-10'!$J182/90)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'06-10'!$K183+('06-10'!$J183/90)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'06-10'!$K184+('06-10'!$J184/90)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'06-10'!$K185+('06-10'!$J185/90)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'06-10'!$K186+('06-10'!$J186/90)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'06-10'!$K187+('06-10'!$J187/90)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'06-10'!$K188+('06-10'!$J188/90)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'06-10'!$K189+('06-10'!$J189/90)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'06-10'!$K190+('06-10'!$J190/90)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'06-10'!$K191+('06-10'!$J191/90)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'06-10'!$K192+('06-10'!$J192/90)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'06-10'!$K193+('06-10'!$J193/90)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'06-10'!$K194+('06-10'!$J194/90)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'06-10'!$K195+('06-10'!$J195/90)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'06-10'!$K196+('06-10'!$J196/90)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'06-10'!$K197+('06-10'!$J197/90)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'06-10'!$K198+('06-10'!$J198/90)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'06-10'!$K199+('06-10'!$J199/90)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'06-10'!$K200+('06-10'!$J200/90)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'06-10'!$K201+('06-10'!$J201/90)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'06-10'!$K202+('06-10'!$J202/90)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'06-10'!$K203+('06-10'!$J203/90)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'06-10'!$K204+('06-10'!$J204/90)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'06-10'!$K205+('06-10'!$J205/90)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'06-10'!$K206+('06-10'!$J206/90)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'06-10'!$K207+('06-10'!$J207/90)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'06-10'!$K208+('06-10'!$J208/90)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'06-10'!$K209+('06-10'!$J209/90)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'06-10'!$K210+('06-10'!$J210/90)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'06-10'!$K211+('06-10'!$J211/90)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'06-10'!$K212+('06-10'!$J212/90)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'06-10'!$K213+('06-10'!$J213/90)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'06-10'!$K214+('06-10'!$J214/90)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'06-10'!$K215+('06-10'!$J215/90)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'06-10'!$K216+('06-10'!$J216/90)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'06-10'!$K217+('06-10'!$J217/90)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'06-10'!$K218+('06-10'!$J218/90)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'06-10'!$K219+('06-10'!$J219/90)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'06-10'!$K220+('06-10'!$J220/90)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'06-10'!$K221+('06-10'!$J221/90)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'06-10'!$K222+('06-10'!$J222/90)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'06-10'!$K223+('06-10'!$J223/90)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'06-10'!$K224+('06-10'!$J224/90)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'06-10'!$K225+('06-10'!$J225/90)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'06-10'!$K226+('06-10'!$J226/90)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'06-10'!$K227+('06-10'!$J227/90)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'06-10'!$K228+('06-10'!$J228/90)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'06-10'!$K229+('06-10'!$J229/90)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'06-10'!$K230+('06-10'!$J230/90)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'06-10'!$K231+('06-10'!$J231/90)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'06-10'!$K232+('06-10'!$J232/90)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'06-10'!$K233+('06-10'!$J233/90)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'06-10'!$K234+('06-10'!$J234/90)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'06-10'!$K235+('06-10'!$J235/90)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'06-10'!$K236+('06-10'!$J236/90)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'06-10'!$K237+('06-10'!$J237/90)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'06-10'!$K238+('06-10'!$J238/90)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'06-10'!$K239+('06-10'!$J239/90)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'06-10'!$K240+('06-10'!$J240/90)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'06-10'!$K241+('06-10'!$J241/90)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'06-10'!$K242+('06-10'!$J242/90)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'06-10'!$K243+('06-10'!$J243/90)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'06-10'!$K244+('06-10'!$J244/90)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'06-10'!$K245+('06-10'!$J245/90)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'06-10'!$K246+('06-10'!$J246/90)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'06-10'!$K247+('06-10'!$J247/90)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'06-10'!$K248+('06-10'!$J248/90)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'06-10'!$K249+('06-10'!$J249/90)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'06-10'!$K250+('06-10'!$J250/90)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'06-10'!$K251+('06-10'!$J251/90)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'06-10'!$K252+('06-10'!$J252/90)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'06-10'!$K253+('06-10'!$J253/90)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'06-10'!$K254+('06-10'!$J254/90)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'06-10'!$K255+('06-10'!$J255/90)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'06-10'!$K256+('06-10'!$J256/90)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'06-10'!$K257+('06-10'!$J257/90)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'06-10'!$K258+('06-10'!$J258/90)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'06-10'!$K259+('06-10'!$J259/90)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'06-10'!$K260+('06-10'!$J260/90)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'06-10'!$K261+('06-10'!$J261/90)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'06-10'!$K262+('06-10'!$J262/90)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'06-10'!$K263+('06-10'!$J263/90)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'06-10'!$K264+('06-10'!$J264/90)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'06-10'!$K265+('06-10'!$J265/90)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'06-10'!$K266+('06-10'!$J266/90)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'06-10'!$K267+('06-10'!$J267/90)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'06-10'!$K268+('06-10'!$J268/90)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'06-10'!$K269+('06-10'!$J269/90)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'06-10'!$K270+('06-10'!$J270/90)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'06-10'!$K271+('06-10'!$J271/90)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'06-10'!$K272+('06-10'!$J272/90)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'06-10'!$K273+('06-10'!$J273/90)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'06-10'!$K274+('06-10'!$J274/90)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'06-10'!$K275+('06-10'!$J275/90)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'06-10'!$K276+('06-10'!$J276/90)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'06-10'!$K277+('06-10'!$J277/90)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'06-10'!$K278+('06-10'!$J278/90)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'06-10'!$K279+('06-10'!$J279/90)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'06-10'!$K280+('06-10'!$J280/90)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'06-10'!$K281+('06-10'!$J281/90)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'06-10'!$K282+('06-10'!$J282/90)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'06-10'!$K283+('06-10'!$J283/90)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'06-10'!$K284+('06-10'!$J284/90)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'06-10'!$K285+('06-10'!$J285/90)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'06-10'!$K286+('06-10'!$J286/90)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'06-10'!$K287+('06-10'!$J287/90)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'06-10'!$K288+('06-10'!$J288/90)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'06-10'!$K289+('06-10'!$J289/90)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'06-10'!$K290+('06-10'!$J290/90)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'06-10'!$K291+('06-10'!$J291/90)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'06-10'!$K292+('06-10'!$J292/90)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'06-10'!$K293+('06-10'!$J293/90)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'06-10'!$K294+('06-10'!$J294/90)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'06-10'!$K295+('06-10'!$J295/90)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'06-10'!$K296+('06-10'!$J296/90)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'06-10'!$K297+('06-10'!$J297/90)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'06-10'!$K298+('06-10'!$J298/90)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'06-10'!$K299+('06-10'!$J299/90)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'06-10'!$K300+('06-10'!$J300/90)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'06-10'!$K301+('06-10'!$J301/90)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'06-10'!$K302+('06-10'!$J302/90)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'06-10'!$K303+('06-10'!$J303/90)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'06-10'!$K304+('06-10'!$J304/90)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'06-10'!$K305+('06-10'!$J305/90)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'06-10'!$K306+('06-10'!$J306/90)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'06-10'!$K307+('06-10'!$J307/90)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'06-10'!$K308+('06-10'!$J308/90)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'06-10'!$K309+('06-10'!$J309/90)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'06-10'!$K310+('06-10'!$J310/90)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'06-10'!$K311+('06-10'!$J311/90)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'06-10'!$K312+('06-10'!$J312/90)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'06-10'!$K313+('06-10'!$J313/90)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'06-10'!$K314+('06-10'!$J314/90)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'06-10'!$K315+('06-10'!$J315/90)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'06-10'!$K316+('06-10'!$J316/90)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'06-10'!$K317+('06-10'!$J317/90)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'06-10'!$K318+('06-10'!$J318/90)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'06-10'!$K319+('06-10'!$J319/90)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'06-10'!$K320+('06-10'!$J320/90)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'06-10'!$K321+('06-10'!$J321/90)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'06-10'!$K322+('06-10'!$J322/90)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'06-10'!$K323+('06-10'!$J323/90)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'06-10'!$K324+('06-10'!$J324/90)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'06-10'!$K325+('06-10'!$J325/90)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'06-10'!$K326+('06-10'!$J326/90)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'06-10'!$K327+('06-10'!$J327/90)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'06-10'!$K328+('06-10'!$J328/90)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'06-10'!$K329+('06-10'!$J329/90)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'06-10'!$K330+('06-10'!$J330/90)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'06-10'!$K331+('06-10'!$J331/90)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'06-10'!$K332+('06-10'!$J332/90)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'06-10'!$K333+('06-10'!$J333/90)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'06-10'!$K334+('06-10'!$J334/90)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'06-10'!$K335+('06-10'!$J335/90)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'06-10'!$K336+('06-10'!$J336/90)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'06-10'!$K337+('06-10'!$J337/90)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'06-10'!$K338+('06-10'!$J338/90)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'06-10'!$K339+('06-10'!$J339/90)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'06-10'!$K340+('06-10'!$J340/90)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'06-10'!$K341+('06-10'!$J341/90)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'06-10'!$K342+('06-10'!$J342/90)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'06-10'!$K343+('06-10'!$J343/90)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'06-10'!$K344+('06-10'!$J344/90)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'06-10'!$K345+('06-10'!$J345/90)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'06-10'!$K346+('06-10'!$J346/90)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'06-10'!$K347+('06-10'!$J347/90)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'06-10'!$K348+('06-10'!$J348/90)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'06-10'!$K349+('06-10'!$J349/90)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'06-10'!$K350+('06-10'!$J350/90)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'06-10'!$K351+('06-10'!$J351/90)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'06-10'!$K352+('06-10'!$J352/90)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'06-10'!$K353+('06-10'!$J353/90)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'06-10'!$K354+('06-10'!$J354/90)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'06-10'!$K355+('06-10'!$J355/90)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'06-10'!$K356+('06-10'!$J356/90)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'06-10'!$K357+('06-10'!$J357/90)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'06-10'!$K358+('06-10'!$J358/90)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'06-10'!$K359+('06-10'!$J359/90)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'06-10'!$K360+('06-10'!$J360/90)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'06-10'!$K361+('06-10'!$J361/90)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79" priority="1">
      <formula>$H22="جملة"</formula>
    </cfRule>
    <cfRule type="expression" dxfId="78" priority="2">
      <formula>$H22="مصاريف"</formula>
    </cfRule>
    <cfRule type="expression" dxfId="77" priority="3">
      <formula>$H22="سحب"</formula>
    </cfRule>
    <cfRule type="expression" dxfId="76" priority="4">
      <formula>$H22="بيع"</formula>
    </cfRule>
  </conditionalFormatting>
  <conditionalFormatting sqref="H3:L18">
    <cfRule type="expression" dxfId="75" priority="5">
      <formula>$H3="جملة"</formula>
    </cfRule>
    <cfRule type="expression" dxfId="74" priority="6">
      <formula>$H3="مصاريف"</formula>
    </cfRule>
    <cfRule type="expression" dxfId="73" priority="7">
      <formula>$H3="سحب"</formula>
    </cfRule>
    <cfRule type="expression" dxfId="72" priority="8">
      <formula>$H3="بيع"</formula>
    </cfRule>
  </conditionalFormatting>
  <conditionalFormatting sqref="I22:L361">
    <cfRule type="expression" dxfId="71" priority="9">
      <formula>$H22="جملة"</formula>
    </cfRule>
    <cfRule type="expression" dxfId="70" priority="10">
      <formula>$H22="مصاريف"</formula>
    </cfRule>
    <cfRule type="expression" dxfId="69" priority="11">
      <formula>$H22="سحب"</formula>
    </cfRule>
    <cfRule type="expression" dxfId="68" priority="12">
      <formula>$H22="بيع"</formula>
    </cfRule>
  </conditionalFormatting>
  <dataValidations count="1">
    <dataValidation type="list" allowBlank="1" showInputMessage="1" showErrorMessage="1" sqref="H3:H18 H22:H361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81" activePane="bottomLeft" state="frozen"/>
      <selection pane="bottomLeft" activeCell="J216" sqref="J216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651035.89999999991</v>
      </c>
      <c r="C1" s="55">
        <f ca="1">SUM(C3:C427)</f>
        <v>-59329.348888888904</v>
      </c>
      <c r="D1" s="55">
        <f ca="1">SUM(D3:D427)</f>
        <v>138747.58333333334</v>
      </c>
      <c r="E1" s="27">
        <f ca="1">IF(B1=0,"",C1/B1)*-1</f>
        <v>9.1130687092507365E-2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-110.33333333333333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18848.177777777779</v>
      </c>
      <c r="G182" s="30">
        <f t="shared" ref="G182" ca="1" si="77">SUM(C176:C182)</f>
        <v>-1402.1111111111111</v>
      </c>
      <c r="H182" s="33">
        <f ca="1">IF(F182=0,"",G182/F182)*-1</f>
        <v>7.4389743541373871E-2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98642.17777777779</v>
      </c>
      <c r="J185" s="48">
        <f ca="1">SUM(C156:C185)</f>
        <v>-6709.8411111111118</v>
      </c>
      <c r="K185" s="50">
        <f ca="1">IF(I185=0,"",J185/I185)*-1</f>
        <v>6.8022029341516743E-2</v>
      </c>
      <c r="L185" s="51">
        <f ca="1">I185*L184</f>
        <v>39456.871111111119</v>
      </c>
      <c r="M185" s="51">
        <f ca="1">I185*M184</f>
        <v>59185.306666666671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15782.748444444449</v>
      </c>
      <c r="M186" s="53">
        <f ca="1">M185*M183</f>
        <v>4734.8245333333334</v>
      </c>
      <c r="N186" s="53">
        <f ca="1">M186+L186+J183</f>
        <v>23727.145200000003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17017.30408888889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239.2222222222222</v>
      </c>
      <c r="C190" s="57">
        <f t="shared" ca="1" si="57"/>
        <v>-34.444444444444443</v>
      </c>
      <c r="D190" s="57">
        <f t="shared" ca="1" si="58"/>
        <v>0</v>
      </c>
      <c r="E190" s="27">
        <f t="shared" ca="1" si="65"/>
        <v>0.14398513701811427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0</v>
      </c>
      <c r="C191" s="57">
        <f t="shared" ref="C191:C254" ca="1" si="81">IFERROR(SUMIFS(INDIRECT("'"&amp;TEXT(A191,"DD-MM")&amp;"'!L:L"),INDIRECT("'"&amp;TEXT(A191,"DD-MM")&amp;"'!H:H"),$C$2),"")</f>
        <v>0</v>
      </c>
      <c r="D191" s="57">
        <f t="shared" ref="D191:D254" ca="1" si="82">IFERROR(SUMIFS(INDIRECT("'"&amp;TEXT(A191,"DD-MM")&amp;"'!L:L"),INDIRECT("'"&amp;TEXT(A191,"DD-MM")&amp;"'!H:H"),$D$2),"")</f>
        <v>0</v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239.2222222222222</v>
      </c>
      <c r="G196" s="30">
        <f t="shared" ref="G196" ca="1" si="85">SUM(C190:C196)</f>
        <v>-34.444444444444443</v>
      </c>
      <c r="H196" s="33">
        <f ca="1">IF(F196=0,"",G196/F196)*-1</f>
        <v>0.14398513701811427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4887.7222222222226</v>
      </c>
      <c r="J214" s="48">
        <f ca="1">I214*J213</f>
        <v>488.7722222222223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11386.833333333336</v>
      </c>
      <c r="J216" s="48">
        <f ca="1">SUM(C186:C216)</f>
        <v>-839.00000000000011</v>
      </c>
      <c r="K216" s="50">
        <f ca="1">IF(I216=0,"",J216/I216)*-1</f>
        <v>7.3681591311602582E-2</v>
      </c>
      <c r="L216" s="51">
        <f ca="1">I216*L215</f>
        <v>4554.7333333333345</v>
      </c>
      <c r="M216" s="51">
        <f ca="1">I216*M215</f>
        <v>6832.1000000000013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1821.8933333333339</v>
      </c>
      <c r="M217" s="53">
        <f ca="1">M216*M214</f>
        <v>546.5680000000001</v>
      </c>
      <c r="N217" s="53">
        <f ca="1">M217+L217+J214</f>
        <v>2857.2335555555564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2018.2335555555564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4" sqref="J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98642.17777777779</v>
      </c>
      <c r="H2" s="74">
        <f ca="1">ملخص!I216</f>
        <v>11386.833333333336</v>
      </c>
      <c r="I2" s="74"/>
      <c r="J2" s="74"/>
      <c r="K2" s="77">
        <f ca="1">SUM(B2:J2)</f>
        <v>651035.89999999991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4887.7222222222226</v>
      </c>
      <c r="I3" s="74"/>
      <c r="J3" s="74"/>
      <c r="K3" s="77">
        <f ca="1">SUM(B3:J3)</f>
        <v>138747.58333333334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23727.145200000003</v>
      </c>
      <c r="H4" s="78">
        <f ca="1">ملخص!N217</f>
        <v>2857.2335555555564</v>
      </c>
      <c r="I4" s="78"/>
      <c r="J4" s="78"/>
      <c r="K4" s="77">
        <f ca="1">SUM(B4:J4)</f>
        <v>149290.22553333332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-839.00000000000011</v>
      </c>
      <c r="I5" s="74"/>
      <c r="J5" s="74"/>
      <c r="K5" s="77">
        <f ca="1">SUM(B5:J5)</f>
        <v>-59329.34888888889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17017.30408888889</v>
      </c>
      <c r="H6" s="77">
        <f t="shared" ca="1" si="0"/>
        <v>2018.2335555555564</v>
      </c>
      <c r="I6" s="77">
        <f t="shared" si="0"/>
        <v>0</v>
      </c>
      <c r="J6" s="77">
        <f t="shared" si="0"/>
        <v>0</v>
      </c>
      <c r="K6" s="77">
        <f ca="1">SUM(B6:J6)</f>
        <v>89960.876644444463</v>
      </c>
    </row>
  </sheetData>
  <phoneticPr fontId="13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164</vt:i4>
      </vt:variant>
      <vt:variant>
        <vt:lpstr>Named Ranges</vt:lpstr>
      </vt:variant>
      <vt:variant>
        <vt:i4>1</vt:i4>
      </vt:variant>
    </vt:vector>
  </HeadingPairs>
  <TitlesOfParts>
    <vt:vector size="165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2026-10-05T07:15:08Z</dcterms:modified>
</cp:coreProperties>
</file>