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B47B0E1A-99A2-49B3-8423-00A49814E385}" xr6:coauthVersionLast="47" xr6:coauthVersionMax="47" xr10:uidLastSave="{00000000-0000-0000-0000-000000000000}"/>
  <bookViews>
    <workbookView xWindow="-108" yWindow="-108" windowWidth="23256" windowHeight="12456" firstSheet="22" activeTab="30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30-04" sheetId="29" r:id="rId28"/>
    <sheet name="01-05" sheetId="30" r:id="rId29"/>
    <sheet name="02-05" sheetId="31" r:id="rId30"/>
    <sheet name="04-05" sheetId="32" r:id="rId31"/>
    <sheet name="05-05" sheetId="33" r:id="rId32"/>
    <sheet name="ملخص" sheetId="13" r:id="rId33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4" roundtripDataChecksum="cej0frGFoLDmi+KJHfXLOuT3qr5Vha0faIUU1CkSDJ8="/>
    </ext>
  </extLst>
</workbook>
</file>

<file path=xl/calcChain.xml><?xml version="1.0" encoding="utf-8"?>
<calcChain xmlns="http://schemas.openxmlformats.org/spreadsheetml/2006/main">
  <c r="L361" i="33" l="1"/>
  <c r="L360" i="33"/>
  <c r="L359" i="33"/>
  <c r="L358" i="33"/>
  <c r="L357" i="33"/>
  <c r="L356" i="33"/>
  <c r="L355" i="33"/>
  <c r="L354" i="33"/>
  <c r="L353" i="33"/>
  <c r="L352" i="33"/>
  <c r="L351" i="33"/>
  <c r="L350" i="33"/>
  <c r="L349" i="33"/>
  <c r="L348" i="33"/>
  <c r="L347" i="33"/>
  <c r="L346" i="33"/>
  <c r="L345" i="33"/>
  <c r="L344" i="33"/>
  <c r="L343" i="33"/>
  <c r="L342" i="33"/>
  <c r="L341" i="33"/>
  <c r="L340" i="33"/>
  <c r="L339" i="33"/>
  <c r="L338" i="33"/>
  <c r="L337" i="33"/>
  <c r="L336" i="33"/>
  <c r="L335" i="33"/>
  <c r="L334" i="33"/>
  <c r="L333" i="33"/>
  <c r="L332" i="33"/>
  <c r="L331" i="33"/>
  <c r="L330" i="33"/>
  <c r="L329" i="33"/>
  <c r="L328" i="33"/>
  <c r="L327" i="33"/>
  <c r="L326" i="33"/>
  <c r="L325" i="33"/>
  <c r="L324" i="33"/>
  <c r="L323" i="33"/>
  <c r="L322" i="33"/>
  <c r="L321" i="33"/>
  <c r="L320" i="33"/>
  <c r="L319" i="33"/>
  <c r="L318" i="33"/>
  <c r="L317" i="33"/>
  <c r="L316" i="33"/>
  <c r="L315" i="33"/>
  <c r="L314" i="33"/>
  <c r="L313" i="33"/>
  <c r="L312" i="33"/>
  <c r="L311" i="33"/>
  <c r="L310" i="33"/>
  <c r="L309" i="33"/>
  <c r="L308" i="33"/>
  <c r="L307" i="33"/>
  <c r="L306" i="33"/>
  <c r="L305" i="33"/>
  <c r="L304" i="33"/>
  <c r="L303" i="33"/>
  <c r="L302" i="33"/>
  <c r="L301" i="33"/>
  <c r="L300" i="33"/>
  <c r="L299" i="33"/>
  <c r="L298" i="33"/>
  <c r="L297" i="33"/>
  <c r="L296" i="33"/>
  <c r="L295" i="33"/>
  <c r="L294" i="33"/>
  <c r="L293" i="33"/>
  <c r="L292" i="33"/>
  <c r="L291" i="33"/>
  <c r="L290" i="33"/>
  <c r="L289" i="33"/>
  <c r="L288" i="33"/>
  <c r="L287" i="33"/>
  <c r="L286" i="33"/>
  <c r="L285" i="33"/>
  <c r="L284" i="33"/>
  <c r="L283" i="33"/>
  <c r="L282" i="33"/>
  <c r="L281" i="33"/>
  <c r="L280" i="33"/>
  <c r="L279" i="33"/>
  <c r="L278" i="33"/>
  <c r="L277" i="33"/>
  <c r="L276" i="33"/>
  <c r="L275" i="33"/>
  <c r="L274" i="33"/>
  <c r="L273" i="33"/>
  <c r="L272" i="33"/>
  <c r="L271" i="33"/>
  <c r="L270" i="33"/>
  <c r="L269" i="33"/>
  <c r="L268" i="33"/>
  <c r="L267" i="33"/>
  <c r="L266" i="33"/>
  <c r="L265" i="33"/>
  <c r="L264" i="33"/>
  <c r="L263" i="33"/>
  <c r="L262" i="33"/>
  <c r="L261" i="33"/>
  <c r="L260" i="3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2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7" i="33"/>
  <c r="L196" i="33"/>
  <c r="L195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4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7" i="33"/>
  <c r="L126" i="33"/>
  <c r="L125" i="33"/>
  <c r="L124" i="33"/>
  <c r="L123" i="33"/>
  <c r="L122" i="33"/>
  <c r="L121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3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C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S27" i="33" s="1"/>
  <c r="P23" i="33"/>
  <c r="P28" i="33" s="1"/>
  <c r="P32" i="33" s="1"/>
  <c r="L23" i="33"/>
  <c r="F23" i="33"/>
  <c r="C23" i="33"/>
  <c r="S22" i="33"/>
  <c r="P22" i="33"/>
  <c r="L22" i="33"/>
  <c r="F22" i="33"/>
  <c r="F27" i="33" s="1"/>
  <c r="C22" i="33"/>
  <c r="L20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L1" i="33" s="1"/>
  <c r="K1" i="33"/>
  <c r="J1" i="33"/>
  <c r="L361" i="32"/>
  <c r="L360" i="32"/>
  <c r="L359" i="32"/>
  <c r="L358" i="32"/>
  <c r="L357" i="32"/>
  <c r="L356" i="32"/>
  <c r="L355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S27" i="32" s="1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361" i="31"/>
  <c r="L360" i="31"/>
  <c r="L359" i="31"/>
  <c r="L358" i="31"/>
  <c r="L357" i="31"/>
  <c r="L356" i="31"/>
  <c r="L355" i="31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361" i="30"/>
  <c r="L360" i="30"/>
  <c r="L359" i="30"/>
  <c r="L358" i="30"/>
  <c r="L357" i="30"/>
  <c r="L356" i="30"/>
  <c r="L355" i="30"/>
  <c r="L354" i="30"/>
  <c r="L353" i="30"/>
  <c r="L352" i="30"/>
  <c r="L351" i="30"/>
  <c r="L350" i="30"/>
  <c r="L349" i="30"/>
  <c r="L348" i="30"/>
  <c r="L347" i="30"/>
  <c r="L346" i="30"/>
  <c r="L345" i="30"/>
  <c r="L344" i="30"/>
  <c r="L343" i="30"/>
  <c r="L342" i="30"/>
  <c r="L341" i="30"/>
  <c r="L340" i="30"/>
  <c r="L339" i="30"/>
  <c r="L338" i="30"/>
  <c r="L337" i="30"/>
  <c r="L336" i="30"/>
  <c r="L335" i="30"/>
  <c r="L334" i="30"/>
  <c r="L333" i="30"/>
  <c r="L332" i="30"/>
  <c r="L331" i="30"/>
  <c r="L330" i="30"/>
  <c r="L329" i="30"/>
  <c r="L328" i="30"/>
  <c r="L327" i="30"/>
  <c r="L326" i="30"/>
  <c r="L325" i="30"/>
  <c r="L324" i="30"/>
  <c r="L323" i="30"/>
  <c r="L322" i="30"/>
  <c r="L321" i="30"/>
  <c r="L320" i="30"/>
  <c r="L319" i="30"/>
  <c r="L318" i="30"/>
  <c r="L317" i="30"/>
  <c r="L316" i="30"/>
  <c r="L315" i="30"/>
  <c r="L314" i="30"/>
  <c r="L313" i="30"/>
  <c r="L312" i="30"/>
  <c r="L311" i="30"/>
  <c r="L310" i="30"/>
  <c r="L309" i="30"/>
  <c r="L308" i="30"/>
  <c r="L307" i="30"/>
  <c r="L306" i="30"/>
  <c r="L305" i="30"/>
  <c r="L304" i="30"/>
  <c r="L303" i="30"/>
  <c r="L302" i="30"/>
  <c r="L301" i="30"/>
  <c r="L300" i="30"/>
  <c r="L299" i="30"/>
  <c r="L298" i="30"/>
  <c r="L297" i="30"/>
  <c r="L296" i="30"/>
  <c r="L295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8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2" i="30"/>
  <c r="L261" i="30"/>
  <c r="L260" i="30"/>
  <c r="L259" i="30"/>
  <c r="L258" i="30"/>
  <c r="L257" i="30"/>
  <c r="L256" i="30"/>
  <c r="L255" i="30"/>
  <c r="L254" i="30"/>
  <c r="L253" i="30"/>
  <c r="L252" i="30"/>
  <c r="L251" i="30"/>
  <c r="L250" i="30"/>
  <c r="L249" i="30"/>
  <c r="L248" i="30"/>
  <c r="L247" i="30"/>
  <c r="L246" i="30"/>
  <c r="L245" i="30"/>
  <c r="L244" i="30"/>
  <c r="L243" i="30"/>
  <c r="L242" i="30"/>
  <c r="L241" i="30"/>
  <c r="L240" i="30"/>
  <c r="L239" i="30"/>
  <c r="L238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8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5" i="30"/>
  <c r="L204" i="30"/>
  <c r="L203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7" i="30"/>
  <c r="L186" i="30"/>
  <c r="L185" i="30"/>
  <c r="L184" i="30"/>
  <c r="L183" i="30"/>
  <c r="L182" i="30"/>
  <c r="L181" i="30"/>
  <c r="L180" i="30"/>
  <c r="L179" i="30"/>
  <c r="L178" i="30"/>
  <c r="L177" i="30"/>
  <c r="L176" i="30"/>
  <c r="L175" i="30"/>
  <c r="L174" i="30"/>
  <c r="L173" i="30"/>
  <c r="L172" i="30"/>
  <c r="L171" i="30"/>
  <c r="L170" i="30"/>
  <c r="L169" i="30"/>
  <c r="L168" i="30"/>
  <c r="L167" i="30"/>
  <c r="L166" i="30"/>
  <c r="L165" i="30"/>
  <c r="L164" i="30"/>
  <c r="L163" i="30"/>
  <c r="L162" i="30"/>
  <c r="L161" i="30"/>
  <c r="L160" i="30"/>
  <c r="L159" i="30"/>
  <c r="L158" i="30"/>
  <c r="L157" i="30"/>
  <c r="L156" i="30"/>
  <c r="L155" i="30"/>
  <c r="L154" i="30"/>
  <c r="L153" i="30"/>
  <c r="L152" i="30"/>
  <c r="L151" i="30"/>
  <c r="L150" i="30"/>
  <c r="L149" i="30"/>
  <c r="L148" i="30"/>
  <c r="L147" i="30"/>
  <c r="L146" i="30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361" i="29"/>
  <c r="L360" i="29"/>
  <c r="L359" i="29"/>
  <c r="L358" i="29"/>
  <c r="L357" i="29"/>
  <c r="L356" i="29"/>
  <c r="L355" i="29"/>
  <c r="L354" i="29"/>
  <c r="L353" i="29"/>
  <c r="L352" i="29"/>
  <c r="L351" i="29"/>
  <c r="L350" i="29"/>
  <c r="L349" i="29"/>
  <c r="L348" i="29"/>
  <c r="L347" i="29"/>
  <c r="L346" i="29"/>
  <c r="L345" i="29"/>
  <c r="L344" i="29"/>
  <c r="L343" i="29"/>
  <c r="L342" i="29"/>
  <c r="L341" i="29"/>
  <c r="L340" i="29"/>
  <c r="L339" i="29"/>
  <c r="L338" i="29"/>
  <c r="L337" i="29"/>
  <c r="L336" i="29"/>
  <c r="L335" i="29"/>
  <c r="L334" i="29"/>
  <c r="L333" i="29"/>
  <c r="L332" i="29"/>
  <c r="L331" i="29"/>
  <c r="L330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11" i="29"/>
  <c r="L310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3" i="29"/>
  <c r="L282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200" i="29"/>
  <c r="L199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29" i="33" a="1"/>
  <c r="C30" i="33" a="1"/>
  <c r="F29" i="30" a="1"/>
  <c r="F29" i="31" a="1"/>
  <c r="C30" i="32" a="1"/>
  <c r="C30" i="29" a="1"/>
  <c r="F29" i="32" a="1"/>
  <c r="F29" i="29" a="1"/>
  <c r="C30" i="31" a="1"/>
  <c r="C30" i="30" a="1"/>
  <c r="P28" i="32" l="1"/>
  <c r="L20" i="32"/>
  <c r="L1" i="32"/>
  <c r="F27" i="32"/>
  <c r="S31" i="32" s="1"/>
  <c r="C28" i="32"/>
  <c r="P32" i="32"/>
  <c r="C30" i="33"/>
  <c r="F29" i="33"/>
  <c r="S31" i="33"/>
  <c r="S27" i="31"/>
  <c r="P28" i="31"/>
  <c r="L20" i="31"/>
  <c r="F27" i="31"/>
  <c r="C28" i="31"/>
  <c r="P32" i="31" s="1"/>
  <c r="L1" i="31"/>
  <c r="F29" i="32"/>
  <c r="C30" i="32"/>
  <c r="P28" i="30"/>
  <c r="P32" i="30" s="1"/>
  <c r="S27" i="30"/>
  <c r="L20" i="30"/>
  <c r="F27" i="30"/>
  <c r="C28" i="30"/>
  <c r="C30" i="31"/>
  <c r="F29" i="31"/>
  <c r="S31" i="31"/>
  <c r="L1" i="30"/>
  <c r="P28" i="29"/>
  <c r="P32" i="29" s="1"/>
  <c r="S27" i="29"/>
  <c r="L20" i="29"/>
  <c r="F27" i="29"/>
  <c r="C28" i="29"/>
  <c r="F29" i="30"/>
  <c r="C30" i="30"/>
  <c r="S31" i="30"/>
  <c r="S27" i="28"/>
  <c r="P28" i="28"/>
  <c r="L20" i="28"/>
  <c r="L1" i="29"/>
  <c r="F27" i="28"/>
  <c r="S31" i="28" s="1"/>
  <c r="L1" i="28"/>
  <c r="C28" i="28"/>
  <c r="F29" i="29"/>
  <c r="C30" i="29"/>
  <c r="L1" i="26"/>
  <c r="S27" i="26"/>
  <c r="P28" i="26"/>
  <c r="L20" i="26"/>
  <c r="F27" i="26"/>
  <c r="S31" i="26" s="1"/>
  <c r="C28" i="26"/>
  <c r="S27" i="25"/>
  <c r="S31" i="25" s="1"/>
  <c r="P28" i="25"/>
  <c r="L20" i="25"/>
  <c r="F27" i="25"/>
  <c r="C28" i="25"/>
  <c r="S27" i="24"/>
  <c r="S31" i="24" s="1"/>
  <c r="L20" i="24"/>
  <c r="F27" i="24"/>
  <c r="P32" i="24"/>
  <c r="S27" i="23"/>
  <c r="S31" i="23" s="1"/>
  <c r="P28" i="23"/>
  <c r="P32" i="23" s="1"/>
  <c r="L20" i="23"/>
  <c r="L1" i="23"/>
  <c r="F27" i="23"/>
  <c r="S27" i="22"/>
  <c r="P28" i="22"/>
  <c r="L20" i="22"/>
  <c r="L1" i="22"/>
  <c r="F27" i="22"/>
  <c r="S31" i="22"/>
  <c r="C28" i="22"/>
  <c r="P32" i="22" s="1"/>
  <c r="S27" i="21"/>
  <c r="P28" i="21"/>
  <c r="L20" i="21"/>
  <c r="L1" i="21"/>
  <c r="F27" i="21"/>
  <c r="S31" i="21" s="1"/>
  <c r="C28" i="21"/>
  <c r="S27" i="20"/>
  <c r="P28" i="20"/>
  <c r="L20" i="20"/>
  <c r="C28" i="20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33" a="1"/>
  <c r="C32" i="33" a="1"/>
  <c r="F31" i="31" a="1"/>
  <c r="F31" i="32" a="1"/>
  <c r="C32" i="32" a="1"/>
  <c r="C32" i="31" a="1"/>
  <c r="C32" i="29" a="1"/>
  <c r="C32" i="30" a="1"/>
  <c r="F31" i="29" a="1"/>
  <c r="F31" i="30" a="1"/>
  <c r="C32" i="33" l="1"/>
  <c r="F31" i="33"/>
  <c r="C32" i="32"/>
  <c r="F31" i="32"/>
  <c r="F31" i="31"/>
  <c r="C32" i="31"/>
  <c r="S31" i="29"/>
  <c r="C32" i="30"/>
  <c r="F31" i="30"/>
  <c r="P32" i="28"/>
  <c r="C32" i="29"/>
  <c r="F31" i="29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S31" i="14" s="1"/>
  <c r="L1" i="14"/>
  <c r="L20" i="12"/>
  <c r="S31" i="19" l="1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16" i="13"/>
  <c r="B110" i="13"/>
  <c r="D119" i="13"/>
  <c r="C103" i="13"/>
  <c r="D58" i="13"/>
  <c r="C52" i="13"/>
  <c r="D4" i="13"/>
  <c r="F29" i="11" a="1"/>
  <c r="D20" i="13"/>
  <c r="C88" i="13"/>
  <c r="C84" i="13"/>
  <c r="B60" i="13"/>
  <c r="C59" i="13"/>
  <c r="C3" i="13"/>
  <c r="C75" i="13"/>
  <c r="C30" i="7" a="1"/>
  <c r="C121" i="13"/>
  <c r="C111" i="13"/>
  <c r="C35" i="13"/>
  <c r="D99" i="13"/>
  <c r="D69" i="13"/>
  <c r="C95" i="13"/>
  <c r="D115" i="13"/>
  <c r="C53" i="13"/>
  <c r="D111" i="13"/>
  <c r="C30" i="21" a="1"/>
  <c r="D101" i="13"/>
  <c r="B108" i="13"/>
  <c r="B8" i="13"/>
  <c r="C82" i="13"/>
  <c r="D79" i="13"/>
  <c r="C63" i="13"/>
  <c r="B14" i="13"/>
  <c r="B42" i="13"/>
  <c r="F22" i="5" a="1"/>
  <c r="D54" i="13"/>
  <c r="C46" i="13"/>
  <c r="C116" i="13"/>
  <c r="B38" i="13"/>
  <c r="D48" i="13"/>
  <c r="F26" i="6" a="1"/>
  <c r="D51" i="13"/>
  <c r="B31" i="13"/>
  <c r="B72" i="13"/>
  <c r="D124" i="13"/>
  <c r="D93" i="13"/>
  <c r="D125" i="13"/>
  <c r="B92" i="13"/>
  <c r="D121" i="13"/>
  <c r="B69" i="13"/>
  <c r="F29" i="9" a="1"/>
  <c r="C109" i="13"/>
  <c r="F29" i="28" a="1"/>
  <c r="B123" i="13"/>
  <c r="B29" i="13"/>
  <c r="D107" i="13"/>
  <c r="B79" i="13"/>
  <c r="D28" i="13"/>
  <c r="B34" i="13"/>
  <c r="B105" i="13"/>
  <c r="D83" i="13"/>
  <c r="B45" i="13"/>
  <c r="D32" i="13"/>
  <c r="C27" i="13"/>
  <c r="C104" i="13"/>
  <c r="B43" i="13"/>
  <c r="D26" i="13"/>
  <c r="B114" i="13"/>
  <c r="D91" i="13"/>
  <c r="F29" i="21" a="1"/>
  <c r="C113" i="13"/>
  <c r="D37" i="13"/>
  <c r="D16" i="13"/>
  <c r="C30" i="12" a="1"/>
  <c r="C7" i="13"/>
  <c r="B50" i="13"/>
  <c r="C33" i="13"/>
  <c r="D61" i="13"/>
  <c r="C30" i="11" a="1"/>
  <c r="C32" i="13"/>
  <c r="C42" i="13"/>
  <c r="C58" i="13"/>
  <c r="D77" i="13"/>
  <c r="D84" i="13"/>
  <c r="B19" i="13"/>
  <c r="B111" i="13"/>
  <c r="C78" i="13"/>
  <c r="C91" i="13"/>
  <c r="B102" i="13"/>
  <c r="B16" i="13"/>
  <c r="C79" i="13"/>
  <c r="B96" i="13"/>
  <c r="D122" i="13"/>
  <c r="B55" i="13"/>
  <c r="C15" i="13"/>
  <c r="F29" i="18" a="1"/>
  <c r="B23" i="13"/>
  <c r="B126" i="13"/>
  <c r="D85" i="13"/>
  <c r="D118" i="13"/>
  <c r="B5" i="13"/>
  <c r="B99" i="13"/>
  <c r="D11" i="13"/>
  <c r="C23" i="4" a="1"/>
  <c r="C30" i="23" a="1"/>
  <c r="B10" i="13"/>
  <c r="D9" i="13"/>
  <c r="D7" i="13"/>
  <c r="C55" i="13"/>
  <c r="C94" i="13"/>
  <c r="D18" i="13"/>
  <c r="C92" i="13"/>
  <c r="C71" i="13"/>
  <c r="B9" i="13"/>
  <c r="B67" i="13"/>
  <c r="C23" i="13"/>
  <c r="B98" i="13"/>
  <c r="B78" i="13"/>
  <c r="D126" i="13"/>
  <c r="D68" i="13"/>
  <c r="D81" i="13"/>
  <c r="C56" i="13"/>
  <c r="B106" i="13"/>
  <c r="D12" i="13"/>
  <c r="B119" i="13"/>
  <c r="C28" i="13"/>
  <c r="C106" i="13"/>
  <c r="B44" i="13"/>
  <c r="D113" i="13"/>
  <c r="B20" i="13"/>
  <c r="C67" i="13"/>
  <c r="D14" i="13"/>
  <c r="C120" i="13"/>
  <c r="D46" i="13"/>
  <c r="D100" i="13"/>
  <c r="B3" i="13"/>
  <c r="B54" i="13"/>
  <c r="C51" i="13"/>
  <c r="C83" i="13"/>
  <c r="D45" i="13"/>
  <c r="C22" i="13"/>
  <c r="D94" i="13"/>
  <c r="D41" i="13"/>
  <c r="C101" i="13"/>
  <c r="D49" i="13"/>
  <c r="D120" i="13"/>
  <c r="D39" i="13"/>
  <c r="D47" i="13"/>
  <c r="C30" i="10" a="1"/>
  <c r="C85" i="13"/>
  <c r="B36" i="13"/>
  <c r="F29" i="8" a="1"/>
  <c r="B112" i="13"/>
  <c r="B116" i="13"/>
  <c r="B81" i="13"/>
  <c r="C108" i="13"/>
  <c r="B88" i="13"/>
  <c r="B85" i="13"/>
  <c r="B95" i="13"/>
  <c r="C50" i="13"/>
  <c r="D25" i="13"/>
  <c r="B28" i="13"/>
  <c r="F29" i="20" a="1"/>
  <c r="C60" i="13"/>
  <c r="D95" i="13"/>
  <c r="D53" i="13"/>
  <c r="C38" i="13"/>
  <c r="B90" i="13"/>
  <c r="C30" i="16" a="1"/>
  <c r="D114" i="13"/>
  <c r="C11" i="13"/>
  <c r="C119" i="13"/>
  <c r="C69" i="13"/>
  <c r="C44" i="13"/>
  <c r="F29" i="26" a="1"/>
  <c r="B87" i="13"/>
  <c r="C72" i="13"/>
  <c r="B100" i="13"/>
  <c r="F29" i="24" a="1"/>
  <c r="B73" i="13"/>
  <c r="D89" i="13"/>
  <c r="C17" i="13"/>
  <c r="B84" i="13"/>
  <c r="C30" i="17" a="1"/>
  <c r="C57" i="13"/>
  <c r="B30" i="13"/>
  <c r="D102" i="13"/>
  <c r="C43" i="13"/>
  <c r="C36" i="13"/>
  <c r="D19" i="13"/>
  <c r="C66" i="13"/>
  <c r="D73" i="13"/>
  <c r="B113" i="13"/>
  <c r="C30" i="18" a="1"/>
  <c r="F29" i="22" a="1"/>
  <c r="D29" i="13"/>
  <c r="C107" i="13"/>
  <c r="C47" i="13"/>
  <c r="B61" i="13"/>
  <c r="B21" i="13"/>
  <c r="C14" i="13"/>
  <c r="B26" i="13"/>
  <c r="C40" i="13"/>
  <c r="B32" i="13"/>
  <c r="C89" i="13"/>
  <c r="D98" i="13"/>
  <c r="D59" i="13"/>
  <c r="D27" i="13"/>
  <c r="D44" i="13"/>
  <c r="B101" i="13"/>
  <c r="B66" i="13"/>
  <c r="B18" i="13"/>
  <c r="D10" i="13"/>
  <c r="C30" i="26" a="1"/>
  <c r="D56" i="13"/>
  <c r="B62" i="13"/>
  <c r="B70" i="13"/>
  <c r="C122" i="13"/>
  <c r="D15" i="13"/>
  <c r="B56" i="13"/>
  <c r="B120" i="13"/>
  <c r="F29" i="14" a="1"/>
  <c r="C110" i="13"/>
  <c r="B22" i="13"/>
  <c r="D5" i="13"/>
  <c r="C73" i="13"/>
  <c r="D62" i="13"/>
  <c r="D75" i="13"/>
  <c r="C30" i="13"/>
  <c r="D96" i="13"/>
  <c r="C86" i="13"/>
  <c r="D90" i="13"/>
  <c r="D33" i="13"/>
  <c r="B37" i="13"/>
  <c r="B122" i="13"/>
  <c r="C96" i="13"/>
  <c r="C65" i="13"/>
  <c r="B93" i="13"/>
  <c r="D55" i="13"/>
  <c r="C30" i="28" a="1"/>
  <c r="B118" i="13"/>
  <c r="C102" i="13"/>
  <c r="D3" i="13"/>
  <c r="D17" i="13"/>
  <c r="D67" i="13"/>
  <c r="D88" i="13"/>
  <c r="D108" i="13"/>
  <c r="B121" i="13"/>
  <c r="C23" i="5" a="1"/>
  <c r="D36" i="13"/>
  <c r="C81" i="13"/>
  <c r="D104" i="13"/>
  <c r="C6" i="13"/>
  <c r="F29" i="10" a="1"/>
  <c r="B124" i="13"/>
  <c r="F22" i="4" a="1"/>
  <c r="B57" i="13"/>
  <c r="B7" i="13"/>
  <c r="C76" i="13"/>
  <c r="D34" i="13"/>
  <c r="C30" i="8" a="1"/>
  <c r="B82" i="13"/>
  <c r="C77" i="13"/>
  <c r="C19" i="13"/>
  <c r="F29" i="12" a="1"/>
  <c r="C30" i="19" a="1"/>
  <c r="D38" i="13"/>
  <c r="C54" i="13"/>
  <c r="D52" i="13"/>
  <c r="D116" i="13"/>
  <c r="B4" i="13"/>
  <c r="B49" i="13"/>
  <c r="F29" i="15" a="1"/>
  <c r="F29" i="16" a="1"/>
  <c r="B71" i="13"/>
  <c r="B103" i="13"/>
  <c r="B58" i="13"/>
  <c r="D80" i="13"/>
  <c r="B107" i="13"/>
  <c r="F29" i="23" a="1"/>
  <c r="C64" i="13"/>
  <c r="D50" i="13"/>
  <c r="B17" i="13"/>
  <c r="B117" i="13"/>
  <c r="C13" i="13"/>
  <c r="D71" i="13"/>
  <c r="D74" i="13"/>
  <c r="C68" i="13"/>
  <c r="D76" i="13"/>
  <c r="C9" i="13"/>
  <c r="B94" i="13"/>
  <c r="C100" i="13"/>
  <c r="D109" i="13"/>
  <c r="B11" i="13"/>
  <c r="C125" i="13"/>
  <c r="C45" i="13"/>
  <c r="D63" i="13"/>
  <c r="D43" i="13"/>
  <c r="C105" i="13"/>
  <c r="D22" i="13"/>
  <c r="D30" i="13"/>
  <c r="C112" i="13"/>
  <c r="C18" i="13"/>
  <c r="C26" i="13"/>
  <c r="F29" i="25" a="1"/>
  <c r="B48" i="13"/>
  <c r="D13" i="13"/>
  <c r="C4" i="13"/>
  <c r="B77" i="13"/>
  <c r="B91" i="13"/>
  <c r="D31" i="13"/>
  <c r="D105" i="13"/>
  <c r="B53" i="13"/>
  <c r="D117" i="13"/>
  <c r="C48" i="13"/>
  <c r="B33" i="13"/>
  <c r="B74" i="13"/>
  <c r="D8" i="13"/>
  <c r="D64" i="13"/>
  <c r="D42" i="13"/>
  <c r="B83" i="13"/>
  <c r="B15" i="13"/>
  <c r="C49" i="13"/>
  <c r="D97" i="13"/>
  <c r="B64" i="13"/>
  <c r="B51" i="13"/>
  <c r="B109" i="13"/>
  <c r="C39" i="13"/>
  <c r="C20" i="13"/>
  <c r="C118" i="13"/>
  <c r="C61" i="13"/>
  <c r="D21" i="13"/>
  <c r="C62" i="13"/>
  <c r="C97" i="13"/>
  <c r="D6" i="13"/>
  <c r="C29" i="13"/>
  <c r="B75" i="13"/>
  <c r="D60" i="13"/>
  <c r="C8" i="13"/>
  <c r="F29" i="19" a="1"/>
  <c r="C114" i="13"/>
  <c r="D86" i="13"/>
  <c r="D65" i="13"/>
  <c r="C25" i="13"/>
  <c r="D72" i="13"/>
  <c r="B68" i="13"/>
  <c r="D24" i="13"/>
  <c r="C93" i="13"/>
  <c r="B13" i="13"/>
  <c r="B65" i="13"/>
  <c r="C70" i="13"/>
  <c r="C30" i="24" a="1"/>
  <c r="C27" i="6" a="1"/>
  <c r="B47" i="13"/>
  <c r="C10" i="13"/>
  <c r="C30" i="15" a="1"/>
  <c r="C123" i="13"/>
  <c r="B115" i="13"/>
  <c r="D82" i="13"/>
  <c r="B35" i="13"/>
  <c r="C31" i="13"/>
  <c r="B89" i="13"/>
  <c r="D87" i="13"/>
  <c r="C41" i="13"/>
  <c r="D35" i="13"/>
  <c r="D57" i="13"/>
  <c r="D92" i="13"/>
  <c r="D23" i="13"/>
  <c r="B24" i="13"/>
  <c r="C80" i="13"/>
  <c r="C24" i="13"/>
  <c r="B76" i="13"/>
  <c r="C37" i="13"/>
  <c r="C12" i="13"/>
  <c r="C124" i="13"/>
  <c r="B59" i="13"/>
  <c r="C30" i="22" a="1"/>
  <c r="B63" i="13"/>
  <c r="D110" i="13"/>
  <c r="B46" i="13"/>
  <c r="C30" i="25" a="1"/>
  <c r="C115" i="13"/>
  <c r="D78" i="13"/>
  <c r="C74" i="13"/>
  <c r="C30" i="14" a="1"/>
  <c r="D40" i="13"/>
  <c r="D123" i="13"/>
  <c r="B104" i="13"/>
  <c r="B125" i="13"/>
  <c r="B52" i="13"/>
  <c r="B39" i="13"/>
  <c r="C30" i="20" a="1"/>
  <c r="B12" i="13"/>
  <c r="C99" i="13"/>
  <c r="B27" i="13"/>
  <c r="D112" i="13"/>
  <c r="B41" i="13"/>
  <c r="B80" i="13"/>
  <c r="B25" i="13"/>
  <c r="C90" i="13"/>
  <c r="D106" i="13"/>
  <c r="F29" i="17" a="1"/>
  <c r="C34" i="13"/>
  <c r="C98" i="13"/>
  <c r="C126" i="13"/>
  <c r="D70" i="13"/>
  <c r="D103" i="13"/>
  <c r="C117" i="13"/>
  <c r="C21" i="13"/>
  <c r="B86" i="13"/>
  <c r="C30" i="9" a="1"/>
  <c r="B97" i="13"/>
  <c r="B6" i="13"/>
  <c r="C87" i="13"/>
  <c r="D66" i="13"/>
  <c r="C5" i="13"/>
  <c r="F29" i="7" a="1"/>
  <c r="B40" i="13"/>
  <c r="E40" i="13" l="1"/>
  <c r="F29" i="7"/>
  <c r="E6" i="13"/>
  <c r="E97" i="13"/>
  <c r="C30" i="9"/>
  <c r="E86" i="13"/>
  <c r="F29" i="17"/>
  <c r="E25" i="13"/>
  <c r="E80" i="13"/>
  <c r="E41" i="13"/>
  <c r="E27" i="13"/>
  <c r="G105" i="13"/>
  <c r="E12" i="13"/>
  <c r="C30" i="20"/>
  <c r="E39" i="13"/>
  <c r="E52" i="13"/>
  <c r="E125" i="13"/>
  <c r="E104" i="13"/>
  <c r="C30" i="14"/>
  <c r="C30" i="25"/>
  <c r="E46" i="13"/>
  <c r="E63" i="13"/>
  <c r="C30" i="22"/>
  <c r="E59" i="13"/>
  <c r="E76" i="13"/>
  <c r="E24" i="13"/>
  <c r="E89" i="13"/>
  <c r="E35" i="13"/>
  <c r="E115" i="13"/>
  <c r="C30" i="15"/>
  <c r="E47" i="13"/>
  <c r="C27" i="6"/>
  <c r="C30" i="24"/>
  <c r="E65" i="13"/>
  <c r="E13" i="13"/>
  <c r="E68" i="13"/>
  <c r="F29" i="19"/>
  <c r="G14" i="13"/>
  <c r="E75" i="13"/>
  <c r="G35" i="13"/>
  <c r="E109" i="13"/>
  <c r="E51" i="13"/>
  <c r="E64" i="13"/>
  <c r="F70" i="13"/>
  <c r="H70" i="13" s="1"/>
  <c r="E15" i="13"/>
  <c r="F21" i="13"/>
  <c r="E83" i="13"/>
  <c r="E74" i="13"/>
  <c r="E33" i="13"/>
  <c r="E53" i="13"/>
  <c r="E91" i="13"/>
  <c r="E77" i="13"/>
  <c r="E48" i="13"/>
  <c r="F29" i="25"/>
  <c r="E11" i="13"/>
  <c r="E94" i="13"/>
  <c r="E117" i="13"/>
  <c r="E17" i="13"/>
  <c r="G70" i="13"/>
  <c r="F29" i="23"/>
  <c r="E107" i="13"/>
  <c r="E58" i="13"/>
  <c r="E103" i="13"/>
  <c r="F77" i="13"/>
  <c r="H77" i="13" s="1"/>
  <c r="E71" i="13"/>
  <c r="F29" i="16"/>
  <c r="F29" i="15"/>
  <c r="E49" i="13"/>
  <c r="E4" i="13"/>
  <c r="C30" i="19"/>
  <c r="F29" i="12"/>
  <c r="E82" i="13"/>
  <c r="C30" i="8"/>
  <c r="E7" i="13"/>
  <c r="E57" i="13"/>
  <c r="F63" i="13"/>
  <c r="H63" i="13" s="1"/>
  <c r="F22" i="4"/>
  <c r="E124" i="13"/>
  <c r="F29" i="10"/>
  <c r="C23" i="5"/>
  <c r="E121" i="13"/>
  <c r="D1" i="13"/>
  <c r="E118" i="13"/>
  <c r="C30" i="28"/>
  <c r="E93" i="13"/>
  <c r="E122" i="13"/>
  <c r="E37" i="13"/>
  <c r="F28" i="13"/>
  <c r="E22" i="13"/>
  <c r="F29" i="14"/>
  <c r="E120" i="13"/>
  <c r="F126" i="13"/>
  <c r="H126" i="13" s="1"/>
  <c r="E56" i="13"/>
  <c r="E70" i="13"/>
  <c r="E62" i="13"/>
  <c r="C30" i="26"/>
  <c r="E18" i="13"/>
  <c r="E66" i="13"/>
  <c r="E101" i="13"/>
  <c r="E32" i="13"/>
  <c r="E26" i="13"/>
  <c r="E21" i="13"/>
  <c r="E61" i="13"/>
  <c r="F29" i="22"/>
  <c r="C30" i="18"/>
  <c r="E113" i="13"/>
  <c r="F119" i="13"/>
  <c r="H119" i="13" s="1"/>
  <c r="G42" i="13"/>
  <c r="G49" i="13"/>
  <c r="E30" i="13"/>
  <c r="G63" i="13"/>
  <c r="C30" i="17"/>
  <c r="E84" i="13"/>
  <c r="E73" i="13"/>
  <c r="F29" i="24"/>
  <c r="E100" i="13"/>
  <c r="E87" i="13"/>
  <c r="F29" i="26"/>
  <c r="C30" i="16"/>
  <c r="E90" i="13"/>
  <c r="F29" i="20"/>
  <c r="E28" i="13"/>
  <c r="G56" i="13"/>
  <c r="E95" i="13"/>
  <c r="E85" i="13"/>
  <c r="F91" i="13"/>
  <c r="H91" i="13" s="1"/>
  <c r="E88" i="13"/>
  <c r="E81" i="13"/>
  <c r="E116" i="13"/>
  <c r="E112" i="13"/>
  <c r="F29" i="8"/>
  <c r="F42" i="13"/>
  <c r="E36" i="13"/>
  <c r="G91" i="13"/>
  <c r="C30" i="10"/>
  <c r="G28" i="13"/>
  <c r="E54" i="13"/>
  <c r="F32" i="13"/>
  <c r="F7" i="13"/>
  <c r="B1" i="13"/>
  <c r="E3" i="13"/>
  <c r="G126" i="13"/>
  <c r="E20" i="13"/>
  <c r="E44" i="13"/>
  <c r="G112" i="13"/>
  <c r="E119" i="13"/>
  <c r="E106" i="13"/>
  <c r="F112" i="13"/>
  <c r="H112" i="13" s="1"/>
  <c r="E78" i="13"/>
  <c r="F84" i="13"/>
  <c r="H84" i="13" s="1"/>
  <c r="E98" i="13"/>
  <c r="E67" i="13"/>
  <c r="E9" i="13"/>
  <c r="G77" i="13"/>
  <c r="G98" i="13"/>
  <c r="E10" i="13"/>
  <c r="C30" i="23"/>
  <c r="C23" i="4"/>
  <c r="F105" i="13"/>
  <c r="H105" i="13" s="1"/>
  <c r="E99" i="13"/>
  <c r="E5" i="13"/>
  <c r="E126" i="13"/>
  <c r="E23" i="13"/>
  <c r="F29" i="18"/>
  <c r="G21" i="13"/>
  <c r="E55" i="13"/>
  <c r="E96" i="13"/>
  <c r="E16" i="13"/>
  <c r="E102" i="13"/>
  <c r="G84" i="13"/>
  <c r="E111" i="13"/>
  <c r="E19" i="13"/>
  <c r="C30" i="11"/>
  <c r="F56" i="13"/>
  <c r="H56" i="13" s="1"/>
  <c r="E50" i="13"/>
  <c r="C30" i="12"/>
  <c r="G119" i="13"/>
  <c r="F29" i="21"/>
  <c r="E114" i="13"/>
  <c r="F49" i="13"/>
  <c r="H49" i="13" s="1"/>
  <c r="E43" i="13"/>
  <c r="E45" i="13"/>
  <c r="E105" i="13"/>
  <c r="E34" i="13"/>
  <c r="E79" i="13"/>
  <c r="E29" i="13"/>
  <c r="F35" i="13"/>
  <c r="E123" i="13"/>
  <c r="F29" i="28"/>
  <c r="F29" i="9"/>
  <c r="E69" i="13"/>
  <c r="F98" i="13"/>
  <c r="H98" i="13" s="1"/>
  <c r="E92" i="13"/>
  <c r="E72" i="13"/>
  <c r="E31" i="13"/>
  <c r="F26" i="6"/>
  <c r="E38" i="13"/>
  <c r="F22" i="5"/>
  <c r="E42" i="13"/>
  <c r="E14" i="13"/>
  <c r="E8" i="13"/>
  <c r="F14" i="13"/>
  <c r="E108" i="13"/>
  <c r="C30" i="21"/>
  <c r="C30" i="7"/>
  <c r="C1" i="13"/>
  <c r="G32" i="13"/>
  <c r="G7" i="13"/>
  <c r="E60" i="13"/>
  <c r="F29" i="11"/>
  <c r="E110" i="13"/>
  <c r="F31" i="7" a="1"/>
  <c r="C32" i="20" a="1"/>
  <c r="C32" i="17" a="1"/>
  <c r="F28" i="6" a="1"/>
  <c r="F24" i="4" a="1"/>
  <c r="C32" i="11" a="1"/>
  <c r="C32" i="22" a="1"/>
  <c r="C32" i="16" a="1"/>
  <c r="C32" i="9" a="1"/>
  <c r="C32" i="15" a="1"/>
  <c r="F31" i="25" a="1"/>
  <c r="F31" i="16" a="1"/>
  <c r="F31" i="14" a="1"/>
  <c r="F24" i="5" a="1"/>
  <c r="F31" i="11" a="1"/>
  <c r="F31" i="15" a="1"/>
  <c r="F31" i="10" a="1"/>
  <c r="F31" i="24" a="1"/>
  <c r="C32" i="25" a="1"/>
  <c r="C29" i="6" a="1"/>
  <c r="C25" i="5" a="1"/>
  <c r="F31" i="22" a="1"/>
  <c r="F31" i="18" a="1"/>
  <c r="C32" i="12" a="1"/>
  <c r="C32" i="24" a="1"/>
  <c r="C32" i="18" a="1"/>
  <c r="F31" i="28" a="1"/>
  <c r="C32" i="19" a="1"/>
  <c r="F31" i="26" a="1"/>
  <c r="F31" i="21" a="1"/>
  <c r="F31" i="17" a="1"/>
  <c r="C32" i="14" a="1"/>
  <c r="F31" i="23" a="1"/>
  <c r="C32" i="28" a="1"/>
  <c r="C32" i="26" a="1"/>
  <c r="C32" i="21" a="1"/>
  <c r="F31" i="19" a="1"/>
  <c r="C32" i="8" a="1"/>
  <c r="F31" i="20" a="1"/>
  <c r="C32" i="23" a="1"/>
  <c r="C32" i="7" a="1"/>
  <c r="C25" i="4" a="1"/>
  <c r="C32" i="10" a="1"/>
  <c r="F31" i="9" a="1"/>
  <c r="F31" i="12" a="1"/>
  <c r="F31" i="8" a="1"/>
  <c r="H42" i="13" l="1"/>
  <c r="H21" i="13"/>
  <c r="H14" i="13"/>
  <c r="H35" i="13"/>
  <c r="F31" i="8"/>
  <c r="F31" i="12"/>
  <c r="F31" i="9"/>
  <c r="C32" i="10"/>
  <c r="C25" i="4"/>
  <c r="C32" i="7"/>
  <c r="C32" i="23"/>
  <c r="F31" i="20"/>
  <c r="C32" i="8"/>
  <c r="F31" i="19"/>
  <c r="C32" i="21"/>
  <c r="C32" i="26"/>
  <c r="C32" i="28"/>
  <c r="F31" i="23"/>
  <c r="C32" i="14"/>
  <c r="F31" i="17"/>
  <c r="F31" i="21"/>
  <c r="F31" i="26"/>
  <c r="C32" i="19"/>
  <c r="F31" i="28"/>
  <c r="C32" i="18"/>
  <c r="C32" i="24"/>
  <c r="C32" i="12"/>
  <c r="F31" i="18"/>
  <c r="F31" i="22"/>
  <c r="C25" i="5"/>
  <c r="C29" i="6"/>
  <c r="C32" i="25"/>
  <c r="F31" i="24"/>
  <c r="F31" i="10"/>
  <c r="F31" i="15"/>
  <c r="F31" i="11"/>
  <c r="F24" i="5"/>
  <c r="F31" i="14"/>
  <c r="F31" i="16"/>
  <c r="F31" i="25"/>
  <c r="C32" i="15"/>
  <c r="C32" i="9"/>
  <c r="C32" i="16"/>
  <c r="C32" i="22"/>
  <c r="C32" i="11"/>
  <c r="F24" i="4"/>
  <c r="F28" i="6"/>
  <c r="C32" i="17"/>
  <c r="C32" i="20"/>
  <c r="F31" i="7"/>
  <c r="E1" i="13"/>
  <c r="H7" i="13"/>
  <c r="I32" i="13"/>
  <c r="H32" i="13"/>
  <c r="J32" i="13"/>
  <c r="H28" i="13"/>
</calcChain>
</file>

<file path=xl/sharedStrings.xml><?xml version="1.0" encoding="utf-8"?>
<sst xmlns="http://schemas.openxmlformats.org/spreadsheetml/2006/main" count="14007" uniqueCount="1201">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</sst>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</numFmts>
  <fonts count="10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02-04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03-04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04-04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05-04-style" pivot="0" count="3" xr9:uid="{00000000-0011-0000-FFFF-FFFF04000000}">
      <tableStyleElement type="headerRow" dxfId="44"/>
      <tableStyleElement type="firstRowStripe" dxfId="43"/>
      <tableStyleElement type="secondRowStripe" dxfId="42"/>
    </tableStyle>
    <tableStyle name="06-04-style" pivot="0" count="3" xr9:uid="{00000000-0011-0000-FFFF-FFFF05000000}">
      <tableStyleElement type="headerRow" dxfId="41"/>
      <tableStyleElement type="firstRowStripe" dxfId="40"/>
      <tableStyleElement type="secondRowStripe" dxfId="39"/>
    </tableStyle>
    <tableStyle name="07-04-style" pivot="0" count="3" xr9:uid="{00000000-0011-0000-FFFF-FFFF06000000}">
      <tableStyleElement type="headerRow" dxfId="38"/>
      <tableStyleElement type="firstRowStripe" dxfId="37"/>
      <tableStyleElement type="secondRowStripe" dxfId="36"/>
    </tableStyle>
    <tableStyle name="08-04-style" pivot="0" count="3" xr9:uid="{00000000-0011-0000-FFFF-FFFF07000000}">
      <tableStyleElement type="headerRow" dxfId="35"/>
      <tableStyleElement type="firstRowStripe" dxfId="34"/>
      <tableStyleElement type="secondRowStripe" dxfId="33"/>
    </tableStyle>
    <tableStyle name="09-04-style" pivot="0" count="3" xr9:uid="{00000000-0011-0000-FFFF-FFFF08000000}">
      <tableStyleElement type="headerRow" dxfId="32"/>
      <tableStyleElement type="firstRowStripe" dxfId="31"/>
      <tableStyleElement type="secondRowStripe" dxfId="30"/>
    </tableStyle>
    <tableStyle name="10-04-style" pivot="0" count="3" xr9:uid="{00000000-0011-0000-FFFF-FFFF09000000}">
      <tableStyleElement type="headerRow" dxfId="29"/>
      <tableStyleElement type="firstRowStripe" dxfId="28"/>
      <tableStyleElement type="secondRowStripe" dxfId="27"/>
    </tableStyle>
    <tableStyle name="11-04-style" pivot="0" count="3" xr9:uid="{00000000-0011-0000-FFFF-FFFF0A000000}">
      <tableStyleElement type="headerRow" dxfId="26"/>
      <tableStyleElement type="firstRowStripe" dxfId="25"/>
      <tableStyleElement type="secondRowStripe" dxfId="24"/>
    </tableStyle>
    <tableStyle name="13-04-style" pivot="0" count="3" xr9:uid="{00000000-0011-0000-FFFF-FFFF0B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361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361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361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361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361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topLeftCell="A58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7" t="s">
        <v>7</v>
      </c>
      <c r="B11" s="58"/>
      <c r="C11" s="58"/>
      <c r="D11" s="58"/>
      <c r="E11" s="58"/>
      <c r="F11" s="58"/>
      <c r="G11" s="1"/>
      <c r="H11" s="1"/>
      <c r="I11" s="2"/>
      <c r="J11" s="8"/>
      <c r="K11" s="9"/>
      <c r="L11" s="10">
        <f t="shared" si="1"/>
        <v>0</v>
      </c>
      <c r="M11" s="3"/>
      <c r="N11" s="57" t="s">
        <v>8</v>
      </c>
      <c r="O11" s="58"/>
      <c r="P11" s="58"/>
      <c r="Q11" s="58"/>
      <c r="R11" s="58"/>
      <c r="S11" s="5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9" t="s">
        <v>21</v>
      </c>
      <c r="R20" s="60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9" t="s">
        <v>23</v>
      </c>
      <c r="O21" s="60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9" t="s">
        <v>21</v>
      </c>
      <c r="R22" s="60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9" t="s">
        <v>23</v>
      </c>
      <c r="O23" s="60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9" t="s">
        <v>21</v>
      </c>
      <c r="R22" s="60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9" t="s">
        <v>23</v>
      </c>
      <c r="O23" s="60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9" t="s">
        <v>21</v>
      </c>
      <c r="R22" s="60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9" t="s">
        <v>23</v>
      </c>
      <c r="O23" s="60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9" t="s">
        <v>21</v>
      </c>
      <c r="R22" s="60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9" t="s">
        <v>23</v>
      </c>
      <c r="O23" s="60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7" t="s">
        <v>7</v>
      </c>
      <c r="B17" s="58"/>
      <c r="C17" s="58"/>
      <c r="D17" s="58"/>
      <c r="E17" s="58"/>
      <c r="F17" s="58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7" t="s">
        <v>8</v>
      </c>
      <c r="O17" s="58"/>
      <c r="P17" s="58"/>
      <c r="Q17" s="58"/>
      <c r="R17" s="58"/>
      <c r="S17" s="5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9" t="s">
        <v>21</v>
      </c>
      <c r="E26" s="6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9" t="s">
        <v>21</v>
      </c>
      <c r="R26" s="60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9" t="s">
        <v>23</v>
      </c>
      <c r="B27" s="6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9" t="s">
        <v>23</v>
      </c>
      <c r="O27" s="60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9" t="s">
        <v>21</v>
      </c>
      <c r="R29" s="60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9" t="s">
        <v>23</v>
      </c>
      <c r="O30" s="60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9" t="s">
        <v>21</v>
      </c>
      <c r="R29" s="60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9" t="s">
        <v>23</v>
      </c>
      <c r="O30" s="60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9" t="s">
        <v>21</v>
      </c>
      <c r="R29" s="60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9" t="s">
        <v>23</v>
      </c>
      <c r="O30" s="60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9" t="s">
        <v>21</v>
      </c>
      <c r="R29" s="60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9" t="s">
        <v>23</v>
      </c>
      <c r="O30" s="60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9" t="s">
        <v>21</v>
      </c>
      <c r="R29" s="60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9" t="s">
        <v>23</v>
      </c>
      <c r="O30" s="60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9" t="s">
        <v>21</v>
      </c>
      <c r="R29" s="60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9" t="s">
        <v>23</v>
      </c>
      <c r="O30" s="60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9" t="s">
        <v>21</v>
      </c>
      <c r="R29" s="60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59" t="s">
        <v>23</v>
      </c>
      <c r="O30" s="60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9" t="s">
        <v>21</v>
      </c>
      <c r="R29" s="60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59" t="s">
        <v>23</v>
      </c>
      <c r="O30" s="60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9" t="s">
        <v>21</v>
      </c>
      <c r="R29" s="60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59" t="s">
        <v>23</v>
      </c>
      <c r="O30" s="60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9" t="s">
        <v>21</v>
      </c>
      <c r="R29" s="60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9" t="s">
        <v>23</v>
      </c>
      <c r="O30" s="60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9" t="s">
        <v>21</v>
      </c>
      <c r="R29" s="60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9" t="s">
        <v>23</v>
      </c>
      <c r="O30" s="60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9" t="s">
        <v>21</v>
      </c>
      <c r="R29" s="60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59" t="s">
        <v>23</v>
      </c>
      <c r="O30" s="60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9" t="s">
        <v>21</v>
      </c>
      <c r="R29" s="60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59" t="s">
        <v>23</v>
      </c>
      <c r="O30" s="60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9" t="s">
        <v>21</v>
      </c>
      <c r="R29" s="60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59" t="s">
        <v>23</v>
      </c>
      <c r="O30" s="60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9" t="s">
        <v>21</v>
      </c>
      <c r="R29" s="60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59" t="s">
        <v>23</v>
      </c>
      <c r="O30" s="60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9" t="s">
        <v>21</v>
      </c>
      <c r="R29" s="60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9" t="s">
        <v>23</v>
      </c>
      <c r="O30" s="60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9" t="s">
        <v>21</v>
      </c>
      <c r="R29" s="60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59" t="s">
        <v>23</v>
      </c>
      <c r="O30" s="60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9" t="s">
        <v>21</v>
      </c>
      <c r="R29" s="60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59" t="s">
        <v>23</v>
      </c>
      <c r="O30" s="60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opLeftCell="A49" workbookViewId="0">
      <selection activeCell="I59" sqref="I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SUM('28-04'!$J$22:$J$362)</f>
        <v>-2435</v>
      </c>
      <c r="K20" s="3">
        <f>SUM('28-04'!$K$22:$K$362)</f>
        <v>-578</v>
      </c>
      <c r="L20" s="3">
        <f>SUM('28-04'!$L$22:$L$362)</f>
        <v>-605.0555555555552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59" t="s">
        <v>21</v>
      </c>
      <c r="R29" s="60"/>
      <c r="S29" s="17">
        <f>SUM('28-04'!$J$22:$J$362)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59" t="s">
        <v>23</v>
      </c>
      <c r="B30" s="6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59" t="s">
        <v>23</v>
      </c>
      <c r="O30" s="60"/>
      <c r="P30" s="6">
        <f>SUM('28-04'!$K$22:$K$362)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4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4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1022</v>
      </c>
      <c r="J65" s="39"/>
      <c r="K65" s="40">
        <v>25</v>
      </c>
      <c r="L65" s="41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132</v>
      </c>
      <c r="J66" s="42">
        <v>-315</v>
      </c>
      <c r="K66" s="43">
        <v>10</v>
      </c>
      <c r="L66" s="41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1023</v>
      </c>
      <c r="J67" s="39"/>
      <c r="K67" s="40">
        <v>990</v>
      </c>
      <c r="L67" s="41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-990</v>
      </c>
      <c r="L68" s="41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138</v>
      </c>
      <c r="J69" s="39"/>
      <c r="K69" s="40">
        <v>5</v>
      </c>
      <c r="L69" s="41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</v>
      </c>
      <c r="J70" s="39">
        <v>300</v>
      </c>
      <c r="K70" s="40"/>
      <c r="L70" s="41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4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topLeftCell="A116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SUM('29-04'!$J$22:$J$361)</f>
        <v>-1175</v>
      </c>
      <c r="K20" s="3">
        <f>SUM('29-04'!$K$22:$K$361)</f>
        <v>7</v>
      </c>
      <c r="L20" s="3">
        <f>SUM('29-04'!$L$22:$L$361)</f>
        <v>-6.0555555555556815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6</v>
      </c>
      <c r="I23" s="44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4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5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4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4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-2080</v>
      </c>
      <c r="G29" s="1"/>
      <c r="H29" s="7" t="s">
        <v>6</v>
      </c>
      <c r="I29" s="44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59" t="s">
        <v>21</v>
      </c>
      <c r="R29" s="60"/>
      <c r="S29" s="17">
        <f>SUM('29-04'!$J$22:$J$361)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4" t="s">
        <v>1043</v>
      </c>
      <c r="J30" s="8"/>
      <c r="K30" s="9">
        <v>100</v>
      </c>
      <c r="L30" s="10">
        <f>'29-04'!$K30+('29-04'!$J30/90)</f>
        <v>100</v>
      </c>
      <c r="M30" s="3"/>
      <c r="N30" s="59" t="s">
        <v>23</v>
      </c>
      <c r="O30" s="60"/>
      <c r="P30" s="6">
        <f>SUM('29-04'!$K$22:$K$361)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1051</v>
      </c>
      <c r="J46" s="8">
        <v>-420</v>
      </c>
      <c r="K46" s="49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4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7" t="s">
        <v>28</v>
      </c>
      <c r="I65" s="48" t="s">
        <v>437</v>
      </c>
      <c r="J65" s="39">
        <v>-300</v>
      </c>
      <c r="K65" s="40"/>
      <c r="L65" s="41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513</v>
      </c>
      <c r="J66" s="42">
        <v>225</v>
      </c>
      <c r="K66" s="43"/>
      <c r="L66" s="41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46</v>
      </c>
      <c r="J67" s="39">
        <v>-540</v>
      </c>
      <c r="K67" s="40">
        <v>30</v>
      </c>
      <c r="L67" s="41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1057</v>
      </c>
      <c r="J68" s="42">
        <v>-135</v>
      </c>
      <c r="K68" s="43">
        <v>15</v>
      </c>
      <c r="L68" s="41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1058</v>
      </c>
      <c r="J69" s="39">
        <v>200</v>
      </c>
      <c r="K69" s="40"/>
      <c r="L69" s="41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1059</v>
      </c>
      <c r="J70" s="39"/>
      <c r="K70" s="40">
        <v>50</v>
      </c>
      <c r="L70" s="41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4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4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>
    <pageSetUpPr fitToPage="1"/>
  </sheetPr>
  <dimension ref="A1:Z1000"/>
  <sheetViews>
    <sheetView rightToLeft="1" topLeftCell="A24" workbookViewId="0">
      <selection activeCell="I25" sqref="I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SUM('30-04'!$J$22:$J$361)</f>
        <v>6505</v>
      </c>
      <c r="K20" s="3">
        <f>SUM('30-04'!$K$22:$K$361)</f>
        <v>2362</v>
      </c>
      <c r="L20" s="3">
        <f>SUM('30-04'!$L$22:$L$361)</f>
        <v>2434.2777777777774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4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5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59" t="s">
        <v>21</v>
      </c>
      <c r="R29" s="60"/>
      <c r="S29" s="17">
        <f>SUM('30-04'!$J$22:$J$361)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4" t="s">
        <v>1014</v>
      </c>
      <c r="J30" s="8"/>
      <c r="K30" s="9">
        <v>115</v>
      </c>
      <c r="L30" s="10">
        <f>'30-04'!$K30+('30-04'!$J30/90)</f>
        <v>115</v>
      </c>
      <c r="M30" s="3"/>
      <c r="N30" s="59" t="s">
        <v>23</v>
      </c>
      <c r="O30" s="60"/>
      <c r="P30" s="6">
        <f>SUM('30-04'!$K$22:$K$361)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6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1097</v>
      </c>
      <c r="J65" s="39">
        <v>900</v>
      </c>
      <c r="K65" s="40"/>
      <c r="L65" s="41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414</v>
      </c>
      <c r="J66" s="42">
        <v>700</v>
      </c>
      <c r="K66" s="43"/>
      <c r="L66" s="41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</v>
      </c>
      <c r="J67" s="39">
        <v>-100</v>
      </c>
      <c r="K67" s="40">
        <v>25</v>
      </c>
      <c r="L67" s="41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341</v>
      </c>
      <c r="J68" s="42">
        <v>300</v>
      </c>
      <c r="K68" s="43"/>
      <c r="L68" s="41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1098</v>
      </c>
      <c r="J69" s="39">
        <v>-180</v>
      </c>
      <c r="K69" s="40">
        <v>-10</v>
      </c>
      <c r="L69" s="41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743</v>
      </c>
      <c r="J70" s="39"/>
      <c r="K70" s="40">
        <v>5</v>
      </c>
      <c r="L70" s="41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4"/>
      <c r="J130" s="8"/>
      <c r="K130" s="9"/>
      <c r="L130" s="10">
        <f>'30-04'!$K130+('30-04'!$J130/90)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/>
      <c r="J131" s="8"/>
      <c r="K131" s="9"/>
      <c r="L131" s="10">
        <f>'30-04'!$K131+('30-04'!$J131/90)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'30-04'!$K138+('30-04'!$J138/90)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'30-04'!$K139+('30-04'!$J139/90)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'30-04'!$K140+('30-04'!$J140/90)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'30-04'!$K141+('30-04'!$J141/90)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'30-04'!$K142+('30-04'!$J142/90)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'30-04'!$K143+('30-04'!$J143/90)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'30-04'!$K144+('30-04'!$J144/90)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'30-04'!$K145+('30-04'!$J145/90)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'30-04'!$K146+('30-04'!$J146/90)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'30-04'!$K147+('30-04'!$J147/90)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'30-04'!$K148+('30-04'!$J148/90)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'30-04'!$K149+('30-04'!$J149/90)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'30-04'!$K150+('30-04'!$J150/90)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'30-04'!$K151+('30-04'!$J151/90)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'30-04'!$K152+('30-04'!$J152/90)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'30-04'!$K153+('30-04'!$J153/90)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'30-04'!$K154+('30-04'!$J154/90)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'30-04'!$K155+('30-04'!$J155/90)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'30-04'!$K156+('30-04'!$J156/90)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'30-04'!$K157+('30-04'!$J157/90)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'30-04'!$K158+('30-04'!$J158/90)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'30-04'!$K159+('30-04'!$J159/90)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'30-04'!$K160+('30-04'!$J160/90)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'30-04'!$K161+('30-04'!$J161/90)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'30-04'!$K162+('30-04'!$J162/90)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'30-04'!$K163+('30-04'!$J163/90)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'30-04'!$K164+('30-04'!$J164/90)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'30-04'!$K165+('30-04'!$J165/90)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'30-04'!$K166+('30-04'!$J166/90)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'30-04'!$K167+('30-04'!$J167/90)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'30-04'!$K168+('30-04'!$J168/90)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'30-04'!$K169+('30-04'!$J169/90)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'30-04'!$K170+('30-04'!$J170/90)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'30-04'!$K171+('30-04'!$J171/90)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'30-04'!$K172+('30-04'!$J172/90)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'30-04'!$K173+('30-04'!$J173/90)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'30-04'!$K174+('30-04'!$J174/90)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'30-04'!$K175+('30-04'!$J175/90)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'30-04'!$K176+('30-04'!$J176/90)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'30-04'!$K177+('30-04'!$J177/90)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'30-04'!$K178+('30-04'!$J178/90)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'30-04'!$K179+('30-04'!$J179/90)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'30-04'!$K180+('30-04'!$J180/90)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'30-04'!$K181+('30-04'!$J181/90)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'30-04'!$K182+('30-04'!$J182/90)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'30-04'!$K183+('30-04'!$J183/90)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'30-04'!$K184+('30-04'!$J184/90)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'30-04'!$K185+('30-04'!$J185/90)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'30-04'!$K186+('30-04'!$J186/90)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'30-04'!$K187+('30-04'!$J187/90)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'30-04'!$K188+('30-04'!$J188/90)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'30-04'!$K189+('30-04'!$J189/90)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'30-04'!$K190+('30-04'!$J190/90)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'30-04'!$K191+('30-04'!$J191/90)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'30-04'!$K192+('30-04'!$J192/90)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'30-04'!$K193+('30-04'!$J193/90)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'30-04'!$K194+('30-04'!$J194/90)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'30-04'!$K195+('30-04'!$J195/90)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'30-04'!$K196+('30-04'!$J196/90)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'30-04'!$K197+('30-04'!$J197/90)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'30-04'!$K198+('30-04'!$J198/90)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'30-04'!$K199+('30-04'!$J199/90)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'30-04'!$K200+('30-04'!$J200/90)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'30-04'!$K201+('30-04'!$J201/90)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'30-04'!$K202+('30-04'!$J202/90)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'30-04'!$K203+('30-04'!$J203/90)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'30-04'!$K204+('30-04'!$J204/90)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'30-04'!$K205+('30-04'!$J205/90)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'30-04'!$K206+('30-04'!$J206/90)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'30-04'!$K207+('30-04'!$J207/90)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'30-04'!$K208+('30-04'!$J208/90)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'30-04'!$K209+('30-04'!$J209/90)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'30-04'!$K210+('30-04'!$J210/90)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'30-04'!$K211+('30-04'!$J211/90)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'30-04'!$K212+('30-04'!$J212/90)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'30-04'!$K213+('30-04'!$J213/90)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'30-04'!$K214+('30-04'!$J214/90)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'30-04'!$K215+('30-04'!$J215/90)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'30-04'!$K216+('30-04'!$J216/90)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'30-04'!$K217+('30-04'!$J217/90)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'30-04'!$K218+('30-04'!$J218/90)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'30-04'!$K219+('30-04'!$J219/90)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'30-04'!$K220+('30-04'!$J220/90)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'30-04'!$K221+('30-04'!$J221/90)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'30-04'!$K222+('30-04'!$J222/90)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'30-04'!$K223+('30-04'!$J223/90)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'30-04'!$K224+('30-04'!$J224/90)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'30-04'!$K225+('30-04'!$J225/90)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'30-04'!$K226+('30-04'!$J226/90)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'30-04'!$K227+('30-04'!$J227/90)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'30-04'!$K228+('30-04'!$J228/90)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'30-04'!$K229+('30-04'!$J229/90)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'30-04'!$K230+('30-04'!$J230/90)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'30-04'!$K231+('30-04'!$J231/90)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'30-04'!$K232+('30-04'!$J232/90)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'30-04'!$K233+('30-04'!$J233/90)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'30-04'!$K234+('30-04'!$J234/90)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'30-04'!$K235+('30-04'!$J235/90)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'30-04'!$K236+('30-04'!$J236/90)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'30-04'!$K237+('30-04'!$J237/90)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'30-04'!$K238+('30-04'!$J238/90)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'30-04'!$K239+('30-04'!$J239/90)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'30-04'!$K240+('30-04'!$J240/90)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'30-04'!$K241+('30-04'!$J241/90)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'30-04'!$K242+('30-04'!$J242/90)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'30-04'!$K243+('30-04'!$J243/90)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'30-04'!$K244+('30-04'!$J244/90)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'30-04'!$K245+('30-04'!$J245/90)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'30-04'!$K246+('30-04'!$J246/90)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'30-04'!$K247+('30-04'!$J247/90)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'30-04'!$K248+('30-04'!$J248/90)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'30-04'!$K249+('30-04'!$J249/90)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'30-04'!$K250+('30-04'!$J250/90)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'30-04'!$K251+('30-04'!$J251/90)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'30-04'!$K252+('30-04'!$J252/90)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'30-04'!$K253+('30-04'!$J253/90)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'30-04'!$K254+('30-04'!$J254/90)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'30-04'!$K255+('30-04'!$J255/90)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'30-04'!$K256+('30-04'!$J256/90)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'30-04'!$K257+('30-04'!$J257/90)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'30-04'!$K258+('30-04'!$J258/90)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'30-04'!$K259+('30-04'!$J259/90)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'30-04'!$K260+('30-04'!$J260/90)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'30-04'!$K261+('30-04'!$J261/90)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'30-04'!$K262+('30-04'!$J262/90)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'30-04'!$K263+('30-04'!$J263/90)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'30-04'!$K264+('30-04'!$J264/90)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'30-04'!$K265+('30-04'!$J265/90)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'30-04'!$K266+('30-04'!$J266/90)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'30-04'!$K267+('30-04'!$J267/90)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'30-04'!$K268+('30-04'!$J268/90)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'30-04'!$K269+('30-04'!$J269/90)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'30-04'!$K270+('30-04'!$J270/90)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'30-04'!$K271+('30-04'!$J271/90)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'30-04'!$K272+('30-04'!$J272/90)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'30-04'!$K273+('30-04'!$J273/90)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'30-04'!$K274+('30-04'!$J274/90)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'30-04'!$K275+('30-04'!$J275/90)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'30-04'!$K276+('30-04'!$J276/90)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'30-04'!$K277+('30-04'!$J277/90)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'30-04'!$K278+('30-04'!$J278/90)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'30-04'!$K279+('30-04'!$J279/90)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'30-04'!$K280+('30-04'!$J280/90)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'30-04'!$K281+('30-04'!$J281/90)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'30-04'!$K282+('30-04'!$J282/90)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'30-04'!$K283+('30-04'!$J283/90)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'30-04'!$K284+('30-04'!$J284/90)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'30-04'!$K285+('30-04'!$J285/90)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'30-04'!$K286+('30-04'!$J286/90)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'30-04'!$K287+('30-04'!$J287/90)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'30-04'!$K288+('30-04'!$J288/90)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'30-04'!$K289+('30-04'!$J289/90)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'30-04'!$K290+('30-04'!$J290/90)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'30-04'!$K291+('30-04'!$J291/90)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'30-04'!$K292+('30-04'!$J292/90)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'30-04'!$K293+('30-04'!$J293/90)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'30-04'!$K294+('30-04'!$J294/90)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'30-04'!$K295+('30-04'!$J295/90)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'30-04'!$K296+('30-04'!$J296/90)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'30-04'!$K297+('30-04'!$J297/90)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'30-04'!$K298+('30-04'!$J298/90)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'30-04'!$K299+('30-04'!$J299/90)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'30-04'!$K300+('30-04'!$J300/90)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'30-04'!$K301+('30-04'!$J301/90)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'30-04'!$K302+('30-04'!$J302/90)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'30-04'!$K303+('30-04'!$J303/90)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'30-04'!$K304+('30-04'!$J304/90)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'30-04'!$K305+('30-04'!$J305/90)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'30-04'!$K306+('30-04'!$J306/90)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'30-04'!$K307+('30-04'!$J307/90)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'30-04'!$K308+('30-04'!$J308/90)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'30-04'!$K309+('30-04'!$J309/90)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'30-04'!$K310+('30-04'!$J310/90)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'30-04'!$K311+('30-04'!$J311/90)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'30-04'!$K312+('30-04'!$J312/90)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'30-04'!$K313+('30-04'!$J313/90)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'30-04'!$K314+('30-04'!$J314/90)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'30-04'!$K315+('30-04'!$J315/90)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'30-04'!$K316+('30-04'!$J316/90)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'30-04'!$K317+('30-04'!$J317/90)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'30-04'!$K318+('30-04'!$J318/90)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'30-04'!$K319+('30-04'!$J319/90)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'30-04'!$K320+('30-04'!$J320/90)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'30-04'!$K321+('30-04'!$J321/90)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'30-04'!$K322+('30-04'!$J322/90)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'30-04'!$K323+('30-04'!$J323/90)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'30-04'!$K324+('30-04'!$J324/90)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'30-04'!$K325+('30-04'!$J325/90)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'30-04'!$K326+('30-04'!$J326/90)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'30-04'!$K327+('30-04'!$J327/90)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'30-04'!$K328+('30-04'!$J328/90)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'30-04'!$K329+('30-04'!$J329/90)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'30-04'!$K330+('30-04'!$J330/90)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'30-04'!$K331+('30-04'!$J331/90)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'30-04'!$K332+('30-04'!$J332/90)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'30-04'!$K333+('30-04'!$J333/90)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'30-04'!$K334+('30-04'!$J334/90)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'30-04'!$K335+('30-04'!$J335/90)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'30-04'!$K336+('30-04'!$J336/90)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'30-04'!$K337+('30-04'!$J337/90)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'30-04'!$K338+('30-04'!$J338/90)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'30-04'!$K339+('30-04'!$J339/90)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'30-04'!$K340+('30-04'!$J340/90)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'30-04'!$K341+('30-04'!$J341/90)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'30-04'!$K342+('30-04'!$J342/90)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'30-04'!$K343+('30-04'!$J343/90)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'30-04'!$K344+('30-04'!$J344/90)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'30-04'!$K345+('30-04'!$J345/90)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'30-04'!$K346+('30-04'!$J346/90)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'30-04'!$K347+('30-04'!$J347/90)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'30-04'!$K348+('30-04'!$J348/90)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'30-04'!$K349+('30-04'!$J349/90)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'30-04'!$K350+('30-04'!$J350/90)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'30-04'!$K351+('30-04'!$J351/90)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'30-04'!$K352+('30-04'!$J352/90)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'30-04'!$K353+('30-04'!$J353/90)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'30-04'!$K354+('30-04'!$J354/90)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'30-04'!$K355+('30-04'!$J355/90)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'30-04'!$K356+('30-04'!$J356/90)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'30-04'!$K357+('30-04'!$J357/90)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'30-04'!$K358+('30-04'!$J358/90)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'30-04'!$K359+('30-04'!$J359/90)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'30-04'!$K360+('30-04'!$J360/90)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'30-04'!$K361+('30-04'!$J361/90)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F11954B-F174-463C-BB07-3ED33BBCE466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>
    <pageSetUpPr fitToPage="1"/>
  </sheetPr>
  <dimension ref="A1:Z1000"/>
  <sheetViews>
    <sheetView rightToLeft="1" topLeftCell="A105" workbookViewId="0">
      <selection activeCell="I35" sqref="I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SUM('01-05'!$J$22:$J$361)</f>
        <v>-1320</v>
      </c>
      <c r="K20" s="3">
        <f>SUM('01-05'!$K$22:$K$361)</f>
        <v>-1635</v>
      </c>
      <c r="L20" s="3">
        <f>SUM('01-05'!$L$22:$L$361)</f>
        <v>-1649.666666666667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4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5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59" t="s">
        <v>21</v>
      </c>
      <c r="R29" s="60"/>
      <c r="S29" s="17">
        <f>SUM('01-05'!$J$22:$J$361)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4" t="s">
        <v>46</v>
      </c>
      <c r="J30" s="8"/>
      <c r="K30" s="9">
        <v>10</v>
      </c>
      <c r="L30" s="10">
        <f>'01-05'!$K30+('01-05'!$J30/90)</f>
        <v>10</v>
      </c>
      <c r="M30" s="3"/>
      <c r="N30" s="59" t="s">
        <v>23</v>
      </c>
      <c r="O30" s="60"/>
      <c r="P30" s="6">
        <f>SUM('01-05'!$K$22:$K$361)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6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-500</v>
      </c>
      <c r="L65" s="41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600</v>
      </c>
      <c r="K66" s="43"/>
      <c r="L66" s="41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600</v>
      </c>
      <c r="K67" s="40"/>
      <c r="L67" s="41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70</v>
      </c>
      <c r="K68" s="43"/>
      <c r="L68" s="41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>
        <v>-400</v>
      </c>
      <c r="K69" s="40">
        <v>30</v>
      </c>
      <c r="L69" s="41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>
        <v>20</v>
      </c>
      <c r="L70" s="41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'01-05'!$K146+('01-05'!$J146/90)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'01-05'!$K147+('01-05'!$J147/90)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'01-05'!$K148+('01-05'!$J148/90)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'01-05'!$K149+('01-05'!$J149/90)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'01-05'!$K150+('01-05'!$J150/90)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'01-05'!$K151+('01-05'!$J151/90)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'01-05'!$K152+('01-05'!$J152/90)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'01-05'!$K153+('01-05'!$J153/90)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'01-05'!$K154+('01-05'!$J154/90)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'01-05'!$K155+('01-05'!$J155/90)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'01-05'!$K156+('01-05'!$J156/90)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'01-05'!$K157+('01-05'!$J157/90)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'01-05'!$K158+('01-05'!$J158/90)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'01-05'!$K159+('01-05'!$J159/90)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'01-05'!$K160+('01-05'!$J160/90)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'01-05'!$K161+('01-05'!$J161/90)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'01-05'!$K162+('01-05'!$J162/90)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'01-05'!$K163+('01-05'!$J163/90)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'01-05'!$K164+('01-05'!$J164/90)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'01-05'!$K165+('01-05'!$J165/90)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'01-05'!$K166+('01-05'!$J166/90)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'01-05'!$K167+('01-05'!$J167/90)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'01-05'!$K168+('01-05'!$J168/90)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'01-05'!$K169+('01-05'!$J169/90)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'01-05'!$K170+('01-05'!$J170/90)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'01-05'!$K171+('01-05'!$J171/90)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'01-05'!$K172+('01-05'!$J172/90)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'01-05'!$K173+('01-05'!$J173/90)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'01-05'!$K174+('01-05'!$J174/90)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'01-05'!$K175+('01-05'!$J175/90)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'01-05'!$K176+('01-05'!$J176/90)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'01-05'!$K177+('01-05'!$J177/90)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'01-05'!$K178+('01-05'!$J178/90)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'01-05'!$K179+('01-05'!$J179/90)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'01-05'!$K180+('01-05'!$J180/90)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'01-05'!$K181+('01-05'!$J181/90)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'01-05'!$K182+('01-05'!$J182/90)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'01-05'!$K183+('01-05'!$J183/90)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'01-05'!$K184+('01-05'!$J184/90)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'01-05'!$K185+('01-05'!$J185/90)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'01-05'!$K186+('01-05'!$J186/90)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'01-05'!$K187+('01-05'!$J187/90)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'01-05'!$K188+('01-05'!$J188/90)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'01-05'!$K189+('01-05'!$J189/90)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'01-05'!$K190+('01-05'!$J190/90)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'01-05'!$K191+('01-05'!$J191/90)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'01-05'!$K192+('01-05'!$J192/90)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'01-05'!$K193+('01-05'!$J193/90)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'01-05'!$K194+('01-05'!$J194/90)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'01-05'!$K195+('01-05'!$J195/90)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'01-05'!$K196+('01-05'!$J196/90)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'01-05'!$K197+('01-05'!$J197/90)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'01-05'!$K198+('01-05'!$J198/90)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'01-05'!$K199+('01-05'!$J199/90)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'01-05'!$K200+('01-05'!$J200/90)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'01-05'!$K201+('01-05'!$J201/90)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'01-05'!$K202+('01-05'!$J202/90)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'01-05'!$K203+('01-05'!$J203/90)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'01-05'!$K204+('01-05'!$J204/90)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'01-05'!$K205+('01-05'!$J205/90)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'01-05'!$K206+('01-05'!$J206/90)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'01-05'!$K207+('01-05'!$J207/90)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'01-05'!$K208+('01-05'!$J208/90)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'01-05'!$K209+('01-05'!$J209/90)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'01-05'!$K210+('01-05'!$J210/90)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'01-05'!$K211+('01-05'!$J211/90)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'01-05'!$K212+('01-05'!$J212/90)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'01-05'!$K213+('01-05'!$J213/90)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'01-05'!$K214+('01-05'!$J214/90)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'01-05'!$K215+('01-05'!$J215/90)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'01-05'!$K216+('01-05'!$J216/90)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'01-05'!$K217+('01-05'!$J217/90)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'01-05'!$K218+('01-05'!$J218/90)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'01-05'!$K219+('01-05'!$J219/90)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'01-05'!$K220+('01-05'!$J220/90)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'01-05'!$K221+('01-05'!$J221/90)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'01-05'!$K222+('01-05'!$J222/90)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'01-05'!$K223+('01-05'!$J223/90)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'01-05'!$K224+('01-05'!$J224/90)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'01-05'!$K225+('01-05'!$J225/90)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'01-05'!$K226+('01-05'!$J226/90)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'01-05'!$K227+('01-05'!$J227/90)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'01-05'!$K228+('01-05'!$J228/90)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'01-05'!$K229+('01-05'!$J229/90)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'01-05'!$K230+('01-05'!$J230/90)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'01-05'!$K231+('01-05'!$J231/90)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'01-05'!$K232+('01-05'!$J232/90)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'01-05'!$K233+('01-05'!$J233/90)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'01-05'!$K234+('01-05'!$J234/90)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'01-05'!$K235+('01-05'!$J235/90)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'01-05'!$K236+('01-05'!$J236/90)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'01-05'!$K237+('01-05'!$J237/90)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'01-05'!$K238+('01-05'!$J238/90)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'01-05'!$K239+('01-05'!$J239/90)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'01-05'!$K240+('01-05'!$J240/90)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'01-05'!$K241+('01-05'!$J241/90)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'01-05'!$K242+('01-05'!$J242/90)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'01-05'!$K243+('01-05'!$J243/90)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'01-05'!$K244+('01-05'!$J244/90)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'01-05'!$K245+('01-05'!$J245/90)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'01-05'!$K246+('01-05'!$J246/90)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'01-05'!$K247+('01-05'!$J247/90)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'01-05'!$K248+('01-05'!$J248/90)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'01-05'!$K249+('01-05'!$J249/90)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'01-05'!$K250+('01-05'!$J250/90)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'01-05'!$K251+('01-05'!$J251/90)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'01-05'!$K252+('01-05'!$J252/90)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'01-05'!$K253+('01-05'!$J253/90)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'01-05'!$K254+('01-05'!$J254/90)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'01-05'!$K255+('01-05'!$J255/90)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'01-05'!$K256+('01-05'!$J256/90)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'01-05'!$K257+('01-05'!$J257/90)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'01-05'!$K258+('01-05'!$J258/90)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'01-05'!$K259+('01-05'!$J259/90)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'01-05'!$K260+('01-05'!$J260/90)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'01-05'!$K261+('01-05'!$J261/90)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'01-05'!$K262+('01-05'!$J262/90)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'01-05'!$K263+('01-05'!$J263/90)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'01-05'!$K264+('01-05'!$J264/90)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'01-05'!$K265+('01-05'!$J265/90)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'01-05'!$K266+('01-05'!$J266/90)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'01-05'!$K267+('01-05'!$J267/90)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'01-05'!$K268+('01-05'!$J268/90)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'01-05'!$K269+('01-05'!$J269/90)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'01-05'!$K270+('01-05'!$J270/90)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'01-05'!$K271+('01-05'!$J271/90)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'01-05'!$K272+('01-05'!$J272/90)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'01-05'!$K273+('01-05'!$J273/90)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'01-05'!$K274+('01-05'!$J274/90)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'01-05'!$K275+('01-05'!$J275/90)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'01-05'!$K276+('01-05'!$J276/90)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'01-05'!$K277+('01-05'!$J277/90)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'01-05'!$K278+('01-05'!$J278/90)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'01-05'!$K279+('01-05'!$J279/90)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'01-05'!$K280+('01-05'!$J280/90)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'01-05'!$K281+('01-05'!$J281/90)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'01-05'!$K282+('01-05'!$J282/90)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'01-05'!$K283+('01-05'!$J283/90)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'01-05'!$K284+('01-05'!$J284/90)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'01-05'!$K285+('01-05'!$J285/90)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'01-05'!$K286+('01-05'!$J286/90)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'01-05'!$K287+('01-05'!$J287/90)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'01-05'!$K288+('01-05'!$J288/90)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'01-05'!$K289+('01-05'!$J289/90)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'01-05'!$K290+('01-05'!$J290/90)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'01-05'!$K291+('01-05'!$J291/90)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'01-05'!$K292+('01-05'!$J292/90)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'01-05'!$K293+('01-05'!$J293/90)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'01-05'!$K294+('01-05'!$J294/90)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'01-05'!$K295+('01-05'!$J295/90)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'01-05'!$K296+('01-05'!$J296/90)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'01-05'!$K297+('01-05'!$J297/90)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'01-05'!$K298+('01-05'!$J298/90)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'01-05'!$K299+('01-05'!$J299/90)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'01-05'!$K300+('01-05'!$J300/90)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'01-05'!$K301+('01-05'!$J301/90)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'01-05'!$K302+('01-05'!$J302/90)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'01-05'!$K303+('01-05'!$J303/90)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'01-05'!$K304+('01-05'!$J304/90)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'01-05'!$K305+('01-05'!$J305/90)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'01-05'!$K306+('01-05'!$J306/90)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'01-05'!$K307+('01-05'!$J307/90)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'01-05'!$K308+('01-05'!$J308/90)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'01-05'!$K309+('01-05'!$J309/90)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'01-05'!$K310+('01-05'!$J310/90)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'01-05'!$K311+('01-05'!$J311/90)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'01-05'!$K312+('01-05'!$J312/90)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'01-05'!$K313+('01-05'!$J313/90)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'01-05'!$K314+('01-05'!$J314/90)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'01-05'!$K315+('01-05'!$J315/90)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'01-05'!$K316+('01-05'!$J316/90)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'01-05'!$K317+('01-05'!$J317/90)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'01-05'!$K318+('01-05'!$J318/90)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'01-05'!$K319+('01-05'!$J319/90)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'01-05'!$K320+('01-05'!$J320/90)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'01-05'!$K321+('01-05'!$J321/90)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'01-05'!$K322+('01-05'!$J322/90)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'01-05'!$K323+('01-05'!$J323/90)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'01-05'!$K324+('01-05'!$J324/90)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'01-05'!$K325+('01-05'!$J325/90)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'01-05'!$K326+('01-05'!$J326/90)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'01-05'!$K327+('01-05'!$J327/90)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'01-05'!$K328+('01-05'!$J328/90)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'01-05'!$K329+('01-05'!$J329/90)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'01-05'!$K330+('01-05'!$J330/90)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'01-05'!$K331+('01-05'!$J331/90)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'01-05'!$K332+('01-05'!$J332/90)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'01-05'!$K333+('01-05'!$J333/90)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'01-05'!$K334+('01-05'!$J334/90)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'01-05'!$K335+('01-05'!$J335/90)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'01-05'!$K336+('01-05'!$J336/90)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'01-05'!$K337+('01-05'!$J337/90)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'01-05'!$K338+('01-05'!$J338/90)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'01-05'!$K339+('01-05'!$J339/90)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'01-05'!$K340+('01-05'!$J340/90)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'01-05'!$K341+('01-05'!$J341/90)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'01-05'!$K342+('01-05'!$J342/90)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'01-05'!$K343+('01-05'!$J343/90)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'01-05'!$K344+('01-05'!$J344/90)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'01-05'!$K345+('01-05'!$J345/90)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'01-05'!$K346+('01-05'!$J346/90)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'01-05'!$K347+('01-05'!$J347/90)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'01-05'!$K348+('01-05'!$J348/90)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'01-05'!$K349+('01-05'!$J349/90)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'01-05'!$K350+('01-05'!$J350/90)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'01-05'!$K351+('01-05'!$J351/90)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'01-05'!$K352+('01-05'!$J352/90)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'01-05'!$K353+('01-05'!$J353/90)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'01-05'!$K354+('01-05'!$J354/90)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'01-05'!$K355+('01-05'!$J355/90)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'01-05'!$K356+('01-05'!$J356/90)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'01-05'!$K357+('01-05'!$J357/90)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'01-05'!$K358+('01-05'!$J358/90)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'01-05'!$K359+('01-05'!$J359/90)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'01-05'!$K360+('01-05'!$J360/90)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'01-05'!$K361+('01-05'!$J361/90)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49E14F2-5210-41BB-87EF-C7569628986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>
    <pageSetUpPr fitToPage="1"/>
  </sheetPr>
  <dimension ref="A1:Z1000"/>
  <sheetViews>
    <sheetView rightToLeft="1" topLeftCell="A120" workbookViewId="0">
      <selection activeCell="J138" sqref="J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SUM('02-05'!$J$22:$J$361)</f>
        <v>-6200</v>
      </c>
      <c r="K20" s="3">
        <f>SUM('02-05'!$K$22:$K$361)</f>
        <v>-636</v>
      </c>
      <c r="L20" s="3">
        <f>SUM('02-05'!$L$22:$L$361)</f>
        <v>-704.88888888888891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4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4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5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5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4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-795</v>
      </c>
      <c r="G29" s="1"/>
      <c r="H29" s="7" t="s">
        <v>6</v>
      </c>
      <c r="I29" s="44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59" t="s">
        <v>21</v>
      </c>
      <c r="R29" s="60"/>
      <c r="S29" s="17">
        <f>SUM('02-05'!$J$22:$J$361)</f>
        <v>-6200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4" t="s">
        <v>63</v>
      </c>
      <c r="J30" s="8">
        <v>150</v>
      </c>
      <c r="K30" s="9"/>
      <c r="L30" s="10">
        <f>'02-05'!$K30+('02-05'!$J30/90)</f>
        <v>1.6666666666666667</v>
      </c>
      <c r="M30" s="3"/>
      <c r="N30" s="59" t="s">
        <v>23</v>
      </c>
      <c r="O30" s="60"/>
      <c r="P30" s="6">
        <f>SUM('02-05'!$K$22:$K$361)</f>
        <v>-636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6415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4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4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1163</v>
      </c>
      <c r="J65" s="39">
        <v>-300</v>
      </c>
      <c r="K65" s="40"/>
      <c r="L65" s="41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1164</v>
      </c>
      <c r="J66" s="42"/>
      <c r="K66" s="43">
        <v>35</v>
      </c>
      <c r="L66" s="41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850</v>
      </c>
      <c r="K67" s="40"/>
      <c r="L67" s="41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340</v>
      </c>
      <c r="L68" s="41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8" t="s">
        <v>95</v>
      </c>
      <c r="J69" s="39"/>
      <c r="K69" s="40">
        <v>-340</v>
      </c>
      <c r="L69" s="41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57</v>
      </c>
      <c r="J70" s="39"/>
      <c r="K70" s="40">
        <v>410</v>
      </c>
      <c r="L70" s="41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4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4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4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4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4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4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4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9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4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4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4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4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4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4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4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4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4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4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4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4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4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4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4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4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'02-05'!$K139+('02-05'!$J139/90)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'02-05'!$K140+('02-05'!$J140/90)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'02-05'!$K141+('02-05'!$J141/90)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'02-05'!$K144+('02-05'!$J144/90)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'02-05'!$K145+('02-05'!$J145/90)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'02-05'!$K146+('02-05'!$J146/90)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'02-05'!$K147+('02-05'!$J147/90)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'02-05'!$K148+('02-05'!$J148/90)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'02-05'!$K149+('02-05'!$J149/90)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'02-05'!$K150+('02-05'!$J150/90)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'02-05'!$K151+('02-05'!$J151/90)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'02-05'!$K152+('02-05'!$J152/90)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'02-05'!$K153+('02-05'!$J153/90)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'02-05'!$K154+('02-05'!$J154/90)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'02-05'!$K155+('02-05'!$J155/90)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'02-05'!$K156+('02-05'!$J156/90)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'02-05'!$K157+('02-05'!$J157/90)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'02-05'!$K158+('02-05'!$J158/90)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'02-05'!$K159+('02-05'!$J159/90)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'02-05'!$K160+('02-05'!$J160/90)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'02-05'!$K161+('02-05'!$J161/90)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'02-05'!$K162+('02-05'!$J162/90)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'02-05'!$K163+('02-05'!$J163/90)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'02-05'!$K164+('02-05'!$J164/90)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'02-05'!$K165+('02-05'!$J165/90)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'02-05'!$K166+('02-05'!$J166/90)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'02-05'!$K167+('02-05'!$J167/90)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'02-05'!$K168+('02-05'!$J168/90)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'02-05'!$K169+('02-05'!$J169/90)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'02-05'!$K170+('02-05'!$J170/90)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'02-05'!$K171+('02-05'!$J171/90)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'02-05'!$K172+('02-05'!$J172/90)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'02-05'!$K173+('02-05'!$J173/90)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'02-05'!$K174+('02-05'!$J174/90)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'02-05'!$K175+('02-05'!$J175/90)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'02-05'!$K176+('02-05'!$J176/90)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'02-05'!$K177+('02-05'!$J177/90)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'02-05'!$K178+('02-05'!$J178/90)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'02-05'!$K179+('02-05'!$J179/90)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'02-05'!$K180+('02-05'!$J180/90)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'02-05'!$K181+('02-05'!$J181/90)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'02-05'!$K182+('02-05'!$J182/90)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'02-05'!$K183+('02-05'!$J183/90)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'02-05'!$K184+('02-05'!$J184/90)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'02-05'!$K185+('02-05'!$J185/90)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'02-05'!$K186+('02-05'!$J186/90)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'02-05'!$K187+('02-05'!$J187/90)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'02-05'!$K188+('02-05'!$J188/90)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'02-05'!$K189+('02-05'!$J189/90)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'02-05'!$K190+('02-05'!$J190/90)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'02-05'!$K191+('02-05'!$J191/90)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'02-05'!$K192+('02-05'!$J192/90)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'02-05'!$K193+('02-05'!$J193/90)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'02-05'!$K194+('02-05'!$J194/90)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'02-05'!$K195+('02-05'!$J195/90)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'02-05'!$K196+('02-05'!$J196/90)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'02-05'!$K197+('02-05'!$J197/90)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'02-05'!$K198+('02-05'!$J198/90)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'02-05'!$K199+('02-05'!$J199/90)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'02-05'!$K200+('02-05'!$J200/90)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'02-05'!$K201+('02-05'!$J201/90)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'02-05'!$K202+('02-05'!$J202/90)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'02-05'!$K203+('02-05'!$J203/90)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'02-05'!$K204+('02-05'!$J204/90)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'02-05'!$K205+('02-05'!$J205/90)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'02-05'!$K206+('02-05'!$J206/90)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'02-05'!$K207+('02-05'!$J207/90)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'02-05'!$K208+('02-05'!$J208/90)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'02-05'!$K209+('02-05'!$J209/90)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'02-05'!$K210+('02-05'!$J210/90)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'02-05'!$K211+('02-05'!$J211/90)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'02-05'!$K212+('02-05'!$J212/90)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'02-05'!$K213+('02-05'!$J213/90)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'02-05'!$K214+('02-05'!$J214/90)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'02-05'!$K215+('02-05'!$J215/90)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'02-05'!$K216+('02-05'!$J216/90)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'02-05'!$K217+('02-05'!$J217/90)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'02-05'!$K218+('02-05'!$J218/90)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'02-05'!$K219+('02-05'!$J219/90)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'02-05'!$K220+('02-05'!$J220/90)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'02-05'!$K221+('02-05'!$J221/90)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'02-05'!$K222+('02-05'!$J222/90)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'02-05'!$K223+('02-05'!$J223/90)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'02-05'!$K224+('02-05'!$J224/90)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'02-05'!$K225+('02-05'!$J225/90)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'02-05'!$K226+('02-05'!$J226/90)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'02-05'!$K227+('02-05'!$J227/90)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'02-05'!$K228+('02-05'!$J228/90)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'02-05'!$K229+('02-05'!$J229/90)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'02-05'!$K230+('02-05'!$J230/90)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'02-05'!$K231+('02-05'!$J231/90)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'02-05'!$K232+('02-05'!$J232/90)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'02-05'!$K233+('02-05'!$J233/90)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'02-05'!$K234+('02-05'!$J234/90)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'02-05'!$K235+('02-05'!$J235/90)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'02-05'!$K236+('02-05'!$J236/90)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'02-05'!$K237+('02-05'!$J237/90)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'02-05'!$K238+('02-05'!$J238/90)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'02-05'!$K239+('02-05'!$J239/90)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'02-05'!$K240+('02-05'!$J240/90)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'02-05'!$K241+('02-05'!$J241/90)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'02-05'!$K242+('02-05'!$J242/90)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'02-05'!$K243+('02-05'!$J243/90)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'02-05'!$K244+('02-05'!$J244/90)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'02-05'!$K245+('02-05'!$J245/90)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'02-05'!$K246+('02-05'!$J246/90)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'02-05'!$K247+('02-05'!$J247/90)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'02-05'!$K248+('02-05'!$J248/90)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'02-05'!$K249+('02-05'!$J249/90)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'02-05'!$K250+('02-05'!$J250/90)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'02-05'!$K251+('02-05'!$J251/90)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'02-05'!$K252+('02-05'!$J252/90)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'02-05'!$K253+('02-05'!$J253/90)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'02-05'!$K254+('02-05'!$J254/90)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'02-05'!$K255+('02-05'!$J255/90)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'02-05'!$K256+('02-05'!$J256/90)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'02-05'!$K257+('02-05'!$J257/90)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'02-05'!$K258+('02-05'!$J258/90)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'02-05'!$K259+('02-05'!$J259/90)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'02-05'!$K260+('02-05'!$J260/90)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'02-05'!$K261+('02-05'!$J261/90)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'02-05'!$K262+('02-05'!$J262/90)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'02-05'!$K263+('02-05'!$J263/90)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'02-05'!$K264+('02-05'!$J264/90)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'02-05'!$K265+('02-05'!$J265/90)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'02-05'!$K266+('02-05'!$J266/90)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'02-05'!$K267+('02-05'!$J267/90)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'02-05'!$K268+('02-05'!$J268/90)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'02-05'!$K269+('02-05'!$J269/90)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'02-05'!$K270+('02-05'!$J270/90)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'02-05'!$K271+('02-05'!$J271/90)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'02-05'!$K272+('02-05'!$J272/90)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'02-05'!$K273+('02-05'!$J273/90)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'02-05'!$K274+('02-05'!$J274/90)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'02-05'!$K275+('02-05'!$J275/90)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'02-05'!$K276+('02-05'!$J276/90)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'02-05'!$K277+('02-05'!$J277/90)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'02-05'!$K278+('02-05'!$J278/90)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'02-05'!$K279+('02-05'!$J279/90)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'02-05'!$K280+('02-05'!$J280/90)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'02-05'!$K281+('02-05'!$J281/90)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'02-05'!$K282+('02-05'!$J282/90)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'02-05'!$K283+('02-05'!$J283/90)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'02-05'!$K284+('02-05'!$J284/90)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'02-05'!$K285+('02-05'!$J285/90)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'02-05'!$K286+('02-05'!$J286/90)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'02-05'!$K287+('02-05'!$J287/90)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'02-05'!$K288+('02-05'!$J288/90)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'02-05'!$K289+('02-05'!$J289/90)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'02-05'!$K290+('02-05'!$J290/90)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'02-05'!$K291+('02-05'!$J291/90)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'02-05'!$K292+('02-05'!$J292/90)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'02-05'!$K293+('02-05'!$J293/90)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'02-05'!$K294+('02-05'!$J294/90)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'02-05'!$K295+('02-05'!$J295/90)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'02-05'!$K296+('02-05'!$J296/90)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'02-05'!$K297+('02-05'!$J297/90)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'02-05'!$K298+('02-05'!$J298/90)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'02-05'!$K299+('02-05'!$J299/90)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'02-05'!$K300+('02-05'!$J300/90)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'02-05'!$K301+('02-05'!$J301/90)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'02-05'!$K302+('02-05'!$J302/90)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'02-05'!$K303+('02-05'!$J303/90)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'02-05'!$K304+('02-05'!$J304/90)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'02-05'!$K305+('02-05'!$J305/90)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'02-05'!$K306+('02-05'!$J306/90)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'02-05'!$K307+('02-05'!$J307/90)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'02-05'!$K308+('02-05'!$J308/90)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'02-05'!$K309+('02-05'!$J309/90)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'02-05'!$K310+('02-05'!$J310/90)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'02-05'!$K311+('02-05'!$J311/90)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'02-05'!$K312+('02-05'!$J312/90)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'02-05'!$K313+('02-05'!$J313/90)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'02-05'!$K314+('02-05'!$J314/90)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'02-05'!$K315+('02-05'!$J315/90)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'02-05'!$K316+('02-05'!$J316/90)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'02-05'!$K317+('02-05'!$J317/90)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'02-05'!$K318+('02-05'!$J318/90)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'02-05'!$K319+('02-05'!$J319/90)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'02-05'!$K320+('02-05'!$J320/90)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'02-05'!$K321+('02-05'!$J321/90)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'02-05'!$K322+('02-05'!$J322/90)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'02-05'!$K323+('02-05'!$J323/90)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'02-05'!$K324+('02-05'!$J324/90)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'02-05'!$K325+('02-05'!$J325/90)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'02-05'!$K326+('02-05'!$J326/90)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'02-05'!$K327+('02-05'!$J327/90)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'02-05'!$K328+('02-05'!$J328/90)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'02-05'!$K329+('02-05'!$J329/90)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'02-05'!$K330+('02-05'!$J330/90)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'02-05'!$K331+('02-05'!$J331/90)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'02-05'!$K332+('02-05'!$J332/90)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'02-05'!$K333+('02-05'!$J333/90)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'02-05'!$K334+('02-05'!$J334/90)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'02-05'!$K335+('02-05'!$J335/90)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'02-05'!$K336+('02-05'!$J336/90)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'02-05'!$K337+('02-05'!$J337/90)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'02-05'!$K338+('02-05'!$J338/90)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'02-05'!$K339+('02-05'!$J339/90)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'02-05'!$K340+('02-05'!$J340/90)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'02-05'!$K341+('02-05'!$J341/90)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'02-05'!$K342+('02-05'!$J342/90)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'02-05'!$K343+('02-05'!$J343/90)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'02-05'!$K344+('02-05'!$J344/90)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'02-05'!$K345+('02-05'!$J345/90)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'02-05'!$K346+('02-05'!$J346/90)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'02-05'!$K347+('02-05'!$J347/90)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'02-05'!$K348+('02-05'!$J348/90)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'02-05'!$K349+('02-05'!$J349/90)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'02-05'!$K350+('02-05'!$J350/90)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'02-05'!$K351+('02-05'!$J351/90)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'02-05'!$K352+('02-05'!$J352/90)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'02-05'!$K353+('02-05'!$J353/90)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'02-05'!$K354+('02-05'!$J354/90)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'02-05'!$K355+('02-05'!$J355/90)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'02-05'!$K356+('02-05'!$J356/90)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'02-05'!$K357+('02-05'!$J357/90)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'02-05'!$K358+('02-05'!$J358/90)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'02-05'!$K359+('02-05'!$J359/90)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'02-05'!$K360+('02-05'!$J360/90)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'02-05'!$K361+('02-05'!$J361/90)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4AFC56B-E826-4FE8-BE0B-07E392338668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>
    <pageSetUpPr fitToPage="1"/>
  </sheetPr>
  <dimension ref="A1:Z1000"/>
  <sheetViews>
    <sheetView rightToLeft="1" tabSelected="1" topLeftCell="A60" workbookViewId="0">
      <selection activeCell="K78" sqref="K7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SUM('04-05'!$J$22:$J$361)</f>
        <v>465</v>
      </c>
      <c r="K20" s="3">
        <f>SUM('04-05'!$K$22:$K$361)</f>
        <v>1309</v>
      </c>
      <c r="L20" s="3">
        <f>SUM('04-05'!$L$22:$L$361)</f>
        <v>1314.1666666666665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4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4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-6400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59" t="s">
        <v>21</v>
      </c>
      <c r="R29" s="60"/>
      <c r="S29" s="17">
        <f>SUM('04-05'!$J$22:$J$361)</f>
        <v>465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-571</v>
      </c>
      <c r="D30" s="1"/>
      <c r="E30" s="1"/>
      <c r="F30" s="8"/>
      <c r="G30" s="1"/>
      <c r="H30" s="7" t="s">
        <v>6</v>
      </c>
      <c r="I30" s="44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59" t="s">
        <v>23</v>
      </c>
      <c r="O30" s="60"/>
      <c r="P30" s="6">
        <f>SUM('04-05'!$K$22:$K$361)</f>
        <v>1309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4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4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1199</v>
      </c>
      <c r="J65" s="39"/>
      <c r="K65" s="40">
        <v>200</v>
      </c>
      <c r="L65" s="41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1200</v>
      </c>
      <c r="J66" s="42">
        <v>70</v>
      </c>
      <c r="K66" s="43">
        <v>10</v>
      </c>
      <c r="L66" s="41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800</v>
      </c>
      <c r="J67" s="39">
        <v>120</v>
      </c>
      <c r="K67" s="40"/>
      <c r="L67" s="41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16</v>
      </c>
      <c r="J68" s="42">
        <v>900</v>
      </c>
      <c r="K68" s="43"/>
      <c r="L68" s="41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694</v>
      </c>
      <c r="J69" s="39">
        <v>180</v>
      </c>
      <c r="K69" s="40">
        <v>5</v>
      </c>
      <c r="L69" s="41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295</v>
      </c>
      <c r="J70" s="39"/>
      <c r="K70" s="40">
        <v>10</v>
      </c>
      <c r="L70" s="41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9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'04-05'!$K78+('04-05'!$J78/90)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'04-05'!$K79+('04-05'!$J79/90)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'04-05'!$K80+('04-05'!$J80/90)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'04-05'!$K81+('04-05'!$J81/90)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'04-05'!$K82+('04-05'!$J82/90)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'04-05'!$K83+('04-05'!$J83/90)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'04-05'!$K84+('04-05'!$J84/90)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'04-05'!$K85+('04-05'!$J85/90)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'04-05'!$K86+('04-05'!$J86/90)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'04-05'!$K87+('04-05'!$J87/90)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'04-05'!$K88+('04-05'!$J88/90)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'04-05'!$K89+('04-05'!$J89/90)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'04-05'!$K90+('04-05'!$J90/90)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'04-05'!$K91+('04-05'!$J91/90)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'04-05'!$K92+('04-05'!$J92/90)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'04-05'!$K93+('04-05'!$J93/90)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'04-05'!$K94+('04-05'!$J94/90)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'04-05'!$K95+('04-05'!$J95/90)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'04-05'!$K96+('04-05'!$J96/90)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'04-05'!$K97+('04-05'!$J97/90)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'04-05'!$K98+('04-05'!$J98/90)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'04-05'!$K99+('04-05'!$J99/90)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'04-05'!$K100+('04-05'!$J100/90)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'04-05'!$K101+('04-05'!$J101/90)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'04-05'!$K106+('04-05'!$J106/90)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'04-05'!$K107+('04-05'!$J107/90)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'04-05'!$K108+('04-05'!$J108/90)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'04-05'!$K109+('04-05'!$J109/90)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'04-05'!$K110+('04-05'!$J110/90)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'04-05'!$K111+('04-05'!$J111/90)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'04-05'!$K112+('04-05'!$J112/90)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'04-05'!$K113+('04-05'!$J113/90)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'04-05'!$K114+('04-05'!$J114/90)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'04-05'!$K115+('04-05'!$J115/90)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'04-05'!$K116+('04-05'!$J116/90)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'04-05'!$K117+('04-05'!$J117/90)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'04-05'!$K118+('04-05'!$J118/90)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'04-05'!$K119+('04-05'!$J119/90)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'04-05'!$K120+('04-05'!$J120/90)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'04-05'!$K121+('04-05'!$J121/90)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'04-05'!$K122+('04-05'!$J122/90)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'04-05'!$K123+('04-05'!$J123/90)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'04-05'!$K124+('04-05'!$J124/90)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'04-05'!$K125+('04-05'!$J125/90)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'04-05'!$K126+('04-05'!$J126/90)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'04-05'!$K127+('04-05'!$J127/90)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'04-05'!$K128+('04-05'!$J128/90)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'04-05'!$K129+('04-05'!$J129/90)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'04-05'!$K130+('04-05'!$J130/90)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'04-05'!$K131+('04-05'!$J131/90)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'04-05'!$K132+('04-05'!$J132/90)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'04-05'!$K133+('04-05'!$J133/90)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'04-05'!$K134+('04-05'!$J134/90)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'04-05'!$K135+('04-05'!$J135/90)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'04-05'!$K136+('04-05'!$J136/90)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'04-05'!$K137+('04-05'!$J137/90)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'04-05'!$K138+('04-05'!$J138/90)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'04-05'!$K139+('04-05'!$J139/90)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'04-05'!$K140+('04-05'!$J140/90)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'04-05'!$K141+('04-05'!$J141/90)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'04-05'!$K142+('04-05'!$J142/90)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'04-05'!$K143+('04-05'!$J143/90)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'04-05'!$K144+('04-05'!$J144/90)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'04-05'!$K145+('04-05'!$J145/90)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'04-05'!$K146+('04-05'!$J146/90)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'04-05'!$K147+('04-05'!$J147/90)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'04-05'!$K148+('04-05'!$J148/90)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'04-05'!$K149+('04-05'!$J149/90)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'04-05'!$K150+('04-05'!$J150/90)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'04-05'!$K151+('04-05'!$J151/90)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'04-05'!$K152+('04-05'!$J152/90)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'04-05'!$K153+('04-05'!$J153/90)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'04-05'!$K154+('04-05'!$J154/90)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'04-05'!$K155+('04-05'!$J155/90)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'04-05'!$K156+('04-05'!$J156/90)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'04-05'!$K157+('04-05'!$J157/90)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'04-05'!$K158+('04-05'!$J158/90)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'04-05'!$K159+('04-05'!$J159/90)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'04-05'!$K160+('04-05'!$J160/90)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'04-05'!$K161+('04-05'!$J161/90)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'04-05'!$K162+('04-05'!$J162/90)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'04-05'!$K163+('04-05'!$J163/90)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'04-05'!$K164+('04-05'!$J164/90)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'04-05'!$K165+('04-05'!$J165/90)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'04-05'!$K166+('04-05'!$J166/90)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'04-05'!$K167+('04-05'!$J167/90)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'04-05'!$K168+('04-05'!$J168/90)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'04-05'!$K169+('04-05'!$J169/90)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'04-05'!$K170+('04-05'!$J170/90)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'04-05'!$K171+('04-05'!$J171/90)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'04-05'!$K172+('04-05'!$J172/90)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'04-05'!$K173+('04-05'!$J173/90)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'04-05'!$K174+('04-05'!$J174/90)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'04-05'!$K175+('04-05'!$J175/90)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'04-05'!$K176+('04-05'!$J176/90)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'04-05'!$K177+('04-05'!$J177/90)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'04-05'!$K178+('04-05'!$J178/90)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'04-05'!$K179+('04-05'!$J179/90)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'04-05'!$K180+('04-05'!$J180/90)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'04-05'!$K181+('04-05'!$J181/90)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'04-05'!$K182+('04-05'!$J182/90)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'04-05'!$K183+('04-05'!$J183/90)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'04-05'!$K184+('04-05'!$J184/90)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'04-05'!$K185+('04-05'!$J185/90)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'04-05'!$K186+('04-05'!$J186/90)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'04-05'!$K187+('04-05'!$J187/90)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'04-05'!$K188+('04-05'!$J188/90)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'04-05'!$K189+('04-05'!$J189/90)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'04-05'!$K190+('04-05'!$J190/90)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'04-05'!$K191+('04-05'!$J191/90)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'04-05'!$K192+('04-05'!$J192/90)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'04-05'!$K193+('04-05'!$J193/90)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'04-05'!$K194+('04-05'!$J194/90)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'04-05'!$K195+('04-05'!$J195/90)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'04-05'!$K196+('04-05'!$J196/90)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'04-05'!$K197+('04-05'!$J197/90)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'04-05'!$K198+('04-05'!$J198/90)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'04-05'!$K199+('04-05'!$J199/90)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'04-05'!$K200+('04-05'!$J200/90)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'04-05'!$K201+('04-05'!$J201/90)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'04-05'!$K202+('04-05'!$J202/90)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'04-05'!$K203+('04-05'!$J203/90)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'04-05'!$K204+('04-05'!$J204/90)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'04-05'!$K205+('04-05'!$J205/90)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'04-05'!$K206+('04-05'!$J206/90)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'04-05'!$K207+('04-05'!$J207/90)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'04-05'!$K208+('04-05'!$J208/90)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'04-05'!$K209+('04-05'!$J209/90)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'04-05'!$K210+('04-05'!$J210/90)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'04-05'!$K211+('04-05'!$J211/90)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'04-05'!$K212+('04-05'!$J212/90)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'04-05'!$K213+('04-05'!$J213/90)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'04-05'!$K214+('04-05'!$J214/90)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'04-05'!$K215+('04-05'!$J215/90)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'04-05'!$K216+('04-05'!$J216/90)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'04-05'!$K217+('04-05'!$J217/90)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'04-05'!$K218+('04-05'!$J218/90)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'04-05'!$K219+('04-05'!$J219/90)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'04-05'!$K220+('04-05'!$J220/90)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'04-05'!$K221+('04-05'!$J221/90)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'04-05'!$K222+('04-05'!$J222/90)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'04-05'!$K223+('04-05'!$J223/90)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'04-05'!$K224+('04-05'!$J224/90)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'04-05'!$K225+('04-05'!$J225/90)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'04-05'!$K226+('04-05'!$J226/90)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'04-05'!$K227+('04-05'!$J227/90)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'04-05'!$K228+('04-05'!$J228/90)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'04-05'!$K229+('04-05'!$J229/90)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'04-05'!$K230+('04-05'!$J230/90)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'04-05'!$K231+('04-05'!$J231/90)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'04-05'!$K232+('04-05'!$J232/90)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'04-05'!$K233+('04-05'!$J233/90)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'04-05'!$K234+('04-05'!$J234/90)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'04-05'!$K235+('04-05'!$J235/90)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'04-05'!$K236+('04-05'!$J236/90)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'04-05'!$K237+('04-05'!$J237/90)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'04-05'!$K238+('04-05'!$J238/90)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'04-05'!$K239+('04-05'!$J239/90)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'04-05'!$K240+('04-05'!$J240/90)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'04-05'!$K241+('04-05'!$J241/90)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'04-05'!$K242+('04-05'!$J242/90)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'04-05'!$K243+('04-05'!$J243/90)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'04-05'!$K244+('04-05'!$J244/90)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'04-05'!$K245+('04-05'!$J245/90)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'04-05'!$K246+('04-05'!$J246/90)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'04-05'!$K247+('04-05'!$J247/90)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'04-05'!$K248+('04-05'!$J248/90)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'04-05'!$K249+('04-05'!$J249/90)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'04-05'!$K250+('04-05'!$J250/90)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'04-05'!$K251+('04-05'!$J251/90)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'04-05'!$K252+('04-05'!$J252/90)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'04-05'!$K253+('04-05'!$J253/90)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'04-05'!$K254+('04-05'!$J254/90)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'04-05'!$K255+('04-05'!$J255/90)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'04-05'!$K256+('04-05'!$J256/90)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'04-05'!$K257+('04-05'!$J257/90)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'04-05'!$K258+('04-05'!$J258/90)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'04-05'!$K259+('04-05'!$J259/90)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'04-05'!$K260+('04-05'!$J260/90)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'04-05'!$K261+('04-05'!$J261/90)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'04-05'!$K262+('04-05'!$J262/90)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'04-05'!$K263+('04-05'!$J263/90)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'04-05'!$K264+('04-05'!$J264/90)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'04-05'!$K265+('04-05'!$J265/90)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'04-05'!$K266+('04-05'!$J266/90)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'04-05'!$K267+('04-05'!$J267/90)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'04-05'!$K268+('04-05'!$J268/90)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'04-05'!$K269+('04-05'!$J269/90)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'04-05'!$K270+('04-05'!$J270/90)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'04-05'!$K271+('04-05'!$J271/90)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'04-05'!$K272+('04-05'!$J272/90)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'04-05'!$K273+('04-05'!$J273/90)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'04-05'!$K274+('04-05'!$J274/90)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'04-05'!$K275+('04-05'!$J275/90)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'04-05'!$K276+('04-05'!$J276/90)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'04-05'!$K277+('04-05'!$J277/90)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'04-05'!$K278+('04-05'!$J278/90)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'04-05'!$K279+('04-05'!$J279/90)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'04-05'!$K280+('04-05'!$J280/90)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'04-05'!$K281+('04-05'!$J281/90)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'04-05'!$K282+('04-05'!$J282/90)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'04-05'!$K283+('04-05'!$J283/90)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'04-05'!$K284+('04-05'!$J284/90)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'04-05'!$K285+('04-05'!$J285/90)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'04-05'!$K286+('04-05'!$J286/90)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'04-05'!$K287+('04-05'!$J287/90)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'04-05'!$K288+('04-05'!$J288/90)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'04-05'!$K289+('04-05'!$J289/90)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'04-05'!$K290+('04-05'!$J290/90)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'04-05'!$K291+('04-05'!$J291/90)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'04-05'!$K292+('04-05'!$J292/90)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'04-05'!$K293+('04-05'!$J293/90)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'04-05'!$K294+('04-05'!$J294/90)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'04-05'!$K295+('04-05'!$J295/90)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'04-05'!$K296+('04-05'!$J296/90)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'04-05'!$K297+('04-05'!$J297/90)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'04-05'!$K298+('04-05'!$J298/90)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'04-05'!$K299+('04-05'!$J299/90)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'04-05'!$K300+('04-05'!$J300/90)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'04-05'!$K301+('04-05'!$J301/90)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'04-05'!$K302+('04-05'!$J302/90)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'04-05'!$K303+('04-05'!$J303/90)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'04-05'!$K304+('04-05'!$J304/90)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'04-05'!$K305+('04-05'!$J305/90)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'04-05'!$K306+('04-05'!$J306/90)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'04-05'!$K307+('04-05'!$J307/90)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'04-05'!$K308+('04-05'!$J308/90)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'04-05'!$K309+('04-05'!$J309/90)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'04-05'!$K310+('04-05'!$J310/90)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'04-05'!$K311+('04-05'!$J311/90)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'04-05'!$K312+('04-05'!$J312/90)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'04-05'!$K313+('04-05'!$J313/90)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'04-05'!$K314+('04-05'!$J314/90)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'04-05'!$K315+('04-05'!$J315/90)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'04-05'!$K316+('04-05'!$J316/90)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'04-05'!$K317+('04-05'!$J317/90)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'04-05'!$K318+('04-05'!$J318/90)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'04-05'!$K319+('04-05'!$J319/90)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'04-05'!$K320+('04-05'!$J320/90)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'04-05'!$K321+('04-05'!$J321/90)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'04-05'!$K322+('04-05'!$J322/90)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'04-05'!$K323+('04-05'!$J323/90)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'04-05'!$K324+('04-05'!$J324/90)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'04-05'!$K325+('04-05'!$J325/90)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'04-05'!$K326+('04-05'!$J326/90)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'04-05'!$K327+('04-05'!$J327/90)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'04-05'!$K328+('04-05'!$J328/90)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'04-05'!$K329+('04-05'!$J329/90)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'04-05'!$K330+('04-05'!$J330/90)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'04-05'!$K331+('04-05'!$J331/90)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'04-05'!$K332+('04-05'!$J332/90)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'04-05'!$K333+('04-05'!$J333/90)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'04-05'!$K334+('04-05'!$J334/90)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'04-05'!$K335+('04-05'!$J335/90)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'04-05'!$K336+('04-05'!$J336/90)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'04-05'!$K337+('04-05'!$J337/90)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'04-05'!$K338+('04-05'!$J338/90)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'04-05'!$K339+('04-05'!$J339/90)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'04-05'!$K340+('04-05'!$J340/90)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'04-05'!$K341+('04-05'!$J341/90)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'04-05'!$K342+('04-05'!$J342/90)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'04-05'!$K343+('04-05'!$J343/90)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'04-05'!$K344+('04-05'!$J344/90)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'04-05'!$K345+('04-05'!$J345/90)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'04-05'!$K346+('04-05'!$J346/90)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'04-05'!$K347+('04-05'!$J347/90)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'04-05'!$K348+('04-05'!$J348/90)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'04-05'!$K349+('04-05'!$J349/90)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'04-05'!$K350+('04-05'!$J350/90)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'04-05'!$K351+('04-05'!$J351/90)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'04-05'!$K352+('04-05'!$J352/90)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'04-05'!$K353+('04-05'!$J353/90)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'04-05'!$K354+('04-05'!$J354/90)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'04-05'!$K355+('04-05'!$J355/90)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'04-05'!$K356+('04-05'!$J356/90)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'04-05'!$K357+('04-05'!$J357/90)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'04-05'!$K358+('04-05'!$J358/90)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'04-05'!$K359+('04-05'!$J359/90)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'04-05'!$K360+('04-05'!$J360/90)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'04-05'!$K361+('04-05'!$J361/90)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1E4DE15-3D81-499B-B1A8-CBCE7434AD97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SUM('05-05'!$J$22:$J$361)</f>
        <v>0</v>
      </c>
      <c r="K20" s="3">
        <f>SUM('05-05'!$K$22:$K$361)</f>
        <v>0</v>
      </c>
      <c r="L20" s="3">
        <f>SUM('05-05'!$L$22:$L$361)</f>
        <v>0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'05-05'!$K22+('05-05'!$J22/90)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4"/>
      <c r="J23" s="8"/>
      <c r="K23" s="9"/>
      <c r="L23" s="10">
        <f>'05-05'!$K23+('05-05'!$J23/90)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'05-05'!$K24+('05-05'!$J24/90)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/>
      <c r="L25" s="10">
        <f>'05-05'!$K25+('05-05'!$J25/90)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5"/>
      <c r="J26" s="8"/>
      <c r="K26" s="9"/>
      <c r="L26" s="10">
        <f>'05-05'!$K26+('05-05'!$J26/90)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'05-05'!$K27+('05-05'!$J27/90)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'05-05'!$K28+('05-05'!$J28/90)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465</v>
      </c>
      <c r="G29" s="1"/>
      <c r="H29" s="7" t="s">
        <v>6</v>
      </c>
      <c r="I29" s="2"/>
      <c r="J29" s="8"/>
      <c r="K29" s="9"/>
      <c r="L29" s="10">
        <f>'05-05'!$K29+('05-05'!$J29/90)</f>
        <v>0</v>
      </c>
      <c r="M29" s="3"/>
      <c r="N29" s="1"/>
      <c r="O29" s="1"/>
      <c r="P29" s="18"/>
      <c r="Q29" s="59" t="s">
        <v>21</v>
      </c>
      <c r="R29" s="60"/>
      <c r="S29" s="17">
        <f>SUM('05-05'!$J$22:$J$361)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1309</v>
      </c>
      <c r="D30" s="1"/>
      <c r="E30" s="1"/>
      <c r="F30" s="8"/>
      <c r="G30" s="1"/>
      <c r="H30" s="7" t="s">
        <v>6</v>
      </c>
      <c r="I30" s="44"/>
      <c r="J30" s="8"/>
      <c r="K30" s="9"/>
      <c r="L30" s="10">
        <f>'05-05'!$K30+('05-05'!$J30/90)</f>
        <v>0</v>
      </c>
      <c r="M30" s="3"/>
      <c r="N30" s="59" t="s">
        <v>23</v>
      </c>
      <c r="O30" s="60"/>
      <c r="P30" s="6">
        <f>SUM('05-05'!$K$22:$K$361)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-3495</v>
      </c>
      <c r="G31" s="1"/>
      <c r="H31" s="7" t="s">
        <v>6</v>
      </c>
      <c r="I31" s="44"/>
      <c r="J31" s="8"/>
      <c r="K31" s="9"/>
      <c r="L31" s="10">
        <f>'05-05'!$K31+('05-05'!$J31/90)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-2533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'05-05'!$K32+('05-05'!$J32/90)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'05-05'!$K33+('05-05'!$J33/90)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'05-05'!$K34+('05-05'!$J34/90)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'05-05'!$K35+('05-05'!$J35/90)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'05-05'!$K36+('05-05'!$J36/90)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'05-05'!$K37+('05-05'!$J37/90)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'05-05'!$K38+('05-05'!$J38/90)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'05-05'!$K39+('05-05'!$J39/90)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'05-05'!$K40+('05-05'!$J40/90)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'05-05'!$K41+('05-05'!$J41/90)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'05-05'!$K42+('05-05'!$J42/90)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'05-05'!$K43+('05-05'!$J43/90)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'05-05'!$K44+('05-05'!$J44/90)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'05-05'!$K45+('05-05'!$J45/90)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'05-05'!$K46+('05-05'!$J46/90)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'05-05'!$K47+('05-05'!$J47/90)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'05-05'!$K48+('05-05'!$J48/90)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'05-05'!$K49+('05-05'!$J49/90)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'05-05'!$K50+('05-05'!$J50/90)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'05-05'!$K51+('05-05'!$J51/90)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'05-05'!$K52+('05-05'!$J52/90)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'05-05'!$K53+('05-05'!$J53/90)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'05-05'!$K54+('05-05'!$J54/90)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'05-05'!$K55+('05-05'!$J55/90)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'05-05'!$K56+('05-05'!$J56/90)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'05-05'!$K57+('05-05'!$J57/90)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'05-05'!$K58+('05-05'!$J58/90)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'05-05'!$K59+('05-05'!$J59/90)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'05-05'!$K60+('05-05'!$J60/90)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'05-05'!$K61+('05-05'!$J61/90)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'05-05'!$K62+('05-05'!$J62/90)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'05-05'!$K63+('05-05'!$J63/90)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'05-05'!$K64+('05-05'!$J64/90)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'05-05'!$K65+('05-05'!$J65/90)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'05-05'!$K66+('05-05'!$J66/90)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'05-05'!$K67+('05-05'!$J67/90)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'05-05'!$K68+('05-05'!$J68/90)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'05-05'!$K69+('05-05'!$J69/90)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'05-05'!$K70+('05-05'!$J70/90)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'05-05'!$K71+('05-05'!$J71/90)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'05-05'!$K72+('05-05'!$J72/90)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'05-05'!$K73+('05-05'!$J73/90)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'05-05'!$K74+('05-05'!$J74/90)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'05-05'!$K75+('05-05'!$J75/90)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'05-05'!$K76+('05-05'!$J76/90)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'05-05'!$K77+('05-05'!$J77/90)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'05-05'!$K78+('05-05'!$J78/90)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'05-05'!$K79+('05-05'!$J79/90)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'05-05'!$K80+('05-05'!$J80/90)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'05-05'!$K81+('05-05'!$J81/90)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'05-05'!$K82+('05-05'!$J82/90)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'05-05'!$K83+('05-05'!$J83/90)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'05-05'!$K84+('05-05'!$J84/90)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'05-05'!$K85+('05-05'!$J85/90)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'05-05'!$K86+('05-05'!$J86/90)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'05-05'!$K87+('05-05'!$J87/90)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'05-05'!$K88+('05-05'!$J88/90)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'05-05'!$K89+('05-05'!$J89/90)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'05-05'!$K90+('05-05'!$J90/90)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'05-05'!$K91+('05-05'!$J91/90)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'05-05'!$K92+('05-05'!$J92/90)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'05-05'!$K93+('05-05'!$J93/90)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'05-05'!$K94+('05-05'!$J94/90)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'05-05'!$K95+('05-05'!$J95/90)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'05-05'!$K96+('05-05'!$J96/90)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'05-05'!$K97+('05-05'!$J97/90)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'05-05'!$K98+('05-05'!$J98/90)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'05-05'!$K99+('05-05'!$J99/90)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'05-05'!$K100+('05-05'!$J100/90)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'05-05'!$K101+('05-05'!$J101/90)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'05-05'!$K102+('05-05'!$J102/90)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'05-05'!$K103+('05-05'!$J103/90)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'05-05'!$K104+('05-05'!$J104/90)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'05-05'!$K105+('05-05'!$J105/90)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'05-05'!$K113+('05-05'!$J113/90)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'05-05'!$K114+('05-05'!$J114/90)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'05-05'!$K115+('05-05'!$J115/90)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'05-05'!$K116+('05-05'!$J116/90)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'05-05'!$K117+('05-05'!$J117/90)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'05-05'!$K118+('05-05'!$J118/90)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'05-05'!$K119+('05-05'!$J119/90)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'05-05'!$K120+('05-05'!$J120/90)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'05-05'!$K121+('05-05'!$J121/90)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'05-05'!$K122+('05-05'!$J122/90)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'05-05'!$K123+('05-05'!$J123/90)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'05-05'!$K124+('05-05'!$J124/90)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'05-05'!$K125+('05-05'!$J125/90)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'05-05'!$K126+('05-05'!$J126/90)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'05-05'!$K127+('05-05'!$J127/90)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'05-05'!$K128+('05-05'!$J128/90)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'05-05'!$K129+('05-05'!$J129/90)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'05-05'!$K130+('05-05'!$J130/90)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'05-05'!$K131+('05-05'!$J131/90)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'05-05'!$K132+('05-05'!$J132/90)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'05-05'!$K133+('05-05'!$J133/90)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'05-05'!$K134+('05-05'!$J134/90)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'05-05'!$K135+('05-05'!$J135/90)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'05-05'!$K136+('05-05'!$J136/90)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'05-05'!$K137+('05-05'!$J137/90)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'05-05'!$K138+('05-05'!$J138/90)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'05-05'!$K139+('05-05'!$J139/90)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'05-05'!$K140+('05-05'!$J140/90)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'05-05'!$K141+('05-05'!$J141/90)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'05-05'!$K142+('05-05'!$J142/90)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'05-05'!$K143+('05-05'!$J143/90)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'05-05'!$K144+('05-05'!$J144/90)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'05-05'!$K145+('05-05'!$J145/90)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'05-05'!$K146+('05-05'!$J146/90)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'05-05'!$K147+('05-05'!$J147/90)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'05-05'!$K148+('05-05'!$J148/90)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'05-05'!$K149+('05-05'!$J149/90)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'05-05'!$K150+('05-05'!$J150/90)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'05-05'!$K151+('05-05'!$J151/90)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'05-05'!$K152+('05-05'!$J152/90)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'05-05'!$K153+('05-05'!$J153/90)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'05-05'!$K154+('05-05'!$J154/90)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'05-05'!$K155+('05-05'!$J155/90)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'05-05'!$K156+('05-05'!$J156/90)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'05-05'!$K157+('05-05'!$J157/90)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'05-05'!$K158+('05-05'!$J158/90)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'05-05'!$K159+('05-05'!$J159/90)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'05-05'!$K160+('05-05'!$J160/90)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'05-05'!$K161+('05-05'!$J161/90)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'05-05'!$K162+('05-05'!$J162/90)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'05-05'!$K163+('05-05'!$J163/90)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'05-05'!$K164+('05-05'!$J164/90)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'05-05'!$K165+('05-05'!$J165/90)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'05-05'!$K166+('05-05'!$J166/90)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'05-05'!$K167+('05-05'!$J167/90)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'05-05'!$K168+('05-05'!$J168/90)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'05-05'!$K169+('05-05'!$J169/90)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'05-05'!$K170+('05-05'!$J170/90)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'05-05'!$K171+('05-05'!$J171/90)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'05-05'!$K172+('05-05'!$J172/90)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'05-05'!$K173+('05-05'!$J173/90)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'05-05'!$K174+('05-05'!$J174/90)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'05-05'!$K175+('05-05'!$J175/90)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'05-05'!$K176+('05-05'!$J176/90)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'05-05'!$K177+('05-05'!$J177/90)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'05-05'!$K178+('05-05'!$J178/90)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'05-05'!$K179+('05-05'!$J179/90)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'05-05'!$K180+('05-05'!$J180/90)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'05-05'!$K181+('05-05'!$J181/90)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'05-05'!$K182+('05-05'!$J182/90)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'05-05'!$K183+('05-05'!$J183/90)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'05-05'!$K184+('05-05'!$J184/90)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'05-05'!$K185+('05-05'!$J185/90)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'05-05'!$K186+('05-05'!$J186/90)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'05-05'!$K187+('05-05'!$J187/90)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'05-05'!$K188+('05-05'!$J188/90)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'05-05'!$K189+('05-05'!$J189/90)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'05-05'!$K190+('05-05'!$J190/90)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'05-05'!$K191+('05-05'!$J191/90)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'05-05'!$K192+('05-05'!$J192/90)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'05-05'!$K193+('05-05'!$J193/90)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'05-05'!$K194+('05-05'!$J194/90)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'05-05'!$K195+('05-05'!$J195/90)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'05-05'!$K196+('05-05'!$J196/90)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'05-05'!$K197+('05-05'!$J197/90)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'05-05'!$K198+('05-05'!$J198/90)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'05-05'!$K199+('05-05'!$J199/90)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'05-05'!$K200+('05-05'!$J200/90)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'05-05'!$K201+('05-05'!$J201/90)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'05-05'!$K202+('05-05'!$J202/90)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'05-05'!$K203+('05-05'!$J203/90)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'05-05'!$K204+('05-05'!$J204/90)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'05-05'!$K205+('05-05'!$J205/90)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'05-05'!$K206+('05-05'!$J206/90)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'05-05'!$K207+('05-05'!$J207/90)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'05-05'!$K208+('05-05'!$J208/90)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'05-05'!$K209+('05-05'!$J209/90)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'05-05'!$K210+('05-05'!$J210/90)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'05-05'!$K211+('05-05'!$J211/90)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'05-05'!$K212+('05-05'!$J212/90)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'05-05'!$K213+('05-05'!$J213/90)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'05-05'!$K214+('05-05'!$J214/90)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'05-05'!$K215+('05-05'!$J215/90)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'05-05'!$K216+('05-05'!$J216/90)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'05-05'!$K217+('05-05'!$J217/90)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'05-05'!$K218+('05-05'!$J218/90)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'05-05'!$K219+('05-05'!$J219/90)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'05-05'!$K220+('05-05'!$J220/90)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'05-05'!$K221+('05-05'!$J221/90)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'05-05'!$K222+('05-05'!$J222/90)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'05-05'!$K223+('05-05'!$J223/90)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'05-05'!$K224+('05-05'!$J224/90)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'05-05'!$K225+('05-05'!$J225/90)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'05-05'!$K226+('05-05'!$J226/90)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'05-05'!$K227+('05-05'!$J227/90)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'05-05'!$K228+('05-05'!$J228/90)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'05-05'!$K229+('05-05'!$J229/90)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'05-05'!$K230+('05-05'!$J230/90)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'05-05'!$K231+('05-05'!$J231/90)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'05-05'!$K232+('05-05'!$J232/90)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'05-05'!$K233+('05-05'!$J233/90)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'05-05'!$K234+('05-05'!$J234/90)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'05-05'!$K235+('05-05'!$J235/90)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'05-05'!$K236+('05-05'!$J236/90)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'05-05'!$K237+('05-05'!$J237/90)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'05-05'!$K238+('05-05'!$J238/90)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'05-05'!$K239+('05-05'!$J239/90)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'05-05'!$K240+('05-05'!$J240/90)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'05-05'!$K241+('05-05'!$J241/90)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'05-05'!$K242+('05-05'!$J242/90)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'05-05'!$K243+('05-05'!$J243/90)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'05-05'!$K244+('05-05'!$J244/90)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'05-05'!$K245+('05-05'!$J245/90)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'05-05'!$K246+('05-05'!$J246/90)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'05-05'!$K247+('05-05'!$J247/90)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'05-05'!$K248+('05-05'!$J248/90)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'05-05'!$K249+('05-05'!$J249/90)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'05-05'!$K250+('05-05'!$J250/90)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'05-05'!$K251+('05-05'!$J251/90)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'05-05'!$K252+('05-05'!$J252/90)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'05-05'!$K253+('05-05'!$J253/90)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'05-05'!$K254+('05-05'!$J254/90)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'05-05'!$K255+('05-05'!$J255/90)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'05-05'!$K256+('05-05'!$J256/90)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'05-05'!$K257+('05-05'!$J257/90)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'05-05'!$K258+('05-05'!$J258/90)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'05-05'!$K259+('05-05'!$J259/90)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'05-05'!$K260+('05-05'!$J260/90)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'05-05'!$K261+('05-05'!$J261/90)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'05-05'!$K262+('05-05'!$J262/90)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'05-05'!$K263+('05-05'!$J263/90)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'05-05'!$K264+('05-05'!$J264/90)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'05-05'!$K265+('05-05'!$J265/90)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'05-05'!$K266+('05-05'!$J266/90)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'05-05'!$K267+('05-05'!$J267/90)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'05-05'!$K268+('05-05'!$J268/90)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'05-05'!$K269+('05-05'!$J269/90)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'05-05'!$K270+('05-05'!$J270/90)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'05-05'!$K271+('05-05'!$J271/90)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'05-05'!$K272+('05-05'!$J272/90)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'05-05'!$K273+('05-05'!$J273/90)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'05-05'!$K274+('05-05'!$J274/90)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'05-05'!$K275+('05-05'!$J275/90)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'05-05'!$K276+('05-05'!$J276/90)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'05-05'!$K277+('05-05'!$J277/90)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'05-05'!$K278+('05-05'!$J278/90)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'05-05'!$K279+('05-05'!$J279/90)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'05-05'!$K280+('05-05'!$J280/90)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'05-05'!$K281+('05-05'!$J281/90)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'05-05'!$K282+('05-05'!$J282/90)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'05-05'!$K283+('05-05'!$J283/90)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'05-05'!$K284+('05-05'!$J284/90)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'05-05'!$K285+('05-05'!$J285/90)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'05-05'!$K286+('05-05'!$J286/90)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'05-05'!$K287+('05-05'!$J287/90)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'05-05'!$K288+('05-05'!$J288/90)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'05-05'!$K289+('05-05'!$J289/90)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'05-05'!$K290+('05-05'!$J290/90)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'05-05'!$K291+('05-05'!$J291/90)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'05-05'!$K292+('05-05'!$J292/90)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'05-05'!$K293+('05-05'!$J293/90)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'05-05'!$K294+('05-05'!$J294/90)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'05-05'!$K295+('05-05'!$J295/90)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'05-05'!$K296+('05-05'!$J296/90)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'05-05'!$K297+('05-05'!$J297/90)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'05-05'!$K298+('05-05'!$J298/90)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'05-05'!$K299+('05-05'!$J299/90)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'05-05'!$K300+('05-05'!$J300/90)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'05-05'!$K301+('05-05'!$J301/90)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'05-05'!$K302+('05-05'!$J302/90)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'05-05'!$K303+('05-05'!$J303/90)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'05-05'!$K304+('05-05'!$J304/90)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'05-05'!$K305+('05-05'!$J305/90)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'05-05'!$K306+('05-05'!$J306/90)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'05-05'!$K307+('05-05'!$J307/90)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'05-05'!$K308+('05-05'!$J308/90)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'05-05'!$K309+('05-05'!$J309/90)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'05-05'!$K310+('05-05'!$J310/90)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'05-05'!$K311+('05-05'!$J311/90)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'05-05'!$K312+('05-05'!$J312/90)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'05-05'!$K313+('05-05'!$J313/90)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'05-05'!$K314+('05-05'!$J314/90)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'05-05'!$K315+('05-05'!$J315/90)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'05-05'!$K316+('05-05'!$J316/90)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'05-05'!$K317+('05-05'!$J317/90)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'05-05'!$K318+('05-05'!$J318/90)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'05-05'!$K319+('05-05'!$J319/90)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'05-05'!$K320+('05-05'!$J320/90)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'05-05'!$K321+('05-05'!$J321/90)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'05-05'!$K322+('05-05'!$J322/90)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'05-05'!$K323+('05-05'!$J323/90)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'05-05'!$K324+('05-05'!$J324/90)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'05-05'!$K325+('05-05'!$J325/90)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'05-05'!$K326+('05-05'!$J326/90)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'05-05'!$K327+('05-05'!$J327/90)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'05-05'!$K328+('05-05'!$J328/90)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'05-05'!$K329+('05-05'!$J329/90)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'05-05'!$K330+('05-05'!$J330/90)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'05-05'!$K331+('05-05'!$J331/90)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'05-05'!$K332+('05-05'!$J332/90)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'05-05'!$K333+('05-05'!$J333/90)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'05-05'!$K334+('05-05'!$J334/90)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'05-05'!$K335+('05-05'!$J335/90)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'05-05'!$K336+('05-05'!$J336/90)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'05-05'!$K337+('05-05'!$J337/90)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'05-05'!$K338+('05-05'!$J338/90)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'05-05'!$K339+('05-05'!$J339/90)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'05-05'!$K340+('05-05'!$J340/90)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'05-05'!$K341+('05-05'!$J341/90)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'05-05'!$K342+('05-05'!$J342/90)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'05-05'!$K343+('05-05'!$J343/90)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'05-05'!$K344+('05-05'!$J344/90)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'05-05'!$K345+('05-05'!$J345/90)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'05-05'!$K346+('05-05'!$J346/90)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'05-05'!$K347+('05-05'!$J347/90)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'05-05'!$K348+('05-05'!$J348/90)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'05-05'!$K349+('05-05'!$J349/90)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'05-05'!$K350+('05-05'!$J350/90)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'05-05'!$K351+('05-05'!$J351/90)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'05-05'!$K352+('05-05'!$J352/90)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'05-05'!$K353+('05-05'!$J353/90)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'05-05'!$K354+('05-05'!$J354/90)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'05-05'!$K355+('05-05'!$J355/90)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'05-05'!$K356+('05-05'!$J356/90)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'05-05'!$K357+('05-05'!$J357/90)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'05-05'!$K358+('05-05'!$J358/90)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'05-05'!$K359+('05-05'!$J359/90)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'05-05'!$K360+('05-05'!$J360/90)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'05-05'!$K361+('05-05'!$J361/90)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09B0D27E-B91C-40C3-B527-310189154ACD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J1000"/>
  <sheetViews>
    <sheetView rightToLeft="1" zoomScale="160" zoomScaleNormal="160" workbookViewId="0">
      <pane ySplit="2" topLeftCell="A26" activePane="bottomLeft" state="frozen"/>
      <selection pane="bottomLeft" activeCell="B38" sqref="B38"/>
    </sheetView>
  </sheetViews>
  <sheetFormatPr defaultColWidth="14.44140625" defaultRowHeight="15" customHeight="1" x14ac:dyDescent="0.3"/>
  <cols>
    <col min="1" max="1" width="22.33203125" bestFit="1" customWidth="1"/>
    <col min="2" max="2" width="6.88671875" customWidth="1"/>
    <col min="3" max="3" width="7.6640625" bestFit="1" customWidth="1"/>
    <col min="4" max="4" width="7.5546875" customWidth="1"/>
    <col min="5" max="5" width="11.6640625" customWidth="1"/>
    <col min="6" max="6" width="8.88671875" bestFit="1" customWidth="1"/>
    <col min="7" max="7" width="12.6640625" bestFit="1" customWidth="1"/>
    <col min="8" max="8" width="8.109375" bestFit="1" customWidth="1"/>
    <col min="9" max="9" width="10.33203125" bestFit="1" customWidth="1"/>
    <col min="10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98648.111111111095</v>
      </c>
      <c r="C1" s="26">
        <f t="shared" ca="1" si="0"/>
        <v>-13520.222222222223</v>
      </c>
      <c r="D1" s="26">
        <f t="shared" ca="1" si="0"/>
        <v>-84100.555555555547</v>
      </c>
      <c r="E1" s="27">
        <f ca="1">IF(B1=0,"",C1/B1)*-1</f>
        <v>0.1370550542725941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1" ca="1" si="1">IFERROR(SUMIFS(INDIRECT("'"&amp;TEXT(A3,"DD-MM")&amp;"'!L:L"),INDIRECT("'"&amp;TEXT(A3,"DD-MM")&amp;"'!H:H"),$B$2),"")</f>
        <v>790.33333333333314</v>
      </c>
      <c r="C3" s="32">
        <f t="shared" ref="C3:C31" ca="1" si="2">IFERROR(SUMIFS(INDIRECT("'"&amp;TEXT(A3,"DD-MM")&amp;"'!L:L"),INDIRECT("'"&amp;TEXT(A3,"DD-MM")&amp;"'!H:H"),$C$2),"")</f>
        <v>-1484.4444444444443</v>
      </c>
      <c r="D3" s="32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10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10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10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10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10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10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10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10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10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10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10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10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10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10" ht="14.25" customHeight="1" x14ac:dyDescent="0.3">
      <c r="A30" s="31">
        <v>46140</v>
      </c>
      <c r="B30" s="32">
        <f t="shared" ca="1" si="1"/>
        <v>2708.8888888888901</v>
      </c>
      <c r="C30" s="32">
        <f t="shared" ca="1" si="2"/>
        <v>-94.833333333333343</v>
      </c>
      <c r="D30" s="32">
        <f t="shared" ca="1" si="3"/>
        <v>-2777.2222222222222</v>
      </c>
      <c r="E30" s="27">
        <f t="shared" ca="1" si="4"/>
        <v>3.5008203445447077E-2</v>
      </c>
    </row>
    <row r="31" spans="1:10" ht="14.25" customHeight="1" x14ac:dyDescent="0.3">
      <c r="A31" s="31">
        <v>46141</v>
      </c>
      <c r="B31" s="32">
        <f t="shared" ca="1" si="1"/>
        <v>2604.5555555555557</v>
      </c>
      <c r="C31" s="32">
        <f t="shared" ca="1" si="2"/>
        <v>-4.4444444444444446</v>
      </c>
      <c r="D31" s="32">
        <f t="shared" ca="1" si="3"/>
        <v>-2573.2222222222226</v>
      </c>
      <c r="E31" s="27">
        <f t="shared" ca="1" si="4"/>
        <v>1.706411842498187E-3</v>
      </c>
      <c r="F31" s="51" t="s">
        <v>1041</v>
      </c>
      <c r="G31" s="51" t="s">
        <v>1042</v>
      </c>
      <c r="H31" s="51" t="s">
        <v>435</v>
      </c>
      <c r="I31" s="53">
        <v>0.3</v>
      </c>
      <c r="J31" s="53">
        <v>0.7</v>
      </c>
    </row>
    <row r="32" spans="1:10" ht="15.6" x14ac:dyDescent="0.3">
      <c r="A32" s="31">
        <v>46142</v>
      </c>
      <c r="B32" s="32">
        <f t="shared" ref="B32:B34" ca="1" si="11">IFERROR(SUMIFS(INDIRECT("'"&amp;TEXT(A32,"DD-MM")&amp;"'!L:L"),INDIRECT("'"&amp;TEXT(A32,"DD-MM")&amp;"'!H:H"),$B$2),"")</f>
        <v>2880.6111111111095</v>
      </c>
      <c r="C32" s="32">
        <f t="shared" ref="C32:C34" ca="1" si="12">IFERROR(SUMIFS(INDIRECT("'"&amp;TEXT(A32,"DD-MM")&amp;"'!L:L"),INDIRECT("'"&amp;TEXT(A32,"DD-MM")&amp;"'!H:H"),$C$2),"")</f>
        <v>-3466.666666666667</v>
      </c>
      <c r="D32" s="32">
        <f t="shared" ref="D32:D34" ca="1" si="13">IFERROR(SUMIFS(INDIRECT("'"&amp;TEXT(A32,"DD-MM")&amp;"'!L:L"),INDIRECT("'"&amp;TEXT(A32,"DD-MM")&amp;"'!H:H"),$D$2),"")</f>
        <v>3022</v>
      </c>
      <c r="E32" s="27">
        <f t="shared" ref="E32:E34" ca="1" si="14">IFERROR(IF(B32=0,"",C32/B32)*-1,"")</f>
        <v>1.2034483423656253</v>
      </c>
      <c r="F32" s="52">
        <f ca="1">SUM(B3:B32)</f>
        <v>98648.111111111095</v>
      </c>
      <c r="G32" s="52">
        <f ca="1">SUM(C3:C32)</f>
        <v>-13520.222222222223</v>
      </c>
      <c r="H32" s="54">
        <f ca="1">IF(F32=0,"",G32/F32)*-1</f>
        <v>0.1370550542725941</v>
      </c>
      <c r="I32" s="55">
        <f ca="1">F32*I31</f>
        <v>29594.433333333327</v>
      </c>
      <c r="J32" s="55">
        <f ca="1">F32*J31</f>
        <v>69053.677777777761</v>
      </c>
    </row>
    <row r="33" spans="1:8" ht="14.25" customHeight="1" x14ac:dyDescent="0.3">
      <c r="A33" s="31">
        <v>46143</v>
      </c>
      <c r="B33" s="32">
        <f t="shared" ca="1" si="11"/>
        <v>2758.7222222222235</v>
      </c>
      <c r="C33" s="32">
        <f t="shared" ca="1" si="12"/>
        <v>-1400.3333333333333</v>
      </c>
      <c r="D33" s="32">
        <f t="shared" ca="1" si="13"/>
        <v>-2659.7777777777778</v>
      </c>
      <c r="E33" s="27">
        <f t="shared" ca="1" si="14"/>
        <v>0.50760215075417336</v>
      </c>
    </row>
    <row r="34" spans="1:8" ht="14.25" customHeight="1" x14ac:dyDescent="0.3">
      <c r="A34" s="31">
        <v>46144</v>
      </c>
      <c r="B34" s="32">
        <f t="shared" ca="1" si="11"/>
        <v>3904.2222222222213</v>
      </c>
      <c r="C34" s="32">
        <f t="shared" ca="1" si="12"/>
        <v>-670.88888888888891</v>
      </c>
      <c r="D34" s="32">
        <f t="shared" ca="1" si="13"/>
        <v>-3828.3888888888887</v>
      </c>
      <c r="E34" s="27">
        <f t="shared" ca="1" si="14"/>
        <v>0.17183675792589226</v>
      </c>
    </row>
    <row r="35" spans="1:8" ht="14.25" customHeight="1" x14ac:dyDescent="0.3">
      <c r="A35" s="31">
        <v>46145</v>
      </c>
      <c r="B35" s="35" t="str">
        <f t="shared" ref="B35:B41" ca="1" si="15">IFERROR(SUMIFS(INDIRECT("'"&amp;TEXT(A35,"DD-MM")&amp;"'!L:L"),INDIRECT("'"&amp;TEXT(A35,"DD-MM")&amp;"'!H:H"),$B$2),"")</f>
        <v/>
      </c>
      <c r="C35" s="35" t="str">
        <f t="shared" ref="C35:C41" ca="1" si="16">IFERROR(SUMIFS(INDIRECT("'"&amp;TEXT(A35,"DD-MM")&amp;"'!L:L"),INDIRECT("'"&amp;TEXT(A35,"DD-MM")&amp;"'!H:H"),$C$2),"")</f>
        <v/>
      </c>
      <c r="D35" s="35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17818.222222222223</v>
      </c>
      <c r="G35" s="32">
        <f t="shared" ref="G35" ca="1" si="20">SUM(C29:C35)</f>
        <v>-5642.7222222222226</v>
      </c>
      <c r="H35" s="37">
        <f ca="1">IF(F35=0,"",G35/F35)*-1</f>
        <v>0.31668267192137889</v>
      </c>
    </row>
    <row r="36" spans="1:8" ht="14.25" customHeight="1" x14ac:dyDescent="0.3">
      <c r="A36" s="31">
        <v>46146</v>
      </c>
      <c r="B36" s="32">
        <f t="shared" ca="1" si="15"/>
        <v>1699.1666666666665</v>
      </c>
      <c r="C36" s="32">
        <f t="shared" ca="1" si="16"/>
        <v>-25.555555555555554</v>
      </c>
      <c r="D36" s="32">
        <f t="shared" ca="1" si="17"/>
        <v>-296.66666666666669</v>
      </c>
      <c r="E36" s="27">
        <f t="shared" ca="1" si="18"/>
        <v>1.5040052313225437E-2</v>
      </c>
    </row>
    <row r="37" spans="1:8" ht="14.25" customHeight="1" x14ac:dyDescent="0.3">
      <c r="A37" s="31">
        <v>46147</v>
      </c>
      <c r="B37" s="32">
        <f t="shared" ca="1" si="15"/>
        <v>0</v>
      </c>
      <c r="C37" s="32">
        <f t="shared" ca="1" si="16"/>
        <v>0</v>
      </c>
      <c r="D37" s="32">
        <f t="shared" ca="1" si="17"/>
        <v>0</v>
      </c>
      <c r="E37" s="27" t="str">
        <f t="shared" ca="1" si="18"/>
        <v/>
      </c>
    </row>
    <row r="38" spans="1:8" ht="14.25" customHeight="1" x14ac:dyDescent="0.3">
      <c r="A38" s="31">
        <v>46148</v>
      </c>
      <c r="B38" s="32" t="str">
        <f t="shared" ca="1" si="15"/>
        <v/>
      </c>
      <c r="C38" s="32" t="str">
        <f t="shared" ca="1" si="16"/>
        <v/>
      </c>
      <c r="D38" s="32" t="str">
        <f t="shared" ca="1" si="17"/>
        <v/>
      </c>
      <c r="E38" s="27" t="str">
        <f t="shared" ca="1" si="18"/>
        <v/>
      </c>
    </row>
    <row r="39" spans="1:8" ht="14.25" customHeight="1" x14ac:dyDescent="0.3">
      <c r="A39" s="31">
        <v>46149</v>
      </c>
      <c r="B39" s="32" t="str">
        <f t="shared" ca="1" si="15"/>
        <v/>
      </c>
      <c r="C39" s="32" t="str">
        <f t="shared" ca="1" si="16"/>
        <v/>
      </c>
      <c r="D39" s="32" t="str">
        <f t="shared" ca="1" si="17"/>
        <v/>
      </c>
      <c r="E39" s="27" t="str">
        <f t="shared" ca="1" si="18"/>
        <v/>
      </c>
    </row>
    <row r="40" spans="1:8" ht="14.25" customHeight="1" x14ac:dyDescent="0.3">
      <c r="A40" s="31">
        <v>46150</v>
      </c>
      <c r="B40" s="32" t="str">
        <f t="shared" ca="1" si="15"/>
        <v/>
      </c>
      <c r="C40" s="32" t="str">
        <f t="shared" ca="1" si="16"/>
        <v/>
      </c>
      <c r="D40" s="32" t="str">
        <f t="shared" ca="1" si="17"/>
        <v/>
      </c>
      <c r="E40" s="27" t="str">
        <f t="shared" ca="1" si="18"/>
        <v/>
      </c>
    </row>
    <row r="41" spans="1:8" ht="14.25" customHeight="1" x14ac:dyDescent="0.3">
      <c r="A41" s="31">
        <v>46151</v>
      </c>
      <c r="B41" s="32" t="str">
        <f t="shared" ca="1" si="15"/>
        <v/>
      </c>
      <c r="C41" s="32" t="str">
        <f t="shared" ca="1" si="16"/>
        <v/>
      </c>
      <c r="D41" s="32" t="str">
        <f t="shared" ca="1" si="17"/>
        <v/>
      </c>
      <c r="E41" s="27" t="str">
        <f t="shared" ca="1" si="18"/>
        <v/>
      </c>
    </row>
    <row r="42" spans="1:8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1699.1666666666665</v>
      </c>
      <c r="G42" s="32">
        <f t="shared" ref="G42" ca="1" si="26">SUM(C36:C42)</f>
        <v>-25.555555555555554</v>
      </c>
      <c r="H42" s="37">
        <f ca="1">IF(F42=0,"",G42/F42)*-1</f>
        <v>1.5040052313225437E-2</v>
      </c>
    </row>
    <row r="43" spans="1:8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8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8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8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8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8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0" priority="19" operator="lessThan">
      <formula>0</formula>
    </cfRule>
  </conditionalFormatting>
  <conditionalFormatting sqref="F31:H31">
    <cfRule type="cellIs" dxfId="19" priority="2" operator="lessThan">
      <formula>0</formula>
    </cfRule>
  </conditionalFormatting>
  <conditionalFormatting sqref="H6:H7">
    <cfRule type="cellIs" dxfId="18" priority="20" operator="lessThan">
      <formula>0</formula>
    </cfRule>
  </conditionalFormatting>
  <conditionalFormatting sqref="H13:H14">
    <cfRule type="cellIs" dxfId="17" priority="21" operator="lessThan">
      <formula>0</formula>
    </cfRule>
  </conditionalFormatting>
  <conditionalFormatting sqref="H21">
    <cfRule type="cellIs" dxfId="16" priority="18" operator="lessThan">
      <formula>0</formula>
    </cfRule>
  </conditionalFormatting>
  <conditionalFormatting sqref="H28">
    <cfRule type="cellIs" dxfId="15" priority="17" operator="lessThan">
      <formula>0</formula>
    </cfRule>
  </conditionalFormatting>
  <conditionalFormatting sqref="H32">
    <cfRule type="cellIs" dxfId="14" priority="1" operator="lessThan">
      <formula>0</formula>
    </cfRule>
  </conditionalFormatting>
  <conditionalFormatting sqref="H35">
    <cfRule type="cellIs" dxfId="13" priority="16" operator="lessThan">
      <formula>0</formula>
    </cfRule>
  </conditionalFormatting>
  <conditionalFormatting sqref="H42">
    <cfRule type="cellIs" dxfId="12" priority="15" operator="lessThan">
      <formula>0</formula>
    </cfRule>
  </conditionalFormatting>
  <conditionalFormatting sqref="H49">
    <cfRule type="cellIs" dxfId="11" priority="14" operator="lessThan">
      <formula>0</formula>
    </cfRule>
  </conditionalFormatting>
  <conditionalFormatting sqref="H56">
    <cfRule type="cellIs" dxfId="10" priority="13" operator="lessThan">
      <formula>0</formula>
    </cfRule>
  </conditionalFormatting>
  <conditionalFormatting sqref="H63">
    <cfRule type="cellIs" dxfId="9" priority="12" operator="lessThan">
      <formula>0</formula>
    </cfRule>
  </conditionalFormatting>
  <conditionalFormatting sqref="H70">
    <cfRule type="cellIs" dxfId="8" priority="11" operator="lessThan">
      <formula>0</formula>
    </cfRule>
  </conditionalFormatting>
  <conditionalFormatting sqref="H77">
    <cfRule type="cellIs" dxfId="7" priority="10" operator="lessThan">
      <formula>0</formula>
    </cfRule>
  </conditionalFormatting>
  <conditionalFormatting sqref="H84">
    <cfRule type="cellIs" dxfId="6" priority="9" operator="lessThan">
      <formula>0</formula>
    </cfRule>
  </conditionalFormatting>
  <conditionalFormatting sqref="H91">
    <cfRule type="cellIs" dxfId="5" priority="8" operator="lessThan">
      <formula>0</formula>
    </cfRule>
  </conditionalFormatting>
  <conditionalFormatting sqref="H98">
    <cfRule type="cellIs" dxfId="4" priority="7" operator="lessThan">
      <formula>0</formula>
    </cfRule>
  </conditionalFormatting>
  <conditionalFormatting sqref="H105">
    <cfRule type="cellIs" dxfId="3" priority="6" operator="lessThan">
      <formula>0</formula>
    </cfRule>
  </conditionalFormatting>
  <conditionalFormatting sqref="H112">
    <cfRule type="cellIs" dxfId="2" priority="5" operator="lessThan">
      <formula>0</formula>
    </cfRule>
  </conditionalFormatting>
  <conditionalFormatting sqref="H119">
    <cfRule type="cellIs" dxfId="1" priority="4" operator="lessThan">
      <formula>0</formula>
    </cfRule>
  </conditionalFormatting>
  <conditionalFormatting sqref="H126">
    <cfRule type="cellIs" dxfId="0" priority="3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1</vt:i4>
      </vt:variant>
    </vt:vector>
  </HeadingPairs>
  <TitlesOfParts>
    <vt:vector size="34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2026-05-04T13:22:15Z</dcterms:modified>
</cp:coreProperties>
</file>