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2F62405D-1368-4FD6-BC7A-8E95F0417779}" xr6:coauthVersionLast="47" xr6:coauthVersionMax="47" xr10:uidLastSave="{00000000-0000-0000-0000-000000000000}"/>
  <bookViews>
    <workbookView xWindow="-108" yWindow="-108" windowWidth="23256" windowHeight="12456" tabRatio="769" firstSheet="150" activeTab="16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ملخص" sheetId="13" r:id="rId166"/>
    <sheet name="شهري" sheetId="79" r:id="rId167"/>
    <sheet name="العملية" sheetId="27" r:id="rId16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0" l="1"/>
  <c r="L360" i="170"/>
  <c r="L359" i="170"/>
  <c r="L358" i="170"/>
  <c r="L357" i="170"/>
  <c r="L356" i="170"/>
  <c r="L355" i="170"/>
  <c r="L354" i="170"/>
  <c r="L353" i="170"/>
  <c r="L352" i="170"/>
  <c r="L351" i="170"/>
  <c r="L350" i="170"/>
  <c r="L349" i="170"/>
  <c r="L348" i="170"/>
  <c r="L347" i="170"/>
  <c r="L346" i="170"/>
  <c r="L345" i="170"/>
  <c r="L344" i="170"/>
  <c r="L343" i="170"/>
  <c r="L342" i="170"/>
  <c r="L341" i="170"/>
  <c r="L340" i="170"/>
  <c r="L339" i="170"/>
  <c r="L338" i="170"/>
  <c r="L337" i="170"/>
  <c r="L336" i="170"/>
  <c r="L335" i="170"/>
  <c r="L334" i="170"/>
  <c r="L333" i="170"/>
  <c r="L332" i="170"/>
  <c r="L331" i="170"/>
  <c r="L330" i="170"/>
  <c r="L329" i="170"/>
  <c r="L328" i="170"/>
  <c r="L327" i="170"/>
  <c r="L326" i="170"/>
  <c r="L325" i="170"/>
  <c r="L324" i="170"/>
  <c r="L323" i="170"/>
  <c r="L322" i="170"/>
  <c r="L321" i="170"/>
  <c r="L320" i="170"/>
  <c r="L319" i="170"/>
  <c r="L318" i="170"/>
  <c r="L317" i="170"/>
  <c r="L316" i="170"/>
  <c r="L315" i="170"/>
  <c r="L314" i="170"/>
  <c r="L313" i="170"/>
  <c r="L312" i="170"/>
  <c r="L311" i="170"/>
  <c r="L310" i="170"/>
  <c r="L309" i="170"/>
  <c r="L308" i="170"/>
  <c r="L307" i="170"/>
  <c r="L306" i="170"/>
  <c r="L305" i="170"/>
  <c r="L304" i="170"/>
  <c r="L303" i="170"/>
  <c r="L302" i="170"/>
  <c r="L301" i="170"/>
  <c r="L300" i="170"/>
  <c r="L299" i="170"/>
  <c r="L298" i="170"/>
  <c r="L297" i="170"/>
  <c r="L296" i="170"/>
  <c r="L295" i="170"/>
  <c r="L294" i="170"/>
  <c r="L293" i="170"/>
  <c r="L292" i="170"/>
  <c r="L291" i="170"/>
  <c r="L290" i="170"/>
  <c r="L289" i="170"/>
  <c r="L288" i="170"/>
  <c r="L287" i="170"/>
  <c r="L286" i="170"/>
  <c r="L285" i="170"/>
  <c r="L284" i="170"/>
  <c r="L283" i="170"/>
  <c r="L282" i="170"/>
  <c r="L281" i="170"/>
  <c r="L280" i="170"/>
  <c r="L279" i="170"/>
  <c r="L278" i="170"/>
  <c r="L277" i="170"/>
  <c r="L276" i="170"/>
  <c r="L275" i="170"/>
  <c r="L274" i="170"/>
  <c r="L273" i="170"/>
  <c r="L272" i="170"/>
  <c r="L271" i="170"/>
  <c r="L270" i="170"/>
  <c r="L269" i="170"/>
  <c r="L268" i="170"/>
  <c r="L267" i="170"/>
  <c r="L266" i="170"/>
  <c r="L265" i="170"/>
  <c r="L264" i="170"/>
  <c r="L263" i="170"/>
  <c r="L262" i="170"/>
  <c r="L261" i="170"/>
  <c r="L260" i="170"/>
  <c r="L259" i="170"/>
  <c r="L258" i="170"/>
  <c r="L257" i="170"/>
  <c r="L256" i="170"/>
  <c r="L255" i="170"/>
  <c r="L254" i="170"/>
  <c r="L253" i="170"/>
  <c r="L252" i="170"/>
  <c r="L251" i="170"/>
  <c r="L250" i="170"/>
  <c r="L249" i="170"/>
  <c r="L248" i="170"/>
  <c r="L247" i="170"/>
  <c r="L246" i="170"/>
  <c r="L245" i="170"/>
  <c r="L244" i="170"/>
  <c r="L243" i="170"/>
  <c r="L242" i="170"/>
  <c r="L241" i="170"/>
  <c r="L240" i="170"/>
  <c r="L239" i="170"/>
  <c r="L238" i="170"/>
  <c r="L237" i="170"/>
  <c r="L236" i="170"/>
  <c r="L235" i="170"/>
  <c r="L234" i="170"/>
  <c r="L233" i="170"/>
  <c r="L232" i="170"/>
  <c r="L231" i="170"/>
  <c r="L230" i="170"/>
  <c r="L229" i="170"/>
  <c r="L228" i="170"/>
  <c r="L227" i="170"/>
  <c r="L226" i="170"/>
  <c r="L225" i="170"/>
  <c r="L224" i="170"/>
  <c r="L223" i="170"/>
  <c r="L222" i="170"/>
  <c r="L221" i="170"/>
  <c r="L220" i="170"/>
  <c r="L219" i="170"/>
  <c r="L218" i="170"/>
  <c r="L217" i="170"/>
  <c r="L216" i="170"/>
  <c r="L215" i="170"/>
  <c r="L214" i="170"/>
  <c r="L213" i="170"/>
  <c r="L212" i="170"/>
  <c r="L211" i="170"/>
  <c r="L210" i="170"/>
  <c r="L209" i="170"/>
  <c r="L208" i="170"/>
  <c r="L207" i="170"/>
  <c r="L206" i="170"/>
  <c r="L205" i="170"/>
  <c r="L204" i="170"/>
  <c r="L203" i="170"/>
  <c r="L202" i="170"/>
  <c r="L201" i="170"/>
  <c r="L200" i="170"/>
  <c r="L199" i="170"/>
  <c r="L198" i="170"/>
  <c r="L197" i="170"/>
  <c r="L196" i="170"/>
  <c r="L195" i="170"/>
  <c r="L194" i="170"/>
  <c r="L193" i="170"/>
  <c r="L192" i="170"/>
  <c r="L191" i="170"/>
  <c r="L190" i="170"/>
  <c r="L189" i="170"/>
  <c r="L188" i="170"/>
  <c r="L187" i="170"/>
  <c r="L186" i="170"/>
  <c r="L185" i="170"/>
  <c r="L184" i="170"/>
  <c r="L183" i="170"/>
  <c r="L182" i="170"/>
  <c r="L181" i="170"/>
  <c r="L180" i="170"/>
  <c r="L179" i="170"/>
  <c r="L178" i="170"/>
  <c r="L177" i="170"/>
  <c r="L176" i="170"/>
  <c r="L175" i="170"/>
  <c r="L174" i="170"/>
  <c r="L173" i="170"/>
  <c r="L172" i="170"/>
  <c r="L171" i="170"/>
  <c r="L170" i="170"/>
  <c r="L169" i="170"/>
  <c r="L168" i="170"/>
  <c r="L167" i="170"/>
  <c r="L166" i="170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C28" i="170" s="1"/>
  <c r="S22" i="170"/>
  <c r="S27" i="170" s="1"/>
  <c r="S31" i="170" s="1"/>
  <c r="P22" i="170"/>
  <c r="P28" i="170" s="1"/>
  <c r="L22" i="170"/>
  <c r="F22" i="170"/>
  <c r="F27" i="170" s="1"/>
  <c r="C22" i="170"/>
  <c r="L20" i="170"/>
  <c r="K20" i="170"/>
  <c r="J20" i="170"/>
  <c r="L18" i="170"/>
  <c r="L17" i="170"/>
  <c r="L16" i="170"/>
  <c r="L15" i="170"/>
  <c r="L14" i="170"/>
  <c r="L13" i="170"/>
  <c r="L1" i="170" s="1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361" i="169"/>
  <c r="L360" i="169"/>
  <c r="L359" i="169"/>
  <c r="L358" i="169"/>
  <c r="L357" i="169"/>
  <c r="L356" i="169"/>
  <c r="L355" i="169"/>
  <c r="L354" i="169"/>
  <c r="L353" i="169"/>
  <c r="L352" i="169"/>
  <c r="L351" i="169"/>
  <c r="L350" i="169"/>
  <c r="L349" i="169"/>
  <c r="L348" i="169"/>
  <c r="L347" i="169"/>
  <c r="L346" i="169"/>
  <c r="L345" i="169"/>
  <c r="L344" i="169"/>
  <c r="L343" i="169"/>
  <c r="L342" i="169"/>
  <c r="L341" i="169"/>
  <c r="L340" i="169"/>
  <c r="L339" i="169"/>
  <c r="L338" i="169"/>
  <c r="L337" i="169"/>
  <c r="L336" i="169"/>
  <c r="L335" i="169"/>
  <c r="L334" i="169"/>
  <c r="L333" i="169"/>
  <c r="L332" i="169"/>
  <c r="L331" i="169"/>
  <c r="L330" i="169"/>
  <c r="L329" i="169"/>
  <c r="L328" i="169"/>
  <c r="L327" i="169"/>
  <c r="L326" i="169"/>
  <c r="L325" i="169"/>
  <c r="L324" i="169"/>
  <c r="L323" i="169"/>
  <c r="L322" i="169"/>
  <c r="L321" i="169"/>
  <c r="L320" i="169"/>
  <c r="L319" i="169"/>
  <c r="L318" i="169"/>
  <c r="L317" i="169"/>
  <c r="L316" i="169"/>
  <c r="L315" i="169"/>
  <c r="L314" i="169"/>
  <c r="L313" i="169"/>
  <c r="L312" i="169"/>
  <c r="L311" i="169"/>
  <c r="L310" i="169"/>
  <c r="L309" i="169"/>
  <c r="L308" i="169"/>
  <c r="L307" i="169"/>
  <c r="L306" i="169"/>
  <c r="L305" i="169"/>
  <c r="L304" i="169"/>
  <c r="L303" i="169"/>
  <c r="L302" i="169"/>
  <c r="L301" i="169"/>
  <c r="L300" i="169"/>
  <c r="L299" i="169"/>
  <c r="L298" i="169"/>
  <c r="L297" i="169"/>
  <c r="L296" i="169"/>
  <c r="L295" i="169"/>
  <c r="L294" i="169"/>
  <c r="L293" i="169"/>
  <c r="L292" i="169"/>
  <c r="L291" i="169"/>
  <c r="L290" i="169"/>
  <c r="L289" i="169"/>
  <c r="L288" i="169"/>
  <c r="L287" i="169"/>
  <c r="L286" i="169"/>
  <c r="L285" i="169"/>
  <c r="L284" i="169"/>
  <c r="L283" i="169"/>
  <c r="L282" i="169"/>
  <c r="L281" i="169"/>
  <c r="L280" i="169"/>
  <c r="L279" i="169"/>
  <c r="L278" i="169"/>
  <c r="L277" i="169"/>
  <c r="L276" i="169"/>
  <c r="L275" i="169"/>
  <c r="L274" i="169"/>
  <c r="L273" i="169"/>
  <c r="L272" i="169"/>
  <c r="L271" i="169"/>
  <c r="L270" i="169"/>
  <c r="L269" i="169"/>
  <c r="L268" i="169"/>
  <c r="L267" i="169"/>
  <c r="L266" i="169"/>
  <c r="L265" i="169"/>
  <c r="L264" i="169"/>
  <c r="L263" i="169"/>
  <c r="L262" i="169"/>
  <c r="L261" i="169"/>
  <c r="L260" i="169"/>
  <c r="L259" i="169"/>
  <c r="L258" i="169"/>
  <c r="L257" i="169"/>
  <c r="L256" i="169"/>
  <c r="L255" i="169"/>
  <c r="L254" i="169"/>
  <c r="L253" i="169"/>
  <c r="L252" i="169"/>
  <c r="L251" i="169"/>
  <c r="L250" i="169"/>
  <c r="L249" i="169"/>
  <c r="L248" i="169"/>
  <c r="L247" i="169"/>
  <c r="L246" i="169"/>
  <c r="L245" i="169"/>
  <c r="L244" i="169"/>
  <c r="L243" i="169"/>
  <c r="L242" i="169"/>
  <c r="L241" i="169"/>
  <c r="L240" i="169"/>
  <c r="L239" i="169"/>
  <c r="L238" i="169"/>
  <c r="L237" i="169"/>
  <c r="L236" i="169"/>
  <c r="L235" i="169"/>
  <c r="L234" i="169"/>
  <c r="L233" i="169"/>
  <c r="L232" i="169"/>
  <c r="L231" i="169"/>
  <c r="L230" i="169"/>
  <c r="L229" i="169"/>
  <c r="L228" i="169"/>
  <c r="L227" i="169"/>
  <c r="L226" i="169"/>
  <c r="L225" i="169"/>
  <c r="L224" i="169"/>
  <c r="L223" i="169"/>
  <c r="L222" i="169"/>
  <c r="L221" i="169"/>
  <c r="L220" i="169"/>
  <c r="L219" i="169"/>
  <c r="L218" i="169"/>
  <c r="L217" i="169"/>
  <c r="L216" i="169"/>
  <c r="L215" i="169"/>
  <c r="L214" i="169"/>
  <c r="L213" i="169"/>
  <c r="L212" i="169"/>
  <c r="L211" i="169"/>
  <c r="L210" i="169"/>
  <c r="L209" i="169"/>
  <c r="L208" i="169"/>
  <c r="L207" i="169"/>
  <c r="L206" i="169"/>
  <c r="L205" i="169"/>
  <c r="L204" i="169"/>
  <c r="L203" i="169"/>
  <c r="L202" i="169"/>
  <c r="L201" i="169"/>
  <c r="L200" i="169"/>
  <c r="L199" i="169"/>
  <c r="L198" i="169"/>
  <c r="L197" i="169"/>
  <c r="L196" i="169"/>
  <c r="L195" i="169"/>
  <c r="L194" i="169"/>
  <c r="L193" i="169"/>
  <c r="L192" i="169"/>
  <c r="L191" i="169"/>
  <c r="L190" i="169"/>
  <c r="L189" i="169"/>
  <c r="L188" i="169"/>
  <c r="L187" i="169"/>
  <c r="L186" i="169"/>
  <c r="L185" i="169"/>
  <c r="L184" i="169"/>
  <c r="L183" i="169"/>
  <c r="L182" i="169"/>
  <c r="L181" i="169"/>
  <c r="L180" i="169"/>
  <c r="L179" i="169"/>
  <c r="L178" i="169"/>
  <c r="L177" i="169"/>
  <c r="L176" i="169"/>
  <c r="L175" i="169"/>
  <c r="L174" i="169"/>
  <c r="L173" i="169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P28" i="169" s="1"/>
  <c r="L23" i="169"/>
  <c r="F23" i="169"/>
  <c r="C23" i="169"/>
  <c r="S22" i="169"/>
  <c r="S27" i="169" s="1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C30" i="170" a="1"/>
  <c r="F29" i="170" a="1"/>
  <c r="L20" i="169" l="1"/>
  <c r="L1" i="169"/>
  <c r="F27" i="169"/>
  <c r="S31" i="169" s="1"/>
  <c r="C28" i="169"/>
  <c r="P32" i="169" s="1"/>
  <c r="F29" i="170"/>
  <c r="C30" i="170"/>
  <c r="P32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L20" i="157"/>
  <c r="L139" i="157"/>
  <c r="C32" i="170" a="1"/>
  <c r="F31" i="170" a="1"/>
  <c r="C30" i="165" a="1"/>
  <c r="C30" i="164" a="1"/>
  <c r="F29" i="167" a="1"/>
  <c r="C30" i="166" a="1"/>
  <c r="F29" i="163" a="1"/>
  <c r="F29" i="164" a="1"/>
  <c r="C30" i="168" a="1"/>
  <c r="C30" i="162" a="1"/>
  <c r="C30" i="167" a="1"/>
  <c r="F29" i="168" a="1"/>
  <c r="C30" i="169" a="1"/>
  <c r="C30" i="163" a="1"/>
  <c r="F29" i="169" a="1"/>
  <c r="F29" i="165" a="1"/>
  <c r="F29" i="162" a="1"/>
  <c r="F29" i="166" a="1"/>
  <c r="F31" i="170" l="1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31" i="169" a="1"/>
  <c r="C30" i="157" a="1"/>
  <c r="F29" i="154" a="1"/>
  <c r="C32" i="169" a="1"/>
  <c r="C30" i="158" a="1"/>
  <c r="C30" i="155" a="1"/>
  <c r="F29" i="153" a="1"/>
  <c r="C30" i="153" a="1"/>
  <c r="C30" i="161" a="1"/>
  <c r="C30" i="159" a="1"/>
  <c r="C30" i="154" a="1"/>
  <c r="F29" i="158" a="1"/>
  <c r="C30" i="152" a="1"/>
  <c r="F29" i="152" a="1"/>
  <c r="F31" i="164" a="1"/>
  <c r="F29" i="159" a="1"/>
  <c r="C32" i="166" a="1"/>
  <c r="C32" i="164" a="1"/>
  <c r="F31" i="166" a="1"/>
  <c r="F31" i="168" a="1"/>
  <c r="C30" i="156" a="1"/>
  <c r="F29" i="160" a="1"/>
  <c r="F29" i="155" a="1"/>
  <c r="F31" i="165" a="1"/>
  <c r="C32" i="168" a="1"/>
  <c r="F29" i="156" a="1"/>
  <c r="F29" i="161" a="1"/>
  <c r="C30" i="160" a="1"/>
  <c r="F31" i="162" a="1"/>
  <c r="C32" i="165" a="1"/>
  <c r="F31" i="167" a="1"/>
  <c r="F29" i="157" a="1"/>
  <c r="B180" i="13"/>
  <c r="F31" i="163" a="1"/>
  <c r="C32" i="167" a="1"/>
  <c r="C32" i="163" a="1"/>
  <c r="C32" i="162" a="1"/>
  <c r="S31" i="168" l="1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4" a="1"/>
  <c r="C30" i="149" a="1"/>
  <c r="F29" i="146" a="1"/>
  <c r="C32" i="154" a="1"/>
  <c r="F31" i="157" a="1"/>
  <c r="C30" i="140" a="1"/>
  <c r="C32" i="156" a="1"/>
  <c r="C32" i="159" a="1"/>
  <c r="C30" i="148" a="1"/>
  <c r="C30" i="145" a="1"/>
  <c r="F31" i="156" a="1"/>
  <c r="C30" i="141" a="1"/>
  <c r="C30" i="146" a="1"/>
  <c r="C30" i="138" a="1"/>
  <c r="C32" i="152" a="1"/>
  <c r="C32" i="153" a="1"/>
  <c r="C32" i="157" a="1"/>
  <c r="C30" i="142" a="1"/>
  <c r="C30" i="137" a="1"/>
  <c r="F29" i="142" a="1"/>
  <c r="C32" i="160" a="1"/>
  <c r="F29" i="148" a="1"/>
  <c r="C30" i="151" a="1"/>
  <c r="C30" i="150" a="1"/>
  <c r="F31" i="155" a="1"/>
  <c r="C32" i="161" a="1"/>
  <c r="F29" i="145" a="1"/>
  <c r="F29" i="147" a="1"/>
  <c r="F29" i="149" a="1"/>
  <c r="F31" i="159" a="1"/>
  <c r="F31" i="160" a="1"/>
  <c r="F29" i="139" a="1"/>
  <c r="F29" i="150" a="1"/>
  <c r="F31" i="158" a="1"/>
  <c r="F29" i="151" a="1"/>
  <c r="F29" i="138" a="1"/>
  <c r="F29" i="137" a="1"/>
  <c r="F29" i="141" a="1"/>
  <c r="C32" i="158" a="1"/>
  <c r="F29" i="140" a="1"/>
  <c r="F31" i="161" a="1"/>
  <c r="C30" i="147" a="1"/>
  <c r="F29" i="144" a="1"/>
  <c r="C30" i="143" a="1"/>
  <c r="C32" i="155" a="1"/>
  <c r="F31" i="153" a="1"/>
  <c r="C30" i="139" a="1"/>
  <c r="F29" i="143" a="1"/>
  <c r="F31" i="154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29" i="122" a="1"/>
  <c r="C32" i="150" a="1"/>
  <c r="F31" i="139" a="1"/>
  <c r="C30" i="131" a="1"/>
  <c r="C32" i="139" a="1"/>
  <c r="C30" i="125" a="1"/>
  <c r="C30" i="129" a="1"/>
  <c r="C32" i="145" a="1"/>
  <c r="F31" i="145" a="1"/>
  <c r="F29" i="127" a="1"/>
  <c r="C30" i="121" a="1"/>
  <c r="F31" i="146" a="1"/>
  <c r="C32" i="151" a="1"/>
  <c r="F31" i="137" a="1"/>
  <c r="C30" i="133" a="1"/>
  <c r="F29" i="134" a="1"/>
  <c r="C30" i="120" a="1"/>
  <c r="F31" i="148" a="1"/>
  <c r="F31" i="147" a="1"/>
  <c r="F29" i="130" a="1"/>
  <c r="F29" i="124" a="1"/>
  <c r="F29" i="121" a="1"/>
  <c r="F31" i="140" a="1"/>
  <c r="C30" i="126" a="1"/>
  <c r="C32" i="146" a="1"/>
  <c r="C30" i="127" a="1"/>
  <c r="C30" i="128" a="1"/>
  <c r="C30" i="124" a="1"/>
  <c r="C32" i="142" a="1"/>
  <c r="F29" i="132" a="1"/>
  <c r="C30" i="134" a="1"/>
  <c r="F29" i="123" a="1"/>
  <c r="C30" i="135" a="1"/>
  <c r="F29" i="125" a="1"/>
  <c r="F29" i="126" a="1"/>
  <c r="C30" i="122" a="1"/>
  <c r="C30" i="136" a="1"/>
  <c r="F29" i="136" a="1"/>
  <c r="F31" i="142" a="1"/>
  <c r="C32" i="143" a="1"/>
  <c r="F31" i="143" a="1"/>
  <c r="F29" i="120" a="1"/>
  <c r="C32" i="148" a="1"/>
  <c r="C32" i="147" a="1"/>
  <c r="F29" i="133" a="1"/>
  <c r="F29" i="129" a="1"/>
  <c r="F29" i="128" a="1"/>
  <c r="F29" i="131" a="1"/>
  <c r="C30" i="130" a="1"/>
  <c r="C32" i="137" a="1"/>
  <c r="C30" i="123" a="1"/>
  <c r="F31" i="149" a="1"/>
  <c r="F29" i="135" a="1"/>
  <c r="C32" i="149" a="1"/>
  <c r="C32" i="140" a="1"/>
  <c r="F31" i="151" a="1"/>
  <c r="C32" i="141" a="1"/>
  <c r="C32" i="138" a="1"/>
  <c r="F31" i="150" a="1"/>
  <c r="F31" i="144" a="1"/>
  <c r="F31" i="138" a="1"/>
  <c r="C32" i="144" a="1"/>
  <c r="F31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F31" i="132" a="1"/>
  <c r="C32" i="122" a="1"/>
  <c r="F31" i="128" a="1"/>
  <c r="F31" i="123" a="1"/>
  <c r="F31" i="136" a="1"/>
  <c r="C32" i="132" a="1"/>
  <c r="F31" i="126" a="1"/>
  <c r="C32" i="126" a="1"/>
  <c r="C32" i="135" a="1"/>
  <c r="F31" i="129" a="1"/>
  <c r="C32" i="120" a="1"/>
  <c r="F31" i="135" a="1"/>
  <c r="F31" i="121" a="1"/>
  <c r="C32" i="133" a="1"/>
  <c r="C32" i="130" a="1"/>
  <c r="C32" i="136" a="1"/>
  <c r="C32" i="124" a="1"/>
  <c r="C32" i="129" a="1"/>
  <c r="C32" i="123" a="1"/>
  <c r="F31" i="134" a="1"/>
  <c r="F31" i="127" a="1"/>
  <c r="C32" i="134" a="1"/>
  <c r="F31" i="124" a="1"/>
  <c r="F31" i="133" a="1"/>
  <c r="F31" i="125" a="1"/>
  <c r="C32" i="125" a="1"/>
  <c r="C32" i="121" a="1"/>
  <c r="F31" i="131" a="1"/>
  <c r="C32" i="127" a="1"/>
  <c r="F31" i="122" a="1"/>
  <c r="F31" i="130" a="1"/>
  <c r="C32" i="128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6" a="1"/>
  <c r="F29" i="118" a="1"/>
  <c r="C30" i="117" a="1"/>
  <c r="F29" i="119" a="1"/>
  <c r="C30" i="115" a="1"/>
  <c r="C30" i="116" a="1"/>
  <c r="C30" i="119" a="1"/>
  <c r="C30" i="118" a="1"/>
  <c r="F29" i="117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9" a="1"/>
  <c r="C30" i="99" a="1"/>
  <c r="F29" i="98" a="1"/>
  <c r="C32" i="116" a="1"/>
  <c r="C30" i="112" a="1"/>
  <c r="C30" i="101" a="1"/>
  <c r="C30" i="105" a="1"/>
  <c r="F29" i="104" a="1"/>
  <c r="F29" i="102" a="1"/>
  <c r="C30" i="98" a="1"/>
  <c r="F29" i="100" a="1"/>
  <c r="F29" i="99" a="1"/>
  <c r="F29" i="113" a="1"/>
  <c r="F31" i="119" a="1"/>
  <c r="F29" i="97" a="1"/>
  <c r="F29" i="103" a="1"/>
  <c r="C30" i="104" a="1"/>
  <c r="F29" i="106" a="1"/>
  <c r="F29" i="105" a="1"/>
  <c r="C30" i="103" a="1"/>
  <c r="F29" i="112" a="1"/>
  <c r="F29" i="107" a="1"/>
  <c r="F29" i="108" a="1"/>
  <c r="F31" i="118" a="1"/>
  <c r="C32" i="118" a="1"/>
  <c r="F29" i="110" a="1"/>
  <c r="C30" i="114" a="1"/>
  <c r="F31" i="115" a="1"/>
  <c r="F29" i="101" a="1"/>
  <c r="C32" i="119" a="1"/>
  <c r="C30" i="107" a="1"/>
  <c r="F31" i="116" a="1"/>
  <c r="C30" i="97" a="1"/>
  <c r="C30" i="113" a="1"/>
  <c r="C30" i="100" a="1"/>
  <c r="C32" i="115" a="1"/>
  <c r="F31" i="117" a="1"/>
  <c r="F29" i="114" a="1"/>
  <c r="C30" i="108" a="1"/>
  <c r="C30" i="109" a="1"/>
  <c r="C30" i="106" a="1"/>
  <c r="C30" i="110" a="1"/>
  <c r="C30" i="102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9" a="1"/>
  <c r="F29" i="90" a="1"/>
  <c r="C32" i="105" a="1"/>
  <c r="F31" i="100" a="1"/>
  <c r="F29" i="91" a="1"/>
  <c r="F31" i="105" a="1"/>
  <c r="C30" i="93" a="1"/>
  <c r="C32" i="100" a="1"/>
  <c r="C30" i="94" a="1"/>
  <c r="F31" i="114" a="1"/>
  <c r="F31" i="113" a="1"/>
  <c r="C32" i="97" a="1"/>
  <c r="F31" i="110" a="1"/>
  <c r="C32" i="114" a="1"/>
  <c r="C32" i="108" a="1"/>
  <c r="F31" i="99" a="1"/>
  <c r="F31" i="97" a="1"/>
  <c r="C30" i="92" a="1"/>
  <c r="C32" i="103" a="1"/>
  <c r="C32" i="98" a="1"/>
  <c r="F31" i="107" a="1"/>
  <c r="F31" i="108" a="1"/>
  <c r="F29" i="95" a="1"/>
  <c r="C32" i="112" a="1"/>
  <c r="F31" i="102" a="1"/>
  <c r="F31" i="104" a="1"/>
  <c r="F31" i="103" a="1"/>
  <c r="C32" i="113" a="1"/>
  <c r="C30" i="96" a="1"/>
  <c r="C32" i="101" a="1"/>
  <c r="C32" i="106" a="1"/>
  <c r="F29" i="94" a="1"/>
  <c r="C30" i="90" a="1"/>
  <c r="F31" i="109" a="1"/>
  <c r="F29" i="93" a="1"/>
  <c r="C30" i="91" a="1"/>
  <c r="C32" i="110" a="1"/>
  <c r="F31" i="98" a="1"/>
  <c r="F31" i="112" a="1"/>
  <c r="C30" i="95" a="1"/>
  <c r="F29" i="92" a="1"/>
  <c r="C32" i="99" a="1"/>
  <c r="F31" i="106" a="1"/>
  <c r="C32" i="102" a="1"/>
  <c r="F29" i="96" a="1"/>
  <c r="C32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3" a="1"/>
  <c r="F29" i="89" a="1"/>
  <c r="F31" i="96" a="1"/>
  <c r="C32" i="92" a="1"/>
  <c r="C32" i="96" a="1"/>
  <c r="F31" i="92" a="1"/>
  <c r="C32" i="90" a="1"/>
  <c r="C30" i="89" a="1"/>
  <c r="C32" i="93" a="1"/>
  <c r="F31" i="90" a="1"/>
  <c r="C32" i="94" a="1"/>
  <c r="C32" i="95" a="1"/>
  <c r="F31" i="94" a="1"/>
  <c r="F31" i="91" a="1"/>
  <c r="F31" i="95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C30" i="87" a="1"/>
  <c r="F29" i="86" a="1"/>
  <c r="F31" i="89" a="1"/>
  <c r="C30" i="88" a="1"/>
  <c r="F29" i="87" a="1"/>
  <c r="C30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31" i="86" a="1"/>
  <c r="C32" i="87" a="1"/>
  <c r="C30" i="85" a="1"/>
  <c r="F29" i="85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4" a="1"/>
  <c r="F29" i="80" a="1"/>
  <c r="F29" i="84" a="1"/>
  <c r="F29" i="83" a="1"/>
  <c r="C30" i="80" a="1"/>
  <c r="F29" i="82" a="1"/>
  <c r="F31" i="85" a="1"/>
  <c r="F29" i="81" a="1"/>
  <c r="C30" i="81" a="1"/>
  <c r="C30" i="82" a="1"/>
  <c r="C30" i="83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8" a="1"/>
  <c r="F29" i="68" a="1"/>
  <c r="F29" i="72" a="1"/>
  <c r="C30" i="58" a="1"/>
  <c r="C30" i="76" a="1"/>
  <c r="F29" i="65" a="1"/>
  <c r="F29" i="67" a="1"/>
  <c r="C30" i="71" a="1"/>
  <c r="F29" i="62" a="1"/>
  <c r="F31" i="80" a="1"/>
  <c r="F29" i="60" a="1"/>
  <c r="F29" i="78" a="1"/>
  <c r="F29" i="61" a="1"/>
  <c r="F29" i="76" a="1"/>
  <c r="C30" i="66" a="1"/>
  <c r="F29" i="74" a="1"/>
  <c r="C30" i="57" a="1"/>
  <c r="F29" i="75" a="1"/>
  <c r="C32" i="80" a="1"/>
  <c r="F29" i="70" a="1"/>
  <c r="F29" i="57" a="1"/>
  <c r="C30" i="74" a="1"/>
  <c r="C30" i="60" a="1"/>
  <c r="F31" i="82" a="1"/>
  <c r="F29" i="63" a="1"/>
  <c r="F29" i="69" a="1"/>
  <c r="F31" i="84" a="1"/>
  <c r="F29" i="77" a="1"/>
  <c r="F29" i="64" a="1"/>
  <c r="C30" i="70" a="1"/>
  <c r="C30" i="65" a="1"/>
  <c r="C30" i="59" a="1"/>
  <c r="C30" i="63" a="1"/>
  <c r="F29" i="59" a="1"/>
  <c r="C30" i="75" a="1"/>
  <c r="C32" i="82" a="1"/>
  <c r="C30" i="62" a="1"/>
  <c r="F29" i="58" a="1"/>
  <c r="C32" i="81" a="1"/>
  <c r="C30" i="64" a="1"/>
  <c r="C30" i="73" a="1"/>
  <c r="C32" i="84" a="1"/>
  <c r="F29" i="71" a="1"/>
  <c r="F29" i="73" a="1"/>
  <c r="C30" i="61" a="1"/>
  <c r="C30" i="67" a="1"/>
  <c r="C30" i="72" a="1"/>
  <c r="C30" i="77" a="1"/>
  <c r="F31" i="81" a="1"/>
  <c r="C30" i="69" a="1"/>
  <c r="C30" i="68" a="1"/>
  <c r="F29" i="66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8" a="1"/>
  <c r="F31" i="72" a="1"/>
  <c r="C32" i="71" a="1"/>
  <c r="C32" i="78" a="1"/>
  <c r="C32" i="66" a="1"/>
  <c r="F31" i="73" a="1"/>
  <c r="F31" i="77" a="1"/>
  <c r="F31" i="62" a="1"/>
  <c r="F29" i="55" a="1"/>
  <c r="F31" i="65" a="1"/>
  <c r="C32" i="69" a="1"/>
  <c r="F29" i="54" a="1"/>
  <c r="C32" i="58" a="1"/>
  <c r="C30" i="56" a="1"/>
  <c r="C32" i="72" a="1"/>
  <c r="C32" i="63" a="1"/>
  <c r="C32" i="73" a="1"/>
  <c r="F31" i="59" a="1"/>
  <c r="C30" i="55" a="1"/>
  <c r="C32" i="77" a="1"/>
  <c r="F29" i="56" a="1"/>
  <c r="C32" i="68" a="1"/>
  <c r="F31" i="64" a="1"/>
  <c r="C32" i="59" a="1"/>
  <c r="F31" i="58" a="1"/>
  <c r="F31" i="57" a="1"/>
  <c r="F31" i="75" a="1"/>
  <c r="C32" i="70" a="1"/>
  <c r="F31" i="61" a="1"/>
  <c r="F31" i="66" a="1"/>
  <c r="F31" i="63" a="1"/>
  <c r="C32" i="65" a="1"/>
  <c r="C32" i="61" a="1"/>
  <c r="F31" i="76" a="1"/>
  <c r="C30" i="54" a="1"/>
  <c r="C32" i="60" a="1"/>
  <c r="C32" i="75" a="1"/>
  <c r="F31" i="70" a="1"/>
  <c r="F31" i="74" a="1"/>
  <c r="F31" i="68" a="1"/>
  <c r="C32" i="67" a="1"/>
  <c r="C32" i="57" a="1"/>
  <c r="C32" i="76" a="1"/>
  <c r="F31" i="71" a="1"/>
  <c r="F31" i="69" a="1"/>
  <c r="C32" i="64" a="1"/>
  <c r="C32" i="74" a="1"/>
  <c r="C32" i="62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55" i="13"/>
  <c r="D212" i="13"/>
  <c r="D170" i="13"/>
  <c r="D243" i="13"/>
  <c r="B203" i="13"/>
  <c r="C171" i="13"/>
  <c r="C272" i="13"/>
  <c r="D151" i="13"/>
  <c r="D162" i="13"/>
  <c r="C246" i="13"/>
  <c r="C231" i="13"/>
  <c r="D272" i="13"/>
  <c r="C30" i="40" a="1"/>
  <c r="D193" i="13"/>
  <c r="B244" i="13"/>
  <c r="C238" i="13"/>
  <c r="C225" i="13"/>
  <c r="B159" i="13"/>
  <c r="C131" i="13"/>
  <c r="C177" i="13"/>
  <c r="C181" i="13"/>
  <c r="D156" i="13"/>
  <c r="C209" i="13"/>
  <c r="C30" i="52" a="1"/>
  <c r="F29" i="31" a="1"/>
  <c r="C258" i="13"/>
  <c r="C30" i="44" a="1"/>
  <c r="F29" i="37" a="1"/>
  <c r="D188" i="13"/>
  <c r="C30" i="51" a="1"/>
  <c r="C132" i="13"/>
  <c r="D210" i="13"/>
  <c r="D207" i="13"/>
  <c r="B188" i="13"/>
  <c r="D253" i="13"/>
  <c r="B190" i="13"/>
  <c r="B182" i="13"/>
  <c r="D150" i="13"/>
  <c r="B211" i="13"/>
  <c r="C207" i="13"/>
  <c r="B220" i="13"/>
  <c r="D222" i="13"/>
  <c r="C250" i="13"/>
  <c r="B129" i="13"/>
  <c r="B168" i="13"/>
  <c r="B134" i="13"/>
  <c r="B149" i="13"/>
  <c r="D208" i="13"/>
  <c r="B225" i="13"/>
  <c r="B175" i="13"/>
  <c r="B140" i="13"/>
  <c r="C269" i="13"/>
  <c r="B257" i="13"/>
  <c r="B261" i="13"/>
  <c r="B262" i="13"/>
  <c r="C32" i="56" a="1"/>
  <c r="B191" i="13"/>
  <c r="D276" i="13"/>
  <c r="D250" i="13"/>
  <c r="D256" i="13"/>
  <c r="B277" i="13"/>
  <c r="B193" i="13"/>
  <c r="B151" i="13"/>
  <c r="C30" i="36" a="1"/>
  <c r="B232" i="13"/>
  <c r="D144" i="13"/>
  <c r="C200" i="13"/>
  <c r="C214" i="13"/>
  <c r="B152" i="13"/>
  <c r="C189" i="13"/>
  <c r="B202" i="13"/>
  <c r="B187" i="13"/>
  <c r="C174" i="13"/>
  <c r="F29" i="50" a="1"/>
  <c r="D192" i="13"/>
  <c r="C205" i="13"/>
  <c r="D169" i="13"/>
  <c r="D200" i="13"/>
  <c r="C160" i="13"/>
  <c r="C232" i="13"/>
  <c r="C249" i="13"/>
  <c r="B269" i="13"/>
  <c r="C255" i="13"/>
  <c r="B226" i="13"/>
  <c r="D138" i="13"/>
  <c r="B238" i="13"/>
  <c r="B186" i="13"/>
  <c r="C182" i="13"/>
  <c r="C147" i="13"/>
  <c r="D213" i="13"/>
  <c r="C139" i="13"/>
  <c r="D183" i="13"/>
  <c r="C184" i="13"/>
  <c r="B212" i="13"/>
  <c r="B271" i="13"/>
  <c r="F29" i="36" a="1"/>
  <c r="B276" i="13"/>
  <c r="B258" i="13"/>
  <c r="B144" i="13"/>
  <c r="D235" i="13"/>
  <c r="B254" i="13"/>
  <c r="B153" i="13"/>
  <c r="F29" i="51" a="1"/>
  <c r="B206" i="13"/>
  <c r="B249" i="13"/>
  <c r="B143" i="13"/>
  <c r="B222" i="13"/>
  <c r="B198" i="13"/>
  <c r="D136" i="13"/>
  <c r="C179" i="13"/>
  <c r="D268" i="13"/>
  <c r="C30" i="30" a="1"/>
  <c r="F29" i="29" a="1"/>
  <c r="D176" i="13"/>
  <c r="C247" i="13"/>
  <c r="B155" i="13"/>
  <c r="C197" i="13"/>
  <c r="B200" i="13"/>
  <c r="D240" i="13"/>
  <c r="D247" i="13"/>
  <c r="D203" i="13"/>
  <c r="D178" i="13"/>
  <c r="D182" i="13"/>
  <c r="D260" i="13"/>
  <c r="C271" i="13"/>
  <c r="D147" i="13"/>
  <c r="C259" i="13"/>
  <c r="B233" i="13"/>
  <c r="D195" i="13"/>
  <c r="B217" i="13"/>
  <c r="D225" i="13"/>
  <c r="D263" i="13"/>
  <c r="D244" i="13"/>
  <c r="D234" i="13"/>
  <c r="B178" i="13"/>
  <c r="B253" i="13"/>
  <c r="C254" i="13"/>
  <c r="C256" i="13"/>
  <c r="C192" i="13"/>
  <c r="B160" i="13"/>
  <c r="C149" i="13"/>
  <c r="B166" i="13"/>
  <c r="B252" i="13"/>
  <c r="D185" i="13"/>
  <c r="D229" i="13"/>
  <c r="D181" i="13"/>
  <c r="D172" i="13"/>
  <c r="B148" i="13"/>
  <c r="B214" i="13"/>
  <c r="F29" i="32" a="1"/>
  <c r="D269" i="13"/>
  <c r="C151" i="13"/>
  <c r="D179" i="13"/>
  <c r="C228" i="13"/>
  <c r="C135" i="13"/>
  <c r="B216" i="13"/>
  <c r="C268" i="13"/>
  <c r="B189" i="13"/>
  <c r="D202" i="13"/>
  <c r="C277" i="13"/>
  <c r="D191" i="13"/>
  <c r="F29" i="53" a="1"/>
  <c r="B234" i="13"/>
  <c r="D137" i="13"/>
  <c r="D197" i="13"/>
  <c r="D241" i="13"/>
  <c r="D246" i="13"/>
  <c r="C239" i="13"/>
  <c r="B210" i="13"/>
  <c r="B268" i="13"/>
  <c r="C264" i="13"/>
  <c r="D220" i="13"/>
  <c r="C251" i="13"/>
  <c r="C218" i="13"/>
  <c r="D133" i="13"/>
  <c r="C220" i="13"/>
  <c r="D251" i="13"/>
  <c r="B161" i="13"/>
  <c r="D153" i="13"/>
  <c r="C165" i="13"/>
  <c r="F31" i="56" a="1"/>
  <c r="B141" i="13"/>
  <c r="D264" i="13"/>
  <c r="D180" i="13"/>
  <c r="D216" i="13"/>
  <c r="C128" i="13"/>
  <c r="C163" i="13"/>
  <c r="D214" i="13"/>
  <c r="D231" i="13"/>
  <c r="B204" i="13"/>
  <c r="D245" i="13"/>
  <c r="C242" i="13"/>
  <c r="D128" i="13"/>
  <c r="D261" i="13"/>
  <c r="C224" i="13"/>
  <c r="B197" i="13"/>
  <c r="B213" i="13"/>
  <c r="B164" i="13"/>
  <c r="C30" i="37" a="1"/>
  <c r="C204" i="13"/>
  <c r="C138" i="13"/>
  <c r="B130" i="13"/>
  <c r="F29" i="42" a="1"/>
  <c r="D167" i="13"/>
  <c r="D160" i="13"/>
  <c r="D142" i="13"/>
  <c r="D242" i="13"/>
  <c r="B255" i="13"/>
  <c r="C152" i="13"/>
  <c r="D237" i="13"/>
  <c r="B154" i="13"/>
  <c r="C30" i="42" a="1"/>
  <c r="D141" i="13"/>
  <c r="D230" i="13"/>
  <c r="C276" i="13"/>
  <c r="B218" i="13"/>
  <c r="B263" i="13"/>
  <c r="C158" i="13"/>
  <c r="C275" i="13"/>
  <c r="C201" i="13"/>
  <c r="C127" i="13"/>
  <c r="B146" i="13"/>
  <c r="D211" i="13"/>
  <c r="B194" i="13"/>
  <c r="B235" i="13"/>
  <c r="C236" i="13"/>
  <c r="B243" i="13"/>
  <c r="B237" i="13"/>
  <c r="C219" i="13"/>
  <c r="D135" i="13"/>
  <c r="B163" i="13"/>
  <c r="D232" i="13"/>
  <c r="B174" i="13"/>
  <c r="C164" i="13"/>
  <c r="C243" i="13"/>
  <c r="B270" i="13"/>
  <c r="C187" i="13"/>
  <c r="D173" i="13"/>
  <c r="B245" i="13"/>
  <c r="B127" i="13"/>
  <c r="C30" i="32" a="1"/>
  <c r="C217" i="13"/>
  <c r="B240" i="13"/>
  <c r="C30" i="34" a="1"/>
  <c r="B128" i="13"/>
  <c r="C263" i="13"/>
  <c r="B260" i="13"/>
  <c r="C245" i="13"/>
  <c r="C223" i="13"/>
  <c r="F29" i="39" a="1"/>
  <c r="B172" i="13"/>
  <c r="B267" i="13"/>
  <c r="C199" i="13"/>
  <c r="B133" i="13"/>
  <c r="F31" i="54" a="1"/>
  <c r="C161" i="13"/>
  <c r="D226" i="13"/>
  <c r="B201" i="13"/>
  <c r="B183" i="13"/>
  <c r="D270" i="13"/>
  <c r="D194" i="13"/>
  <c r="D215" i="13"/>
  <c r="D189" i="13"/>
  <c r="C202" i="13"/>
  <c r="B239" i="13"/>
  <c r="D168" i="13"/>
  <c r="B224" i="13"/>
  <c r="B274" i="13"/>
  <c r="C30" i="50" a="1"/>
  <c r="C257" i="13"/>
  <c r="C273" i="13"/>
  <c r="D275" i="13"/>
  <c r="D165" i="13"/>
  <c r="C244" i="13"/>
  <c r="F29" i="43" a="1"/>
  <c r="B223" i="13"/>
  <c r="D159" i="13"/>
  <c r="B219" i="13"/>
  <c r="D259" i="13"/>
  <c r="D190" i="13"/>
  <c r="C210" i="13"/>
  <c r="C32" i="55" a="1"/>
  <c r="D134" i="13"/>
  <c r="D161" i="13"/>
  <c r="F29" i="46" a="1"/>
  <c r="C260" i="13"/>
  <c r="D257" i="13"/>
  <c r="D224" i="13"/>
  <c r="B275" i="13"/>
  <c r="B131" i="13"/>
  <c r="D277" i="13"/>
  <c r="B246" i="13"/>
  <c r="C230" i="13"/>
  <c r="C156" i="13"/>
  <c r="B137" i="13"/>
  <c r="C144" i="13"/>
  <c r="B195" i="13"/>
  <c r="C145" i="13"/>
  <c r="C157" i="13"/>
  <c r="B209" i="13"/>
  <c r="C141" i="13"/>
  <c r="D140" i="13"/>
  <c r="C143" i="13"/>
  <c r="C30" i="43" a="1"/>
  <c r="B136" i="13"/>
  <c r="C30" i="38" a="1"/>
  <c r="C222" i="13"/>
  <c r="B132" i="13"/>
  <c r="C136" i="13"/>
  <c r="C253" i="13"/>
  <c r="C261" i="13"/>
  <c r="D152" i="13"/>
  <c r="C30" i="47" a="1"/>
  <c r="F29" i="49" a="1"/>
  <c r="C252" i="13"/>
  <c r="D233" i="13"/>
  <c r="F29" i="33" a="1"/>
  <c r="C146" i="13"/>
  <c r="C30" i="45" a="1"/>
  <c r="C172" i="13"/>
  <c r="C213" i="13"/>
  <c r="D266" i="13"/>
  <c r="B158" i="13"/>
  <c r="B173" i="13"/>
  <c r="B248" i="13"/>
  <c r="D145" i="13"/>
  <c r="C154" i="13"/>
  <c r="D217" i="13"/>
  <c r="D129" i="13"/>
  <c r="D158" i="13"/>
  <c r="B236" i="13"/>
  <c r="B147" i="13"/>
  <c r="D131" i="13"/>
  <c r="D201" i="13"/>
  <c r="C265" i="13"/>
  <c r="D143" i="13"/>
  <c r="B167" i="13"/>
  <c r="C193" i="13"/>
  <c r="B230" i="13"/>
  <c r="D127" i="13"/>
  <c r="B176" i="13"/>
  <c r="C175" i="13"/>
  <c r="C221" i="13"/>
  <c r="D258" i="13"/>
  <c r="D273" i="13"/>
  <c r="B169" i="13"/>
  <c r="C206" i="13"/>
  <c r="C30" i="31" a="1"/>
  <c r="C194" i="13"/>
  <c r="F29" i="40" a="1"/>
  <c r="C30" i="41" a="1"/>
  <c r="C166" i="13"/>
  <c r="D271" i="13"/>
  <c r="D174" i="13"/>
  <c r="C240" i="13"/>
  <c r="B241" i="13"/>
  <c r="D196" i="13"/>
  <c r="D187" i="13"/>
  <c r="D204" i="13"/>
  <c r="D252" i="13"/>
  <c r="F29" i="38" a="1"/>
  <c r="B170" i="13"/>
  <c r="C211" i="13"/>
  <c r="D199" i="13"/>
  <c r="B165" i="13"/>
  <c r="C178" i="13"/>
  <c r="D228" i="13"/>
  <c r="C266" i="13"/>
  <c r="D209" i="13"/>
  <c r="B264" i="13"/>
  <c r="B157" i="13"/>
  <c r="F29" i="48" a="1"/>
  <c r="D219" i="13"/>
  <c r="C155" i="13"/>
  <c r="B196" i="13"/>
  <c r="C133" i="13"/>
  <c r="C176" i="13"/>
  <c r="B162" i="13"/>
  <c r="D239" i="13"/>
  <c r="C30" i="39" a="1"/>
  <c r="C30" i="48" a="1"/>
  <c r="B184" i="13"/>
  <c r="D262" i="13"/>
  <c r="C186" i="13"/>
  <c r="F29" i="47" a="1"/>
  <c r="C167" i="13"/>
  <c r="C169" i="13"/>
  <c r="C180" i="13"/>
  <c r="B205" i="13"/>
  <c r="D149" i="13"/>
  <c r="C215" i="13"/>
  <c r="D236" i="13"/>
  <c r="D265" i="13"/>
  <c r="B185" i="13"/>
  <c r="D184" i="13"/>
  <c r="B207" i="13"/>
  <c r="D206" i="13"/>
  <c r="C30" i="49" a="1"/>
  <c r="C229" i="13"/>
  <c r="D255" i="13"/>
  <c r="C150" i="13"/>
  <c r="D148" i="13"/>
  <c r="C208" i="13"/>
  <c r="C198" i="13"/>
  <c r="D164" i="13"/>
  <c r="C267" i="13"/>
  <c r="C142" i="13"/>
  <c r="B273" i="13"/>
  <c r="C162" i="13"/>
  <c r="F29" i="30" a="1"/>
  <c r="D218" i="13"/>
  <c r="C195" i="13"/>
  <c r="F29" i="44" a="1"/>
  <c r="B138" i="13"/>
  <c r="D130" i="13"/>
  <c r="C237" i="13"/>
  <c r="D139" i="13"/>
  <c r="C235" i="13"/>
  <c r="C30" i="33" a="1"/>
  <c r="B250" i="13"/>
  <c r="F29" i="52" a="1"/>
  <c r="D146" i="13"/>
  <c r="D274" i="13"/>
  <c r="C140" i="13"/>
  <c r="C168" i="13"/>
  <c r="B266" i="13"/>
  <c r="B135" i="13"/>
  <c r="D166" i="13"/>
  <c r="B208" i="13"/>
  <c r="C30" i="46" a="1"/>
  <c r="C170" i="13"/>
  <c r="B177" i="13"/>
  <c r="B251" i="13"/>
  <c r="C30" i="29" a="1"/>
  <c r="B256" i="13"/>
  <c r="D157" i="13"/>
  <c r="C233" i="13"/>
  <c r="B272" i="13"/>
  <c r="D175" i="13"/>
  <c r="D267" i="13"/>
  <c r="D163" i="13"/>
  <c r="B139" i="13"/>
  <c r="C148" i="13"/>
  <c r="C185" i="13"/>
  <c r="C159" i="13"/>
  <c r="C191" i="13"/>
  <c r="B150" i="13"/>
  <c r="D198" i="13"/>
  <c r="B229" i="13"/>
  <c r="B227" i="13"/>
  <c r="F29" i="41" a="1"/>
  <c r="B192" i="13"/>
  <c r="D227" i="13"/>
  <c r="D132" i="13"/>
  <c r="C274" i="13"/>
  <c r="B156" i="13"/>
  <c r="D186" i="13"/>
  <c r="B179" i="13"/>
  <c r="D254" i="13"/>
  <c r="C262" i="13"/>
  <c r="B181" i="13"/>
  <c r="C196" i="13"/>
  <c r="D221" i="13"/>
  <c r="C227" i="13"/>
  <c r="C226" i="13"/>
  <c r="D171" i="13"/>
  <c r="B231" i="13"/>
  <c r="C241" i="13"/>
  <c r="B221" i="13"/>
  <c r="B171" i="13"/>
  <c r="C173" i="13"/>
  <c r="C248" i="13"/>
  <c r="D248" i="13"/>
  <c r="D205" i="13"/>
  <c r="B259" i="13"/>
  <c r="B142" i="13"/>
  <c r="B215" i="13"/>
  <c r="B247" i="13"/>
  <c r="C32" i="54" a="1"/>
  <c r="D154" i="13"/>
  <c r="C216" i="13"/>
  <c r="F29" i="45" a="1"/>
  <c r="C130" i="13"/>
  <c r="B199" i="13"/>
  <c r="C203" i="13"/>
  <c r="C190" i="13"/>
  <c r="C188" i="13"/>
  <c r="B228" i="13"/>
  <c r="C30" i="53" a="1"/>
  <c r="C270" i="13"/>
  <c r="C137" i="13"/>
  <c r="B145" i="13"/>
  <c r="F29" i="34" a="1"/>
  <c r="B242" i="13"/>
  <c r="C134" i="13"/>
  <c r="B265" i="13"/>
  <c r="D249" i="13"/>
  <c r="D177" i="13"/>
  <c r="C153" i="13"/>
  <c r="C234" i="13"/>
  <c r="C183" i="13"/>
  <c r="C129" i="13"/>
  <c r="C212" i="13"/>
  <c r="D238" i="13"/>
  <c r="D223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F31" i="40" a="1"/>
  <c r="C47" i="13"/>
  <c r="C119" i="13"/>
  <c r="C50" i="13"/>
  <c r="B36" i="13"/>
  <c r="F31" i="30" a="1"/>
  <c r="B77" i="13"/>
  <c r="C11" i="13"/>
  <c r="B124" i="13"/>
  <c r="B87" i="13"/>
  <c r="B111" i="13"/>
  <c r="D105" i="13"/>
  <c r="B121" i="13"/>
  <c r="C14" i="13"/>
  <c r="B42" i="13"/>
  <c r="D60" i="13"/>
  <c r="D51" i="13"/>
  <c r="C95" i="13"/>
  <c r="C15" i="13"/>
  <c r="B88" i="13"/>
  <c r="C44" i="13"/>
  <c r="C102" i="13"/>
  <c r="D28" i="13"/>
  <c r="C48" i="13"/>
  <c r="B27" i="13"/>
  <c r="B108" i="13"/>
  <c r="D20" i="13"/>
  <c r="F29" i="14" a="1"/>
  <c r="C33" i="13"/>
  <c r="B58" i="13"/>
  <c r="B125" i="13"/>
  <c r="C30" i="24" a="1"/>
  <c r="B106" i="13"/>
  <c r="D100" i="13"/>
  <c r="C56" i="13"/>
  <c r="D118" i="13"/>
  <c r="D27" i="13"/>
  <c r="F31" i="38" a="1"/>
  <c r="B28" i="13"/>
  <c r="B67" i="13"/>
  <c r="C32" i="44" a="1"/>
  <c r="B66" i="13"/>
  <c r="C101" i="13"/>
  <c r="C32" i="42" a="1"/>
  <c r="B24" i="13"/>
  <c r="D94" i="13"/>
  <c r="D67" i="13"/>
  <c r="B56" i="13"/>
  <c r="C12" i="13"/>
  <c r="D25" i="13"/>
  <c r="C96" i="13"/>
  <c r="D93" i="13"/>
  <c r="C108" i="13"/>
  <c r="B32" i="13"/>
  <c r="B23" i="13"/>
  <c r="C115" i="13"/>
  <c r="B64" i="13"/>
  <c r="F29" i="25" a="1"/>
  <c r="D101" i="13"/>
  <c r="D72" i="13"/>
  <c r="B22" i="13"/>
  <c r="F29" i="26" a="1"/>
  <c r="D97" i="13"/>
  <c r="B53" i="13"/>
  <c r="C43" i="13"/>
  <c r="C16" i="13"/>
  <c r="B31" i="13"/>
  <c r="C32" i="49" a="1"/>
  <c r="C38" i="13"/>
  <c r="B118" i="13"/>
  <c r="D3" i="13"/>
  <c r="D79" i="13"/>
  <c r="C30" i="20" a="1"/>
  <c r="C68" i="13"/>
  <c r="D84" i="13"/>
  <c r="D52" i="13"/>
  <c r="C121" i="13"/>
  <c r="D76" i="13"/>
  <c r="D82" i="13"/>
  <c r="D56" i="13"/>
  <c r="D41" i="13"/>
  <c r="F29" i="8" a="1"/>
  <c r="D78" i="13"/>
  <c r="D122" i="13"/>
  <c r="B40" i="13"/>
  <c r="C69" i="13"/>
  <c r="B83" i="13"/>
  <c r="B51" i="13"/>
  <c r="C24" i="13"/>
  <c r="F31" i="49" a="1"/>
  <c r="F31" i="50" a="1"/>
  <c r="C104" i="13"/>
  <c r="C83" i="13"/>
  <c r="D64" i="13"/>
  <c r="B5" i="13"/>
  <c r="D125" i="13"/>
  <c r="D47" i="13"/>
  <c r="C20" i="13"/>
  <c r="F29" i="28" a="1"/>
  <c r="D30" i="13"/>
  <c r="C32" i="51" a="1"/>
  <c r="C62" i="13"/>
  <c r="F31" i="29" a="1"/>
  <c r="B4" i="13"/>
  <c r="D120" i="13"/>
  <c r="C87" i="13"/>
  <c r="C32" i="48" a="1"/>
  <c r="D71" i="13"/>
  <c r="D7" i="13"/>
  <c r="B90" i="13"/>
  <c r="B116" i="13"/>
  <c r="F29" i="24" a="1"/>
  <c r="F31" i="52" a="1"/>
  <c r="B76" i="13"/>
  <c r="C7" i="13"/>
  <c r="B91" i="13"/>
  <c r="B103" i="13"/>
  <c r="C30" i="16" a="1"/>
  <c r="C36" i="13"/>
  <c r="C126" i="13"/>
  <c r="C91" i="13"/>
  <c r="D86" i="13"/>
  <c r="D8" i="13"/>
  <c r="C124" i="13"/>
  <c r="F31" i="51" a="1"/>
  <c r="D29" i="13"/>
  <c r="B113" i="13"/>
  <c r="C32" i="38" a="1"/>
  <c r="F31" i="37" a="1"/>
  <c r="D55" i="13"/>
  <c r="F31" i="39" a="1"/>
  <c r="D61" i="13"/>
  <c r="B41" i="13"/>
  <c r="C34" i="13"/>
  <c r="C32" i="47" a="1"/>
  <c r="F31" i="32" a="1"/>
  <c r="B46" i="13"/>
  <c r="C32" i="53" a="1"/>
  <c r="C32" i="39" a="1"/>
  <c r="C6" i="13"/>
  <c r="B99" i="13"/>
  <c r="C32" i="33" a="1"/>
  <c r="C100" i="13"/>
  <c r="D70" i="13"/>
  <c r="D9" i="13"/>
  <c r="C32" i="13"/>
  <c r="D24" i="13"/>
  <c r="B105" i="13"/>
  <c r="F26" i="6" a="1"/>
  <c r="B12" i="13"/>
  <c r="D37" i="13"/>
  <c r="B26" i="13"/>
  <c r="F31" i="45" a="1"/>
  <c r="B20" i="13"/>
  <c r="D73" i="13"/>
  <c r="D19" i="13"/>
  <c r="B19" i="13"/>
  <c r="F31" i="34" a="1"/>
  <c r="B52" i="13"/>
  <c r="D53" i="13"/>
  <c r="D26" i="13"/>
  <c r="D35" i="13"/>
  <c r="C74" i="13"/>
  <c r="D66" i="13"/>
  <c r="D92" i="13"/>
  <c r="C30" i="25" a="1"/>
  <c r="C8" i="13"/>
  <c r="B86" i="13"/>
  <c r="C107" i="13"/>
  <c r="C32" i="52" a="1"/>
  <c r="B123" i="13"/>
  <c r="B97" i="13"/>
  <c r="B44" i="13"/>
  <c r="C114" i="13"/>
  <c r="B96" i="13"/>
  <c r="D106" i="13"/>
  <c r="D62" i="13"/>
  <c r="C4" i="13"/>
  <c r="D59" i="13"/>
  <c r="F31" i="36" a="1"/>
  <c r="B84" i="13"/>
  <c r="B72" i="13"/>
  <c r="D44" i="13"/>
  <c r="C30" i="8" a="1"/>
  <c r="C46" i="13"/>
  <c r="B69" i="13"/>
  <c r="C30" i="18" a="1"/>
  <c r="D43" i="13"/>
  <c r="C57" i="13"/>
  <c r="D58" i="13"/>
  <c r="D17" i="13"/>
  <c r="F31" i="33" a="1"/>
  <c r="C41" i="13"/>
  <c r="B57" i="13"/>
  <c r="D104" i="13"/>
  <c r="B78" i="13"/>
  <c r="C76" i="13"/>
  <c r="C23" i="5" a="1"/>
  <c r="B126" i="13"/>
  <c r="B71" i="13"/>
  <c r="C59" i="13"/>
  <c r="D34" i="13"/>
  <c r="B11" i="13"/>
  <c r="C40" i="13"/>
  <c r="F31" i="42" a="1"/>
  <c r="B37" i="13"/>
  <c r="D80" i="13"/>
  <c r="B39" i="13"/>
  <c r="D107" i="13"/>
  <c r="C5" i="13"/>
  <c r="D95" i="13"/>
  <c r="B104" i="13"/>
  <c r="D38" i="13"/>
  <c r="C30" i="9" a="1"/>
  <c r="C52" i="13"/>
  <c r="D119" i="13"/>
  <c r="B49" i="13"/>
  <c r="B117" i="13"/>
  <c r="D15" i="13"/>
  <c r="B73" i="13"/>
  <c r="B63" i="13"/>
  <c r="C84" i="13"/>
  <c r="C28" i="13"/>
  <c r="B47" i="13"/>
  <c r="D108" i="13"/>
  <c r="C30" i="14" a="1"/>
  <c r="F29" i="22" a="1"/>
  <c r="C82" i="13"/>
  <c r="C32" i="34" a="1"/>
  <c r="C30" i="15" a="1"/>
  <c r="B85" i="13"/>
  <c r="F31" i="43" a="1"/>
  <c r="D45" i="13"/>
  <c r="C90" i="13"/>
  <c r="C70" i="13"/>
  <c r="C94" i="13"/>
  <c r="B114" i="13"/>
  <c r="F31" i="46" a="1"/>
  <c r="B115" i="13"/>
  <c r="D10" i="13"/>
  <c r="B65" i="13"/>
  <c r="D63" i="13"/>
  <c r="B35" i="13"/>
  <c r="D102" i="13"/>
  <c r="B68" i="13"/>
  <c r="D81" i="13"/>
  <c r="C19" i="13"/>
  <c r="D65" i="13"/>
  <c r="C103" i="13"/>
  <c r="C32" i="45" a="1"/>
  <c r="C30" i="21" a="1"/>
  <c r="B74" i="13"/>
  <c r="D39" i="13"/>
  <c r="F31" i="47" a="1"/>
  <c r="D115" i="13"/>
  <c r="C17" i="13"/>
  <c r="B95" i="13"/>
  <c r="C30" i="7" a="1"/>
  <c r="C32" i="50" a="1"/>
  <c r="B48" i="13"/>
  <c r="B94" i="13"/>
  <c r="C112" i="13"/>
  <c r="D103" i="13"/>
  <c r="D121" i="13"/>
  <c r="C92" i="13"/>
  <c r="F29" i="9" a="1"/>
  <c r="D110" i="13"/>
  <c r="C118" i="13"/>
  <c r="C125" i="13"/>
  <c r="C64" i="13"/>
  <c r="D113" i="13"/>
  <c r="B21" i="13"/>
  <c r="C30" i="11" a="1"/>
  <c r="D98" i="13"/>
  <c r="D116" i="13"/>
  <c r="B25" i="13"/>
  <c r="B109" i="13"/>
  <c r="D31" i="13"/>
  <c r="B30" i="13"/>
  <c r="D109" i="13"/>
  <c r="D33" i="13"/>
  <c r="C93" i="13"/>
  <c r="B14" i="13"/>
  <c r="C61" i="13"/>
  <c r="D12" i="13"/>
  <c r="C120" i="13"/>
  <c r="B107" i="13"/>
  <c r="D112" i="13"/>
  <c r="C99" i="13"/>
  <c r="C110" i="13"/>
  <c r="F31" i="31" a="1"/>
  <c r="D40" i="13"/>
  <c r="C30" i="13"/>
  <c r="D6" i="13"/>
  <c r="D123" i="13"/>
  <c r="D89" i="13"/>
  <c r="B62" i="13"/>
  <c r="D68" i="13"/>
  <c r="D83" i="13"/>
  <c r="B54" i="13"/>
  <c r="C123" i="13"/>
  <c r="C105" i="13"/>
  <c r="D88" i="13"/>
  <c r="D4" i="13"/>
  <c r="C30" i="28" a="1"/>
  <c r="C71" i="13"/>
  <c r="D54" i="13"/>
  <c r="B16" i="13"/>
  <c r="D18" i="13"/>
  <c r="B89" i="13"/>
  <c r="F31" i="44" a="1"/>
  <c r="C58" i="13"/>
  <c r="C35" i="13"/>
  <c r="C66" i="13"/>
  <c r="B75" i="13"/>
  <c r="C10" i="13"/>
  <c r="C72" i="13"/>
  <c r="B79" i="13"/>
  <c r="C30" i="17" a="1"/>
  <c r="B120" i="13"/>
  <c r="C18" i="13"/>
  <c r="D46" i="13"/>
  <c r="C32" i="36" a="1"/>
  <c r="C27" i="13"/>
  <c r="B10" i="13"/>
  <c r="C30" i="22" a="1"/>
  <c r="B29" i="13"/>
  <c r="B34" i="13"/>
  <c r="C113" i="13"/>
  <c r="D99" i="13"/>
  <c r="D96" i="13"/>
  <c r="B50" i="13"/>
  <c r="C109" i="13"/>
  <c r="D48" i="13"/>
  <c r="B6" i="13"/>
  <c r="C116" i="13"/>
  <c r="F31" i="41" a="1"/>
  <c r="C37" i="13"/>
  <c r="D77" i="13"/>
  <c r="C3" i="13"/>
  <c r="F29" i="10" a="1"/>
  <c r="B43" i="13"/>
  <c r="C78" i="13"/>
  <c r="C53" i="13"/>
  <c r="C32" i="32" a="1"/>
  <c r="C22" i="13"/>
  <c r="B17" i="13"/>
  <c r="C63" i="13"/>
  <c r="D111" i="13"/>
  <c r="C30" i="19" a="1"/>
  <c r="C97" i="13"/>
  <c r="B33" i="13"/>
  <c r="C32" i="29" a="1"/>
  <c r="B61" i="13"/>
  <c r="C79" i="13"/>
  <c r="C86" i="13"/>
  <c r="B38" i="13"/>
  <c r="B81" i="13"/>
  <c r="C32" i="40" a="1"/>
  <c r="C88" i="13"/>
  <c r="C80" i="13"/>
  <c r="D21" i="13"/>
  <c r="D85" i="13"/>
  <c r="F29" i="17" a="1"/>
  <c r="B60" i="13"/>
  <c r="D13" i="13"/>
  <c r="F31" i="48" a="1"/>
  <c r="C23" i="4" a="1"/>
  <c r="B15" i="13"/>
  <c r="C67" i="13"/>
  <c r="C32" i="41" a="1"/>
  <c r="D32" i="13"/>
  <c r="D90" i="13"/>
  <c r="B80" i="13"/>
  <c r="D75" i="13"/>
  <c r="B92" i="13"/>
  <c r="B122" i="13"/>
  <c r="C32" i="37" a="1"/>
  <c r="D74" i="13"/>
  <c r="D14" i="13"/>
  <c r="C122" i="13"/>
  <c r="C60" i="13"/>
  <c r="B7" i="13"/>
  <c r="B9" i="13"/>
  <c r="F29" i="18" a="1"/>
  <c r="C117" i="13"/>
  <c r="F29" i="15" a="1"/>
  <c r="C32" i="31" a="1"/>
  <c r="F29" i="16" a="1"/>
  <c r="B102" i="13"/>
  <c r="C85" i="13"/>
  <c r="B70" i="13"/>
  <c r="C30" i="26" a="1"/>
  <c r="C13" i="13"/>
  <c r="C25" i="13"/>
  <c r="B101" i="13"/>
  <c r="C23" i="13"/>
  <c r="D87" i="13"/>
  <c r="B100" i="13"/>
  <c r="F29" i="19" a="1"/>
  <c r="C51" i="13"/>
  <c r="C32" i="46" a="1"/>
  <c r="F22" i="5" a="1"/>
  <c r="D50" i="13"/>
  <c r="F29" i="20" a="1"/>
  <c r="C111" i="13"/>
  <c r="D11" i="13"/>
  <c r="D42" i="13"/>
  <c r="F29" i="7" a="1"/>
  <c r="C54" i="13"/>
  <c r="B59" i="13"/>
  <c r="D69" i="13"/>
  <c r="D16" i="13"/>
  <c r="D126" i="13"/>
  <c r="B82" i="13"/>
  <c r="B55" i="13"/>
  <c r="C32" i="30" a="1"/>
  <c r="C39" i="13"/>
  <c r="F29" i="12" a="1"/>
  <c r="C30" i="23" a="1"/>
  <c r="D124" i="13"/>
  <c r="B110" i="13"/>
  <c r="D22" i="13"/>
  <c r="B18" i="13"/>
  <c r="C31" i="13"/>
  <c r="D57" i="13"/>
  <c r="D91" i="13"/>
  <c r="D36" i="13"/>
  <c r="C30" i="10" a="1"/>
  <c r="B119" i="13"/>
  <c r="C77" i="13"/>
  <c r="C21" i="13"/>
  <c r="B98" i="13"/>
  <c r="C55" i="13"/>
  <c r="C49" i="13"/>
  <c r="F29" i="11" a="1"/>
  <c r="F29" i="23" a="1"/>
  <c r="B8" i="13"/>
  <c r="B45" i="13"/>
  <c r="F29" i="21" a="1"/>
  <c r="C30" i="12" a="1"/>
  <c r="C45" i="13"/>
  <c r="D5" i="13"/>
  <c r="B93" i="13"/>
  <c r="B3" i="13"/>
  <c r="D114" i="13"/>
  <c r="C42" i="13"/>
  <c r="C73" i="13"/>
  <c r="C9" i="13"/>
  <c r="B112" i="13"/>
  <c r="C26" i="13"/>
  <c r="F31" i="53" a="1"/>
  <c r="C81" i="13"/>
  <c r="D23" i="13"/>
  <c r="B13" i="13"/>
  <c r="C32" i="43" a="1"/>
  <c r="D49" i="13"/>
  <c r="D117" i="13"/>
  <c r="C75" i="13"/>
  <c r="C65" i="13"/>
  <c r="C106" i="13"/>
  <c r="C89" i="13"/>
  <c r="C29" i="13"/>
  <c r="F22" i="4" a="1"/>
  <c r="C27" i="6" a="1"/>
  <c r="C98" i="13"/>
  <c r="H196" i="13" l="1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4" a="1"/>
  <c r="F31" i="23" a="1"/>
  <c r="C32" i="18" a="1"/>
  <c r="F31" i="16" a="1"/>
  <c r="F31" i="18" a="1"/>
  <c r="C32" i="26" a="1"/>
  <c r="F31" i="22" a="1"/>
  <c r="C32" i="10" a="1"/>
  <c r="F31" i="15" a="1"/>
  <c r="C32" i="15" a="1"/>
  <c r="C32" i="17" a="1"/>
  <c r="F31" i="10" a="1"/>
  <c r="C29" i="6" a="1"/>
  <c r="C32" i="20" a="1"/>
  <c r="F31" i="20" a="1"/>
  <c r="C32" i="11" a="1"/>
  <c r="F31" i="12" a="1"/>
  <c r="C32" i="28" a="1"/>
  <c r="C32" i="23" a="1"/>
  <c r="F31" i="26" a="1"/>
  <c r="C25" i="4" a="1"/>
  <c r="C32" i="19" a="1"/>
  <c r="F31" i="24" a="1"/>
  <c r="F31" i="9" a="1"/>
  <c r="C32" i="8" a="1"/>
  <c r="F31" i="8" a="1"/>
  <c r="F31" i="19" a="1"/>
  <c r="F24" i="4" a="1"/>
  <c r="C25" i="5" a="1"/>
  <c r="F24" i="5" a="1"/>
  <c r="C32" i="25" a="1"/>
  <c r="C32" i="12" a="1"/>
  <c r="C32" i="16" a="1"/>
  <c r="F31" i="14" a="1"/>
  <c r="F31" i="7" a="1"/>
  <c r="C32" i="22" a="1"/>
  <c r="F28" i="6" a="1"/>
  <c r="F31" i="28" a="1"/>
  <c r="F31" i="11" a="1"/>
  <c r="F31" i="25" a="1"/>
  <c r="C32" i="7" a="1"/>
  <c r="C32" i="9" a="1"/>
  <c r="C32" i="14" a="1"/>
  <c r="C32" i="21" a="1"/>
  <c r="F31" i="21" a="1"/>
  <c r="F31" i="17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<sst xmlns="http://schemas.openxmlformats.org/spreadsheetml/2006/main" count="38800" uniqueCount="2966">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</sst>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8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</cellXfs>
  <cellStyles count="2">
    <cellStyle name="Comma" xfId="1" builtinId="3"/>
    <cellStyle name="Normal" xfId="0" builtinId="0"/>
  </cellStyles>
  <dxfs count="28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279"/>
      <tableStyleElement type="firstRowStripe" dxfId="278"/>
      <tableStyleElement type="secondRowStripe" dxfId="277"/>
    </tableStyle>
    <tableStyle name="02-04-style" pivot="0" count="3" xr9:uid="{00000000-0011-0000-FFFF-FFFF01000000}">
      <tableStyleElement type="headerRow" dxfId="276"/>
      <tableStyleElement type="firstRowStripe" dxfId="275"/>
      <tableStyleElement type="secondRowStripe" dxfId="274"/>
    </tableStyle>
    <tableStyle name="03-04-style" pivot="0" count="3" xr9:uid="{00000000-0011-0000-FFFF-FFFF02000000}">
      <tableStyleElement type="headerRow" dxfId="273"/>
      <tableStyleElement type="firstRowStripe" dxfId="272"/>
      <tableStyleElement type="secondRowStripe" dxfId="271"/>
    </tableStyle>
    <tableStyle name="04-04-style" pivot="0" count="3" xr9:uid="{00000000-0011-0000-FFFF-FFFF03000000}">
      <tableStyleElement type="headerRow" dxfId="270"/>
      <tableStyleElement type="firstRowStripe" dxfId="269"/>
      <tableStyleElement type="secondRowStripe" dxfId="268"/>
    </tableStyle>
    <tableStyle name="05-04-style" pivot="0" count="3" xr9:uid="{00000000-0011-0000-FFFF-FFFF04000000}">
      <tableStyleElement type="headerRow" dxfId="267"/>
      <tableStyleElement type="firstRowStripe" dxfId="266"/>
      <tableStyleElement type="secondRowStripe" dxfId="265"/>
    </tableStyle>
    <tableStyle name="06-04-style" pivot="0" count="3" xr9:uid="{00000000-0011-0000-FFFF-FFFF05000000}">
      <tableStyleElement type="headerRow" dxfId="264"/>
      <tableStyleElement type="firstRowStripe" dxfId="263"/>
      <tableStyleElement type="secondRowStripe" dxfId="262"/>
    </tableStyle>
    <tableStyle name="07-04-style" pivot="0" count="3" xr9:uid="{00000000-0011-0000-FFFF-FFFF06000000}">
      <tableStyleElement type="headerRow" dxfId="261"/>
      <tableStyleElement type="firstRowStripe" dxfId="260"/>
      <tableStyleElement type="secondRowStripe" dxfId="259"/>
    </tableStyle>
    <tableStyle name="08-04-style" pivot="0" count="3" xr9:uid="{00000000-0011-0000-FFFF-FFFF07000000}">
      <tableStyleElement type="headerRow" dxfId="258"/>
      <tableStyleElement type="firstRowStripe" dxfId="257"/>
      <tableStyleElement type="secondRowStripe" dxfId="256"/>
    </tableStyle>
    <tableStyle name="09-04-style" pivot="0" count="3" xr9:uid="{00000000-0011-0000-FFFF-FFFF08000000}">
      <tableStyleElement type="headerRow" dxfId="255"/>
      <tableStyleElement type="firstRowStripe" dxfId="254"/>
      <tableStyleElement type="secondRowStripe" dxfId="253"/>
    </tableStyle>
    <tableStyle name="10-04-style" pivot="0" count="3" xr9:uid="{00000000-0011-0000-FFFF-FFFF09000000}">
      <tableStyleElement type="headerRow" dxfId="252"/>
      <tableStyleElement type="firstRowStripe" dxfId="251"/>
      <tableStyleElement type="secondRowStripe" dxfId="250"/>
    </tableStyle>
    <tableStyle name="11-04-style" pivot="0" count="3" xr9:uid="{00000000-0011-0000-FFFF-FFFF0A000000}">
      <tableStyleElement type="headerRow" dxfId="249"/>
      <tableStyleElement type="firstRowStripe" dxfId="248"/>
      <tableStyleElement type="secondRowStripe" dxfId="247"/>
    </tableStyle>
    <tableStyle name="13-04-style" pivot="0" count="3" xr9:uid="{00000000-0011-0000-FFFF-FFFF0B000000}">
      <tableStyleElement type="headerRow" dxfId="246"/>
      <tableStyleElement type="firstRowStripe" dxfId="245"/>
      <tableStyleElement type="secondRowStripe" dxfId="2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customschemas.google.com/relationships/workbookmetadata" Target="NUL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238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237"/>
    <tableColumn id="3" xr3:uid="{5C70A124-C1CB-4CF7-A2D3-F49B13657AE5}" name="الدولار" dataDxfId="236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235" dataDxfId="234" totalsRowDxfId="233">
  <tableColumns count="4">
    <tableColumn id="1" xr3:uid="{D875D945-009E-4457-856C-CF9B12EFF414}" name="البيان" dataDxfId="232"/>
    <tableColumn id="2" xr3:uid="{9BCCA2F4-B3A6-4C5E-9110-74E893E9918F}" name="اللبناني" dataDxfId="231"/>
    <tableColumn id="3" xr3:uid="{F559415A-E084-4C08-AC54-26C38FCE0A1B}" name="الدولار" dataDxfId="230"/>
    <tableColumn id="4" xr3:uid="{0A17979F-D6E0-4D02-B3E3-35D9DFB8A1DE}" name="مبيع $" dataDxfId="229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228"/>
    <tableColumn id="3" xr3:uid="{4300E0F8-7205-4FE6-AC44-F3F6DAE2C9DB}" name="الدولار" dataDxfId="227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226"/>
    <tableColumn id="3" xr3:uid="{37FA4EB2-C71B-471E-86D1-8FB1C8E41AD0}" name="الدولار" dataDxfId="225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224"/>
    <tableColumn id="3" xr3:uid="{666F2D82-0ED6-490E-BD01-5DE51D084EBA}" name="الدولار" dataDxfId="223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222"/>
    <tableColumn id="3" xr3:uid="{9A054F4B-E189-4E8D-9F13-A5620C47FA22}" name="الدولار" dataDxfId="221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220"/>
    <tableColumn id="3" xr3:uid="{F27ACE43-27E0-4537-BC4D-CFF9A92E73F9}" name="الدولار" dataDxfId="219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18"/>
    <tableColumn id="3" xr3:uid="{CBCA00DF-009D-496B-84C6-12F39AC8FB4A}" name="الدولار" dataDxfId="217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216"/>
    <tableColumn id="3" xr3:uid="{BFF337F7-3E33-4B53-9713-BA80ACEDD16E}" name="الدولار" dataDxfId="215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214"/>
    <tableColumn id="3" xr3:uid="{9132C394-4ED9-4DEB-B198-0D716818D844}" name="الدولار" dataDxfId="213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212"/>
    <tableColumn id="3" xr3:uid="{CFC16E72-2557-45A4-8E7E-9FF63601495B}" name="الدولار" dataDxfId="211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210"/>
    <tableColumn id="3" xr3:uid="{0CA272B3-EBC9-4A15-8512-5C483DC5FB84}" name="الدولار" dataDxfId="209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208"/>
    <tableColumn id="3" xr3:uid="{6849974E-7926-401B-8960-83A7C6221E69}" name="الدولار" dataDxfId="207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06"/>
    <tableColumn id="3" xr3:uid="{A9B73AAC-7B96-4F92-BF93-EF862B52DAB9}" name="الدولار" dataDxfId="205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04"/>
    <tableColumn id="3" xr3:uid="{E270EF46-A5E5-44E7-9047-2B4CFFE85204}" name="الدولار" dataDxfId="203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02"/>
    <tableColumn id="3" xr3:uid="{E530D73A-9C86-4DFD-A572-0A7A3E7F257B}" name="الدولار" dataDxfId="201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00"/>
    <tableColumn id="3" xr3:uid="{8C7D300C-DA5B-45A5-A7B0-618075ADABE7}" name="الدولار" dataDxfId="199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198"/>
    <tableColumn id="3" xr3:uid="{63881746-5B54-4398-AFCF-2A58DE2881E5}" name="الدولار" dataDxfId="197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196"/>
    <tableColumn id="3" xr3:uid="{1A22A56B-093E-4C6C-92A7-13F1032906F1}" name="الدولار" dataDxfId="195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194"/>
    <tableColumn id="3" xr3:uid="{A683A429-E176-4FC9-A77C-C3B554027C06}" name="الدولار" dataDxfId="193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192"/>
    <tableColumn id="3" xr3:uid="{611FAFCD-5D92-4385-93F8-B1D3AAD1F9C6}" name="الدولار" dataDxfId="191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190"/>
    <tableColumn id="3" xr3:uid="{8BBA004B-BA2D-433E-ACB7-E08A3965B481}" name="الدولار" dataDxfId="189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188"/>
    <tableColumn id="3" xr3:uid="{4805F30F-C7EB-44E0-9A7B-E6474531C36E}" name="الدولار" dataDxfId="187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186"/>
    <tableColumn id="3" xr3:uid="{D37C36DE-94F3-4F4B-8A4F-0451EBF618A5}" name="الدولار" dataDxfId="185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184"/>
    <tableColumn id="3" xr3:uid="{22883220-8150-4FEA-9514-C5A22D0C6B27}" name="الدولار" dataDxfId="183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182"/>
    <tableColumn id="3" xr3:uid="{06C151EA-2607-40F5-9E5B-C186BFC77875}" name="الدولار" dataDxfId="181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180"/>
    <tableColumn id="3" xr3:uid="{83846555-B31A-494E-A9BF-6FBF92818523}" name="الدولار" dataDxfId="179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178"/>
    <tableColumn id="3" xr3:uid="{304AF0A7-82EB-459B-8547-4DEA5837B9D2}" name="الدولار" dataDxfId="177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176"/>
    <tableColumn id="3" xr3:uid="{019AA6E9-5BE7-42E1-9E42-E298B0D5CF4C}" name="الدولار" dataDxfId="175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174"/>
    <tableColumn id="3" xr3:uid="{65999B3D-F7F3-4138-B3A1-A1CD56CD7F4C}" name="الدولار" dataDxfId="173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172"/>
    <tableColumn id="3" xr3:uid="{B988D2B2-F1DE-4ABE-B2E7-437633D8FF14}" name="الدولار" dataDxfId="171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170"/>
    <tableColumn id="3" xr3:uid="{16DE8318-CF4D-455E-88D9-0FC6207CDB34}" name="الدولار" dataDxfId="169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168"/>
    <tableColumn id="2" xr3:uid="{B9293574-34AE-473F-ABAD-CD71995428C2}" name="اللبناني" dataDxfId="167"/>
    <tableColumn id="3" xr3:uid="{2235165E-0A13-4956-AC5C-15D68661B33C}" name="الدولار" dataDxfId="166"/>
    <tableColumn id="4" xr3:uid="{E2AC1956-6FB8-43AE-8D9C-335E3277D41E}" name="مبيع $" dataDxfId="165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164">
  <tableColumns count="4">
    <tableColumn id="1" xr3:uid="{0676A393-7F44-4748-891D-5B959F155849}" name="البيان" dataDxfId="163"/>
    <tableColumn id="2" xr3:uid="{5D677BBE-18CD-4343-AD34-A958F7B717C0}" name="اللبناني" dataDxfId="162"/>
    <tableColumn id="3" xr3:uid="{413B0819-708F-4B48-ABD6-245EAF9C914A}" name="الدولار" dataDxfId="161"/>
    <tableColumn id="4" xr3:uid="{D9127794-8DAD-4383-B613-495E0912836D}" name="مبيع $" dataDxfId="160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159">
  <tableColumns count="4">
    <tableColumn id="1" xr3:uid="{7A55EB70-667A-43CE-A571-DE16221D979A}" name="البيان" dataDxfId="158"/>
    <tableColumn id="2" xr3:uid="{77668002-23A5-45FC-BAF2-4554FDD5A99F}" name="اللبناني" dataDxfId="157"/>
    <tableColumn id="3" xr3:uid="{F96A2249-D94A-4279-9D2D-60689605646E}" name="الدولار" dataDxfId="156"/>
    <tableColumn id="4" xr3:uid="{FA28972A-A89B-4B64-B854-47E45364B1D5}" name="مبيع $" dataDxfId="155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43">
  <tableColumns count="4">
    <tableColumn id="1" xr3:uid="{9392A9F1-B312-4E74-B77C-A69E2C3CB03E}" name="البيان" dataDxfId="242"/>
    <tableColumn id="2" xr3:uid="{2FB22C74-0307-4908-83D1-35AEC98F3EA9}" name="اللبناني" dataDxfId="241"/>
    <tableColumn id="3" xr3:uid="{65F40AFC-1F1E-46FB-90D9-70701EE5FAE3}" name="الدولار" dataDxfId="240"/>
    <tableColumn id="4" xr3:uid="{11A3ADAB-4B90-40DE-BE77-9897FDABDE64}" name="مبيع $" dataDxfId="239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361" headerRowDxfId="154">
  <tableColumns count="4">
    <tableColumn id="1" xr3:uid="{B97C748E-8C16-48CC-B770-A8BF13CCA01B}" name="البيان" dataDxfId="153"/>
    <tableColumn id="2" xr3:uid="{412AB9B9-7487-4F31-AED7-D855C9616865}" name="اللبناني" dataDxfId="152"/>
    <tableColumn id="3" xr3:uid="{040A5916-702E-408B-81EF-0039DF2FD302}" name="الدولار" dataDxfId="151"/>
    <tableColumn id="4" xr3:uid="{3F07A797-278B-411A-A9D5-FB01E3EED9BE}" name="مبيع $" dataDxfId="150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361" headerRowDxfId="142">
  <tableColumns count="4">
    <tableColumn id="1" xr3:uid="{C83CEE36-DFDE-407A-9DFD-EB9E53EA6290}" name="البيان" dataDxfId="141"/>
    <tableColumn id="2" xr3:uid="{61AC685E-E3A4-4478-B423-81DE156E96FC}" name="اللبناني" dataDxfId="140"/>
    <tableColumn id="3" xr3:uid="{AFB098E1-8DF5-4033-8726-C556CC554787}" name="الدولار" dataDxfId="139"/>
    <tableColumn id="4" xr3:uid="{64B0CA77-47F1-486A-9D56-DDC69DC92416}" name="مبيع $" dataDxfId="138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49" tableBorderDxfId="148">
  <autoFilter ref="A2:H277" xr:uid="{BDD2714A-65D7-4F66-8003-265517571B12}"/>
  <tableColumns count="8">
    <tableColumn id="1" xr3:uid="{B784B09D-6AEC-4F7C-B5A9-023F1541070B}" name="التاريخ" dataDxfId="147"/>
    <tableColumn id="2" xr3:uid="{3931F703-C1A9-4A63-96F0-0FB2773E022B}" name="بيع" dataDxfId="146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45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44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43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76" t="s">
        <v>7</v>
      </c>
      <c r="B11" s="177"/>
      <c r="C11" s="177"/>
      <c r="D11" s="177"/>
      <c r="E11" s="177"/>
      <c r="F11" s="177"/>
      <c r="G11" s="1"/>
      <c r="H11" s="1"/>
      <c r="I11" s="2"/>
      <c r="J11" s="8"/>
      <c r="K11" s="9"/>
      <c r="L11" s="10">
        <f t="shared" si="1"/>
        <v>0</v>
      </c>
      <c r="M11" s="3"/>
      <c r="N11" s="176" t="s">
        <v>8</v>
      </c>
      <c r="O11" s="177"/>
      <c r="P11" s="177"/>
      <c r="Q11" s="177"/>
      <c r="R11" s="177"/>
      <c r="S11" s="17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78" t="s">
        <v>21</v>
      </c>
      <c r="R20" s="17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78" t="s">
        <v>23</v>
      </c>
      <c r="O21" s="17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78" t="s">
        <v>21</v>
      </c>
      <c r="R22" s="17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78" t="s">
        <v>23</v>
      </c>
      <c r="O23" s="17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78" t="s">
        <v>21</v>
      </c>
      <c r="R22" s="17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78" t="s">
        <v>23</v>
      </c>
      <c r="O23" s="17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78" t="s">
        <v>21</v>
      </c>
      <c r="E22" s="17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78" t="s">
        <v>21</v>
      </c>
      <c r="R22" s="17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78" t="s">
        <v>23</v>
      </c>
      <c r="B23" s="17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78" t="s">
        <v>23</v>
      </c>
      <c r="O23" s="17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78" t="s">
        <v>21</v>
      </c>
      <c r="E22" s="17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78" t="s">
        <v>21</v>
      </c>
      <c r="R22" s="17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78" t="s">
        <v>23</v>
      </c>
      <c r="B23" s="17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78" t="s">
        <v>23</v>
      </c>
      <c r="O23" s="17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76" t="s">
        <v>7</v>
      </c>
      <c r="B17" s="177"/>
      <c r="C17" s="177"/>
      <c r="D17" s="177"/>
      <c r="E17" s="177"/>
      <c r="F17" s="17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76" t="s">
        <v>8</v>
      </c>
      <c r="O17" s="177"/>
      <c r="P17" s="177"/>
      <c r="Q17" s="177"/>
      <c r="R17" s="177"/>
      <c r="S17" s="17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78" t="s">
        <v>21</v>
      </c>
      <c r="E26" s="17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78" t="s">
        <v>21</v>
      </c>
      <c r="R26" s="17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78" t="s">
        <v>23</v>
      </c>
      <c r="B27" s="17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78" t="s">
        <v>23</v>
      </c>
      <c r="O27" s="17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78" t="s">
        <v>21</v>
      </c>
      <c r="R29" s="17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78" t="s">
        <v>23</v>
      </c>
      <c r="O30" s="17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78" t="s">
        <v>21</v>
      </c>
      <c r="R29" s="17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78" t="s">
        <v>23</v>
      </c>
      <c r="O30" s="17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78" t="s">
        <v>21</v>
      </c>
      <c r="R29" s="17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78" t="s">
        <v>23</v>
      </c>
      <c r="O30" s="17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78" t="s">
        <v>21</v>
      </c>
      <c r="R29" s="17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78" t="s">
        <v>23</v>
      </c>
      <c r="O30" s="17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78" t="s">
        <v>21</v>
      </c>
      <c r="R29" s="17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78" t="s">
        <v>23</v>
      </c>
      <c r="O30" s="17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78" t="s">
        <v>21</v>
      </c>
      <c r="R29" s="17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78" t="s">
        <v>23</v>
      </c>
      <c r="O30" s="17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78" t="s">
        <v>21</v>
      </c>
      <c r="R29" s="17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78" t="s">
        <v>23</v>
      </c>
      <c r="O30" s="17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78" t="s">
        <v>21</v>
      </c>
      <c r="R29" s="17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78" t="s">
        <v>23</v>
      </c>
      <c r="O30" s="17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78" t="s">
        <v>21</v>
      </c>
      <c r="R29" s="17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78" t="s">
        <v>23</v>
      </c>
      <c r="O30" s="17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78" t="s">
        <v>21</v>
      </c>
      <c r="R29" s="17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78" t="s">
        <v>23</v>
      </c>
      <c r="O30" s="17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78" t="s">
        <v>21</v>
      </c>
      <c r="R29" s="17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78" t="s">
        <v>23</v>
      </c>
      <c r="O30" s="17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78" t="s">
        <v>21</v>
      </c>
      <c r="R29" s="17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78" t="s">
        <v>23</v>
      </c>
      <c r="O30" s="17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78" t="s">
        <v>21</v>
      </c>
      <c r="R29" s="17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78" t="s">
        <v>23</v>
      </c>
      <c r="O30" s="17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78" t="s">
        <v>21</v>
      </c>
      <c r="R29" s="17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78" t="s">
        <v>23</v>
      </c>
      <c r="O30" s="17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78" t="s">
        <v>21</v>
      </c>
      <c r="R29" s="17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78" t="s">
        <v>23</v>
      </c>
      <c r="O30" s="17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78" t="s">
        <v>21</v>
      </c>
      <c r="R29" s="17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78" t="s">
        <v>23</v>
      </c>
      <c r="O30" s="17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78" t="s">
        <v>21</v>
      </c>
      <c r="R29" s="17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78" t="s">
        <v>23</v>
      </c>
      <c r="O30" s="17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78" t="s">
        <v>21</v>
      </c>
      <c r="R29" s="17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78" t="s">
        <v>23</v>
      </c>
      <c r="O30" s="17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78" t="s">
        <v>21</v>
      </c>
      <c r="R29" s="17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78" t="s">
        <v>23</v>
      </c>
      <c r="O30" s="17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78" t="s">
        <v>21</v>
      </c>
      <c r="R29" s="17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78" t="s">
        <v>23</v>
      </c>
      <c r="O30" s="17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78" t="s">
        <v>21</v>
      </c>
      <c r="R29" s="17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78" t="s">
        <v>23</v>
      </c>
      <c r="O30" s="17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78" t="s">
        <v>23</v>
      </c>
      <c r="O30" s="17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78" t="s">
        <v>21</v>
      </c>
      <c r="R29" s="17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78" t="s">
        <v>23</v>
      </c>
      <c r="O30" s="17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78" t="s">
        <v>21</v>
      </c>
      <c r="R29" s="17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78" t="s">
        <v>23</v>
      </c>
      <c r="O30" s="17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78" t="s">
        <v>23</v>
      </c>
      <c r="O30" s="17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78" t="s">
        <v>21</v>
      </c>
      <c r="R29" s="17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78" t="s">
        <v>23</v>
      </c>
      <c r="O30" s="17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78" t="s">
        <v>21</v>
      </c>
      <c r="R29" s="17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78" t="s">
        <v>23</v>
      </c>
      <c r="O30" s="17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78" t="s">
        <v>21</v>
      </c>
      <c r="R29" s="17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78" t="s">
        <v>23</v>
      </c>
      <c r="O30" s="17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78" t="s">
        <v>21</v>
      </c>
      <c r="R29" s="17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78" t="s">
        <v>23</v>
      </c>
      <c r="O30" s="17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78" t="s">
        <v>21</v>
      </c>
      <c r="R29" s="17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78" t="s">
        <v>23</v>
      </c>
      <c r="O30" s="17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78" t="s">
        <v>21</v>
      </c>
      <c r="R29" s="17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78" t="s">
        <v>23</v>
      </c>
      <c r="O30" s="17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78" t="s">
        <v>21</v>
      </c>
      <c r="R29" s="17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78" t="s">
        <v>23</v>
      </c>
      <c r="O30" s="17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78" t="s">
        <v>21</v>
      </c>
      <c r="R29" s="17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78" t="s">
        <v>23</v>
      </c>
      <c r="O30" s="17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78" t="s">
        <v>21</v>
      </c>
      <c r="R29" s="17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78" t="s">
        <v>23</v>
      </c>
      <c r="O30" s="17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78" t="s">
        <v>21</v>
      </c>
      <c r="R29" s="17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78" t="s">
        <v>23</v>
      </c>
      <c r="O30" s="17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78" t="s">
        <v>21</v>
      </c>
      <c r="R29" s="17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78" t="s">
        <v>23</v>
      </c>
      <c r="O30" s="17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78" t="s">
        <v>21</v>
      </c>
      <c r="R29" s="17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78" t="s">
        <v>23</v>
      </c>
      <c r="O30" s="17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78" t="s">
        <v>21</v>
      </c>
      <c r="R29" s="17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78" t="s">
        <v>23</v>
      </c>
      <c r="O30" s="17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78" t="s">
        <v>21</v>
      </c>
      <c r="R29" s="17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78" t="s">
        <v>23</v>
      </c>
      <c r="O30" s="17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78" t="s">
        <v>21</v>
      </c>
      <c r="R29" s="17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78" t="s">
        <v>23</v>
      </c>
      <c r="O30" s="17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78" t="s">
        <v>21</v>
      </c>
      <c r="R29" s="17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78" t="s">
        <v>23</v>
      </c>
      <c r="O30" s="17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78" t="s">
        <v>21</v>
      </c>
      <c r="R29" s="17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78" t="s">
        <v>23</v>
      </c>
      <c r="O30" s="17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78" t="s">
        <v>21</v>
      </c>
      <c r="R29" s="17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78" t="s">
        <v>23</v>
      </c>
      <c r="O30" s="17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78" t="s">
        <v>21</v>
      </c>
      <c r="R29" s="17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78" t="s">
        <v>23</v>
      </c>
      <c r="O30" s="17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78" t="s">
        <v>21</v>
      </c>
      <c r="R29" s="17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78" t="s">
        <v>23</v>
      </c>
      <c r="O30" s="17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78" t="s">
        <v>21</v>
      </c>
      <c r="R29" s="17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78" t="s">
        <v>23</v>
      </c>
      <c r="O30" s="17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78" t="s">
        <v>21</v>
      </c>
      <c r="R29" s="17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78" t="s">
        <v>23</v>
      </c>
      <c r="O30" s="17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78" t="s">
        <v>21</v>
      </c>
      <c r="R29" s="17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78" t="s">
        <v>23</v>
      </c>
      <c r="O30" s="17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78" t="s">
        <v>21</v>
      </c>
      <c r="R29" s="17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78" t="s">
        <v>23</v>
      </c>
      <c r="O30" s="17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78" t="s">
        <v>21</v>
      </c>
      <c r="R29" s="17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78" t="s">
        <v>23</v>
      </c>
      <c r="O30" s="17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78" t="s">
        <v>21</v>
      </c>
      <c r="R29" s="17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78" t="s">
        <v>23</v>
      </c>
      <c r="O30" s="17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78" t="s">
        <v>23</v>
      </c>
      <c r="O30" s="17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78" t="s">
        <v>21</v>
      </c>
      <c r="R29" s="17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78" t="s">
        <v>23</v>
      </c>
      <c r="O30" s="17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78" t="s">
        <v>21</v>
      </c>
      <c r="R29" s="17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78" t="s">
        <v>23</v>
      </c>
      <c r="O30" s="17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78" t="s">
        <v>21</v>
      </c>
      <c r="R29" s="17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78" t="s">
        <v>23</v>
      </c>
      <c r="O30" s="17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78" t="s">
        <v>21</v>
      </c>
      <c r="R29" s="17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78" t="s">
        <v>23</v>
      </c>
      <c r="O30" s="17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78" t="s">
        <v>21</v>
      </c>
      <c r="R29" s="17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78" t="s">
        <v>23</v>
      </c>
      <c r="O30" s="17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78" t="s">
        <v>21</v>
      </c>
      <c r="R29" s="17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78" t="s">
        <v>23</v>
      </c>
      <c r="O30" s="17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78" t="s">
        <v>21</v>
      </c>
      <c r="R29" s="17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78" t="s">
        <v>23</v>
      </c>
      <c r="O30" s="17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78" t="s">
        <v>21</v>
      </c>
      <c r="R29" s="17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78" t="s">
        <v>23</v>
      </c>
      <c r="O30" s="17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78" t="s">
        <v>21</v>
      </c>
      <c r="R29" s="17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78" t="s">
        <v>23</v>
      </c>
      <c r="O30" s="17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78" t="s">
        <v>21</v>
      </c>
      <c r="R29" s="17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78" t="s">
        <v>23</v>
      </c>
      <c r="O30" s="17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78" t="s">
        <v>21</v>
      </c>
      <c r="R29" s="17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78" t="s">
        <v>23</v>
      </c>
      <c r="O30" s="17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78" t="s">
        <v>21</v>
      </c>
      <c r="R29" s="17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78" t="s">
        <v>23</v>
      </c>
      <c r="O30" s="17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78" t="s">
        <v>21</v>
      </c>
      <c r="R29" s="17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78" t="s">
        <v>23</v>
      </c>
      <c r="O30" s="17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78" t="s">
        <v>21</v>
      </c>
      <c r="R29" s="17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78" t="s">
        <v>23</v>
      </c>
      <c r="O30" s="17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78" t="s">
        <v>21</v>
      </c>
      <c r="R29" s="17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78" t="s">
        <v>23</v>
      </c>
      <c r="O30" s="17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78" t="s">
        <v>21</v>
      </c>
      <c r="R29" s="17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78" t="s">
        <v>23</v>
      </c>
      <c r="O30" s="17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78" t="s">
        <v>21</v>
      </c>
      <c r="R29" s="17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78" t="s">
        <v>23</v>
      </c>
      <c r="O30" s="17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78" t="s">
        <v>21</v>
      </c>
      <c r="R29" s="17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78" t="s">
        <v>23</v>
      </c>
      <c r="O30" s="17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78" t="s">
        <v>21</v>
      </c>
      <c r="R29" s="17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78" t="s">
        <v>23</v>
      </c>
      <c r="O30" s="17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78" t="s">
        <v>21</v>
      </c>
      <c r="R29" s="17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78" t="s">
        <v>23</v>
      </c>
      <c r="O30" s="17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78" t="s">
        <v>21</v>
      </c>
      <c r="R29" s="17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78" t="s">
        <v>23</v>
      </c>
      <c r="O30" s="17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78" t="s">
        <v>21</v>
      </c>
      <c r="R29" s="17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78" t="s">
        <v>23</v>
      </c>
      <c r="O30" s="17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78" t="s">
        <v>21</v>
      </c>
      <c r="R29" s="17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78" t="s">
        <v>23</v>
      </c>
      <c r="O30" s="17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78" t="s">
        <v>21</v>
      </c>
      <c r="R29" s="17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78" t="s">
        <v>23</v>
      </c>
      <c r="O30" s="17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78" t="s">
        <v>21</v>
      </c>
      <c r="R29" s="17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78" t="s">
        <v>23</v>
      </c>
      <c r="O30" s="17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78" t="s">
        <v>21</v>
      </c>
      <c r="R29" s="17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78" t="s">
        <v>23</v>
      </c>
      <c r="O30" s="17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78" t="s">
        <v>21</v>
      </c>
      <c r="R29" s="17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78" t="s">
        <v>23</v>
      </c>
      <c r="O30" s="17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78" t="s">
        <v>21</v>
      </c>
      <c r="R29" s="17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78" t="s">
        <v>23</v>
      </c>
      <c r="O30" s="17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78" t="s">
        <v>21</v>
      </c>
      <c r="R29" s="17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78" t="s">
        <v>23</v>
      </c>
      <c r="O30" s="17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78" t="s">
        <v>21</v>
      </c>
      <c r="R29" s="17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78" t="s">
        <v>23</v>
      </c>
      <c r="O30" s="17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78" t="s">
        <v>21</v>
      </c>
      <c r="R29" s="17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78" t="s">
        <v>23</v>
      </c>
      <c r="O30" s="17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78" t="s">
        <v>21</v>
      </c>
      <c r="R29" s="17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78" t="s">
        <v>23</v>
      </c>
      <c r="O30" s="17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78" t="s">
        <v>21</v>
      </c>
      <c r="R29" s="17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78" t="s">
        <v>23</v>
      </c>
      <c r="O30" s="17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78" t="s">
        <v>21</v>
      </c>
      <c r="R29" s="17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78" t="s">
        <v>23</v>
      </c>
      <c r="O30" s="17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78" t="s">
        <v>21</v>
      </c>
      <c r="R29" s="17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78" t="s">
        <v>23</v>
      </c>
      <c r="O30" s="17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78" t="s">
        <v>21</v>
      </c>
      <c r="R29" s="17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78" t="s">
        <v>23</v>
      </c>
      <c r="O30" s="17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78" t="s">
        <v>21</v>
      </c>
      <c r="R29" s="17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78" t="s">
        <v>23</v>
      </c>
      <c r="O30" s="17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78" t="s">
        <v>21</v>
      </c>
      <c r="R29" s="17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78" t="s">
        <v>23</v>
      </c>
      <c r="O30" s="17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78" t="s">
        <v>21</v>
      </c>
      <c r="R29" s="17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78" t="s">
        <v>23</v>
      </c>
      <c r="O30" s="17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78" t="s">
        <v>21</v>
      </c>
      <c r="R29" s="17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78" t="s">
        <v>23</v>
      </c>
      <c r="O30" s="17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78" t="s">
        <v>21</v>
      </c>
      <c r="R29" s="17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78" t="s">
        <v>23</v>
      </c>
      <c r="O30" s="17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78" t="s">
        <v>21</v>
      </c>
      <c r="R29" s="179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78" t="s">
        <v>23</v>
      </c>
      <c r="O30" s="17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78" t="s">
        <v>21</v>
      </c>
      <c r="R29" s="17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78" t="s">
        <v>23</v>
      </c>
      <c r="O30" s="17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78" t="s">
        <v>21</v>
      </c>
      <c r="R29" s="17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78" t="s">
        <v>23</v>
      </c>
      <c r="O30" s="17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78" t="s">
        <v>21</v>
      </c>
      <c r="R29" s="17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78" t="s">
        <v>23</v>
      </c>
      <c r="O30" s="17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78" t="s">
        <v>21</v>
      </c>
      <c r="R29" s="17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78" t="s">
        <v>23</v>
      </c>
      <c r="O30" s="17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78" t="s">
        <v>23</v>
      </c>
      <c r="O30" s="179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78" t="s">
        <v>21</v>
      </c>
      <c r="R29" s="179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78" t="s">
        <v>23</v>
      </c>
      <c r="O30" s="179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78" t="s">
        <v>21</v>
      </c>
      <c r="R29" s="179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78" t="s">
        <v>23</v>
      </c>
      <c r="O30" s="179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78" t="s">
        <v>21</v>
      </c>
      <c r="R29" s="179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78" t="s">
        <v>23</v>
      </c>
      <c r="O30" s="179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78" t="s">
        <v>21</v>
      </c>
      <c r="R29" s="179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78" t="s">
        <v>23</v>
      </c>
      <c r="O30" s="179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78" t="s">
        <v>21</v>
      </c>
      <c r="R29" s="179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78" t="s">
        <v>23</v>
      </c>
      <c r="O30" s="179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78" t="s">
        <v>21</v>
      </c>
      <c r="R29" s="179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78" t="s">
        <v>23</v>
      </c>
      <c r="O30" s="179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78" t="s">
        <v>21</v>
      </c>
      <c r="R29" s="179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78" t="s">
        <v>23</v>
      </c>
      <c r="O30" s="179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78" t="s">
        <v>21</v>
      </c>
      <c r="R29" s="179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78" t="s">
        <v>23</v>
      </c>
      <c r="O30" s="179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78" t="s">
        <v>21</v>
      </c>
      <c r="R29" s="179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78" t="s">
        <v>23</v>
      </c>
      <c r="O30" s="179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78" t="s">
        <v>21</v>
      </c>
      <c r="R29" s="179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78" t="s">
        <v>23</v>
      </c>
      <c r="O30" s="179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78" t="s">
        <v>21</v>
      </c>
      <c r="R29" s="179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78" t="s">
        <v>23</v>
      </c>
      <c r="O30" s="179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78" t="s">
        <v>21</v>
      </c>
      <c r="R29" s="179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78" t="s">
        <v>23</v>
      </c>
      <c r="O30" s="179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78" t="s">
        <v>21</v>
      </c>
      <c r="R29" s="179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78" t="s">
        <v>23</v>
      </c>
      <c r="O30" s="179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78" t="s">
        <v>21</v>
      </c>
      <c r="R29" s="179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78" t="s">
        <v>23</v>
      </c>
      <c r="O30" s="179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78" t="s">
        <v>21</v>
      </c>
      <c r="R29" s="179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78" t="s">
        <v>23</v>
      </c>
      <c r="O30" s="179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78" t="s">
        <v>21</v>
      </c>
      <c r="R29" s="179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78" t="s">
        <v>23</v>
      </c>
      <c r="O30" s="179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78" t="s">
        <v>21</v>
      </c>
      <c r="R29" s="179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78" t="s">
        <v>23</v>
      </c>
      <c r="O30" s="179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78" t="s">
        <v>21</v>
      </c>
      <c r="R29" s="179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78" t="s">
        <v>23</v>
      </c>
      <c r="O30" s="179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78" t="s">
        <v>21</v>
      </c>
      <c r="R29" s="179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78" t="s">
        <v>23</v>
      </c>
      <c r="O30" s="179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78" t="s">
        <v>21</v>
      </c>
      <c r="R29" s="179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78" t="s">
        <v>23</v>
      </c>
      <c r="O30" s="179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78" t="s">
        <v>21</v>
      </c>
      <c r="R29" s="179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78" t="s">
        <v>23</v>
      </c>
      <c r="O30" s="179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78" t="s">
        <v>21</v>
      </c>
      <c r="R29" s="179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78" t="s">
        <v>23</v>
      </c>
      <c r="O30" s="179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78" t="s">
        <v>21</v>
      </c>
      <c r="R29" s="179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78" t="s">
        <v>23</v>
      </c>
      <c r="O30" s="179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78" t="s">
        <v>21</v>
      </c>
      <c r="R29" s="179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78" t="s">
        <v>23</v>
      </c>
      <c r="B30" s="179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78" t="s">
        <v>23</v>
      </c>
      <c r="O30" s="179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78" t="s">
        <v>21</v>
      </c>
      <c r="R29" s="179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78" t="s">
        <v>23</v>
      </c>
      <c r="O30" s="179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78" t="s">
        <v>21</v>
      </c>
      <c r="R29" s="179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78" t="s">
        <v>23</v>
      </c>
      <c r="O30" s="179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78" t="s">
        <v>21</v>
      </c>
      <c r="R29" s="179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78" t="s">
        <v>23</v>
      </c>
      <c r="O30" s="179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78" t="s">
        <v>21</v>
      </c>
      <c r="R29" s="179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78" t="s">
        <v>23</v>
      </c>
      <c r="O30" s="179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78" t="s">
        <v>21</v>
      </c>
      <c r="R29" s="179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78" t="s">
        <v>23</v>
      </c>
      <c r="O30" s="179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78" t="s">
        <v>21</v>
      </c>
      <c r="R29" s="179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78" t="s">
        <v>23</v>
      </c>
      <c r="O30" s="179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78" t="s">
        <v>21</v>
      </c>
      <c r="R29" s="179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78" t="s">
        <v>23</v>
      </c>
      <c r="O30" s="179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78" t="s">
        <v>21</v>
      </c>
      <c r="R29" s="179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78" t="s">
        <v>23</v>
      </c>
      <c r="O30" s="179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78" t="s">
        <v>21</v>
      </c>
      <c r="R29" s="179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78" t="s">
        <v>23</v>
      </c>
      <c r="O30" s="179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78" t="s">
        <v>21</v>
      </c>
      <c r="R29" s="179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78" t="s">
        <v>23</v>
      </c>
      <c r="O30" s="179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78" t="s">
        <v>21</v>
      </c>
      <c r="R29" s="179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78" t="s">
        <v>23</v>
      </c>
      <c r="O30" s="179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78" t="s">
        <v>21</v>
      </c>
      <c r="R29" s="179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78" t="s">
        <v>23</v>
      </c>
      <c r="O30" s="179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78" t="s">
        <v>21</v>
      </c>
      <c r="R29" s="179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78" t="s">
        <v>23</v>
      </c>
      <c r="O30" s="179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78" t="s">
        <v>21</v>
      </c>
      <c r="R29" s="179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78" t="s">
        <v>23</v>
      </c>
      <c r="O30" s="179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78" t="s">
        <v>21</v>
      </c>
      <c r="R29" s="179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78" t="s">
        <v>23</v>
      </c>
      <c r="O30" s="179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78" t="s">
        <v>21</v>
      </c>
      <c r="R29" s="179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78" t="s">
        <v>23</v>
      </c>
      <c r="O30" s="179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78" t="s">
        <v>21</v>
      </c>
      <c r="R29" s="179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78" t="s">
        <v>23</v>
      </c>
      <c r="O30" s="179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78" t="s">
        <v>21</v>
      </c>
      <c r="R29" s="179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78" t="s">
        <v>23</v>
      </c>
      <c r="O30" s="179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78" t="s">
        <v>21</v>
      </c>
      <c r="R29" s="179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78" t="s">
        <v>23</v>
      </c>
      <c r="O30" s="179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78" t="s">
        <v>21</v>
      </c>
      <c r="R29" s="179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78" t="s">
        <v>23</v>
      </c>
      <c r="O30" s="179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78" t="s">
        <v>21</v>
      </c>
      <c r="R29" s="179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78" t="s">
        <v>23</v>
      </c>
      <c r="O30" s="179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78" t="s">
        <v>21</v>
      </c>
      <c r="R29" s="179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78" t="s">
        <v>23</v>
      </c>
      <c r="O30" s="179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78" t="s">
        <v>21</v>
      </c>
      <c r="R29" s="179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78" t="s">
        <v>23</v>
      </c>
      <c r="O30" s="179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78" t="s">
        <v>21</v>
      </c>
      <c r="R29" s="179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78" t="s">
        <v>23</v>
      </c>
      <c r="O30" s="179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78" t="s">
        <v>21</v>
      </c>
      <c r="R29" s="179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78" t="s">
        <v>23</v>
      </c>
      <c r="O30" s="179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78" t="s">
        <v>21</v>
      </c>
      <c r="R29" s="179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78" t="s">
        <v>23</v>
      </c>
      <c r="O30" s="179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78" t="s">
        <v>21</v>
      </c>
      <c r="R29" s="179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78" t="s">
        <v>23</v>
      </c>
      <c r="O30" s="179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27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78" t="s">
        <v>21</v>
      </c>
      <c r="R29" s="179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78" t="s">
        <v>23</v>
      </c>
      <c r="O30" s="179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78" t="s">
        <v>21</v>
      </c>
      <c r="R29" s="179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78" t="s">
        <v>23</v>
      </c>
      <c r="O30" s="179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78" t="s">
        <v>21</v>
      </c>
      <c r="R29" s="179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78" t="s">
        <v>23</v>
      </c>
      <c r="O30" s="179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37" priority="8">
      <formula>$H22="جملة"</formula>
    </cfRule>
    <cfRule type="expression" dxfId="136" priority="9">
      <formula>$H22="مصاريف"</formula>
    </cfRule>
    <cfRule type="expression" dxfId="135" priority="10">
      <formula>$H22="سحب"</formula>
    </cfRule>
  </conditionalFormatting>
  <conditionalFormatting sqref="H3:L18">
    <cfRule type="expression" dxfId="134" priority="4">
      <formula>$H3="جملة"</formula>
    </cfRule>
    <cfRule type="expression" dxfId="133" priority="5">
      <formula>$H3="مصاريف"</formula>
    </cfRule>
    <cfRule type="expression" dxfId="132" priority="6">
      <formula>$H3="سحب"</formula>
    </cfRule>
    <cfRule type="expression" dxfId="131" priority="7">
      <formula>$H3="بيع"</formula>
    </cfRule>
  </conditionalFormatting>
  <conditionalFormatting sqref="I139:L139">
    <cfRule type="expression" dxfId="130" priority="1">
      <formula>$H139="جملة"</formula>
    </cfRule>
    <cfRule type="expression" dxfId="129" priority="2">
      <formula>$H139="مصاريف"</formula>
    </cfRule>
    <cfRule type="expression" dxfId="128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78" t="s">
        <v>21</v>
      </c>
      <c r="R29" s="179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78" t="s">
        <v>23</v>
      </c>
      <c r="O30" s="179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27" priority="9">
      <formula>$H3="جملة"</formula>
    </cfRule>
    <cfRule type="expression" dxfId="126" priority="10">
      <formula>$H3="مصاريف"</formula>
    </cfRule>
    <cfRule type="expression" dxfId="125" priority="11">
      <formula>$H3="سحب"</formula>
    </cfRule>
    <cfRule type="expression" dxfId="124" priority="12">
      <formula>$H3="بيع"</formula>
    </cfRule>
  </conditionalFormatting>
  <conditionalFormatting sqref="H22:L151">
    <cfRule type="expression" dxfId="123" priority="1">
      <formula>$H22="جملة"</formula>
    </cfRule>
    <cfRule type="expression" dxfId="122" priority="2">
      <formula>$H22="مصاريف"</formula>
    </cfRule>
    <cfRule type="expression" dxfId="121" priority="3">
      <formula>$H22="سحب"</formula>
    </cfRule>
    <cfRule type="expression" dxfId="120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74" t="s">
        <v>21</v>
      </c>
      <c r="R29" s="175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74" t="s">
        <v>23</v>
      </c>
      <c r="O30" s="175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9" priority="5">
      <formula>$H3="جملة"</formula>
    </cfRule>
    <cfRule type="expression" dxfId="118" priority="6">
      <formula>$H3="مصاريف"</formula>
    </cfRule>
    <cfRule type="expression" dxfId="117" priority="7">
      <formula>$H3="سحب"</formula>
    </cfRule>
    <cfRule type="expression" dxfId="116" priority="8">
      <formula>$H3="بيع"</formula>
    </cfRule>
  </conditionalFormatting>
  <conditionalFormatting sqref="H22:L165">
    <cfRule type="expression" dxfId="115" priority="1">
      <formula>$H22="جملة"</formula>
    </cfRule>
    <cfRule type="expression" dxfId="114" priority="2">
      <formula>$H22="مصاريف"</formula>
    </cfRule>
    <cfRule type="expression" dxfId="113" priority="3">
      <formula>$H22="سحب"</formula>
    </cfRule>
    <cfRule type="expression" dxfId="112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2" t="s">
        <v>7</v>
      </c>
      <c r="B20" s="173"/>
      <c r="C20" s="173"/>
      <c r="D20" s="173"/>
      <c r="E20" s="173"/>
      <c r="F20" s="173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72" t="s">
        <v>8</v>
      </c>
      <c r="O20" s="173"/>
      <c r="P20" s="173"/>
      <c r="Q20" s="173"/>
      <c r="R20" s="173"/>
      <c r="S20" s="17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74" t="s">
        <v>21</v>
      </c>
      <c r="R29" s="175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74" t="s">
        <v>23</v>
      </c>
      <c r="O30" s="175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1" priority="5">
      <formula>$H3="جملة"</formula>
    </cfRule>
    <cfRule type="expression" dxfId="110" priority="6">
      <formula>$H3="مصاريف"</formula>
    </cfRule>
    <cfRule type="expression" dxfId="109" priority="7">
      <formula>$H3="سحب"</formula>
    </cfRule>
    <cfRule type="expression" dxfId="108" priority="8">
      <formula>$H3="بيع"</formula>
    </cfRule>
  </conditionalFormatting>
  <conditionalFormatting sqref="H22:L148">
    <cfRule type="expression" dxfId="107" priority="1">
      <formula>$H22="جملة"</formula>
    </cfRule>
    <cfRule type="expression" dxfId="106" priority="2">
      <formula>$H22="مصاريف"</formula>
    </cfRule>
    <cfRule type="expression" dxfId="105" priority="3">
      <formula>$H22="سحب"</formula>
    </cfRule>
    <cfRule type="expression" dxfId="104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144" workbookViewId="0">
      <selection activeCell="I156" sqref="I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2" t="s">
        <v>7</v>
      </c>
      <c r="B20" s="173"/>
      <c r="C20" s="173"/>
      <c r="D20" s="173"/>
      <c r="E20" s="173"/>
      <c r="F20" s="173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172" t="s">
        <v>8</v>
      </c>
      <c r="O20" s="173"/>
      <c r="P20" s="173"/>
      <c r="Q20" s="173"/>
      <c r="R20" s="173"/>
      <c r="S20" s="17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74" t="s">
        <v>21</v>
      </c>
      <c r="R29" s="175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74" t="s">
        <v>23</v>
      </c>
      <c r="O30" s="175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56">
    <cfRule type="expression" dxfId="103" priority="1">
      <formula>$H22="جملة"</formula>
    </cfRule>
    <cfRule type="expression" dxfId="102" priority="2">
      <formula>$H22="مصاريف"</formula>
    </cfRule>
    <cfRule type="expression" dxfId="101" priority="3">
      <formula>$H22="سحب"</formula>
    </cfRule>
    <cfRule type="expression" dxfId="100" priority="4">
      <formula>$H22="بيع"</formula>
    </cfRule>
  </conditionalFormatting>
  <conditionalFormatting sqref="H3:L18">
    <cfRule type="expression" dxfId="99" priority="5">
      <formula>$H3="جملة"</formula>
    </cfRule>
    <cfRule type="expression" dxfId="98" priority="6">
      <formula>$H3="مصاريف"</formula>
    </cfRule>
    <cfRule type="expression" dxfId="97" priority="7">
      <formula>$H3="سحب"</formula>
    </cfRule>
    <cfRule type="expression" dxfId="96" priority="8">
      <formula>$H3="بيع"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000"/>
  <sheetViews>
    <sheetView rightToLeft="1" tabSelected="1" topLeftCell="A88" workbookViewId="0">
      <selection activeCell="J108" sqref="J10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2" t="s">
        <v>7</v>
      </c>
      <c r="B20" s="173"/>
      <c r="C20" s="173"/>
      <c r="D20" s="173"/>
      <c r="E20" s="173"/>
      <c r="F20" s="173"/>
      <c r="G20" s="1"/>
      <c r="H20" s="163"/>
      <c r="I20" s="164" t="s">
        <v>0</v>
      </c>
      <c r="J20" s="165">
        <f>SUM('09-10'!$J$22:$J$361)</f>
        <v>1210</v>
      </c>
      <c r="K20" s="166">
        <f>SUM('09-10'!$K$22:$K$361)</f>
        <v>856</v>
      </c>
      <c r="L20" s="167">
        <f>SUM('09-10'!$L$22:$L$361)</f>
        <v>869.44444444444491</v>
      </c>
      <c r="M20" s="3"/>
      <c r="N20" s="172" t="s">
        <v>8</v>
      </c>
      <c r="O20" s="173"/>
      <c r="P20" s="173"/>
      <c r="Q20" s="173"/>
      <c r="R20" s="173"/>
      <c r="S20" s="17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174" t="s">
        <v>21</v>
      </c>
      <c r="R29" s="175"/>
      <c r="S29" s="159">
        <f>SUM('09-10'!$J$22:$J$361)</f>
        <v>1210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174" t="s">
        <v>23</v>
      </c>
      <c r="O30" s="175"/>
      <c r="P30" s="158">
        <f>SUM('09-10'!$K$22:$K$361)</f>
        <v>856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-2475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-3406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80"/>
      <c r="I39" s="181"/>
      <c r="J39" s="182"/>
      <c r="K39" s="183"/>
      <c r="L39" s="184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80"/>
      <c r="I40" s="181"/>
      <c r="J40" s="182"/>
      <c r="K40" s="183"/>
      <c r="L40" s="184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85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50</v>
      </c>
      <c r="L91" s="155">
        <f>'09-10'!$K91+('09-10'!$J91/90)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'09-10'!$K108+('09-10'!$J108/90)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'09-10'!$K109+('09-10'!$J109/90)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'09-10'!$K110+('09-10'!$J110/90)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'09-10'!$K111+('09-10'!$J111/90)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'09-10'!$K112+('09-10'!$J112/90)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'09-10'!$K113+('09-10'!$J113/90)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'09-10'!$K114+('09-10'!$J114/90)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'09-10'!$K115+('09-10'!$J115/90)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'09-10'!$K116+('09-10'!$J116/90)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'09-10'!$K117+('09-10'!$J117/90)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'09-10'!$K118+('09-10'!$J118/90)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'09-10'!$K119+('09-10'!$J119/90)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'09-10'!$K120+('09-10'!$J120/90)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'09-10'!$K121+('09-10'!$J121/90)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'09-10'!$K122+('09-10'!$J122/90)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'09-10'!$K123+('09-10'!$J123/90)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'09-10'!$K124+('09-10'!$J124/90)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'09-10'!$K125+('09-10'!$J125/90)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'09-10'!$K126+('09-10'!$J126/90)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'09-10'!$K127+('09-10'!$J127/90)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'09-10'!$K128+('09-10'!$J128/90)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'09-10'!$K129+('09-10'!$J129/90)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'09-10'!$K130+('09-10'!$J130/90)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'09-10'!$K131+('09-10'!$J131/90)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'09-10'!$K132+('09-10'!$J132/90)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'09-10'!$K133+('09-10'!$J133/90)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'09-10'!$K134+('09-10'!$J134/90)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'09-10'!$K135+('09-10'!$J135/90)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'09-10'!$K136+('09-10'!$J136/90)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'09-10'!$K137+('09-10'!$J137/90)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'09-10'!$K138+('09-10'!$J138/90)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'09-10'!$K139+('09-10'!$J139/90)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'09-10'!$K140+('09-10'!$J140/90)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'09-10'!$K141+('09-10'!$J141/90)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'09-10'!$K142+('09-10'!$J142/90)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'09-10'!$K143+('09-10'!$J143/90)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'09-10'!$K144+('09-10'!$J144/90)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'09-10'!$K145+('09-10'!$J145/90)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'09-10'!$K146+('09-10'!$J146/90)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'09-10'!$K147+('09-10'!$J147/90)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'09-10'!$K148+('09-10'!$J148/90)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'09-10'!$K149+('09-10'!$J149/90)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'09-10'!$K150+('09-10'!$J150/90)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'09-10'!$K151+('09-10'!$J151/90)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'09-10'!$K152+('09-10'!$J152/90)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'09-10'!$K153+('09-10'!$J153/90)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'09-10'!$K155+('09-10'!$J155/90)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'09-10'!$K156+('09-10'!$J156/90)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'09-10'!$K157+('09-10'!$J157/90)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'09-10'!$K158+('09-10'!$J158/90)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'09-10'!$K159+('09-10'!$J159/90)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'09-10'!$K160+('09-10'!$J160/90)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'09-10'!$K161+('09-10'!$J161/90)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'09-10'!$K162+('09-10'!$J162/90)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'09-10'!$K163+('09-10'!$J163/90)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'09-10'!$K164+('09-10'!$J164/90)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'09-10'!$K165+('09-10'!$J165/90)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'09-10'!$K166+('09-10'!$J166/90)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'09-10'!$K167+('09-10'!$J167/90)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'09-10'!$K168+('09-10'!$J168/90)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'09-10'!$K169+('09-10'!$J169/90)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'09-10'!$K173+('09-10'!$J173/90)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'09-10'!$K174+('09-10'!$J174/90)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'09-10'!$K175+('09-10'!$J175/90)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'09-10'!$K176+('09-10'!$J176/90)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'09-10'!$K177+('09-10'!$J177/90)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'09-10'!$K178+('09-10'!$J178/90)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'09-10'!$K179+('09-10'!$J179/90)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'09-10'!$K180+('09-10'!$J180/90)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'09-10'!$K181+('09-10'!$J181/90)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'09-10'!$K182+('09-10'!$J182/90)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'09-10'!$K183+('09-10'!$J183/90)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'09-10'!$K184+('09-10'!$J184/90)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'09-10'!$K185+('09-10'!$J185/90)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'09-10'!$K186+('09-10'!$J186/90)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'09-10'!$K187+('09-10'!$J187/90)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'09-10'!$K188+('09-10'!$J188/90)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'09-10'!$K189+('09-10'!$J189/90)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'09-10'!$K190+('09-10'!$J190/90)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'09-10'!$K191+('09-10'!$J191/90)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'09-10'!$K192+('09-10'!$J192/90)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'09-10'!$K193+('09-10'!$J193/90)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'09-10'!$K194+('09-10'!$J194/90)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'09-10'!$K195+('09-10'!$J195/90)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'09-10'!$K196+('09-10'!$J196/90)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'09-10'!$K197+('09-10'!$J197/90)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'09-10'!$K198+('09-10'!$J198/90)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'09-10'!$K199+('09-10'!$J199/90)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'09-10'!$K200+('09-10'!$J200/90)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'09-10'!$K201+('09-10'!$J201/90)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'09-10'!$K202+('09-10'!$J202/90)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'09-10'!$K203+('09-10'!$J203/90)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'09-10'!$K204+('09-10'!$J204/90)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'09-10'!$K205+('09-10'!$J205/90)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'09-10'!$K206+('09-10'!$J206/90)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'09-10'!$K207+('09-10'!$J207/90)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'09-10'!$K208+('09-10'!$J208/90)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'09-10'!$K209+('09-10'!$J209/90)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'09-10'!$K210+('09-10'!$J210/90)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'09-10'!$K211+('09-10'!$J211/90)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'09-10'!$K212+('09-10'!$J212/90)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'09-10'!$K213+('09-10'!$J213/90)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'09-10'!$K214+('09-10'!$J214/90)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'09-10'!$K215+('09-10'!$J215/90)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'09-10'!$K216+('09-10'!$J216/90)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'09-10'!$K217+('09-10'!$J217/90)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'09-10'!$K218+('09-10'!$J218/90)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'09-10'!$K219+('09-10'!$J219/90)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'09-10'!$K220+('09-10'!$J220/90)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'09-10'!$K221+('09-10'!$J221/90)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'09-10'!$K222+('09-10'!$J222/90)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'09-10'!$K223+('09-10'!$J223/90)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'09-10'!$K224+('09-10'!$J224/90)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'09-10'!$K225+('09-10'!$J225/90)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'09-10'!$K226+('09-10'!$J226/90)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'09-10'!$K227+('09-10'!$J227/90)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'09-10'!$K228+('09-10'!$J228/90)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'09-10'!$K229+('09-10'!$J229/90)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'09-10'!$K230+('09-10'!$J230/90)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'09-10'!$K231+('09-10'!$J231/90)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'09-10'!$K232+('09-10'!$J232/90)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'09-10'!$K233+('09-10'!$J233/90)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'09-10'!$K234+('09-10'!$J234/90)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'09-10'!$K235+('09-10'!$J235/90)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'09-10'!$K236+('09-10'!$J236/90)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'09-10'!$K237+('09-10'!$J237/90)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'09-10'!$K238+('09-10'!$J238/90)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'09-10'!$K239+('09-10'!$J239/90)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'09-10'!$K240+('09-10'!$J240/90)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'09-10'!$K241+('09-10'!$J241/90)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'09-10'!$K242+('09-10'!$J242/90)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'09-10'!$K243+('09-10'!$J243/90)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'09-10'!$K244+('09-10'!$J244/90)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'09-10'!$K245+('09-10'!$J245/90)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'09-10'!$K246+('09-10'!$J246/90)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'09-10'!$K247+('09-10'!$J247/90)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'09-10'!$K248+('09-10'!$J248/90)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'09-10'!$K249+('09-10'!$J249/90)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'09-10'!$K250+('09-10'!$J250/90)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'09-10'!$K251+('09-10'!$J251/90)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'09-10'!$K252+('09-10'!$J252/90)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'09-10'!$K253+('09-10'!$J253/90)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'09-10'!$K254+('09-10'!$J254/90)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'09-10'!$K255+('09-10'!$J255/90)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'09-10'!$K256+('09-10'!$J256/90)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'09-10'!$K257+('09-10'!$J257/90)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'09-10'!$K258+('09-10'!$J258/90)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'09-10'!$K259+('09-10'!$J259/90)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'09-10'!$K260+('09-10'!$J260/90)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'09-10'!$K261+('09-10'!$J261/90)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'09-10'!$K262+('09-10'!$J262/90)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'09-10'!$K263+('09-10'!$J263/90)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'09-10'!$K264+('09-10'!$J264/90)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'09-10'!$K265+('09-10'!$J265/90)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'09-10'!$K266+('09-10'!$J266/90)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'09-10'!$K267+('09-10'!$J267/90)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'09-10'!$K268+('09-10'!$J268/90)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'09-10'!$K269+('09-10'!$J269/90)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'09-10'!$K270+('09-10'!$J270/90)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'09-10'!$K271+('09-10'!$J271/90)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'09-10'!$K272+('09-10'!$J272/90)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'09-10'!$K273+('09-10'!$J273/90)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'09-10'!$K274+('09-10'!$J274/90)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'09-10'!$K275+('09-10'!$J275/90)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'09-10'!$K276+('09-10'!$J276/90)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'09-10'!$K277+('09-10'!$J277/90)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'09-10'!$K278+('09-10'!$J278/90)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'09-10'!$K279+('09-10'!$J279/90)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'09-10'!$K280+('09-10'!$J280/90)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'09-10'!$K281+('09-10'!$J281/90)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'09-10'!$K282+('09-10'!$J282/90)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'09-10'!$K283+('09-10'!$J283/90)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'09-10'!$K284+('09-10'!$J284/90)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'09-10'!$K285+('09-10'!$J285/90)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'09-10'!$K286+('09-10'!$J286/90)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'09-10'!$K287+('09-10'!$J287/90)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'09-10'!$K288+('09-10'!$J288/90)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'09-10'!$K289+('09-10'!$J289/90)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'09-10'!$K290+('09-10'!$J290/90)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'09-10'!$K291+('09-10'!$J291/90)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'09-10'!$K292+('09-10'!$J292/90)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'09-10'!$K293+('09-10'!$J293/90)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'09-10'!$K294+('09-10'!$J294/90)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'09-10'!$K295+('09-10'!$J295/90)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'09-10'!$K296+('09-10'!$J296/90)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'09-10'!$K297+('09-10'!$J297/90)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'09-10'!$K298+('09-10'!$J298/90)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'09-10'!$K299+('09-10'!$J299/90)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'09-10'!$K300+('09-10'!$J300/90)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'09-10'!$K301+('09-10'!$J301/90)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'09-10'!$K302+('09-10'!$J302/90)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'09-10'!$K303+('09-10'!$J303/90)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'09-10'!$K304+('09-10'!$J304/90)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'09-10'!$K305+('09-10'!$J305/90)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'09-10'!$K306+('09-10'!$J306/90)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'09-10'!$K307+('09-10'!$J307/90)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'09-10'!$K308+('09-10'!$J308/90)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'09-10'!$K309+('09-10'!$J309/90)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'09-10'!$K310+('09-10'!$J310/90)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'09-10'!$K311+('09-10'!$J311/90)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'09-10'!$K312+('09-10'!$J312/90)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'09-10'!$K313+('09-10'!$J313/90)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'09-10'!$K314+('09-10'!$J314/90)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'09-10'!$K315+('09-10'!$J315/90)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'09-10'!$K316+('09-10'!$J316/90)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'09-10'!$K317+('09-10'!$J317/90)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'09-10'!$K318+('09-10'!$J318/90)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'09-10'!$K319+('09-10'!$J319/90)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'09-10'!$K320+('09-10'!$J320/90)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'09-10'!$K321+('09-10'!$J321/90)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'09-10'!$K322+('09-10'!$J322/90)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'09-10'!$K323+('09-10'!$J323/90)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'09-10'!$K324+('09-10'!$J324/90)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'09-10'!$K325+('09-10'!$J325/90)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'09-10'!$K326+('09-10'!$J326/90)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'09-10'!$K327+('09-10'!$J327/90)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'09-10'!$K328+('09-10'!$J328/90)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'09-10'!$K329+('09-10'!$J329/90)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'09-10'!$K330+('09-10'!$J330/90)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'09-10'!$K331+('09-10'!$J331/90)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'09-10'!$K332+('09-10'!$J332/90)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'09-10'!$K333+('09-10'!$J333/90)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'09-10'!$K334+('09-10'!$J334/90)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'09-10'!$K335+('09-10'!$J335/90)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'09-10'!$K336+('09-10'!$J336/90)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'09-10'!$K337+('09-10'!$J337/90)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'09-10'!$K338+('09-10'!$J338/90)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'09-10'!$K339+('09-10'!$J339/90)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'09-10'!$K340+('09-10'!$J340/90)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'09-10'!$K341+('09-10'!$J341/90)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'09-10'!$K342+('09-10'!$J342/90)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'09-10'!$K343+('09-10'!$J343/90)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'09-10'!$K344+('09-10'!$J344/90)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'09-10'!$K345+('09-10'!$J345/90)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'09-10'!$K346+('09-10'!$J346/90)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'09-10'!$K347+('09-10'!$J347/90)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'09-10'!$K348+('09-10'!$J348/90)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'09-10'!$K349+('09-10'!$J349/90)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'09-10'!$K350+('09-10'!$J350/90)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'09-10'!$K351+('09-10'!$J351/90)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'09-10'!$K352+('09-10'!$J352/90)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'09-10'!$K353+('09-10'!$J353/90)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'09-10'!$K354+('09-10'!$J354/90)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'09-10'!$K355+('09-10'!$J355/90)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'09-10'!$K356+('09-10'!$J356/90)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'09-10'!$K357+('09-10'!$J357/90)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'09-10'!$K358+('09-10'!$J358/90)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'09-10'!$K359+('09-10'!$J359/90)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'09-10'!$K360+('09-10'!$J360/90)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'09-10'!$K361+('09-10'!$J361/90)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H361">
    <cfRule type="expression" dxfId="95" priority="5">
      <formula>$H22="جملة"</formula>
    </cfRule>
    <cfRule type="expression" dxfId="94" priority="6">
      <formula>$H22="مصاريف"</formula>
    </cfRule>
    <cfRule type="expression" dxfId="93" priority="7">
      <formula>$H22="سحب"</formula>
    </cfRule>
    <cfRule type="expression" dxfId="92" priority="8">
      <formula>$H22="بيع"</formula>
    </cfRule>
  </conditionalFormatting>
  <conditionalFormatting sqref="H3:L18">
    <cfRule type="expression" dxfId="91" priority="9">
      <formula>$H3="جملة"</formula>
    </cfRule>
    <cfRule type="expression" dxfId="90" priority="10">
      <formula>$H3="مصاريف"</formula>
    </cfRule>
    <cfRule type="expression" dxfId="89" priority="11">
      <formula>$H3="سحب"</formula>
    </cfRule>
    <cfRule type="expression" dxfId="88" priority="12">
      <formula>$H3="بيع"</formula>
    </cfRule>
  </conditionalFormatting>
  <conditionalFormatting sqref="I22:L22 L23:L38 I39:L361">
    <cfRule type="expression" dxfId="87" priority="13">
      <formula>$H22="جملة"</formula>
    </cfRule>
    <cfRule type="expression" dxfId="86" priority="14">
      <formula>$H22="مصاريف"</formula>
    </cfRule>
    <cfRule type="expression" dxfId="85" priority="15">
      <formula>$H22="سحب"</formula>
    </cfRule>
    <cfRule type="expression" dxfId="84" priority="16">
      <formula>$H22="بيع"</formula>
    </cfRule>
  </conditionalFormatting>
  <conditionalFormatting sqref="H23:K38">
    <cfRule type="expression" dxfId="83" priority="1">
      <formula>$H23="جملة"</formula>
    </cfRule>
    <cfRule type="expression" dxfId="82" priority="2">
      <formula>$H23="مصاريف"</formula>
    </cfRule>
    <cfRule type="expression" dxfId="81" priority="3">
      <formula>$H23="سحب"</formula>
    </cfRule>
    <cfRule type="expression" dxfId="80" priority="4">
      <formula>$H23="بيع"</formula>
    </cfRule>
  </conditionalFormatting>
  <dataValidations count="1">
    <dataValidation type="list" allowBlank="1" showInputMessage="1" showErrorMessage="1" sqref="H22:H361 H3:H18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2" t="s">
        <v>7</v>
      </c>
      <c r="B20" s="173"/>
      <c r="C20" s="173"/>
      <c r="D20" s="173"/>
      <c r="E20" s="173"/>
      <c r="F20" s="173"/>
      <c r="G20" s="1"/>
      <c r="H20" s="163"/>
      <c r="I20" s="164" t="s">
        <v>0</v>
      </c>
      <c r="J20" s="165">
        <f>SUM('10-10'!$J$22:$J$361)</f>
        <v>0</v>
      </c>
      <c r="K20" s="166">
        <f>SUM('10-10'!$K$22:$K$361)</f>
        <v>0</v>
      </c>
      <c r="L20" s="167">
        <f>SUM('10-10'!$L$22:$L$361)</f>
        <v>0</v>
      </c>
      <c r="M20" s="3"/>
      <c r="N20" s="172" t="s">
        <v>8</v>
      </c>
      <c r="O20" s="173"/>
      <c r="P20" s="173"/>
      <c r="Q20" s="173"/>
      <c r="R20" s="173"/>
      <c r="S20" s="17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'10-10'!$K22+('10-10'!$J22/90)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'10-10'!$K23+('10-10'!$J23/90)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'10-10'!$K24+('10-10'!$J24/90)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'10-10'!$K25+('10-10'!$J25/90)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'10-10'!$K26+('10-10'!$J26/90)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'10-10'!$K27+('10-10'!$J27/90)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'10-10'!$K28+('10-10'!$J28/90)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1210</v>
      </c>
      <c r="G29" s="1"/>
      <c r="H29" s="156" t="s">
        <v>6</v>
      </c>
      <c r="I29" s="154"/>
      <c r="J29" s="151"/>
      <c r="K29" s="152"/>
      <c r="L29" s="155">
        <f>'10-10'!$K29+('10-10'!$J29/90)</f>
        <v>0</v>
      </c>
      <c r="M29" s="3"/>
      <c r="N29" s="1"/>
      <c r="O29" s="1"/>
      <c r="P29" s="18"/>
      <c r="Q29" s="174" t="s">
        <v>21</v>
      </c>
      <c r="R29" s="175"/>
      <c r="S29" s="159">
        <f>SUM('10-10'!$J$22:$J$361)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856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'10-10'!$K30+('10-10'!$J30/90)</f>
        <v>0</v>
      </c>
      <c r="M30" s="3"/>
      <c r="N30" s="174" t="s">
        <v>23</v>
      </c>
      <c r="O30" s="175"/>
      <c r="P30" s="158">
        <f>SUM('10-10'!$K$22:$K$361)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-2475</v>
      </c>
      <c r="G31" s="1"/>
      <c r="H31" s="156" t="s">
        <v>6</v>
      </c>
      <c r="I31" s="154"/>
      <c r="J31" s="151"/>
      <c r="K31" s="152"/>
      <c r="L31" s="155">
        <f>'10-10'!$K31+('10-10'!$J31/90)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-3406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'10-10'!$K32+('10-10'!$J32/90)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'10-10'!$K33+('10-10'!$J33/90)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'10-10'!$K34+('10-10'!$J34/90)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'10-10'!$K35+('10-10'!$J35/90)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'10-10'!$K36+('10-10'!$J36/90)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'10-10'!$K37+('10-10'!$J37/90)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'10-10'!$K38+('10-10'!$J38/90)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'10-10'!$K39+('10-10'!$J39/90)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'10-10'!$K40+('10-10'!$J40/90)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'10-10'!$K41+('10-10'!$J41/90)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'10-10'!$K42+('10-10'!$J42/90)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'10-10'!$K43+('10-10'!$J43/90)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'10-10'!$K44+('10-10'!$J44/90)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'10-10'!$K45+('10-10'!$J45/90)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'10-10'!$K46+('10-10'!$J46/90)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'10-10'!$K47+('10-10'!$J47/90)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'10-10'!$K48+('10-10'!$J48/90)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'10-10'!$K49+('10-10'!$J49/90)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'10-10'!$K50+('10-10'!$J50/90)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'10-10'!$K51+('10-10'!$J51/90)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'10-10'!$K52+('10-10'!$J52/90)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'10-10'!$K53+('10-10'!$J53/90)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'10-10'!$K54+('10-10'!$J54/90)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'10-10'!$K55+('10-10'!$J55/90)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'10-10'!$K56+('10-10'!$J56/90)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'10-10'!$K57+('10-10'!$J57/90)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'10-10'!$K58+('10-10'!$J58/90)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'10-10'!$K59+('10-10'!$J59/90)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'10-10'!$K60+('10-10'!$J60/90)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'10-10'!$K61+('10-10'!$J61/90)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'10-10'!$K62+('10-10'!$J62/90)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'10-10'!$K63+('10-10'!$J63/90)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'10-10'!$K64+('10-10'!$J64/90)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'10-10'!$K65+('10-10'!$J65/90)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'10-10'!$K66+('10-10'!$J66/90)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'10-10'!$K67+('10-10'!$J67/90)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'10-10'!$K68+('10-10'!$J68/90)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'10-10'!$K69+('10-10'!$J69/90)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'10-10'!$K70+('10-10'!$J70/90)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'10-10'!$K71+('10-10'!$J71/90)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'10-10'!$K72+('10-10'!$J72/90)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'10-10'!$K73+('10-10'!$J73/90)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'10-10'!$K74+('10-10'!$J74/90)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'10-10'!$K75+('10-10'!$J75/90)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'10-10'!$K76+('10-10'!$J76/90)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'10-10'!$K77+('10-10'!$J77/90)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'10-10'!$K78+('10-10'!$J78/90)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'10-10'!$K79+('10-10'!$J79/90)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'10-10'!$K80+('10-10'!$J80/90)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'10-10'!$K81+('10-10'!$J81/90)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'10-10'!$K82+('10-10'!$J82/90)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'10-10'!$K83+('10-10'!$J83/90)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'10-10'!$K84+('10-10'!$J84/90)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'10-10'!$K85+('10-10'!$J85/90)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'10-10'!$K86+('10-10'!$J86/90)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'10-10'!$K87+('10-10'!$J87/90)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'10-10'!$K88+('10-10'!$J88/90)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'10-10'!$K89+('10-10'!$J89/90)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'10-10'!$K90+('10-10'!$J90/90)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'10-10'!$K91+('10-10'!$J91/90)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'10-10'!$K92+('10-10'!$J92/90)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'10-10'!$K93+('10-10'!$J93/90)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'10-10'!$K94+('10-10'!$J94/90)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'10-10'!$K95+('10-10'!$J95/90)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'10-10'!$K96+('10-10'!$J96/90)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'10-10'!$K97+('10-10'!$J97/90)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'10-10'!$K98+('10-10'!$J98/90)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'10-10'!$K99+('10-10'!$J99/90)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'10-10'!$K100+('10-10'!$J100/90)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'10-10'!$K101+('10-10'!$J101/90)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'10-10'!$K102+('10-10'!$J102/90)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'10-10'!$K103+('10-10'!$J103/90)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'10-10'!$K104+('10-10'!$J104/90)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'10-10'!$K105+('10-10'!$J105/90)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'10-10'!$K106+('10-10'!$J106/90)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'10-10'!$K107+('10-10'!$J107/90)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'10-10'!$K108+('10-10'!$J108/90)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'10-10'!$K109+('10-10'!$J109/90)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'10-10'!$K110+('10-10'!$J110/90)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'10-10'!$K111+('10-10'!$J111/90)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'10-10'!$K112+('10-10'!$J112/90)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'10-10'!$K113+('10-10'!$J113/90)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'10-10'!$K114+('10-10'!$J114/90)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'10-10'!$K115+('10-10'!$J115/90)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'10-10'!$K116+('10-10'!$J116/90)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'10-10'!$K117+('10-10'!$J117/90)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'10-10'!$K118+('10-10'!$J118/90)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'10-10'!$K119+('10-10'!$J119/90)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'10-10'!$K120+('10-10'!$J120/90)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'10-10'!$K121+('10-10'!$J121/90)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'10-10'!$K122+('10-10'!$J122/90)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'10-10'!$K123+('10-10'!$J123/90)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'10-10'!$K124+('10-10'!$J124/90)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'10-10'!$K125+('10-10'!$J125/90)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'10-10'!$K126+('10-10'!$J126/90)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'10-10'!$K127+('10-10'!$J127/90)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'10-10'!$K128+('10-10'!$J128/90)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'10-10'!$K129+('10-10'!$J129/90)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'10-10'!$K130+('10-10'!$J130/90)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'10-10'!$K131+('10-10'!$J131/90)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'10-10'!$K132+('10-10'!$J132/90)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'10-10'!$K133+('10-10'!$J133/90)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'10-10'!$K134+('10-10'!$J134/90)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'10-10'!$K135+('10-10'!$J135/90)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'10-10'!$K136+('10-10'!$J136/90)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'10-10'!$K137+('10-10'!$J137/90)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'10-10'!$K138+('10-10'!$J138/90)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'10-10'!$K139+('10-10'!$J139/90)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'10-10'!$K140+('10-10'!$J140/90)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'10-10'!$K141+('10-10'!$J141/90)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'10-10'!$K142+('10-10'!$J142/90)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'10-10'!$K143+('10-10'!$J143/90)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'10-10'!$K144+('10-10'!$J144/90)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'10-10'!$K145+('10-10'!$J145/90)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'10-10'!$K146+('10-10'!$J146/90)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'10-10'!$K147+('10-10'!$J147/90)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'10-10'!$K148+('10-10'!$J148/90)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'10-10'!$K149+('10-10'!$J149/90)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'10-10'!$K150+('10-10'!$J150/90)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'10-10'!$K151+('10-10'!$J151/90)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'10-10'!$K152+('10-10'!$J152/90)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'10-10'!$K153+('10-10'!$J153/90)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'10-10'!$K154+('10-10'!$J154/90)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'10-10'!$K155+('10-10'!$J155/90)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'10-10'!$K156+('10-10'!$J156/90)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'10-10'!$K157+('10-10'!$J157/90)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'10-10'!$K158+('10-10'!$J158/90)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'10-10'!$K159+('10-10'!$J159/90)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'10-10'!$K166+('10-10'!$J166/90)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'10-10'!$K167+('10-10'!$J167/90)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'10-10'!$K168+('10-10'!$J168/90)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'10-10'!$K169+('10-10'!$J169/90)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'10-10'!$K170+('10-10'!$J170/90)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'10-10'!$K171+('10-10'!$J171/90)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'10-10'!$K172+('10-10'!$J172/90)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'10-10'!$K173+('10-10'!$J173/90)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'10-10'!$K174+('10-10'!$J174/90)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'10-10'!$K175+('10-10'!$J175/90)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'10-10'!$K176+('10-10'!$J176/90)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'10-10'!$K177+('10-10'!$J177/90)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'10-10'!$K178+('10-10'!$J178/90)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'10-10'!$K179+('10-10'!$J179/90)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'10-10'!$K180+('10-10'!$J180/90)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'10-10'!$K181+('10-10'!$J181/90)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'10-10'!$K182+('10-10'!$J182/90)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'10-10'!$K183+('10-10'!$J183/90)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'10-10'!$K184+('10-10'!$J184/90)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'10-10'!$K185+('10-10'!$J185/90)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'10-10'!$K186+('10-10'!$J186/90)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'10-10'!$K187+('10-10'!$J187/90)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'10-10'!$K188+('10-10'!$J188/90)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'10-10'!$K189+('10-10'!$J189/90)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'10-10'!$K190+('10-10'!$J190/90)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'10-10'!$K191+('10-10'!$J191/90)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'10-10'!$K192+('10-10'!$J192/90)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'10-10'!$K193+('10-10'!$J193/90)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'10-10'!$K194+('10-10'!$J194/90)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'10-10'!$K195+('10-10'!$J195/90)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'10-10'!$K196+('10-10'!$J196/90)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'10-10'!$K197+('10-10'!$J197/90)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'10-10'!$K198+('10-10'!$J198/90)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'10-10'!$K199+('10-10'!$J199/90)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'10-10'!$K200+('10-10'!$J200/90)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'10-10'!$K201+('10-10'!$J201/90)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'10-10'!$K202+('10-10'!$J202/90)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'10-10'!$K203+('10-10'!$J203/90)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'10-10'!$K204+('10-10'!$J204/90)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'10-10'!$K205+('10-10'!$J205/90)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'10-10'!$K206+('10-10'!$J206/90)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'10-10'!$K207+('10-10'!$J207/90)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'10-10'!$K208+('10-10'!$J208/90)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'10-10'!$K209+('10-10'!$J209/90)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'10-10'!$K210+('10-10'!$J210/90)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'10-10'!$K211+('10-10'!$J211/90)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'10-10'!$K212+('10-10'!$J212/90)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'10-10'!$K213+('10-10'!$J213/90)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'10-10'!$K214+('10-10'!$J214/90)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'10-10'!$K215+('10-10'!$J215/90)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'10-10'!$K216+('10-10'!$J216/90)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'10-10'!$K217+('10-10'!$J217/90)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'10-10'!$K218+('10-10'!$J218/90)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'10-10'!$K219+('10-10'!$J219/90)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'10-10'!$K220+('10-10'!$J220/90)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'10-10'!$K221+('10-10'!$J221/90)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'10-10'!$K222+('10-10'!$J222/90)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'10-10'!$K223+('10-10'!$J223/90)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'10-10'!$K224+('10-10'!$J224/90)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'10-10'!$K225+('10-10'!$J225/90)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'10-10'!$K226+('10-10'!$J226/90)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'10-10'!$K227+('10-10'!$J227/90)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'10-10'!$K228+('10-10'!$J228/90)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'10-10'!$K229+('10-10'!$J229/90)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'10-10'!$K230+('10-10'!$J230/90)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'10-10'!$K231+('10-10'!$J231/90)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'10-10'!$K232+('10-10'!$J232/90)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'10-10'!$K233+('10-10'!$J233/90)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'10-10'!$K234+('10-10'!$J234/90)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'10-10'!$K235+('10-10'!$J235/90)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'10-10'!$K236+('10-10'!$J236/90)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'10-10'!$K237+('10-10'!$J237/90)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'10-10'!$K238+('10-10'!$J238/90)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'10-10'!$K239+('10-10'!$J239/90)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'10-10'!$K240+('10-10'!$J240/90)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'10-10'!$K241+('10-10'!$J241/90)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'10-10'!$K242+('10-10'!$J242/90)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'10-10'!$K243+('10-10'!$J243/90)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'10-10'!$K244+('10-10'!$J244/90)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'10-10'!$K245+('10-10'!$J245/90)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'10-10'!$K246+('10-10'!$J246/90)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'10-10'!$K247+('10-10'!$J247/90)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'10-10'!$K248+('10-10'!$J248/90)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'10-10'!$K249+('10-10'!$J249/90)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'10-10'!$K250+('10-10'!$J250/90)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'10-10'!$K251+('10-10'!$J251/90)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'10-10'!$K252+('10-10'!$J252/90)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'10-10'!$K253+('10-10'!$J253/90)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'10-10'!$K254+('10-10'!$J254/90)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'10-10'!$K255+('10-10'!$J255/90)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'10-10'!$K256+('10-10'!$J256/90)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'10-10'!$K257+('10-10'!$J257/90)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'10-10'!$K258+('10-10'!$J258/90)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'10-10'!$K259+('10-10'!$J259/90)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'10-10'!$K260+('10-10'!$J260/90)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'10-10'!$K261+('10-10'!$J261/90)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'10-10'!$K262+('10-10'!$J262/90)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'10-10'!$K263+('10-10'!$J263/90)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'10-10'!$K264+('10-10'!$J264/90)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'10-10'!$K265+('10-10'!$J265/90)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'10-10'!$K266+('10-10'!$J266/90)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'10-10'!$K267+('10-10'!$J267/90)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'10-10'!$K268+('10-10'!$J268/90)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'10-10'!$K269+('10-10'!$J269/90)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'10-10'!$K270+('10-10'!$J270/90)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'10-10'!$K271+('10-10'!$J271/90)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'10-10'!$K272+('10-10'!$J272/90)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'10-10'!$K273+('10-10'!$J273/90)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'10-10'!$K274+('10-10'!$J274/90)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'10-10'!$K275+('10-10'!$J275/90)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'10-10'!$K276+('10-10'!$J276/90)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'10-10'!$K277+('10-10'!$J277/90)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'10-10'!$K278+('10-10'!$J278/90)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'10-10'!$K279+('10-10'!$J279/90)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'10-10'!$K280+('10-10'!$J280/90)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'10-10'!$K281+('10-10'!$J281/90)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'10-10'!$K282+('10-10'!$J282/90)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'10-10'!$K283+('10-10'!$J283/90)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'10-10'!$K284+('10-10'!$J284/90)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'10-10'!$K285+('10-10'!$J285/90)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'10-10'!$K286+('10-10'!$J286/90)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'10-10'!$K287+('10-10'!$J287/90)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'10-10'!$K288+('10-10'!$J288/90)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'10-10'!$K289+('10-10'!$J289/90)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'10-10'!$K290+('10-10'!$J290/90)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'10-10'!$K291+('10-10'!$J291/90)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'10-10'!$K292+('10-10'!$J292/90)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'10-10'!$K293+('10-10'!$J293/90)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'10-10'!$K294+('10-10'!$J294/90)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'10-10'!$K295+('10-10'!$J295/90)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'10-10'!$K296+('10-10'!$J296/90)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'10-10'!$K297+('10-10'!$J297/90)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'10-10'!$K298+('10-10'!$J298/90)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'10-10'!$K299+('10-10'!$J299/90)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'10-10'!$K300+('10-10'!$J300/90)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'10-10'!$K301+('10-10'!$J301/90)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'10-10'!$K302+('10-10'!$J302/90)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'10-10'!$K303+('10-10'!$J303/90)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'10-10'!$K304+('10-10'!$J304/90)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'10-10'!$K305+('10-10'!$J305/90)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'10-10'!$K306+('10-10'!$J306/90)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'10-10'!$K307+('10-10'!$J307/90)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'10-10'!$K308+('10-10'!$J308/90)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'10-10'!$K309+('10-10'!$J309/90)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'10-10'!$K310+('10-10'!$J310/90)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'10-10'!$K311+('10-10'!$J311/90)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'10-10'!$K312+('10-10'!$J312/90)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'10-10'!$K313+('10-10'!$J313/90)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'10-10'!$K314+('10-10'!$J314/90)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'10-10'!$K315+('10-10'!$J315/90)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'10-10'!$K316+('10-10'!$J316/90)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'10-10'!$K317+('10-10'!$J317/90)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'10-10'!$K318+('10-10'!$J318/90)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'10-10'!$K319+('10-10'!$J319/90)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'10-10'!$K320+('10-10'!$J320/90)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'10-10'!$K321+('10-10'!$J321/90)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'10-10'!$K322+('10-10'!$J322/90)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'10-10'!$K323+('10-10'!$J323/90)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'10-10'!$K324+('10-10'!$J324/90)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'10-10'!$K325+('10-10'!$J325/90)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'10-10'!$K326+('10-10'!$J326/90)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'10-10'!$K327+('10-10'!$J327/90)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'10-10'!$K328+('10-10'!$J328/90)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'10-10'!$K329+('10-10'!$J329/90)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'10-10'!$K330+('10-10'!$J330/90)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'10-10'!$K331+('10-10'!$J331/90)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'10-10'!$K332+('10-10'!$J332/90)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'10-10'!$K333+('10-10'!$J333/90)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'10-10'!$K334+('10-10'!$J334/90)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'10-10'!$K335+('10-10'!$J335/90)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'10-10'!$K336+('10-10'!$J336/90)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'10-10'!$K337+('10-10'!$J337/90)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'10-10'!$K338+('10-10'!$J338/90)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'10-10'!$K339+('10-10'!$J339/90)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'10-10'!$K340+('10-10'!$J340/90)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'10-10'!$K341+('10-10'!$J341/90)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'10-10'!$K342+('10-10'!$J342/90)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'10-10'!$K343+('10-10'!$J343/90)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'10-10'!$K344+('10-10'!$J344/90)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'10-10'!$K345+('10-10'!$J345/90)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'10-10'!$K346+('10-10'!$J346/90)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'10-10'!$K347+('10-10'!$J347/90)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'10-10'!$K348+('10-10'!$J348/90)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'10-10'!$K349+('10-10'!$J349/90)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'10-10'!$K350+('10-10'!$J350/90)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'10-10'!$K351+('10-10'!$J351/90)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'10-10'!$K352+('10-10'!$J352/90)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'10-10'!$K353+('10-10'!$J353/90)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'10-10'!$K354+('10-10'!$J354/90)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'10-10'!$K355+('10-10'!$J355/90)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'10-10'!$K356+('10-10'!$J356/90)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'10-10'!$K357+('10-10'!$J357/90)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'10-10'!$K358+('10-10'!$J358/90)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'10-10'!$K359+('10-10'!$J359/90)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'10-10'!$K360+('10-10'!$J360/90)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'10-10'!$K361+('10-10'!$J361/90)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79" priority="1">
      <formula>$H22="جملة"</formula>
    </cfRule>
    <cfRule type="expression" dxfId="78" priority="2">
      <formula>$H22="مصاريف"</formula>
    </cfRule>
    <cfRule type="expression" dxfId="77" priority="3">
      <formula>$H22="سحب"</formula>
    </cfRule>
    <cfRule type="expression" dxfId="76" priority="4">
      <formula>$H22="بيع"</formula>
    </cfRule>
  </conditionalFormatting>
  <conditionalFormatting sqref="H3:L18">
    <cfRule type="expression" dxfId="75" priority="5">
      <formula>$H3="جملة"</formula>
    </cfRule>
    <cfRule type="expression" dxfId="74" priority="6">
      <formula>$H3="مصاريف"</formula>
    </cfRule>
    <cfRule type="expression" dxfId="73" priority="7">
      <formula>$H3="سحب"</formula>
    </cfRule>
    <cfRule type="expression" dxfId="72" priority="8">
      <formula>$H3="بيع"</formula>
    </cfRule>
  </conditionalFormatting>
  <conditionalFormatting sqref="I22:L361">
    <cfRule type="expression" dxfId="71" priority="9">
      <formula>$H22="جملة"</formula>
    </cfRule>
    <cfRule type="expression" dxfId="70" priority="10">
      <formula>$H22="مصاريف"</formula>
    </cfRule>
    <cfRule type="expression" dxfId="69" priority="11">
      <formula>$H22="سحب"</formula>
    </cfRule>
    <cfRule type="expression" dxfId="68" priority="12">
      <formula>$H22="بيع"</formula>
    </cfRule>
  </conditionalFormatting>
  <dataValidations count="1">
    <dataValidation type="list" allowBlank="1" showInputMessage="1" showErrorMessage="1" sqref="H3:H18 H22:H361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81" activePane="bottomLeft" state="frozen"/>
      <selection pane="bottomLeft" activeCell="J216" sqref="J216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664706.06666666653</v>
      </c>
      <c r="C1" s="55">
        <f ca="1">SUM(C3:C427)</f>
        <v>-59724.237777777795</v>
      </c>
      <c r="D1" s="55">
        <f ca="1">SUM(D3:D427)</f>
        <v>145793.63888888888</v>
      </c>
      <c r="E1" s="27">
        <f ca="1">IF(B1=0,"",C1/B1)*-1</f>
        <v>8.985059829118125E-2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98642.17777777779</v>
      </c>
      <c r="J185" s="48">
        <f ca="1">SUM(C156:C185)</f>
        <v>-6709.8411111111118</v>
      </c>
      <c r="K185" s="50">
        <f ca="1">IF(I185=0,"",J185/I185)*-1</f>
        <v>6.8022029341516743E-2</v>
      </c>
      <c r="L185" s="51">
        <f ca="1">I185*L184</f>
        <v>39456.871111111119</v>
      </c>
      <c r="M185" s="51">
        <f ca="1">I185*M184</f>
        <v>59185.306666666671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15782.748444444449</v>
      </c>
      <c r="M186" s="53">
        <f ca="1">M185*M183</f>
        <v>4734.8245333333334</v>
      </c>
      <c r="N186" s="53">
        <f ca="1">M186+L186+J183</f>
        <v>23727.145200000003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17017.30408888889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2632.7777777777778</v>
      </c>
      <c r="C194" s="57">
        <f t="shared" ca="1" si="81"/>
        <v>-34</v>
      </c>
      <c r="D194" s="57">
        <f t="shared" ca="1" si="82"/>
        <v>1610</v>
      </c>
      <c r="E194" s="27">
        <f t="shared" ca="1" si="83"/>
        <v>1.2914116902300063E-2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0</v>
      </c>
      <c r="C195" s="57">
        <f t="shared" ca="1" si="81"/>
        <v>0</v>
      </c>
      <c r="D195" s="57">
        <f t="shared" ca="1" si="82"/>
        <v>0</v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13909.388888888891</v>
      </c>
      <c r="G196" s="30">
        <f t="shared" ref="G196" ca="1" si="85">SUM(C190:C196)</f>
        <v>-429.33333333333337</v>
      </c>
      <c r="H196" s="33">
        <f ca="1">IF(F196=0,"",G196/F196)*-1</f>
        <v>3.0866441132887858E-2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11933.777777777777</v>
      </c>
      <c r="J214" s="48">
        <f ca="1">I214*J213</f>
        <v>1193.3777777777777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25057.000000000004</v>
      </c>
      <c r="J216" s="48">
        <f ca="1">SUM(C186:C216)</f>
        <v>-1233.8888888888889</v>
      </c>
      <c r="K216" s="50">
        <f ca="1">IF(I216=0,"",J216/I216)*-1</f>
        <v>4.9243280875160181E-2</v>
      </c>
      <c r="L216" s="51">
        <f ca="1">I216*L215</f>
        <v>10022.800000000003</v>
      </c>
      <c r="M216" s="51">
        <f ca="1">I216*M215</f>
        <v>15034.2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4009.1200000000013</v>
      </c>
      <c r="M217" s="53">
        <f ca="1">M216*M214</f>
        <v>1202.7360000000001</v>
      </c>
      <c r="N217" s="53">
        <f ca="1">M217+L217+J214</f>
        <v>6405.2337777777793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5171.3448888888906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98642.17777777779</v>
      </c>
      <c r="H2" s="74">
        <f ca="1">ملخص!I216</f>
        <v>25057.000000000004</v>
      </c>
      <c r="I2" s="74"/>
      <c r="J2" s="74"/>
      <c r="K2" s="77">
        <f ca="1">SUM(B2:J2)</f>
        <v>664706.06666666653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11933.777777777777</v>
      </c>
      <c r="I3" s="74"/>
      <c r="J3" s="74"/>
      <c r="K3" s="77">
        <f ca="1">SUM(B3:J3)</f>
        <v>145793.63888888891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23727.145200000003</v>
      </c>
      <c r="H4" s="78">
        <f ca="1">ملخص!N217</f>
        <v>6405.2337777777793</v>
      </c>
      <c r="I4" s="78"/>
      <c r="J4" s="78"/>
      <c r="K4" s="77">
        <f ca="1">SUM(B4:J4)</f>
        <v>152838.22575555556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-1233.8888888888889</v>
      </c>
      <c r="I5" s="74"/>
      <c r="J5" s="74"/>
      <c r="K5" s="77">
        <f ca="1">SUM(B5:J5)</f>
        <v>-59724.23777777778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17017.30408888889</v>
      </c>
      <c r="H6" s="77">
        <f t="shared" ca="1" si="0"/>
        <v>5171.3448888888906</v>
      </c>
      <c r="I6" s="77">
        <f t="shared" si="0"/>
        <v>0</v>
      </c>
      <c r="J6" s="77">
        <f t="shared" si="0"/>
        <v>0</v>
      </c>
      <c r="K6" s="77">
        <f ca="1">SUM(B6:J6)</f>
        <v>93113.987977777797</v>
      </c>
    </row>
  </sheetData>
  <phoneticPr fontId="13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168</vt:i4>
      </vt:variant>
      <vt:variant>
        <vt:lpstr>Named Ranges</vt:lpstr>
      </vt:variant>
      <vt:variant>
        <vt:i4>1</vt:i4>
      </vt:variant>
    </vt:vector>
  </HeadingPairs>
  <TitlesOfParts>
    <vt:vector size="16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2026-10-09T10:36:55Z</dcterms:modified>
</cp:coreProperties>
</file>