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F1E4D0F-BF8F-4BC3-8111-FC114BAB88FD}" xr6:coauthVersionLast="47" xr6:coauthVersionMax="47" xr10:uidLastSave="{00000000-0000-0000-0000-000000000000}"/>
  <bookViews>
    <workbookView xWindow="-108" yWindow="-108" windowWidth="23256" windowHeight="12456" firstSheet="17" activeTab="25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ملخص" sheetId="13" r:id="rId2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9" roundtripDataChecksum="cej0frGFoLDmi+KJHfXLOuT3qr5Vha0faIUU1CkSDJ8="/>
    </ext>
  </extLst>
</workbook>
</file>

<file path=xl/calcChain.xml><?xml version="1.0" encoding="utf-8"?>
<calcChain xmlns="http://schemas.openxmlformats.org/spreadsheetml/2006/main">
  <c r="L82" i="26" l="1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5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C28" i="28" s="1"/>
  <c r="S24" i="28"/>
  <c r="P24" i="28"/>
  <c r="L24" i="28"/>
  <c r="F24" i="28"/>
  <c r="C24" i="28"/>
  <c r="S23" i="28"/>
  <c r="P23" i="28"/>
  <c r="L23" i="28"/>
  <c r="F23" i="28"/>
  <c r="C23" i="28"/>
  <c r="S22" i="28"/>
  <c r="S27" i="28" s="1"/>
  <c r="S31" i="28" s="1"/>
  <c r="P22" i="28"/>
  <c r="P28" i="28" s="1"/>
  <c r="P32" i="28" s="1"/>
  <c r="L22" i="28"/>
  <c r="F22" i="28"/>
  <c r="F27" i="28" s="1"/>
  <c r="C22" i="28"/>
  <c r="L20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1" i="28" s="1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103" i="13"/>
  <c r="D100" i="13"/>
  <c r="B107" i="13"/>
  <c r="B62" i="13"/>
  <c r="C79" i="13"/>
  <c r="C53" i="13"/>
  <c r="C52" i="13"/>
  <c r="D52" i="13"/>
  <c r="D48" i="13"/>
  <c r="C34" i="13"/>
  <c r="C40" i="13"/>
  <c r="B55" i="13"/>
  <c r="B36" i="13"/>
  <c r="C107" i="13"/>
  <c r="B85" i="13"/>
  <c r="D123" i="13"/>
  <c r="D81" i="13"/>
  <c r="B119" i="13"/>
  <c r="B115" i="13"/>
  <c r="C89" i="13"/>
  <c r="C74" i="13"/>
  <c r="D44" i="13"/>
  <c r="C118" i="13"/>
  <c r="C64" i="13"/>
  <c r="B93" i="13"/>
  <c r="C61" i="13"/>
  <c r="D53" i="13"/>
  <c r="C82" i="13"/>
  <c r="B78" i="13"/>
  <c r="B88" i="13"/>
  <c r="B53" i="13"/>
  <c r="B104" i="13"/>
  <c r="D88" i="13"/>
  <c r="C110" i="13"/>
  <c r="D68" i="13"/>
  <c r="D65" i="13"/>
  <c r="F29" i="26" a="1"/>
  <c r="C67" i="13"/>
  <c r="C39" i="13"/>
  <c r="D37" i="13"/>
  <c r="C35" i="13"/>
  <c r="C45" i="13"/>
  <c r="D120" i="13"/>
  <c r="D79" i="13"/>
  <c r="D78" i="13"/>
  <c r="B41" i="13"/>
  <c r="B118" i="13"/>
  <c r="B81" i="13"/>
  <c r="C124" i="13"/>
  <c r="C68" i="13"/>
  <c r="B63" i="13"/>
  <c r="B68" i="13"/>
  <c r="B33" i="13"/>
  <c r="C91" i="13"/>
  <c r="B126" i="13"/>
  <c r="D95" i="13"/>
  <c r="D47" i="13"/>
  <c r="B49" i="13"/>
  <c r="B43" i="13"/>
  <c r="B34" i="13"/>
  <c r="C80" i="13"/>
  <c r="C44" i="13"/>
  <c r="B47" i="13"/>
  <c r="B102" i="13"/>
  <c r="B89" i="13"/>
  <c r="C33" i="13"/>
  <c r="D122" i="13"/>
  <c r="D36" i="13"/>
  <c r="C111" i="13"/>
  <c r="C123" i="13"/>
  <c r="D34" i="13"/>
  <c r="D121" i="13"/>
  <c r="C102" i="13"/>
  <c r="C119" i="13"/>
  <c r="D93" i="13"/>
  <c r="C78" i="13"/>
  <c r="B95" i="13"/>
  <c r="D43" i="13"/>
  <c r="C96" i="13"/>
  <c r="D61" i="13"/>
  <c r="D108" i="13"/>
  <c r="D104" i="13"/>
  <c r="C85" i="13"/>
  <c r="D64" i="13"/>
  <c r="D39" i="13"/>
  <c r="B50" i="13"/>
  <c r="B121" i="13"/>
  <c r="B40" i="13"/>
  <c r="C109" i="13"/>
  <c r="C114" i="13"/>
  <c r="D86" i="13"/>
  <c r="B117" i="13"/>
  <c r="D32" i="13"/>
  <c r="B72" i="13"/>
  <c r="C115" i="13"/>
  <c r="C76" i="13"/>
  <c r="D126" i="13"/>
  <c r="D91" i="13"/>
  <c r="C122" i="13"/>
  <c r="D106" i="13"/>
  <c r="B105" i="13"/>
  <c r="B82" i="13"/>
  <c r="C84" i="13"/>
  <c r="B38" i="13"/>
  <c r="B83" i="13"/>
  <c r="C126" i="13"/>
  <c r="D40" i="13"/>
  <c r="B84" i="13"/>
  <c r="B101" i="13"/>
  <c r="F29" i="25" a="1"/>
  <c r="B125" i="13"/>
  <c r="D103" i="13"/>
  <c r="F29" i="24" a="1"/>
  <c r="C83" i="13"/>
  <c r="D111" i="13"/>
  <c r="D119" i="13"/>
  <c r="C42" i="13"/>
  <c r="B66" i="13"/>
  <c r="C125" i="13"/>
  <c r="B37" i="13"/>
  <c r="B46" i="13"/>
  <c r="C81" i="13"/>
  <c r="C58" i="13"/>
  <c r="C94" i="13"/>
  <c r="C98" i="13"/>
  <c r="C92" i="13"/>
  <c r="B42" i="13"/>
  <c r="C95" i="13"/>
  <c r="D124" i="13"/>
  <c r="C54" i="13"/>
  <c r="C56" i="13"/>
  <c r="C113" i="13"/>
  <c r="B109" i="13"/>
  <c r="B56" i="13"/>
  <c r="C41" i="13"/>
  <c r="B90" i="13"/>
  <c r="D96" i="13"/>
  <c r="B69" i="13"/>
  <c r="F29" i="22" a="1"/>
  <c r="B58" i="13"/>
  <c r="B97" i="13"/>
  <c r="D112" i="13"/>
  <c r="B120" i="13"/>
  <c r="D99" i="13"/>
  <c r="B51" i="13"/>
  <c r="C120" i="13"/>
  <c r="C55" i="13"/>
  <c r="D83" i="13"/>
  <c r="B87" i="13"/>
  <c r="B67" i="13"/>
  <c r="D57" i="13"/>
  <c r="D41" i="13"/>
  <c r="C50" i="13"/>
  <c r="C99" i="13"/>
  <c r="C87" i="13"/>
  <c r="D84" i="13"/>
  <c r="B86" i="13"/>
  <c r="B99" i="13"/>
  <c r="D72" i="13"/>
  <c r="D105" i="13"/>
  <c r="C93" i="13"/>
  <c r="C30" i="24" a="1"/>
  <c r="D69" i="13"/>
  <c r="D85" i="13"/>
  <c r="D75" i="13"/>
  <c r="C71" i="13"/>
  <c r="B106" i="13"/>
  <c r="D66" i="13"/>
  <c r="C104" i="13"/>
  <c r="B108" i="13"/>
  <c r="C43" i="13"/>
  <c r="C32" i="13"/>
  <c r="D76" i="13"/>
  <c r="B39" i="13"/>
  <c r="B73" i="13"/>
  <c r="D67" i="13"/>
  <c r="B91" i="13"/>
  <c r="C90" i="13"/>
  <c r="C108" i="13"/>
  <c r="C75" i="13"/>
  <c r="C105" i="13"/>
  <c r="C121" i="13"/>
  <c r="B96" i="13"/>
  <c r="B123" i="13"/>
  <c r="D94" i="13"/>
  <c r="D117" i="13"/>
  <c r="D90" i="13"/>
  <c r="B116" i="13"/>
  <c r="C100" i="13"/>
  <c r="D33" i="13"/>
  <c r="C38" i="13"/>
  <c r="C69" i="13"/>
  <c r="C30" i="21" a="1"/>
  <c r="C51" i="13"/>
  <c r="D58" i="13"/>
  <c r="B94" i="13"/>
  <c r="B122" i="13"/>
  <c r="D97" i="13"/>
  <c r="D113" i="13"/>
  <c r="B77" i="13"/>
  <c r="C57" i="13"/>
  <c r="D82" i="13"/>
  <c r="C30" i="26" a="1"/>
  <c r="C112" i="13"/>
  <c r="F29" i="23" a="1"/>
  <c r="B100" i="13"/>
  <c r="C86" i="13"/>
  <c r="D50" i="13"/>
  <c r="C97" i="13"/>
  <c r="C30" i="23" a="1"/>
  <c r="C46" i="13"/>
  <c r="B61" i="13"/>
  <c r="C60" i="13"/>
  <c r="B57" i="13"/>
  <c r="D62" i="13"/>
  <c r="D80" i="13"/>
  <c r="D56" i="13"/>
  <c r="C65" i="13"/>
  <c r="D46" i="13"/>
  <c r="D77" i="13"/>
  <c r="B48" i="13"/>
  <c r="C77" i="13"/>
  <c r="D42" i="13"/>
  <c r="C70" i="13"/>
  <c r="D54" i="13"/>
  <c r="B92" i="13"/>
  <c r="D59" i="13"/>
  <c r="B32" i="13"/>
  <c r="D98" i="13"/>
  <c r="D73" i="13"/>
  <c r="D89" i="13"/>
  <c r="C30" i="28" a="1"/>
  <c r="B71" i="13"/>
  <c r="C101" i="13"/>
  <c r="C37" i="13"/>
  <c r="D63" i="13"/>
  <c r="D74" i="13"/>
  <c r="B65" i="13"/>
  <c r="C36" i="13"/>
  <c r="D71" i="13"/>
  <c r="C47" i="13"/>
  <c r="B60" i="13"/>
  <c r="C117" i="13"/>
  <c r="F29" i="28" a="1"/>
  <c r="D107" i="13"/>
  <c r="B70" i="13"/>
  <c r="B52" i="13"/>
  <c r="C88" i="13"/>
  <c r="D118" i="13"/>
  <c r="D109" i="13"/>
  <c r="C59" i="13"/>
  <c r="B111" i="13"/>
  <c r="D114" i="13"/>
  <c r="C116" i="13"/>
  <c r="C30" i="25" a="1"/>
  <c r="D110" i="13"/>
  <c r="B110" i="13"/>
  <c r="B112" i="13"/>
  <c r="D102" i="13"/>
  <c r="B103" i="13"/>
  <c r="D87" i="13"/>
  <c r="B114" i="13"/>
  <c r="D125" i="13"/>
  <c r="C49" i="13"/>
  <c r="D49" i="13"/>
  <c r="B59" i="13"/>
  <c r="D101" i="13"/>
  <c r="C106" i="13"/>
  <c r="B54" i="13"/>
  <c r="C73" i="13"/>
  <c r="D116" i="13"/>
  <c r="B74" i="13"/>
  <c r="D55" i="13"/>
  <c r="C48" i="13"/>
  <c r="B79" i="13"/>
  <c r="B45" i="13"/>
  <c r="B44" i="13"/>
  <c r="D60" i="13"/>
  <c r="C72" i="13"/>
  <c r="C30" i="22" a="1"/>
  <c r="B64" i="13"/>
  <c r="D45" i="13"/>
  <c r="D92" i="13"/>
  <c r="F29" i="21" a="1"/>
  <c r="B113" i="13"/>
  <c r="D70" i="13"/>
  <c r="C62" i="13"/>
  <c r="C66" i="13"/>
  <c r="D38" i="13"/>
  <c r="C63" i="13"/>
  <c r="D51" i="13"/>
  <c r="D115" i="13"/>
  <c r="B35" i="13"/>
  <c r="B124" i="13"/>
  <c r="B80" i="13"/>
  <c r="B75" i="13"/>
  <c r="B76" i="13"/>
  <c r="B98" i="13"/>
  <c r="D35" i="13"/>
  <c r="L1" i="26" l="1"/>
  <c r="S27" i="26"/>
  <c r="P28" i="26"/>
  <c r="E122" i="13"/>
  <c r="E125" i="13"/>
  <c r="F126" i="13"/>
  <c r="H126" i="13" s="1"/>
  <c r="E120" i="13"/>
  <c r="E123" i="13"/>
  <c r="E126" i="13"/>
  <c r="G126" i="13"/>
  <c r="E121" i="13"/>
  <c r="E124" i="13"/>
  <c r="E115" i="13"/>
  <c r="E118" i="13"/>
  <c r="F119" i="13"/>
  <c r="H119" i="13" s="1"/>
  <c r="E113" i="13"/>
  <c r="E116" i="13"/>
  <c r="E119" i="13"/>
  <c r="G119" i="13"/>
  <c r="E114" i="13"/>
  <c r="E117" i="13"/>
  <c r="E108" i="13"/>
  <c r="E111" i="13"/>
  <c r="F112" i="13"/>
  <c r="H112" i="13" s="1"/>
  <c r="E106" i="13"/>
  <c r="E109" i="13"/>
  <c r="E112" i="13"/>
  <c r="G112" i="13"/>
  <c r="E107" i="13"/>
  <c r="E110" i="13"/>
  <c r="E101" i="13"/>
  <c r="E104" i="13"/>
  <c r="F105" i="13"/>
  <c r="H105" i="13" s="1"/>
  <c r="E99" i="13"/>
  <c r="E102" i="13"/>
  <c r="E105" i="13"/>
  <c r="G105" i="13"/>
  <c r="E100" i="13"/>
  <c r="E103" i="13"/>
  <c r="E94" i="13"/>
  <c r="E97" i="13"/>
  <c r="F98" i="13"/>
  <c r="H98" i="13" s="1"/>
  <c r="E92" i="13"/>
  <c r="E95" i="13"/>
  <c r="E98" i="13"/>
  <c r="G98" i="13"/>
  <c r="E93" i="13"/>
  <c r="E96" i="13"/>
  <c r="E87" i="13"/>
  <c r="F91" i="13"/>
  <c r="H91" i="13" s="1"/>
  <c r="E85" i="13"/>
  <c r="E91" i="13"/>
  <c r="E90" i="13"/>
  <c r="E88" i="13"/>
  <c r="G91" i="13"/>
  <c r="E86" i="13"/>
  <c r="E89" i="13"/>
  <c r="E80" i="13"/>
  <c r="E83" i="13"/>
  <c r="F84" i="13"/>
  <c r="H84" i="13" s="1"/>
  <c r="E78" i="13"/>
  <c r="E81" i="13"/>
  <c r="E84" i="13"/>
  <c r="G84" i="13"/>
  <c r="E79" i="13"/>
  <c r="E82" i="13"/>
  <c r="E73" i="13"/>
  <c r="E76" i="13"/>
  <c r="F77" i="13"/>
  <c r="H77" i="13" s="1"/>
  <c r="E71" i="13"/>
  <c r="E74" i="13"/>
  <c r="E77" i="13"/>
  <c r="G77" i="13"/>
  <c r="E75" i="13"/>
  <c r="E72" i="13"/>
  <c r="E66" i="13"/>
  <c r="E69" i="13"/>
  <c r="F70" i="13"/>
  <c r="H70" i="13" s="1"/>
  <c r="E64" i="13"/>
  <c r="E67" i="13"/>
  <c r="E70" i="13"/>
  <c r="G70" i="13"/>
  <c r="E65" i="13"/>
  <c r="E68" i="13"/>
  <c r="E59" i="13"/>
  <c r="E62" i="13"/>
  <c r="F63" i="13"/>
  <c r="H63" i="13" s="1"/>
  <c r="E57" i="13"/>
  <c r="E60" i="13"/>
  <c r="E63" i="13"/>
  <c r="G63" i="13"/>
  <c r="E58" i="13"/>
  <c r="E61" i="13"/>
  <c r="E52" i="13"/>
  <c r="E55" i="13"/>
  <c r="F56" i="13"/>
  <c r="H56" i="13" s="1"/>
  <c r="E50" i="13"/>
  <c r="E53" i="13"/>
  <c r="E56" i="13"/>
  <c r="G56" i="13"/>
  <c r="E51" i="13"/>
  <c r="E54" i="13"/>
  <c r="E44" i="13"/>
  <c r="E47" i="13"/>
  <c r="E45" i="13"/>
  <c r="E48" i="13"/>
  <c r="E43" i="13"/>
  <c r="F49" i="13"/>
  <c r="H49" i="13" s="1"/>
  <c r="E46" i="13"/>
  <c r="E49" i="13"/>
  <c r="G49" i="13"/>
  <c r="E38" i="13"/>
  <c r="E41" i="13"/>
  <c r="F42" i="13"/>
  <c r="H42" i="13" s="1"/>
  <c r="E36" i="13"/>
  <c r="E39" i="13"/>
  <c r="E42" i="13"/>
  <c r="G42" i="13"/>
  <c r="E37" i="13"/>
  <c r="E40" i="13"/>
  <c r="E32" i="13"/>
  <c r="E33" i="13"/>
  <c r="E34" i="13"/>
  <c r="E35" i="13"/>
  <c r="L20" i="26"/>
  <c r="F27" i="26"/>
  <c r="S31" i="26" s="1"/>
  <c r="C28" i="26"/>
  <c r="F29" i="28"/>
  <c r="C30" i="28"/>
  <c r="S27" i="25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28" a="1"/>
  <c r="C31" i="13"/>
  <c r="B23" i="13"/>
  <c r="F29" i="20" a="1"/>
  <c r="D20" i="13"/>
  <c r="F29" i="18" a="1"/>
  <c r="D3" i="13"/>
  <c r="B28" i="13"/>
  <c r="C30" i="11" a="1"/>
  <c r="D26" i="13"/>
  <c r="C32" i="21" a="1"/>
  <c r="C29" i="13"/>
  <c r="C30" i="14" a="1"/>
  <c r="F31" i="24" a="1"/>
  <c r="C21" i="13"/>
  <c r="C30" i="15" a="1"/>
  <c r="C9" i="13"/>
  <c r="D12" i="13"/>
  <c r="D27" i="13"/>
  <c r="B30" i="13"/>
  <c r="B16" i="13"/>
  <c r="C23" i="4" a="1"/>
  <c r="C26" i="13"/>
  <c r="B13" i="13"/>
  <c r="D22" i="13"/>
  <c r="D28" i="13"/>
  <c r="C25" i="13"/>
  <c r="B4" i="13"/>
  <c r="C20" i="13"/>
  <c r="C7" i="13"/>
  <c r="D9" i="13"/>
  <c r="D16" i="13"/>
  <c r="D7" i="13"/>
  <c r="C24" i="13"/>
  <c r="C5" i="13"/>
  <c r="C30" i="20" a="1"/>
  <c r="F29" i="8" a="1"/>
  <c r="B31" i="13"/>
  <c r="C30" i="17" a="1"/>
  <c r="B8" i="13"/>
  <c r="C13" i="13"/>
  <c r="B29" i="13"/>
  <c r="B5" i="13"/>
  <c r="C12" i="13"/>
  <c r="C16" i="13"/>
  <c r="C30" i="12" a="1"/>
  <c r="C18" i="13"/>
  <c r="C10" i="13"/>
  <c r="C30" i="7" a="1"/>
  <c r="C27" i="13"/>
  <c r="F29" i="11" a="1"/>
  <c r="D29" i="13"/>
  <c r="C15" i="13"/>
  <c r="F29" i="12" a="1"/>
  <c r="C23" i="13"/>
  <c r="B15" i="13"/>
  <c r="C30" i="13"/>
  <c r="B14" i="13"/>
  <c r="C30" i="19" a="1"/>
  <c r="C3" i="13"/>
  <c r="C30" i="10" a="1"/>
  <c r="B6" i="13"/>
  <c r="F29" i="16" a="1"/>
  <c r="C27" i="6" a="1"/>
  <c r="C30" i="9" a="1"/>
  <c r="F29" i="19" a="1"/>
  <c r="C23" i="5" a="1"/>
  <c r="B20" i="13"/>
  <c r="B19" i="13"/>
  <c r="B24" i="13"/>
  <c r="D17" i="13"/>
  <c r="D6" i="13"/>
  <c r="D25" i="13"/>
  <c r="F22" i="4" a="1"/>
  <c r="B11" i="13"/>
  <c r="C28" i="13"/>
  <c r="D19" i="13"/>
  <c r="C30" i="8" a="1"/>
  <c r="D5" i="13"/>
  <c r="B26" i="13"/>
  <c r="D14" i="13"/>
  <c r="D11" i="13"/>
  <c r="B17" i="13"/>
  <c r="B3" i="13"/>
  <c r="B12" i="13"/>
  <c r="D30" i="13"/>
  <c r="D31" i="13"/>
  <c r="B18" i="13"/>
  <c r="D23" i="13"/>
  <c r="B21" i="13"/>
  <c r="F31" i="22" a="1"/>
  <c r="F29" i="7" a="1"/>
  <c r="C19" i="13"/>
  <c r="F29" i="9" a="1"/>
  <c r="C30" i="16" a="1"/>
  <c r="C6" i="13"/>
  <c r="D10" i="13"/>
  <c r="F26" i="6" a="1"/>
  <c r="B7" i="13"/>
  <c r="F29" i="17" a="1"/>
  <c r="F29" i="15" a="1"/>
  <c r="D18" i="13"/>
  <c r="D21" i="13"/>
  <c r="C8" i="13"/>
  <c r="F22" i="5" a="1"/>
  <c r="C32" i="25" a="1"/>
  <c r="C30" i="18" a="1"/>
  <c r="F29" i="10" a="1"/>
  <c r="C4" i="13"/>
  <c r="B27" i="13"/>
  <c r="D24" i="13"/>
  <c r="B9" i="13"/>
  <c r="D4" i="13"/>
  <c r="D8" i="13"/>
  <c r="C11" i="13"/>
  <c r="B25" i="13"/>
  <c r="B10" i="13"/>
  <c r="D15" i="13"/>
  <c r="C22" i="13"/>
  <c r="D13" i="13"/>
  <c r="B22" i="13"/>
  <c r="C14" i="13"/>
  <c r="F29" i="14" a="1"/>
  <c r="C17" i="13"/>
  <c r="C32" i="26" a="1"/>
  <c r="F31" i="26" a="1"/>
  <c r="C32" i="24" a="1"/>
  <c r="F31" i="21" a="1"/>
  <c r="C32" i="28" a="1"/>
  <c r="F31" i="25" a="1"/>
  <c r="C32" i="22" a="1"/>
  <c r="F31" i="23" a="1"/>
  <c r="C32" i="23" a="1"/>
  <c r="P32" i="26" l="1"/>
  <c r="F35" i="13"/>
  <c r="G35" i="13"/>
  <c r="F31" i="28"/>
  <c r="C32" i="28"/>
  <c r="P32" i="25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7" a="1"/>
  <c r="F31" i="9" a="1"/>
  <c r="F28" i="6" a="1"/>
  <c r="C32" i="17" a="1"/>
  <c r="C25" i="4" a="1"/>
  <c r="F31" i="20" a="1"/>
  <c r="C32" i="14" a="1"/>
  <c r="C25" i="5" a="1"/>
  <c r="C32" i="10" a="1"/>
  <c r="F31" i="8" a="1"/>
  <c r="C32" i="20" a="1"/>
  <c r="F31" i="11" a="1"/>
  <c r="C32" i="9" a="1"/>
  <c r="C32" i="11" a="1"/>
  <c r="F24" i="5" a="1"/>
  <c r="C32" i="19" a="1"/>
  <c r="C32" i="18" a="1"/>
  <c r="C32" i="16" a="1"/>
  <c r="F31" i="10" a="1"/>
  <c r="C32" i="12" a="1"/>
  <c r="C32" i="15" a="1"/>
  <c r="F24" i="4" a="1"/>
  <c r="F31" i="15" a="1"/>
  <c r="F31" i="19" a="1"/>
  <c r="F31" i="7" a="1"/>
  <c r="F31" i="17" a="1"/>
  <c r="F31" i="12" a="1"/>
  <c r="C29" i="6" a="1"/>
  <c r="F31" i="18" a="1"/>
  <c r="H35" i="13" l="1"/>
  <c r="S31" i="19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<sst xmlns="http://schemas.openxmlformats.org/spreadsheetml/2006/main" count="11601" uniqueCount="1038">
  <si>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</si>
  <si>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</si>
  <si>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</si>
  <si>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</si>
  <si>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</si>
  <si>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</si>
  <si>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</si>
  <si>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</si>
  <si>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</si>
  <si>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</si>
  <si>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</si>
  <si>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</si>
  <si>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</si>
  <si>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</si>
  <si>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</si>
  <si>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</si>
  <si>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</si>
  <si>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</si>
  <si>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</si>
  <si>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</si>
  <si>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</si>
  <si>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</si>
  <si>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</si>
  <si>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</si>
  <si>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</si>
  <si>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</si>
  <si>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</si>
  <si>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</si>
  <si>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</si>
  <si>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</si>
  <si>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</si>
  <si>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</si>
  <si>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</si>
  <si>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</si>
  <si>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</si>
  <si>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</si>
  <si>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</si>
  <si>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</si>
  <si>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</si>
  <si>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</si>
  <si>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</si>
  <si>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</si>
  <si>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</si>
  <si>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</si>
  <si>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</si>
  <si>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</si>
  <si>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</si>
  <si>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</si>
  <si>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</si>
  <si>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</si>
  <si>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</si>
  <si>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</si>
  <si>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</si>
  <si>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</si>
  <si>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</si>
  <si>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</si>
  <si>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</si>
  <si>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</si>
  <si>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</si>
  <si>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</si>
  <si>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</si>
  <si>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</si>
  <si>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</si>
  <si>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</si>
  <si>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</si>
  <si>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</si>
  <si>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</si>
  <si>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</si>
  <si>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</si>
  <si>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</si>
  <si>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</si>
  <si>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</si>
  <si>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</si>
  <si>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</si>
  <si>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</si>
  <si>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</si>
  <si>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</si>
  <si>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</si>
  <si>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</si>
  <si>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</si>
  <si>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</si>
  <si>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</si>
  <si>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</si>
  <si>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</si>
  <si>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</si>
  <si>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</si>
  <si>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</si>
  <si>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</si>
  <si>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</si>
  <si>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</si>
  <si>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</si>
  <si>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</si>
  <si>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</si>
  <si>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</si>
  <si>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</si>
  <si>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</si>
  <si>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</si>
  <si>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</si>
  <si>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</si>
  <si>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</si>
  <si>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</si>
  <si>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</si>
  <si>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</si>
  <si>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</si>
  <si>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</si>
  <si>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</si>
  <si>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</si>
  <si>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</si>
  <si>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</si>
  <si>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</si>
  <si>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</si>
  <si>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</si>
  <si>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</si>
  <si>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</si>
  <si>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</si>
  <si>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</si>
  <si>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</si>
  <si>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</si>
  <si>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</si>
  <si>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</si>
  <si>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</si>
  <si>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</si>
  <si>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</si>
  <si>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</si>
  <si>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</si>
  <si>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</si>
  <si>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</si>
  <si>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</si>
  <si>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</si>
  <si>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</si>
  <si>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</si>
  <si>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</si>
  <si>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</si>
  <si>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</si>
  <si>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</si>
  <si>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</si>
  <si>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</si>
  <si>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</si>
  <si>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</si>
  <si>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</si>
  <si>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</si>
  <si>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</si>
  <si>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</si>
  <si>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</si>
  <si>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</si>
  <si>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</si>
  <si>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</si>
  <si>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</si>
  <si>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</si>
  <si>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</si>
  <si>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</si>
  <si>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</si>
  <si>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</si>
  <si>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</si>
  <si>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</si>
  <si>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</si>
  <si>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</si>
  <si>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</si>
  <si>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</si>
  <si>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</si>
  <si>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</si>
  <si>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</si>
  <si>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</si>
  <si>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</si>
  <si>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</si>
  <si>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</si>
  <si>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</si>
  <si>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</si>
  <si>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</si>
  <si>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</si>
  <si>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</si>
  <si>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</si>
  <si>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</si>
  <si>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</si>
  <si>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</si>
  <si>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</si>
  <si>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</si>
  <si>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</si>
  <si>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</si>
  <si>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</si>
  <si>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</si>
  <si>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</si>
  <si>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</si>
  <si>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</si>
  <si>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</si>
  <si>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</si>
  <si>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</si>
  <si>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</si>
  <si>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</si>
  <si>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</si>
  <si>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</si>
  <si>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</si>
  <si>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</si>
  <si>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</si>
  <si>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</si>
  <si>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</si>
  <si>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</si>
  <si>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</si>
  <si>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</si>
  <si>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</si>
  <si>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</si>
  <si>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</si>
  <si>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</si>
  <si>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</si>
  <si>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</si>
  <si>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</si>
  <si>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</si>
  <si>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</si>
  <si>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</si>
  <si>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</si>
  <si>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</si>
  <si>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</si>
  <si>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</si>
  <si>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</si>
  <si>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</si>
  <si>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</si>
  <si>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</si>
  <si>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</si>
  <si>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</si>
  <si>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</si>
  <si>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</si>
  <si>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</si>
  <si>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</si>
  <si>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</si>
  <si>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</si>
  <si>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</si>
  <si>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</si>
  <si>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</si>
  <si>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</si>
  <si>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</si>
  <si>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</si>
  <si>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</si>
  <si>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</si>
  <si>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</si>
  <si>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</si>
  <si>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</si>
  <si>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</si>
  <si>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</si>
  <si>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</si>
  <si>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</si>
  <si>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</si>
  <si>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</si>
  <si>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</si>
  <si>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</si>
  <si>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</si>
  <si>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</si>
  <si>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</si>
  <si>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</si>
  <si>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</si>
  <si>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</si>
  <si>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</si>
  <si>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</si>
  <si>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</si>
  <si>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</si>
  <si>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</si>
  <si>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</si>
  <si>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</si>
  <si>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</si>
  <si>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</si>
  <si>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</si>
  <si>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</si>
  <si>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</si>
  <si>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</si>
  <si>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</si>
  <si>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</si>
  <si>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</si>
  <si>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</si>
  <si>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</si>
  <si>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</si>
  <si>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</si>
  <si>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</si>
  <si>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</si>
  <si>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</si>
  <si>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</si>
  <si>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</si>
  <si>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</si>
  <si>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</si>
  <si>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</si>
  <si>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</si>
  <si>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</si>
  <si>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</si>
  <si>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</si>
  <si>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</si>
  <si>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</si>
  <si>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</si>
  <si>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</si>
  <si>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</si>
  <si>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</si>
  <si>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</si>
  <si>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</si>
  <si>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</si>
  <si>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</si>
  <si>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</si>
  <si>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</si>
  <si>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</si>
  <si>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</si>
  <si>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</si>
  <si>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</si>
  <si>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</si>
  <si>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</si>
  <si>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</si>
  <si>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</si>
  <si>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</si>
  <si>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</si>
  <si>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</si>
  <si>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</si>
  <si>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</si>
  <si>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</si>
  <si>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</si>
  <si>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</si>
  <si>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</si>
  <si>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</si>
  <si>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</si>
  <si>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</si>
  <si>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</si>
  <si>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</si>
  <si>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</si>
  <si>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</si>
  <si>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</si>
  <si>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</si>
  <si>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</si>
  <si>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</si>
  <si>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</si>
  <si>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</si>
  <si>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</si>
  <si>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</si>
  <si>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</si>
  <si>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</si>
  <si>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</si>
  <si>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</si>
  <si>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</si>
  <si>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</si>
  <si>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</si>
  <si>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</si>
  <si>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</si>
  <si>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</si>
  <si>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</si>
  <si>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</si>
  <si>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</si>
  <si>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</si>
  <si>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</si>
  <si>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</si>
  <si>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</si>
  <si>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</si>
  <si>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</si>
  <si>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</si>
  <si>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</si>
  <si>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</si>
  <si>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</si>
  <si>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</si>
  <si>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</si>
  <si>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</si>
  <si>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</si>
  <si>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</si>
  <si>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</si>
  <si>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</si>
  <si>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</si>
  <si>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</si>
  <si>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</si>
  <si>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</si>
  <si>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</si>
  <si>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</si>
  <si>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</si>
  <si>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</si>
  <si>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</si>
  <si>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</si>
  <si>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</si>
  <si>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</si>
  <si>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</si>
  <si>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</si>
  <si>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</si>
  <si>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</si>
  <si>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</si>
  <si>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</si>
  <si>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</si>
  <si>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</si>
  <si>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</si>
  <si>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</si>
  <si>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</si>
  <si>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</si>
  <si>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</si>
  <si>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</si>
  <si>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</si>
  <si>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</si>
  <si>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</si>
  <si>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</si>
  <si>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</si>
  <si>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</si>
  <si>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</si>
  <si>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</si>
  <si>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</si>
  <si>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</si>
  <si>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</si>
  <si>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</si>
  <si>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</si>
  <si>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</si>
  <si>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</si>
  <si>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</si>
  <si>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</si>
  <si>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</si>
  <si>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</si>
  <si>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</si>
  <si>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</si>
  <si>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</si>
  <si>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</si>
  <si>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</si>
  <si>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</si>
  <si>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</si>
  <si>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</si>
  <si>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</si>
  <si>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</si>
  <si>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</si>
  <si>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</si>
  <si>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</si>
  <si>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</si>
  <si>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</si>
  <si>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</si>
  <si>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</si>
  <si>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</si>
  <si>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</si>
  <si>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</si>
  <si>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</si>
  <si>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</si>
  <si>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</si>
  <si>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</si>
  <si>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</si>
  <si>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</si>
  <si>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</si>
  <si>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</si>
  <si>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</si>
  <si>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</si>
  <si>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</si>
  <si>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</si>
  <si>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</si>
  <si>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</si>
  <si>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</si>
  <si>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</si>
  <si>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</si>
  <si>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</si>
  <si>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</si>
  <si>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</si>
  <si>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</si>
  <si>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</si>
  <si>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</si>
  <si>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</si>
  <si>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</si>
  <si>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</si>
  <si>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</si>
  <si>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</si>
  <si>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</si>
  <si>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</si>
  <si>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</si>
  <si>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</si>
  <si>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</si>
  <si>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</si>
  <si>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</si>
  <si>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</si>
  <si>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</si>
  <si>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</si>
  <si>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</si>
  <si>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</si>
  <si>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</si>
  <si>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</si>
  <si>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</si>
  <si>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</si>
  <si>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</si>
  <si>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</si>
  <si>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</si>
  <si>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</si>
  <si>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</si>
  <si>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</si>
  <si>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</si>
  <si>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</si>
  <si>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</si>
  <si>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</si>
  <si>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</si>
  <si>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</si>
  <si>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</si>
  <si>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</si>
  <si>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</si>
  <si>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</si>
  <si>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</si>
  <si>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</si>
  <si>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</si>
  <si>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</si>
  <si>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</si>
  <si>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</si>
  <si>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</si>
  <si>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</si>
  <si>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</si>
  <si>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</si>
  <si>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</si>
  <si>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</si>
  <si>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</si>
  <si>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</si>
  <si>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</si>
  <si>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</si>
  <si>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</si>
  <si>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</si>
  <si>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</si>
  <si>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</si>
  <si>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</si>
  <si>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</si>
  <si>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</si>
  <si>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</si>
  <si>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</si>
  <si>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</si>
  <si>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</si>
  <si>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</si>
  <si>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</si>
  <si>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</si>
  <si>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</si>
  <si>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</si>
  <si>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</si>
  <si>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</si>
  <si>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</si>
  <si>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</si>
  <si>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</si>
  <si>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</si>
  <si>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</si>
  <si>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</si>
  <si>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</si>
  <si>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</si>
  <si>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</si>
  <si>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</si>
  <si>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</si>
  <si>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</si>
  <si>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</si>
  <si>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</si>
  <si>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</si>
  <si>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</si>
  <si>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</si>
  <si>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</si>
  <si>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</si>
  <si>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</si>
  <si>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</si>
  <si>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</si>
  <si>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</si>
  <si>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</si>
  <si>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</si>
  <si>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</si>
  <si>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</si>
  <si>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</si>
  <si>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</si>
  <si>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</si>
  <si>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</si>
  <si>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</si>
  <si>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</si>
  <si>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</si>
  <si>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</si>
  <si>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</si>
  <si>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</si>
  <si>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</si>
  <si>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</si>
  <si>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</si>
  <si>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</si>
  <si>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</si>
  <si>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</si>
  <si>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</si>
  <si>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</si>
  <si>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</si>
  <si>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</si>
  <si>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</si>
  <si>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</si>
  <si>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</si>
  <si>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</si>
  <si>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</si>
  <si>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</si>
  <si>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</si>
  <si>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</si>
  <si>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</si>
  <si>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</si>
  <si>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</si>
  <si>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</si>
  <si>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</si>
  <si>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</si>
  <si>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</si>
  <si>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</si>
  <si>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</si>
  <si>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</si>
  <si>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</si>
  <si>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</si>
  <si>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</si>
  <si>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</si>
  <si>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</si>
  <si>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</si>
  <si>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</si>
  <si>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</si>
  <si>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</si>
  <si>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</si>
  <si>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</si>
  <si>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</si>
  <si>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</si>
  <si>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</si>
  <si>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</si>
  <si>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</si>
  <si>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</si>
  <si>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</si>
  <si>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</si>
  <si>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</si>
  <si>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</si>
  <si>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</si>
  <si>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</si>
  <si>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</si>
  <si>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</si>
  <si>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</si>
  <si>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</si>
  <si>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</si>
  <si>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</si>
  <si>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</si>
  <si>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</si>
  <si>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</si>
  <si>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</si>
  <si>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</si>
  <si>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</si>
  <si>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</si>
  <si>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</si>
  <si>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</si>
  <si>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</si>
  <si>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</si>
  <si>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</si>
  <si>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</si>
  <si>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</si>
  <si>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</si>
  <si>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</si>
  <si>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</si>
  <si>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</si>
  <si>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</si>
  <si>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</si>
  <si>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</si>
  <si>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</si>
  <si>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</si>
  <si>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</si>
  <si>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</si>
  <si>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</si>
  <si>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</si>
  <si>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</si>
  <si>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</si>
  <si>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</si>
  <si>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</si>
  <si>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</si>
  <si>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</si>
  <si>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</si>
  <si>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</si>
  <si>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</si>
  <si>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</si>
  <si>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</si>
  <si>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</si>
  <si>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</si>
  <si>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</si>
  <si>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</si>
  <si>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</si>
  <si>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</si>
  <si>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</si>
  <si>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</si>
  <si>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</si>
  <si>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</si>
  <si>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</si>
  <si>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</si>
  <si>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</si>
  <si>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</si>
  <si>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</si>
  <si>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</si>
  <si>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</si>
  <si>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</si>
  <si>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</si>
  <si>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</si>
  <si>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</si>
  <si>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</si>
  <si>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</si>
  <si>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</si>
  <si>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</si>
  <si>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</si>
  <si>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</si>
  <si>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</si>
  <si>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</si>
  <si>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</si>
  <si>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</si>
  <si>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</si>
  <si>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</si>
  <si>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</si>
  <si>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</si>
  <si>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</si>
  <si>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</si>
  <si>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</si>
  <si>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</si>
  <si>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</si>
  <si>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</si>
  <si>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</si>
  <si>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</si>
  <si>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</si>
  <si>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</si>
  <si>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</si>
  <si>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</si>
  <si>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</si>
  <si>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</si>
  <si>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</si>
  <si>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</si>
  <si>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</si>
  <si>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</si>
  <si>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</si>
  <si>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</si>
  <si>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</si>
  <si>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</si>
  <si>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</si>
  <si>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</si>
  <si>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</si>
  <si>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</si>
  <si>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</si>
  <si>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</si>
  <si>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</si>
  <si>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</si>
  <si>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</si>
  <si>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</si>
  <si>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</si>
  <si>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</si>
  <si>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</si>
  <si>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</si>
  <si>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</si>
  <si>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</si>
  <si>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</si>
  <si>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</si>
  <si>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</si>
  <si>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</si>
  <si>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</si>
  <si>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</si>
  <si>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</si>
  <si>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</si>
  <si>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</si>
  <si>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</si>
  <si>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</si>
  <si>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</si>
  <si>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</si>
  <si>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</si>
  <si>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</si>
  <si>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</si>
  <si>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</si>
  <si>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</si>
  <si>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</si>
  <si>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</si>
  <si>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</si>
  <si>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</si>
  <si>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</si>
  <si>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</si>
  <si>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</si>
  <si>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</si>
  <si>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</si>
  <si>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</si>
  <si>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</si>
  <si>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</si>
  <si>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</si>
  <si>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</si>
  <si>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</si>
  <si>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</si>
  <si>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</si>
  <si>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</si>
  <si>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</si>
  <si>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</si>
  <si>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</si>
  <si>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</si>
  <si>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</si>
  <si>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</si>
  <si>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</si>
  <si>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</si>
  <si>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</si>
  <si>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</si>
  <si>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</si>
  <si>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</si>
  <si>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</si>
  <si>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</si>
  <si>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</si>
  <si>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</si>
  <si>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</si>
  <si>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</si>
  <si>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</si>
  <si>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</si>
  <si>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</si>
  <si>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</si>
  <si>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</si>
  <si>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</si>
  <si>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</si>
  <si>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</si>
  <si>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</si>
  <si>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</si>
  <si>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</si>
  <si>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</si>
  <si>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</si>
  <si>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</si>
  <si>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</si>
  <si>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</si>
  <si>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</si>
  <si>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</si>
  <si>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</si>
  <si>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</si>
  <si>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</si>
  <si>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</si>
  <si>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</si>
  <si>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</si>
  <si>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</si>
  <si>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</si>
  <si>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</si>
  <si>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</si>
  <si>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</si>
  <si>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</si>
  <si>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</si>
  <si>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</si>
  <si>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</si>
  <si>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</si>
  <si>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</si>
  <si>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</si>
  <si>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</si>
  <si>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</si>
  <si>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</si>
  <si>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</si>
  <si>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</si>
  <si>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</si>
  <si>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</si>
  <si>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</si>
  <si>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</si>
  <si>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</si>
  <si>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</si>
  <si>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</si>
  <si>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</si>
  <si>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</si>
  <si>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</si>
  <si>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</si>
  <si>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</si>
  <si>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</si>
  <si>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</si>
  <si>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</si>
  <si>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</si>
  <si>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</si>
  <si>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</si>
  <si>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</si>
  <si>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</si>
  <si>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</si>
  <si>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</si>
  <si>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</si>
  <si>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</si>
  <si>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</si>
  <si>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</si>
  <si>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</si>
  <si>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</si>
  <si>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</si>
  <si>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</si>
  <si>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</si>
  <si>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</si>
  <si>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</si>
  <si>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</si>
  <si>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</si>
  <si>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</si>
  <si>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</si>
  <si>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</si>
  <si>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</si>
  <si>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</si>
  <si>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</si>
  <si>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</si>
  <si>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</si>
  <si>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</si>
  <si>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</si>
  <si>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</si>
  <si>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</si>
  <si>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</si>
  <si>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</si>
  <si>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</si>
  <si>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</si>
  <si>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</si>
  <si>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</si>
  <si>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</si>
  <si>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</si>
  <si>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</si>
  <si>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</si>
  <si>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</si>
  <si>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</si>
  <si>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</si>
  <si>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</si>
  <si>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</si>
  <si>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</si>
  <si>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</si>
  <si>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</si>
  <si>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</si>
  <si>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</si>
  <si>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</si>
  <si>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</si>
  <si>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</si>
  <si>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</si>
  <si>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</si>
  <si>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</si>
  <si>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</si>
  <si>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</si>
  <si>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</si>
  <si>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</si>
  <si>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</si>
  <si>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</si>
  <si>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</si>
  <si>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</si>
  <si>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</si>
  <si>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</si>
  <si>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</si>
  <si>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</si>
  <si>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</si>
  <si>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</si>
  <si>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</si>
  <si>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</si>
  <si>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</si>
  <si>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</si>
  <si>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</si>
  <si>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</si>
  <si>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</si>
  <si>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</si>
  <si>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</si>
  <si>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</si>
  <si>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</si>
  <si>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</si>
  <si>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</si>
  <si>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</si>
  <si>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</si>
  <si>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</si>
  <si>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</si>
  <si>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</si>
  <si>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</si>
  <si>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</si>
  <si>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</si>
  <si>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</si>
  <si>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</si>
  <si>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</si>
  <si>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</si>
  <si>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</si>
  <si>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</si>
  <si>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</si>
  <si>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</si>
  <si>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</si>
  <si>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</si>
  <si>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</si>
  <si>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</si>
  <si>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</si>
  <si>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</si>
  <si>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</si>
  <si>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</si>
  <si>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</si>
  <si>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</si>
  <si>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</si>
  <si>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</si>
  <si>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</si>
  <si>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</si>
  <si>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</si>
  <si>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</si>
  <si>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</si>
  <si>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</si>
  <si>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</si>
  <si>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</si>
  <si>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</si>
  <si>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</si>
  <si>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</si>
  <si>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</si>
  <si>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</si>
  <si>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</si>
  <si>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</si>
  <si>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</si>
  <si>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</si>
  <si>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</si>
  <si>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</si>
  <si>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</si>
  <si>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</si>
  <si>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</si>
  <si>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</si>
  <si>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</si>
  <si>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</si>
  <si>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</si>
  <si>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</si>
  <si>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</si>
  <si>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</si>
  <si>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</si>
  <si>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</si>
  <si>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</si>
  <si>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</si>
  <si>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</si>
  <si>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</si>
  <si>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</si>
  <si>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</si>
  <si>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</si>
  <si>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</si>
  <si>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</si>
  <si>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</si>
  <si>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</si>
  <si>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</si>
  <si>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</si>
  <si>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</si>
  <si>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</si>
  <si>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</si>
  <si>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</si>
  <si>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</si>
  <si>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</si>
  <si>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</si>
  <si>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</si>
  <si>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</si>
  <si>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</si>
  <si>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</si>
  <si>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</si>
  <si>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</si>
  <si>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</si>
  <si>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</si>
  <si>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</si>
  <si>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</si>
  <si>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</si>
  <si>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</si>
  <si>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</si>
  <si>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</si>
  <si>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</si>
  <si>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</si>
  <si>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</si>
  <si>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</si>
  <si>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</si>
  <si>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</si>
  <si>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</si>
  <si>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</si>
  <si>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</si>
  <si>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</si>
  <si>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</si>
  <si>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سجب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</si>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</sst>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9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5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02-04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03-04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04-04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05-04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06-04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07-04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08-0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09-04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10-04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11-04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13-04-style" pivot="0" count="3" xr9:uid="{00000000-0011-0000-FFFF-FFFF0B000000}">
      <tableStyleElement type="headerRow" dxfId="21"/>
      <tableStyleElement type="firstRowStripe" dxfId="20"/>
      <tableStyleElement type="secondRowStrip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abSelected="1" topLeftCell="A96" workbookViewId="0">
      <selection activeCell="I107" sqref="I10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SUM('28-04'!$J$22:$J$362)</f>
        <v>1175</v>
      </c>
      <c r="K20" s="3">
        <f>SUM('28-04'!$K$22:$K$362)</f>
        <v>1422</v>
      </c>
      <c r="L20" s="3">
        <f>SUM('28-04'!$L$22:$L$362)</f>
        <v>1435.0555555555559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3" t="s">
        <v>21</v>
      </c>
      <c r="R29" s="54"/>
      <c r="S29" s="17">
        <f>SUM('28-04'!$J$22:$J$362)</f>
        <v>1175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3" t="s">
        <v>23</v>
      </c>
      <c r="O30" s="54"/>
      <c r="P30" s="6">
        <f>SUM('28-04'!$K$22:$K$362)</f>
        <v>1422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1019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1021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1022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1023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1024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1025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1020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1026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1027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1028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1029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1030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1031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1032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1033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1034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1035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1036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1037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SUM('29-04'!$J$22:$J$361)</f>
        <v>0</v>
      </c>
      <c r="K20" s="3">
        <f>SUM('29-04'!$K$22:$K$361)</f>
        <v>0</v>
      </c>
      <c r="L20" s="3">
        <f>SUM('29-04'!$L$22:$L$361)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'29-04'!$K22+('29-04'!$J22/90)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'29-04'!$K23+('29-04'!$J23/90)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'29-04'!$K24+('29-04'!$J24/90)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'29-04'!$K25+('29-04'!$J25/90)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'29-04'!$K26+('29-04'!$J26/90)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'29-04'!$K27+('29-04'!$J27/90)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'29-04'!$K28+('29-04'!$J28/90)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1175</v>
      </c>
      <c r="G29" s="1"/>
      <c r="H29" s="7" t="s">
        <v>6</v>
      </c>
      <c r="I29" s="2"/>
      <c r="J29" s="8"/>
      <c r="K29" s="9"/>
      <c r="L29" s="10">
        <f>'29-04'!$K29+('29-04'!$J29/90)</f>
        <v>0</v>
      </c>
      <c r="M29" s="3"/>
      <c r="N29" s="1"/>
      <c r="O29" s="1"/>
      <c r="P29" s="18"/>
      <c r="Q29" s="53" t="s">
        <v>21</v>
      </c>
      <c r="R29" s="54"/>
      <c r="S29" s="17">
        <f>SUM('29-04'!$J$22:$J$361)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1422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'29-04'!$K30+('29-04'!$J30/90)</f>
        <v>0</v>
      </c>
      <c r="M30" s="3"/>
      <c r="N30" s="53" t="s">
        <v>23</v>
      </c>
      <c r="O30" s="54"/>
      <c r="P30" s="6">
        <f>SUM('29-04'!$K$22:$K$361)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-7975</v>
      </c>
      <c r="G31" s="1"/>
      <c r="H31" s="7" t="s">
        <v>6</v>
      </c>
      <c r="I31" s="44"/>
      <c r="J31" s="8"/>
      <c r="K31" s="9"/>
      <c r="L31" s="10">
        <f>'29-04'!$K31+('29-04'!$J31/90)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-2580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'29-04'!$K32+('29-04'!$J32/90)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'29-04'!$K33+('29-04'!$J33/90)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'29-04'!$K34+('29-04'!$J34/90)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'29-04'!$K35+('29-04'!$J35/90)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'29-04'!$K36+('29-04'!$J36/90)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'29-04'!$K37+('29-04'!$J37/90)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'29-04'!$K38+('29-04'!$J38/90)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'29-04'!$K39+('29-04'!$J39/90)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'29-04'!$K40+('29-04'!$J40/90)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'29-04'!$K41+('29-04'!$J41/90)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'29-04'!$K42+('29-04'!$J42/90)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'29-04'!$K43+('29-04'!$J43/90)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'29-04'!$K44+('29-04'!$J44/90)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'29-04'!$K45+('29-04'!$J45/90)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'29-04'!$K46+('29-04'!$J46/90)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'29-04'!$K47+('29-04'!$J47/90)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'29-04'!$K48+('29-04'!$J48/90)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'29-04'!$K49+('29-04'!$J49/90)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'29-04'!$K50+('29-04'!$J50/90)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'29-04'!$K51+('29-04'!$J51/90)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'29-04'!$K52+('29-04'!$J52/90)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'29-04'!$K53+('29-04'!$J53/90)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'29-04'!$K54+('29-04'!$J54/90)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'29-04'!$K55+('29-04'!$J55/90)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'29-04'!$K56+('29-04'!$J56/90)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'29-04'!$K57+('29-04'!$J57/90)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'29-04'!$K58+('29-04'!$J58/90)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'29-04'!$K59+('29-04'!$J59/90)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'29-04'!$K60+('29-04'!$J60/90)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'29-04'!$K61+('29-04'!$J61/90)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'29-04'!$K62+('29-04'!$J62/90)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'29-04'!$K63+('29-04'!$J63/90)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'29-04'!$K64+('29-04'!$J64/90)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'29-04'!$K65+('29-04'!$J65/90)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'29-04'!$K66+('29-04'!$J66/90)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'29-04'!$K67+('29-04'!$J67/90)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'29-04'!$K68+('29-04'!$J68/90)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'29-04'!$K69+('29-04'!$J69/90)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'29-04'!$K70+('29-04'!$J70/90)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'29-04'!$K71+('29-04'!$J71/90)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'29-04'!$K72+('29-04'!$J72/90)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'29-04'!$K73+('29-04'!$J73/90)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'29-04'!$K74+('29-04'!$J74/90)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'29-04'!$K75+('29-04'!$J75/90)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'29-04'!$K76+('29-04'!$J76/90)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'29-04'!$K77+('29-04'!$J77/90)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'29-04'!$K78+('29-04'!$J78/90)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'29-04'!$K79+('29-04'!$J79/90)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'29-04'!$K80+('29-04'!$J80/90)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'29-04'!$K81+('29-04'!$J81/90)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'29-04'!$K82+('29-04'!$J82/90)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'29-04'!$K83+('29-04'!$J83/90)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'29-04'!$K84+('29-04'!$J84/90)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'29-04'!$K85+('29-04'!$J85/90)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'29-04'!$K86+('29-04'!$J86/90)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'29-04'!$K87+('29-04'!$J87/90)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'29-04'!$K88+('29-04'!$J88/90)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'29-04'!$K89+('29-04'!$J89/90)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'29-04'!$K90+('29-04'!$J90/90)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'29-04'!$K91+('29-04'!$J91/90)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'29-04'!$K92+('29-04'!$J92/90)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'29-04'!$K93+('29-04'!$J93/90)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'29-04'!$K94+('29-04'!$J94/90)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'29-04'!$K95+('29-04'!$J95/90)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'29-04'!$K96+('29-04'!$J96/90)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'29-04'!$K97+('29-04'!$J97/90)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'29-04'!$K98+('29-04'!$J98/90)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'29-04'!$K99+('29-04'!$J99/90)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'29-04'!$K100+('29-04'!$J100/90)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'29-04'!$K101+('29-04'!$J101/90)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'29-04'!$K102+('29-04'!$J102/90)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'29-04'!$K103+('29-04'!$J103/90)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'29-04'!$K104+('29-04'!$J104/90)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'29-04'!$K105+('29-04'!$J105/90)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'29-04'!$K106+('29-04'!$J106/90)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'29-04'!$K107+('29-04'!$J107/90)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'29-04'!$K108+('29-04'!$J108/90)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'29-04'!$K109+('29-04'!$J109/90)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'29-04'!$K110+('29-04'!$J110/90)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'29-04'!$K111+('29-04'!$J111/90)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'29-04'!$K112+('29-04'!$J112/90)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'29-04'!$K113+('29-04'!$J113/90)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'29-04'!$K114+('29-04'!$J114/90)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'29-04'!$K115+('29-04'!$J115/90)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'29-04'!$K116+('29-04'!$J116/90)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'29-04'!$K117+('29-04'!$J117/90)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'29-04'!$K118+('29-04'!$J118/90)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'29-04'!$K119+('29-04'!$J119/90)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'29-04'!$K120+('29-04'!$J120/90)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'29-04'!$K121+('29-04'!$J121/90)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'29-04'!$K122+('29-04'!$J122/90)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'29-04'!$K123+('29-04'!$J123/90)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'29-04'!$K124+('29-04'!$J124/90)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'29-04'!$K125+('29-04'!$J125/90)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'29-04'!$K126+('29-04'!$J126/90)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'29-04'!$K127+('29-04'!$J127/90)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'29-04'!$K128+('29-04'!$J128/90)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'29-04'!$K129+('29-04'!$J129/90)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'29-04'!$K130+('29-04'!$J130/90)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3" activePane="bottomLeft" state="frozen"/>
      <selection pane="bottomLeft"/>
    </sheetView>
  </sheetViews>
  <sheetFormatPr defaultColWidth="14.44140625" defaultRowHeight="15" customHeight="1" x14ac:dyDescent="0.3"/>
  <cols>
    <col min="1" max="1" width="22.33203125" bestFit="1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8.109375" bestFit="1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93033.611111111095</v>
      </c>
      <c r="C1" s="26">
        <f t="shared" ca="1" si="0"/>
        <v>-9999.1111111111113</v>
      </c>
      <c r="D1" s="26">
        <f t="shared" ca="1" si="0"/>
        <v>-82452.111111111109</v>
      </c>
      <c r="E1" s="27">
        <f ca="1">IF(B1=0,"",C1/B1)*-1</f>
        <v>0.10747847999976116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8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8" ht="14.25" customHeight="1" x14ac:dyDescent="0.3">
      <c r="A30" s="31">
        <v>46140</v>
      </c>
      <c r="B30" s="32">
        <f t="shared" ca="1" si="1"/>
        <v>2579.5555555555566</v>
      </c>
      <c r="C30" s="32">
        <f t="shared" ca="1" si="2"/>
        <v>-44.833333333333336</v>
      </c>
      <c r="D30" s="32">
        <f t="shared" ca="1" si="3"/>
        <v>-680</v>
      </c>
      <c r="E30" s="27">
        <f t="shared" ca="1" si="4"/>
        <v>1.7380254996554094E-2</v>
      </c>
    </row>
    <row r="31" spans="1:8" ht="14.25" customHeight="1" x14ac:dyDescent="0.3">
      <c r="A31" s="31">
        <v>46141</v>
      </c>
      <c r="B31" s="32">
        <f t="shared" ca="1" si="1"/>
        <v>0</v>
      </c>
      <c r="C31" s="32">
        <f t="shared" ca="1" si="2"/>
        <v>0</v>
      </c>
      <c r="D31" s="32">
        <f t="shared" ca="1" si="3"/>
        <v>0</v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ref="B32:B34" ca="1" si="11">IFERROR(SUMIFS(INDIRECT("'"&amp;TEXT(A32,"DD-MM")&amp;"'!L:L"),INDIRECT("'"&amp;TEXT(A32,"DD-MM")&amp;"'!H:H"),$B$2),"")</f>
        <v/>
      </c>
      <c r="C32" s="32" t="str">
        <f t="shared" ref="C32:C34" ca="1" si="12">IFERROR(SUMIFS(INDIRECT("'"&amp;TEXT(A32,"DD-MM")&amp;"'!L:L"),INDIRECT("'"&amp;TEXT(A32,"DD-MM")&amp;"'!H:H"),$C$2),"")</f>
        <v/>
      </c>
      <c r="D32" s="32" t="str">
        <f t="shared" ref="D32:D34" ca="1" si="13">IFERROR(SUMIFS(INDIRECT("'"&amp;TEXT(A32,"DD-MM")&amp;"'!L:L"),INDIRECT("'"&amp;TEXT(A32,"DD-MM")&amp;"'!H:H"),$D$2),"")</f>
        <v/>
      </c>
      <c r="E32" s="27" t="str">
        <f t="shared" ref="E32:E34" ca="1" si="14">IFERROR(IF(B32=0,"",C32/B32)*-1,"")</f>
        <v/>
      </c>
    </row>
    <row r="33" spans="1:8" ht="14.25" customHeight="1" x14ac:dyDescent="0.3">
      <c r="A33" s="31">
        <v>46143</v>
      </c>
      <c r="B33" s="32" t="str">
        <f t="shared" ca="1" si="11"/>
        <v/>
      </c>
      <c r="C33" s="32" t="str">
        <f t="shared" ca="1" si="12"/>
        <v/>
      </c>
      <c r="D33" s="32" t="str">
        <f t="shared" ca="1" si="13"/>
        <v/>
      </c>
      <c r="E33" s="27" t="str">
        <f t="shared" ca="1" si="14"/>
        <v/>
      </c>
    </row>
    <row r="34" spans="1:8" ht="14.25" customHeight="1" x14ac:dyDescent="0.3">
      <c r="A34" s="31">
        <v>46144</v>
      </c>
      <c r="B34" s="32" t="str">
        <f t="shared" ca="1" si="11"/>
        <v/>
      </c>
      <c r="C34" s="32" t="str">
        <f t="shared" ca="1" si="12"/>
        <v/>
      </c>
      <c r="D34" s="32" t="str">
        <f t="shared" ca="1" si="13"/>
        <v/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5540.7777777777792</v>
      </c>
      <c r="G35" s="32">
        <f t="shared" ref="G35" ca="1" si="20">SUM(C29:C35)</f>
        <v>-50.388888888888893</v>
      </c>
      <c r="H35" s="37">
        <f ca="1">IF(F35=0,"",G35/F35)*-1</f>
        <v>9.0941905468546313E-3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18" priority="17" operator="lessThan">
      <formula>0</formula>
    </cfRule>
  </conditionalFormatting>
  <conditionalFormatting sqref="H6:H7">
    <cfRule type="cellIs" dxfId="17" priority="18" operator="lessThan">
      <formula>0</formula>
    </cfRule>
  </conditionalFormatting>
  <conditionalFormatting sqref="H13:H14">
    <cfRule type="cellIs" dxfId="16" priority="19" operator="lessThan">
      <formula>0</formula>
    </cfRule>
  </conditionalFormatting>
  <conditionalFormatting sqref="H21">
    <cfRule type="cellIs" dxfId="15" priority="16" operator="lessThan">
      <formula>0</formula>
    </cfRule>
  </conditionalFormatting>
  <conditionalFormatting sqref="H28">
    <cfRule type="cellIs" dxfId="14" priority="15" operator="lessThan">
      <formula>0</formula>
    </cfRule>
  </conditionalFormatting>
  <conditionalFormatting sqref="H35">
    <cfRule type="cellIs" dxfId="13" priority="14" operator="lessThan">
      <formula>0</formula>
    </cfRule>
  </conditionalFormatting>
  <conditionalFormatting sqref="H42">
    <cfRule type="cellIs" dxfId="12" priority="13" operator="lessThan">
      <formula>0</formula>
    </cfRule>
  </conditionalFormatting>
  <conditionalFormatting sqref="H49">
    <cfRule type="cellIs" dxfId="11" priority="12" operator="lessThan">
      <formula>0</formula>
    </cfRule>
  </conditionalFormatting>
  <conditionalFormatting sqref="H56">
    <cfRule type="cellIs" dxfId="10" priority="11" operator="lessThan">
      <formula>0</formula>
    </cfRule>
  </conditionalFormatting>
  <conditionalFormatting sqref="H63">
    <cfRule type="cellIs" dxfId="9" priority="10" operator="lessThan">
      <formula>0</formula>
    </cfRule>
  </conditionalFormatting>
  <conditionalFormatting sqref="H70">
    <cfRule type="cellIs" dxfId="8" priority="9" operator="lessThan">
      <formula>0</formula>
    </cfRule>
  </conditionalFormatting>
  <conditionalFormatting sqref="H77">
    <cfRule type="cellIs" dxfId="7" priority="8" operator="lessThan">
      <formula>0</formula>
    </cfRule>
  </conditionalFormatting>
  <conditionalFormatting sqref="H84">
    <cfRule type="cellIs" dxfId="6" priority="7" operator="lessThan">
      <formula>0</formula>
    </cfRule>
  </conditionalFormatting>
  <conditionalFormatting sqref="H91">
    <cfRule type="cellIs" dxfId="5" priority="6" operator="lessThan">
      <formula>0</formula>
    </cfRule>
  </conditionalFormatting>
  <conditionalFormatting sqref="H98">
    <cfRule type="cellIs" dxfId="4" priority="5" operator="lessThan">
      <formula>0</formula>
    </cfRule>
  </conditionalFormatting>
  <conditionalFormatting sqref="H105">
    <cfRule type="cellIs" dxfId="3" priority="4" operator="lessThan">
      <formula>0</formula>
    </cfRule>
  </conditionalFormatting>
  <conditionalFormatting sqref="H112">
    <cfRule type="cellIs" dxfId="2" priority="3" operator="lessThan">
      <formula>0</formula>
    </cfRule>
  </conditionalFormatting>
  <conditionalFormatting sqref="H119">
    <cfRule type="cellIs" dxfId="1" priority="2" operator="lessThan">
      <formula>0</formula>
    </cfRule>
  </conditionalFormatting>
  <conditionalFormatting sqref="H126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2026-04-28T14:50:59Z</dcterms:modified>
</cp:coreProperties>
</file>