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3822D2A-DA9B-431F-BF1A-B5CFC6F9C699}" xr6:coauthVersionLast="47" xr6:coauthVersionMax="47" xr10:uidLastSave="{00000000-0000-0000-0000-000000000000}"/>
  <bookViews>
    <workbookView xWindow="-108" yWindow="-108" windowWidth="23256" windowHeight="12456" firstSheet="21" activeTab="29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04-05" sheetId="32" r:id="rId31"/>
    <sheet name="ملخص" sheetId="13" r:id="rId3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2" l="1"/>
  <c r="L360" i="32"/>
  <c r="L359" i="32"/>
  <c r="L358" i="32"/>
  <c r="L357" i="32"/>
  <c r="L356" i="32"/>
  <c r="L355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C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S27" i="32" s="1"/>
  <c r="S31" i="32" s="1"/>
  <c r="P23" i="32"/>
  <c r="P28" i="32" s="1"/>
  <c r="P32" i="32" s="1"/>
  <c r="L23" i="32"/>
  <c r="F23" i="32"/>
  <c r="C23" i="32"/>
  <c r="S22" i="32"/>
  <c r="P22" i="32"/>
  <c r="L22" i="32"/>
  <c r="F22" i="32"/>
  <c r="F27" i="32" s="1"/>
  <c r="C22" i="32"/>
  <c r="L20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L1" i="32" s="1"/>
  <c r="K1" i="32"/>
  <c r="J1" i="32"/>
  <c r="L361" i="3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S27" i="31" s="1"/>
  <c r="P23" i="31"/>
  <c r="P28" i="31" s="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30" i="32" a="1"/>
  <c r="F29" i="32" a="1"/>
  <c r="F29" i="31" a="1"/>
  <c r="F29" i="30" a="1"/>
  <c r="F29" i="29" a="1"/>
  <c r="C30" i="29" a="1"/>
  <c r="C30" i="31" a="1"/>
  <c r="C30" i="30" a="1"/>
  <c r="L20" i="31" l="1"/>
  <c r="F27" i="31"/>
  <c r="C28" i="31"/>
  <c r="P32" i="31" s="1"/>
  <c r="L1" i="31"/>
  <c r="F29" i="32"/>
  <c r="C30" i="32"/>
  <c r="P28" i="30"/>
  <c r="P32" i="30" s="1"/>
  <c r="S27" i="30"/>
  <c r="L20" i="30"/>
  <c r="F27" i="30"/>
  <c r="C28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2" a="1"/>
  <c r="C32" i="32" a="1"/>
  <c r="F31" i="30" a="1"/>
  <c r="C32" i="29" a="1"/>
  <c r="C32" i="30" a="1"/>
  <c r="F31" i="29" a="1"/>
  <c r="F31" i="31" a="1"/>
  <c r="C32" i="31" a="1"/>
  <c r="C32" i="32" l="1"/>
  <c r="F31" i="32"/>
  <c r="F31" i="3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52" i="13"/>
  <c r="B121" i="13"/>
  <c r="C77" i="13"/>
  <c r="C54" i="13"/>
  <c r="C16" i="13"/>
  <c r="D16" i="13"/>
  <c r="D45" i="13"/>
  <c r="C22" i="13"/>
  <c r="B87" i="13"/>
  <c r="D50" i="13"/>
  <c r="B68" i="13"/>
  <c r="B46" i="13"/>
  <c r="D96" i="13"/>
  <c r="C20" i="13"/>
  <c r="B105" i="13"/>
  <c r="D46" i="13"/>
  <c r="B110" i="13"/>
  <c r="C30" i="12" a="1"/>
  <c r="B10" i="13"/>
  <c r="D94" i="13"/>
  <c r="C72" i="13"/>
  <c r="B17" i="13"/>
  <c r="D24" i="13"/>
  <c r="C30" i="25" a="1"/>
  <c r="B15" i="13"/>
  <c r="C56" i="13"/>
  <c r="C97" i="13"/>
  <c r="C87" i="13"/>
  <c r="D119" i="13"/>
  <c r="C7" i="13"/>
  <c r="C116" i="13"/>
  <c r="D41" i="13"/>
  <c r="B100" i="13"/>
  <c r="B117" i="13"/>
  <c r="C93" i="13"/>
  <c r="C115" i="13"/>
  <c r="C86" i="13"/>
  <c r="C23" i="5" a="1"/>
  <c r="C106" i="13"/>
  <c r="F29" i="19" a="1"/>
  <c r="C103" i="13"/>
  <c r="B50" i="13"/>
  <c r="D9" i="13"/>
  <c r="C101" i="13"/>
  <c r="F29" i="24" a="1"/>
  <c r="C13" i="13"/>
  <c r="B13" i="13"/>
  <c r="D10" i="13"/>
  <c r="B39" i="13"/>
  <c r="D36" i="13"/>
  <c r="D70" i="13"/>
  <c r="D52" i="13"/>
  <c r="D58" i="13"/>
  <c r="C33" i="13"/>
  <c r="B38" i="13"/>
  <c r="D49" i="13"/>
  <c r="B73" i="13"/>
  <c r="D71" i="13"/>
  <c r="B65" i="13"/>
  <c r="C48" i="13"/>
  <c r="D90" i="13"/>
  <c r="C90" i="13"/>
  <c r="C19" i="13"/>
  <c r="D100" i="13"/>
  <c r="C52" i="13"/>
  <c r="D61" i="13"/>
  <c r="D7" i="13"/>
  <c r="D120" i="13"/>
  <c r="D89" i="13"/>
  <c r="D74" i="13"/>
  <c r="C70" i="13"/>
  <c r="D78" i="13"/>
  <c r="D33" i="13"/>
  <c r="D107" i="13"/>
  <c r="D83" i="13"/>
  <c r="C114" i="13"/>
  <c r="D4" i="13"/>
  <c r="C30" i="11" a="1"/>
  <c r="D48" i="13"/>
  <c r="D39" i="13"/>
  <c r="C17" i="13"/>
  <c r="C68" i="13"/>
  <c r="C30" i="24" a="1"/>
  <c r="C30" i="26" a="1"/>
  <c r="C49" i="13"/>
  <c r="C81" i="13"/>
  <c r="F29" i="12" a="1"/>
  <c r="D116" i="13"/>
  <c r="F29" i="11" a="1"/>
  <c r="C32" i="13"/>
  <c r="C55" i="13"/>
  <c r="D47" i="13"/>
  <c r="B84" i="13"/>
  <c r="D76" i="13"/>
  <c r="C27" i="6" a="1"/>
  <c r="D56" i="13"/>
  <c r="C30" i="20" a="1"/>
  <c r="C118" i="13"/>
  <c r="D6" i="13"/>
  <c r="B114" i="13"/>
  <c r="D20" i="13"/>
  <c r="C42" i="13"/>
  <c r="F26" i="6" a="1"/>
  <c r="C30" i="10" a="1"/>
  <c r="C30" i="17" a="1"/>
  <c r="C9" i="13"/>
  <c r="B47" i="13"/>
  <c r="B62" i="13"/>
  <c r="B37" i="13"/>
  <c r="D104" i="13"/>
  <c r="C30" i="19" a="1"/>
  <c r="B4" i="13"/>
  <c r="C88" i="13"/>
  <c r="C58" i="13"/>
  <c r="C94" i="13"/>
  <c r="C85" i="13"/>
  <c r="C57" i="13"/>
  <c r="B94" i="13"/>
  <c r="C10" i="13"/>
  <c r="C74" i="13"/>
  <c r="B12" i="13"/>
  <c r="B106" i="13"/>
  <c r="D38" i="13"/>
  <c r="B3" i="13"/>
  <c r="C84" i="13"/>
  <c r="D77" i="13"/>
  <c r="D51" i="13"/>
  <c r="B36" i="13"/>
  <c r="B30" i="13"/>
  <c r="C100" i="13"/>
  <c r="C30" i="15" a="1"/>
  <c r="B33" i="13"/>
  <c r="B122" i="13"/>
  <c r="D106" i="13"/>
  <c r="B44" i="13"/>
  <c r="D86" i="13"/>
  <c r="B60" i="13"/>
  <c r="D84" i="13"/>
  <c r="D18" i="13"/>
  <c r="F29" i="8" a="1"/>
  <c r="D102" i="13"/>
  <c r="D109" i="13"/>
  <c r="C123" i="13"/>
  <c r="B70" i="13"/>
  <c r="D97" i="13"/>
  <c r="C6" i="13"/>
  <c r="D103" i="13"/>
  <c r="B49" i="13"/>
  <c r="C59" i="13"/>
  <c r="B19" i="13"/>
  <c r="B31" i="13"/>
  <c r="B112" i="13"/>
  <c r="C43" i="13"/>
  <c r="B11" i="13"/>
  <c r="B115" i="13"/>
  <c r="C122" i="13"/>
  <c r="C96" i="13"/>
  <c r="C61" i="13"/>
  <c r="B45" i="13"/>
  <c r="F29" i="15" a="1"/>
  <c r="C3" i="13"/>
  <c r="B111" i="13"/>
  <c r="C92" i="13"/>
  <c r="B116" i="13"/>
  <c r="C36" i="13"/>
  <c r="C125" i="13"/>
  <c r="D82" i="13"/>
  <c r="C30" i="14" a="1"/>
  <c r="C99" i="13"/>
  <c r="B79" i="13"/>
  <c r="C29" i="13"/>
  <c r="B54" i="13"/>
  <c r="C75" i="13"/>
  <c r="C78" i="13"/>
  <c r="B72" i="13"/>
  <c r="B81" i="13"/>
  <c r="D19" i="13"/>
  <c r="C45" i="13"/>
  <c r="B35" i="13"/>
  <c r="D15" i="13"/>
  <c r="C65" i="13"/>
  <c r="F29" i="10" a="1"/>
  <c r="D113" i="13"/>
  <c r="F29" i="16" a="1"/>
  <c r="C30" i="7" a="1"/>
  <c r="C91" i="13"/>
  <c r="C71" i="13"/>
  <c r="C108" i="13"/>
  <c r="C66" i="13"/>
  <c r="D63" i="13"/>
  <c r="C31" i="13"/>
  <c r="B74" i="13"/>
  <c r="B93" i="13"/>
  <c r="B124" i="13"/>
  <c r="C117" i="13"/>
  <c r="B71" i="13"/>
  <c r="C121" i="13"/>
  <c r="B102" i="13"/>
  <c r="D124" i="13"/>
  <c r="B88" i="13"/>
  <c r="D73" i="13"/>
  <c r="D43" i="13"/>
  <c r="B89" i="13"/>
  <c r="D40" i="13"/>
  <c r="B64" i="13"/>
  <c r="D12" i="13"/>
  <c r="D32" i="13"/>
  <c r="D91" i="13"/>
  <c r="C111" i="13"/>
  <c r="B16" i="13"/>
  <c r="B9" i="13"/>
  <c r="B85" i="13"/>
  <c r="B113" i="13"/>
  <c r="C105" i="13"/>
  <c r="D87" i="13"/>
  <c r="B56" i="13"/>
  <c r="B27" i="13"/>
  <c r="F29" i="17" a="1"/>
  <c r="B75" i="13"/>
  <c r="D66" i="13"/>
  <c r="C35" i="13"/>
  <c r="C79" i="13"/>
  <c r="D93" i="13"/>
  <c r="B95" i="13"/>
  <c r="C30" i="18" a="1"/>
  <c r="D22" i="13"/>
  <c r="C41" i="13"/>
  <c r="B120" i="13"/>
  <c r="D55" i="13"/>
  <c r="F22" i="4" a="1"/>
  <c r="B40" i="13"/>
  <c r="D65" i="13"/>
  <c r="D99" i="13"/>
  <c r="B96" i="13"/>
  <c r="B67" i="13"/>
  <c r="C50" i="13"/>
  <c r="F29" i="22" a="1"/>
  <c r="D30" i="13"/>
  <c r="D35" i="13"/>
  <c r="D8" i="13"/>
  <c r="C30" i="28" a="1"/>
  <c r="C34" i="13"/>
  <c r="B20" i="13"/>
  <c r="B103" i="13"/>
  <c r="D69" i="13"/>
  <c r="D122" i="13"/>
  <c r="D125" i="13"/>
  <c r="D25" i="13"/>
  <c r="D29" i="13"/>
  <c r="C112" i="13"/>
  <c r="D57" i="13"/>
  <c r="D123" i="13"/>
  <c r="B118" i="13"/>
  <c r="B57" i="13"/>
  <c r="C21" i="13"/>
  <c r="C51" i="13"/>
  <c r="C95" i="13"/>
  <c r="B55" i="13"/>
  <c r="C23" i="13"/>
  <c r="B28" i="13"/>
  <c r="C107" i="13"/>
  <c r="C18" i="13"/>
  <c r="D92" i="13"/>
  <c r="F29" i="14" a="1"/>
  <c r="B51" i="13"/>
  <c r="D21" i="13"/>
  <c r="C27" i="13"/>
  <c r="B58" i="13"/>
  <c r="D115" i="13"/>
  <c r="C15" i="13"/>
  <c r="B92" i="13"/>
  <c r="F29" i="20" a="1"/>
  <c r="C47" i="13"/>
  <c r="C26" i="13"/>
  <c r="D23" i="13"/>
  <c r="C110" i="13"/>
  <c r="D112" i="13"/>
  <c r="D28" i="13"/>
  <c r="D60" i="13"/>
  <c r="F29" i="21" a="1"/>
  <c r="C53" i="13"/>
  <c r="F29" i="18" a="1"/>
  <c r="B98" i="13"/>
  <c r="C60" i="13"/>
  <c r="B61" i="13"/>
  <c r="F29" i="25" a="1"/>
  <c r="B24" i="13"/>
  <c r="B22" i="13"/>
  <c r="C102" i="13"/>
  <c r="B7" i="13"/>
  <c r="C67" i="13"/>
  <c r="C5" i="13"/>
  <c r="D111" i="13"/>
  <c r="B23" i="13"/>
  <c r="D121" i="13"/>
  <c r="D95" i="13"/>
  <c r="B21" i="13"/>
  <c r="B48" i="13"/>
  <c r="C80" i="13"/>
  <c r="D64" i="13"/>
  <c r="D3" i="13"/>
  <c r="B119" i="13"/>
  <c r="B86" i="13"/>
  <c r="C113" i="13"/>
  <c r="C30" i="21" a="1"/>
  <c r="B126" i="13"/>
  <c r="B78" i="13"/>
  <c r="D53" i="13"/>
  <c r="C14" i="13"/>
  <c r="D13" i="13"/>
  <c r="C24" i="13"/>
  <c r="B104" i="13"/>
  <c r="B109" i="13"/>
  <c r="C76" i="13"/>
  <c r="C104" i="13"/>
  <c r="C25" i="13"/>
  <c r="D101" i="13"/>
  <c r="D85" i="13"/>
  <c r="B69" i="13"/>
  <c r="C38" i="13"/>
  <c r="B26" i="13"/>
  <c r="C4" i="13"/>
  <c r="B76" i="13"/>
  <c r="D5" i="13"/>
  <c r="B41" i="13"/>
  <c r="C98" i="13"/>
  <c r="D14" i="13"/>
  <c r="D80" i="13"/>
  <c r="B108" i="13"/>
  <c r="D118" i="13"/>
  <c r="D126" i="13"/>
  <c r="B90" i="13"/>
  <c r="C40" i="13"/>
  <c r="B77" i="13"/>
  <c r="C37" i="13"/>
  <c r="C73" i="13"/>
  <c r="D17" i="13"/>
  <c r="B34" i="13"/>
  <c r="C30" i="9" a="1"/>
  <c r="C83" i="13"/>
  <c r="B8" i="13"/>
  <c r="B5" i="13"/>
  <c r="F29" i="9" a="1"/>
  <c r="C30" i="16" a="1"/>
  <c r="B32" i="13"/>
  <c r="B91" i="13"/>
  <c r="C12" i="13"/>
  <c r="D42" i="13"/>
  <c r="D67" i="13"/>
  <c r="C62" i="13"/>
  <c r="B43" i="13"/>
  <c r="B107" i="13"/>
  <c r="C82" i="13"/>
  <c r="B99" i="13"/>
  <c r="C109" i="13"/>
  <c r="D114" i="13"/>
  <c r="C89" i="13"/>
  <c r="D31" i="13"/>
  <c r="C124" i="13"/>
  <c r="B125" i="13"/>
  <c r="C39" i="13"/>
  <c r="D34" i="13"/>
  <c r="B97" i="13"/>
  <c r="F29" i="7" a="1"/>
  <c r="D79" i="13"/>
  <c r="D11" i="13"/>
  <c r="D68" i="13"/>
  <c r="C11" i="13"/>
  <c r="D98" i="13"/>
  <c r="D105" i="13"/>
  <c r="B59" i="13"/>
  <c r="D62" i="13"/>
  <c r="B80" i="13"/>
  <c r="C28" i="13"/>
  <c r="C120" i="13"/>
  <c r="D37" i="13"/>
  <c r="C63" i="13"/>
  <c r="D54" i="13"/>
  <c r="F29" i="28" a="1"/>
  <c r="C119" i="13"/>
  <c r="D59" i="13"/>
  <c r="B53" i="13"/>
  <c r="C30" i="22" a="1"/>
  <c r="D75" i="13"/>
  <c r="D88" i="13"/>
  <c r="C30" i="8" a="1"/>
  <c r="D26" i="13"/>
  <c r="F29" i="23" a="1"/>
  <c r="B14" i="13"/>
  <c r="C23" i="4" a="1"/>
  <c r="B123" i="13"/>
  <c r="C69" i="13"/>
  <c r="D27" i="13"/>
  <c r="B66" i="13"/>
  <c r="B63" i="13"/>
  <c r="B83" i="13"/>
  <c r="D108" i="13"/>
  <c r="B82" i="13"/>
  <c r="B6" i="13"/>
  <c r="D72" i="13"/>
  <c r="B42" i="13"/>
  <c r="C30" i="23" a="1"/>
  <c r="D81" i="13"/>
  <c r="C44" i="13"/>
  <c r="D44" i="13"/>
  <c r="D117" i="13"/>
  <c r="D110" i="13"/>
  <c r="C30" i="13"/>
  <c r="B25" i="13"/>
  <c r="C126" i="13"/>
  <c r="C8" i="13"/>
  <c r="C64" i="13"/>
  <c r="F22" i="5" a="1"/>
  <c r="C46" i="13"/>
  <c r="B29" i="13"/>
  <c r="F29" i="26" a="1"/>
  <c r="B101" i="13"/>
  <c r="B18" i="13"/>
  <c r="E18" i="13" l="1"/>
  <c r="E101" i="13"/>
  <c r="F29" i="26"/>
  <c r="F35" i="13"/>
  <c r="E29" i="13"/>
  <c r="F22" i="5"/>
  <c r="G70" i="13"/>
  <c r="G14" i="13"/>
  <c r="E25" i="13"/>
  <c r="C30" i="23"/>
  <c r="E42" i="13"/>
  <c r="E6" i="13"/>
  <c r="E82" i="13"/>
  <c r="E83" i="13"/>
  <c r="E63" i="13"/>
  <c r="E66" i="13"/>
  <c r="E123" i="13"/>
  <c r="C23" i="4"/>
  <c r="E14" i="13"/>
  <c r="F29" i="23"/>
  <c r="C30" i="8"/>
  <c r="C30" i="22"/>
  <c r="E53" i="13"/>
  <c r="F29" i="28"/>
  <c r="G126" i="13"/>
  <c r="E80" i="13"/>
  <c r="E59" i="13"/>
  <c r="F29" i="7"/>
  <c r="E97" i="13"/>
  <c r="E125" i="13"/>
  <c r="E99" i="13"/>
  <c r="F105" i="13"/>
  <c r="H105" i="13" s="1"/>
  <c r="E107" i="13"/>
  <c r="F49" i="13"/>
  <c r="H49" i="13" s="1"/>
  <c r="E43" i="13"/>
  <c r="E91" i="13"/>
  <c r="E32" i="13"/>
  <c r="C30" i="16"/>
  <c r="F29" i="9"/>
  <c r="E5" i="13"/>
  <c r="E8" i="13"/>
  <c r="F14" i="13"/>
  <c r="C30" i="9"/>
  <c r="E34" i="13"/>
  <c r="E77" i="13"/>
  <c r="E90" i="13"/>
  <c r="E108" i="13"/>
  <c r="E41" i="13"/>
  <c r="E76" i="13"/>
  <c r="E26" i="13"/>
  <c r="E69" i="13"/>
  <c r="E109" i="13"/>
  <c r="E104" i="13"/>
  <c r="E78" i="13"/>
  <c r="F84" i="13"/>
  <c r="H84" i="13" s="1"/>
  <c r="E126" i="13"/>
  <c r="C30" i="21"/>
  <c r="G119" i="13"/>
  <c r="E86" i="13"/>
  <c r="E119" i="13"/>
  <c r="D1" i="13"/>
  <c r="E48" i="13"/>
  <c r="E21" i="13"/>
  <c r="E23" i="13"/>
  <c r="E7" i="13"/>
  <c r="F28" i="13"/>
  <c r="E22" i="13"/>
  <c r="E24" i="13"/>
  <c r="F29" i="25"/>
  <c r="E61" i="13"/>
  <c r="E98" i="13"/>
  <c r="F29" i="18"/>
  <c r="F29" i="21"/>
  <c r="F29" i="20"/>
  <c r="E92" i="13"/>
  <c r="F98" i="13"/>
  <c r="H98" i="13" s="1"/>
  <c r="G21" i="13"/>
  <c r="E58" i="13"/>
  <c r="E51" i="13"/>
  <c r="F29" i="14"/>
  <c r="E28" i="13"/>
  <c r="E55" i="13"/>
  <c r="E57" i="13"/>
  <c r="F63" i="13"/>
  <c r="H63" i="13" s="1"/>
  <c r="E118" i="13"/>
  <c r="E103" i="13"/>
  <c r="E20" i="13"/>
  <c r="C30" i="28"/>
  <c r="F29" i="22"/>
  <c r="G56" i="13"/>
  <c r="E67" i="13"/>
  <c r="E96" i="13"/>
  <c r="E40" i="13"/>
  <c r="F22" i="4"/>
  <c r="F126" i="13"/>
  <c r="H126" i="13" s="1"/>
  <c r="E120" i="13"/>
  <c r="C30" i="18"/>
  <c r="E95" i="13"/>
  <c r="E75" i="13"/>
  <c r="F29" i="17"/>
  <c r="E27" i="13"/>
  <c r="E56" i="13"/>
  <c r="F119" i="13"/>
  <c r="H119" i="13" s="1"/>
  <c r="E113" i="13"/>
  <c r="E85" i="13"/>
  <c r="F91" i="13"/>
  <c r="H91" i="13" s="1"/>
  <c r="E9" i="13"/>
  <c r="E16" i="13"/>
  <c r="E64" i="13"/>
  <c r="F70" i="13"/>
  <c r="H70" i="13" s="1"/>
  <c r="E89" i="13"/>
  <c r="E88" i="13"/>
  <c r="E102" i="13"/>
  <c r="F77" i="13"/>
  <c r="H77" i="13" s="1"/>
  <c r="E71" i="13"/>
  <c r="E124" i="13"/>
  <c r="E93" i="13"/>
  <c r="E74" i="13"/>
  <c r="G77" i="13"/>
  <c r="C30" i="7"/>
  <c r="F29" i="16"/>
  <c r="F29" i="10"/>
  <c r="E35" i="13"/>
  <c r="E81" i="13"/>
  <c r="E72" i="13"/>
  <c r="G84" i="13"/>
  <c r="E54" i="13"/>
  <c r="G35" i="13"/>
  <c r="E79" i="13"/>
  <c r="G105" i="13"/>
  <c r="C30" i="14"/>
  <c r="G42" i="13"/>
  <c r="E116" i="13"/>
  <c r="G98" i="13"/>
  <c r="E111" i="13"/>
  <c r="G32" i="13"/>
  <c r="C1" i="13"/>
  <c r="G7" i="13"/>
  <c r="F29" i="15"/>
  <c r="E45" i="13"/>
  <c r="E115" i="13"/>
  <c r="E11" i="13"/>
  <c r="G49" i="13"/>
  <c r="E112" i="13"/>
  <c r="E31" i="13"/>
  <c r="E19" i="13"/>
  <c r="E49" i="13"/>
  <c r="E70" i="13"/>
  <c r="F29" i="8"/>
  <c r="E60" i="13"/>
  <c r="E44" i="13"/>
  <c r="E122" i="13"/>
  <c r="E33" i="13"/>
  <c r="C30" i="15"/>
  <c r="E30" i="13"/>
  <c r="E36" i="13"/>
  <c r="F42" i="13"/>
  <c r="H42" i="13" s="1"/>
  <c r="F32" i="13"/>
  <c r="E3" i="13"/>
  <c r="F7" i="13"/>
  <c r="B1" i="13"/>
  <c r="E106" i="13"/>
  <c r="F112" i="13"/>
  <c r="H112" i="13" s="1"/>
  <c r="E12" i="13"/>
  <c r="E94" i="13"/>
  <c r="G63" i="13"/>
  <c r="G91" i="13"/>
  <c r="E4" i="13"/>
  <c r="C30" i="19"/>
  <c r="E37" i="13"/>
  <c r="E62" i="13"/>
  <c r="E47" i="13"/>
  <c r="C30" i="17"/>
  <c r="C30" i="10"/>
  <c r="F26" i="6"/>
  <c r="E114" i="13"/>
  <c r="C30" i="20"/>
  <c r="C27" i="6"/>
  <c r="E84" i="13"/>
  <c r="F29" i="11"/>
  <c r="F29" i="12"/>
  <c r="C30" i="26"/>
  <c r="C30" i="24"/>
  <c r="C30" i="11"/>
  <c r="E65" i="13"/>
  <c r="E73" i="13"/>
  <c r="E38" i="13"/>
  <c r="E39" i="13"/>
  <c r="E13" i="13"/>
  <c r="F29" i="24"/>
  <c r="F56" i="13"/>
  <c r="H56" i="13" s="1"/>
  <c r="E50" i="13"/>
  <c r="F29" i="19"/>
  <c r="G112" i="13"/>
  <c r="C23" i="5"/>
  <c r="E117" i="13"/>
  <c r="E100" i="13"/>
  <c r="E15" i="13"/>
  <c r="F21" i="13"/>
  <c r="C30" i="25"/>
  <c r="E17" i="13"/>
  <c r="E10" i="13"/>
  <c r="C30" i="12"/>
  <c r="E110" i="13"/>
  <c r="E105" i="13"/>
  <c r="E46" i="13"/>
  <c r="E68" i="13"/>
  <c r="E87" i="13"/>
  <c r="G28" i="13"/>
  <c r="E121" i="13"/>
  <c r="E52" i="13"/>
  <c r="F31" i="26" a="1"/>
  <c r="F31" i="9" a="1"/>
  <c r="C32" i="24" a="1"/>
  <c r="C25" i="5" a="1"/>
  <c r="F31" i="7" a="1"/>
  <c r="C32" i="28" a="1"/>
  <c r="F31" i="17" a="1"/>
  <c r="C32" i="11" a="1"/>
  <c r="F31" i="22" a="1"/>
  <c r="F31" i="8" a="1"/>
  <c r="C32" i="17" a="1"/>
  <c r="F31" i="15" a="1"/>
  <c r="F28" i="6" a="1"/>
  <c r="C32" i="25" a="1"/>
  <c r="C32" i="21" a="1"/>
  <c r="C29" i="6" a="1"/>
  <c r="C32" i="12" a="1"/>
  <c r="F24" i="5" a="1"/>
  <c r="C25" i="4" a="1"/>
  <c r="F31" i="23" a="1"/>
  <c r="C32" i="23" a="1"/>
  <c r="C32" i="22" a="1"/>
  <c r="F31" i="28" a="1"/>
  <c r="F31" i="18" a="1"/>
  <c r="C32" i="7" a="1"/>
  <c r="F31" i="11" a="1"/>
  <c r="F31" i="21" a="1"/>
  <c r="C32" i="18" a="1"/>
  <c r="F31" i="16" a="1"/>
  <c r="C32" i="19" a="1"/>
  <c r="F31" i="12" a="1"/>
  <c r="F31" i="19" a="1"/>
  <c r="C32" i="16" a="1"/>
  <c r="F31" i="20" a="1"/>
  <c r="F31" i="10" a="1"/>
  <c r="C32" i="26" a="1"/>
  <c r="C32" i="10" a="1"/>
  <c r="C32" i="9" a="1"/>
  <c r="F31" i="14" a="1"/>
  <c r="C32" i="8" a="1"/>
  <c r="F31" i="25" a="1"/>
  <c r="C32" i="20" a="1"/>
  <c r="F24" i="4" a="1"/>
  <c r="C32" i="15" a="1"/>
  <c r="F31" i="24" a="1"/>
  <c r="C32" i="14" a="1"/>
  <c r="H21" i="13" l="1"/>
  <c r="E1" i="13"/>
  <c r="H28" i="13"/>
  <c r="H14" i="13"/>
  <c r="H35" i="13"/>
  <c r="C32" i="14"/>
  <c r="F31" i="24"/>
  <c r="C32" i="15"/>
  <c r="F24" i="4"/>
  <c r="C32" i="20"/>
  <c r="F31" i="25"/>
  <c r="C32" i="8"/>
  <c r="F31" i="14"/>
  <c r="C32" i="9"/>
  <c r="C32" i="10"/>
  <c r="C32" i="26"/>
  <c r="F31" i="10"/>
  <c r="F31" i="20"/>
  <c r="C32" i="16"/>
  <c r="F31" i="19"/>
  <c r="F31" i="12"/>
  <c r="C32" i="19"/>
  <c r="F31" i="16"/>
  <c r="C32" i="18"/>
  <c r="F31" i="21"/>
  <c r="F31" i="11"/>
  <c r="C32" i="7"/>
  <c r="F31" i="18"/>
  <c r="F31" i="28"/>
  <c r="C32" i="22"/>
  <c r="C32" i="23"/>
  <c r="F31" i="23"/>
  <c r="C25" i="4"/>
  <c r="F24" i="5"/>
  <c r="C32" i="12"/>
  <c r="C29" i="6"/>
  <c r="C32" i="21"/>
  <c r="C32" i="25"/>
  <c r="F28" i="6"/>
  <c r="F31" i="15"/>
  <c r="C32" i="17"/>
  <c r="F31" i="8"/>
  <c r="F31" i="22"/>
  <c r="C32" i="11"/>
  <c r="F31" i="17"/>
  <c r="C32" i="28"/>
  <c r="F31" i="7"/>
  <c r="C25" i="5"/>
  <c r="C32" i="24"/>
  <c r="F31" i="9"/>
  <c r="F31" i="26"/>
  <c r="I32" i="13"/>
  <c r="H32" i="13"/>
  <c r="J32" i="13"/>
  <c r="H7" i="13"/>
</calcChain>
</file>

<file path=xl/sharedStrings.xml><?xml version="1.0" encoding="utf-8"?>
<sst xmlns="http://schemas.openxmlformats.org/spreadsheetml/2006/main" count="13530" uniqueCount="1173">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</sst>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361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7" t="s">
        <v>7</v>
      </c>
      <c r="B11" s="58"/>
      <c r="C11" s="58"/>
      <c r="D11" s="58"/>
      <c r="E11" s="58"/>
      <c r="F11" s="58"/>
      <c r="G11" s="1"/>
      <c r="H11" s="1"/>
      <c r="I11" s="2"/>
      <c r="J11" s="8"/>
      <c r="K11" s="9"/>
      <c r="L11" s="10">
        <f t="shared" si="1"/>
        <v>0</v>
      </c>
      <c r="M11" s="3"/>
      <c r="N11" s="57" t="s">
        <v>8</v>
      </c>
      <c r="O11" s="58"/>
      <c r="P11" s="58"/>
      <c r="Q11" s="58"/>
      <c r="R11" s="58"/>
      <c r="S11" s="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9" t="s">
        <v>21</v>
      </c>
      <c r="R20" s="60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9" t="s">
        <v>23</v>
      </c>
      <c r="O21" s="60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9" t="s">
        <v>21</v>
      </c>
      <c r="R22" s="60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9" t="s">
        <v>23</v>
      </c>
      <c r="O23" s="60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9" t="s">
        <v>21</v>
      </c>
      <c r="R22" s="60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9" t="s">
        <v>23</v>
      </c>
      <c r="O23" s="60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9" t="s">
        <v>21</v>
      </c>
      <c r="R22" s="60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9" t="s">
        <v>23</v>
      </c>
      <c r="O23" s="60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9" t="s">
        <v>21</v>
      </c>
      <c r="R22" s="60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9" t="s">
        <v>23</v>
      </c>
      <c r="O23" s="60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7" t="s">
        <v>7</v>
      </c>
      <c r="B17" s="58"/>
      <c r="C17" s="58"/>
      <c r="D17" s="58"/>
      <c r="E17" s="58"/>
      <c r="F17" s="58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7" t="s">
        <v>8</v>
      </c>
      <c r="O17" s="58"/>
      <c r="P17" s="58"/>
      <c r="Q17" s="58"/>
      <c r="R17" s="58"/>
      <c r="S17" s="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9" t="s">
        <v>21</v>
      </c>
      <c r="E26" s="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9" t="s">
        <v>21</v>
      </c>
      <c r="R26" s="60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9" t="s">
        <v>23</v>
      </c>
      <c r="B27" s="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9" t="s">
        <v>23</v>
      </c>
      <c r="O27" s="60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9" t="s">
        <v>21</v>
      </c>
      <c r="R29" s="60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9" t="s">
        <v>23</v>
      </c>
      <c r="O30" s="60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9" t="s">
        <v>21</v>
      </c>
      <c r="R29" s="60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9" t="s">
        <v>23</v>
      </c>
      <c r="O30" s="60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9" t="s">
        <v>21</v>
      </c>
      <c r="R29" s="60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9" t="s">
        <v>23</v>
      </c>
      <c r="O30" s="60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9" t="s">
        <v>21</v>
      </c>
      <c r="R29" s="60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9" t="s">
        <v>23</v>
      </c>
      <c r="O30" s="60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9" t="s">
        <v>21</v>
      </c>
      <c r="R29" s="60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9" t="s">
        <v>23</v>
      </c>
      <c r="O30" s="60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9" t="s">
        <v>21</v>
      </c>
      <c r="R29" s="60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9" t="s">
        <v>23</v>
      </c>
      <c r="O30" s="60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9" t="s">
        <v>21</v>
      </c>
      <c r="R29" s="60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9" t="s">
        <v>23</v>
      </c>
      <c r="O30" s="60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9" t="s">
        <v>21</v>
      </c>
      <c r="R29" s="60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9" t="s">
        <v>23</v>
      </c>
      <c r="O30" s="60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9" t="s">
        <v>21</v>
      </c>
      <c r="R29" s="60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9" t="s">
        <v>23</v>
      </c>
      <c r="O30" s="60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9" t="s">
        <v>21</v>
      </c>
      <c r="R29" s="60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9" t="s">
        <v>23</v>
      </c>
      <c r="O30" s="60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9" t="s">
        <v>21</v>
      </c>
      <c r="R29" s="60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9" t="s">
        <v>23</v>
      </c>
      <c r="O30" s="60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9" t="s">
        <v>21</v>
      </c>
      <c r="R29" s="60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9" t="s">
        <v>23</v>
      </c>
      <c r="O30" s="60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9" t="s">
        <v>21</v>
      </c>
      <c r="R29" s="60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9" t="s">
        <v>23</v>
      </c>
      <c r="O30" s="60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9" t="s">
        <v>21</v>
      </c>
      <c r="R29" s="60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9" t="s">
        <v>23</v>
      </c>
      <c r="O30" s="60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9" t="s">
        <v>21</v>
      </c>
      <c r="R29" s="60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9" t="s">
        <v>23</v>
      </c>
      <c r="O30" s="60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9" t="s">
        <v>21</v>
      </c>
      <c r="R29" s="60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9" t="s">
        <v>23</v>
      </c>
      <c r="O30" s="60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9" t="s">
        <v>21</v>
      </c>
      <c r="R29" s="60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9" t="s">
        <v>23</v>
      </c>
      <c r="O30" s="60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9" t="s">
        <v>21</v>
      </c>
      <c r="R29" s="60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9" t="s">
        <v>23</v>
      </c>
      <c r="O30" s="60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9" t="s">
        <v>21</v>
      </c>
      <c r="R29" s="60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59" t="s">
        <v>23</v>
      </c>
      <c r="B30" s="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9" t="s">
        <v>23</v>
      </c>
      <c r="O30" s="60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1022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1023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59" t="s">
        <v>21</v>
      </c>
      <c r="R29" s="60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1043</v>
      </c>
      <c r="J30" s="8"/>
      <c r="K30" s="9">
        <v>100</v>
      </c>
      <c r="L30" s="10">
        <f>'29-04'!$K30+('29-04'!$J30/90)</f>
        <v>100</v>
      </c>
      <c r="M30" s="3"/>
      <c r="N30" s="59" t="s">
        <v>23</v>
      </c>
      <c r="O30" s="60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1051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1057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1058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1059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24" workbookViewId="0">
      <selection activeCell="I25" sqref="I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59" t="s">
        <v>21</v>
      </c>
      <c r="R29" s="60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59" t="s">
        <v>23</v>
      </c>
      <c r="O30" s="60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1097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1098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4"/>
      <c r="J130" s="8"/>
      <c r="K130" s="9"/>
      <c r="L130" s="10">
        <f>'30-04'!$K130+('30-04'!$J130/90)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/>
      <c r="J131" s="8"/>
      <c r="K131" s="9"/>
      <c r="L131" s="10">
        <f>'30-04'!$K131+('30-04'!$J131/90)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opLeftCell="A105" workbookViewId="0">
      <selection activeCell="I35" sqref="I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SUM('01-05'!$J$22:$J$361)</f>
        <v>-1320</v>
      </c>
      <c r="K20" s="3">
        <f>SUM('01-05'!$K$22:$K$361)</f>
        <v>-1635</v>
      </c>
      <c r="L20" s="3">
        <f>SUM('01-05'!$L$22:$L$361)</f>
        <v>-1649.666666666667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4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5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59" t="s">
        <v>21</v>
      </c>
      <c r="R29" s="60"/>
      <c r="S29" s="17">
        <f>SUM('01-05'!$J$22:$J$361)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4" t="s">
        <v>46</v>
      </c>
      <c r="J30" s="8"/>
      <c r="K30" s="9">
        <v>10</v>
      </c>
      <c r="L30" s="10">
        <f>'01-05'!$K30+('01-05'!$J30/90)</f>
        <v>10</v>
      </c>
      <c r="M30" s="3"/>
      <c r="N30" s="59" t="s">
        <v>23</v>
      </c>
      <c r="O30" s="60"/>
      <c r="P30" s="6">
        <f>SUM('01-05'!$K$22:$K$361)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6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-500</v>
      </c>
      <c r="L65" s="41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600</v>
      </c>
      <c r="K66" s="43"/>
      <c r="L66" s="41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600</v>
      </c>
      <c r="K67" s="40"/>
      <c r="L67" s="41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70</v>
      </c>
      <c r="K68" s="43"/>
      <c r="L68" s="41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>
        <v>-400</v>
      </c>
      <c r="K69" s="40">
        <v>30</v>
      </c>
      <c r="L69" s="41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>
        <v>20</v>
      </c>
      <c r="L70" s="41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tabSelected="1" topLeftCell="A88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SUM('02-05'!$J$22:$J$361)</f>
        <v>-3245</v>
      </c>
      <c r="K20" s="3">
        <f>SUM('02-05'!$K$22:$K$361)</f>
        <v>-205</v>
      </c>
      <c r="L20" s="3">
        <f>SUM('02-05'!$L$22:$L$361)</f>
        <v>-241.05555555555551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4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4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5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5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6825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4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1565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-795</v>
      </c>
      <c r="G29" s="1"/>
      <c r="H29" s="7" t="s">
        <v>6</v>
      </c>
      <c r="I29" s="44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59" t="s">
        <v>21</v>
      </c>
      <c r="R29" s="60"/>
      <c r="S29" s="17">
        <f>SUM('02-05'!$J$22:$J$361)</f>
        <v>-3245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4" t="s">
        <v>63</v>
      </c>
      <c r="J30" s="8">
        <v>150</v>
      </c>
      <c r="K30" s="9"/>
      <c r="L30" s="10">
        <f>'02-05'!$K30+('02-05'!$J30/90)</f>
        <v>1.6666666666666667</v>
      </c>
      <c r="M30" s="3"/>
      <c r="N30" s="59" t="s">
        <v>23</v>
      </c>
      <c r="O30" s="60"/>
      <c r="P30" s="6">
        <f>SUM('02-05'!$K$22:$K$361)</f>
        <v>-205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-25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4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4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1163</v>
      </c>
      <c r="J65" s="39">
        <v>-300</v>
      </c>
      <c r="K65" s="40"/>
      <c r="L65" s="41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1164</v>
      </c>
      <c r="J66" s="42"/>
      <c r="K66" s="43">
        <v>35</v>
      </c>
      <c r="L66" s="41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850</v>
      </c>
      <c r="K67" s="40"/>
      <c r="L67" s="41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340</v>
      </c>
      <c r="L68" s="41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8" t="s">
        <v>95</v>
      </c>
      <c r="J69" s="39"/>
      <c r="K69" s="40">
        <v>-340</v>
      </c>
      <c r="L69" s="41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57</v>
      </c>
      <c r="J70" s="39"/>
      <c r="K70" s="40">
        <v>410</v>
      </c>
      <c r="L70" s="41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4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4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4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4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4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9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'02-05'!$K98+('02-05'!$J98/90)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'02-05'!$K99+('02-05'!$J99/90)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'02-05'!$K100+('02-05'!$J100/90)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'02-05'!$K101+('02-05'!$J101/90)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'02-05'!$K102+('02-05'!$J102/90)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'02-05'!$K103+('02-05'!$J103/90)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'02-05'!$K104+('02-05'!$J104/90)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'02-05'!$K105+('02-05'!$J105/90)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'02-05'!$K106+('02-05'!$J106/90)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'02-05'!$K107+('02-05'!$J107/90)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'02-05'!$K108+('02-05'!$J108/90)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'02-05'!$K109+('02-05'!$J109/90)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'02-05'!$K110+('02-05'!$J110/90)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'02-05'!$K111+('02-05'!$J111/90)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'02-05'!$K112+('02-05'!$J112/90)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'02-05'!$K113+('02-05'!$J113/90)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'02-05'!$K114+('02-05'!$J114/90)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'02-05'!$K115+('02-05'!$J115/90)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'02-05'!$K116+('02-05'!$J116/90)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'02-05'!$K117+('02-05'!$J117/90)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'02-05'!$K118+('02-05'!$J118/90)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'02-05'!$K119+('02-05'!$J119/90)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'02-05'!$K120+('02-05'!$J120/90)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'02-05'!$K121+('02-05'!$J121/90)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'02-05'!$K122+('02-05'!$J122/90)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'02-05'!$K123+('02-05'!$J123/90)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'02-05'!$K124+('02-05'!$J124/90)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'02-05'!$K125+('02-05'!$J125/90)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'02-05'!$K126+('02-05'!$J126/90)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'02-05'!$K127+('02-05'!$J127/90)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'02-05'!$K128+('02-05'!$J128/90)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'02-05'!$K129+('02-05'!$J129/90)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'02-05'!$K130+('02-05'!$J130/90)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'02-05'!$K131+('02-05'!$J131/90)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'02-05'!$K132+('02-05'!$J132/90)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'02-05'!$K133+('02-05'!$J133/90)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'02-05'!$K134+('02-05'!$J134/90)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'02-05'!$K135+('02-05'!$J135/90)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'02-05'!$K136+('02-05'!$J136/90)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'02-05'!$K137+('02-05'!$J137/90)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'02-05'!$K138+('02-05'!$J138/90)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'02-05'!$K139+('02-05'!$J139/90)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'02-05'!$K140+('02-05'!$J140/90)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>
    <pageSetUpPr fitToPage="1"/>
  </sheetPr>
  <dimension ref="A1:Z1000"/>
  <sheetViews>
    <sheetView rightToLeft="1" topLeftCell="A4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SUM('04-05'!$J$22:$J$361)</f>
        <v>0</v>
      </c>
      <c r="K20" s="3">
        <f>SUM('04-05'!$K$22:$K$361)</f>
        <v>0</v>
      </c>
      <c r="L20" s="3">
        <f>SUM('04-05'!$L$22:$L$361)</f>
        <v>0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'04-05'!$K22+('04-05'!$J22/90)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'04-05'!$K23+('04-05'!$J23/90)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'04-05'!$K24+('04-05'!$J24/90)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'04-05'!$K25+('04-05'!$J25/90)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'04-05'!$K26+('04-05'!$J26/90)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'04-05'!$K27+('04-05'!$J27/90)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'04-05'!$K28+('04-05'!$J28/90)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-3245</v>
      </c>
      <c r="G29" s="1"/>
      <c r="H29" s="7" t="s">
        <v>6</v>
      </c>
      <c r="I29" s="2"/>
      <c r="J29" s="8"/>
      <c r="K29" s="9"/>
      <c r="L29" s="10">
        <f>'04-05'!$K29+('04-05'!$J29/90)</f>
        <v>0</v>
      </c>
      <c r="M29" s="3"/>
      <c r="N29" s="1"/>
      <c r="O29" s="1"/>
      <c r="P29" s="18"/>
      <c r="Q29" s="59" t="s">
        <v>21</v>
      </c>
      <c r="R29" s="60"/>
      <c r="S29" s="17">
        <f>SUM('04-05'!$J$22:$J$361)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-205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'04-05'!$K30+('04-05'!$J30/90)</f>
        <v>0</v>
      </c>
      <c r="M30" s="3"/>
      <c r="N30" s="59" t="s">
        <v>23</v>
      </c>
      <c r="O30" s="60"/>
      <c r="P30" s="6">
        <f>SUM('04-05'!$K$22:$K$361)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-6185</v>
      </c>
      <c r="G31" s="1"/>
      <c r="H31" s="7" t="s">
        <v>6</v>
      </c>
      <c r="I31" s="44"/>
      <c r="J31" s="8"/>
      <c r="K31" s="9"/>
      <c r="L31" s="10">
        <f>'04-05'!$K31+('04-05'!$J31/90)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-1590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'04-05'!$K32+('04-05'!$J32/90)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'04-05'!$K33+('04-05'!$J33/90)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'04-05'!$K34+('04-05'!$J34/90)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'04-05'!$K35+('04-05'!$J35/90)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'04-05'!$K36+('04-05'!$J36/90)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'04-05'!$K37+('04-05'!$J37/90)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'04-05'!$K38+('04-05'!$J38/90)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'04-05'!$K39+('04-05'!$J39/90)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'04-05'!$K40+('04-05'!$J40/90)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'04-05'!$K41+('04-05'!$J41/90)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'04-05'!$K42+('04-05'!$J42/90)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'04-05'!$K43+('04-05'!$J43/90)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'04-05'!$K44+('04-05'!$J44/90)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'04-05'!$K45+('04-05'!$J45/90)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'04-05'!$K46+('04-05'!$J46/90)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'04-05'!$K47+('04-05'!$J47/90)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'04-05'!$K48+('04-05'!$J48/90)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'04-05'!$K49+('04-05'!$J49/90)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'04-05'!$K50+('04-05'!$J50/90)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'04-05'!$K51+('04-05'!$J51/90)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'04-05'!$K52+('04-05'!$J52/90)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'04-05'!$K53+('04-05'!$J53/90)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'04-05'!$K54+('04-05'!$J54/90)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'04-05'!$K55+('04-05'!$J55/90)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'04-05'!$K56+('04-05'!$J56/90)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'04-05'!$K57+('04-05'!$J57/90)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'04-05'!$K58+('04-05'!$J58/90)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'04-05'!$K59+('04-05'!$J59/90)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'04-05'!$K60+('04-05'!$J60/90)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'04-05'!$K61+('04-05'!$J61/90)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'04-05'!$K62+('04-05'!$J62/90)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'04-05'!$K63+('04-05'!$J63/90)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'04-05'!$K64+('04-05'!$J64/90)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'04-05'!$K65+('04-05'!$J65/90)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'04-05'!$K66+('04-05'!$J66/90)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'04-05'!$K67+('04-05'!$J67/90)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'04-05'!$K68+('04-05'!$J68/90)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'04-05'!$K69+('04-05'!$J69/90)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'04-05'!$K70+('04-05'!$J70/90)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'04-05'!$K71+('04-05'!$J71/90)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'04-05'!$K72+('04-05'!$J72/90)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'04-05'!$K73+('04-05'!$J73/90)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'04-05'!$K74+('04-05'!$J74/90)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'04-05'!$K75+('04-05'!$J75/90)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'04-05'!$K76+('04-05'!$J76/90)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'04-05'!$K77+('04-05'!$J77/90)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'04-05'!$K78+('04-05'!$J78/90)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'04-05'!$K79+('04-05'!$J79/90)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'04-05'!$K80+('04-05'!$J80/90)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'04-05'!$K81+('04-05'!$J81/90)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'04-05'!$K82+('04-05'!$J82/90)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'04-05'!$K83+('04-05'!$J83/90)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'04-05'!$K84+('04-05'!$J84/90)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'04-05'!$K85+('04-05'!$J85/90)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'04-05'!$K86+('04-05'!$J86/90)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'04-05'!$K87+('04-05'!$J87/90)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'04-05'!$K88+('04-05'!$J88/90)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'04-05'!$K89+('04-05'!$J89/90)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'04-05'!$K90+('04-05'!$J90/90)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'04-05'!$K91+('04-05'!$J91/90)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'04-05'!$K92+('04-05'!$J92/90)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'04-05'!$K93+('04-05'!$J93/90)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'04-05'!$K94+('04-05'!$J94/90)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'04-05'!$K95+('04-05'!$J95/90)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'04-05'!$K96+('04-05'!$J96/90)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'04-05'!$K97+('04-05'!$J97/90)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'04-05'!$K98+('04-05'!$J98/90)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'04-05'!$K99+('04-05'!$J99/90)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'04-05'!$K100+('04-05'!$J100/90)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'04-05'!$K101+('04-05'!$J101/90)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'04-05'!$K106+('04-05'!$J106/90)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'04-05'!$K107+('04-05'!$J107/90)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'04-05'!$K108+('04-05'!$J108/90)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'04-05'!$K109+('04-05'!$J109/90)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'04-05'!$K110+('04-05'!$J110/90)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'04-05'!$K111+('04-05'!$J111/90)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'04-05'!$K112+('04-05'!$J112/90)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'04-05'!$K113+('04-05'!$J113/90)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'04-05'!$K114+('04-05'!$J114/90)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'04-05'!$K115+('04-05'!$J115/90)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'04-05'!$K116+('04-05'!$J116/90)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'04-05'!$K117+('04-05'!$J117/90)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'04-05'!$K118+('04-05'!$J118/90)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'04-05'!$K119+('04-05'!$J119/90)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'04-05'!$K120+('04-05'!$J120/90)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'04-05'!$K121+('04-05'!$J121/90)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'04-05'!$K122+('04-05'!$J122/90)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'04-05'!$K123+('04-05'!$J123/90)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'04-05'!$K124+('04-05'!$J124/90)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'04-05'!$K125+('04-05'!$J125/90)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'04-05'!$K126+('04-05'!$J126/90)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'04-05'!$K127+('04-05'!$J127/90)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'04-05'!$K128+('04-05'!$J128/90)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'04-05'!$K129+('04-05'!$J129/90)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'04-05'!$K130+('04-05'!$J130/90)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'04-05'!$K131+('04-05'!$J131/90)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'04-05'!$K132+('04-05'!$J132/90)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'04-05'!$K133+('04-05'!$J133/90)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'04-05'!$K134+('04-05'!$J134/90)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'04-05'!$K135+('04-05'!$J135/90)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'04-05'!$K136+('04-05'!$J136/90)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'04-05'!$K137+('04-05'!$J137/90)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'04-05'!$K138+('04-05'!$J138/90)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'04-05'!$K139+('04-05'!$J139/90)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'04-05'!$K140+('04-05'!$J140/90)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'04-05'!$K141+('04-05'!$J141/90)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'04-05'!$K142+('04-05'!$J142/90)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'04-05'!$K143+('04-05'!$J143/90)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'04-05'!$K144+('04-05'!$J144/90)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'04-05'!$K145+('04-05'!$J145/90)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'04-05'!$K146+('04-05'!$J146/90)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'04-05'!$K147+('04-05'!$J147/90)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'04-05'!$K148+('04-05'!$J148/90)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'04-05'!$K149+('04-05'!$J149/90)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'04-05'!$K150+('04-05'!$J150/90)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'04-05'!$K151+('04-05'!$J151/90)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'04-05'!$K152+('04-05'!$J152/90)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'04-05'!$K153+('04-05'!$J153/90)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'04-05'!$K154+('04-05'!$J154/90)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'04-05'!$K155+('04-05'!$J155/90)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'04-05'!$K156+('04-05'!$J156/90)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'04-05'!$K157+('04-05'!$J157/90)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'04-05'!$K158+('04-05'!$J158/90)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'04-05'!$K159+('04-05'!$J159/90)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'04-05'!$K160+('04-05'!$J160/90)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'04-05'!$K161+('04-05'!$J161/90)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'04-05'!$K162+('04-05'!$J162/90)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'04-05'!$K163+('04-05'!$J163/90)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'04-05'!$K164+('04-05'!$J164/90)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'04-05'!$K165+('04-05'!$J165/90)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'04-05'!$K166+('04-05'!$J166/90)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'04-05'!$K167+('04-05'!$J167/90)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'04-05'!$K168+('04-05'!$J168/90)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'04-05'!$K169+('04-05'!$J169/90)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'04-05'!$K170+('04-05'!$J170/90)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'04-05'!$K171+('04-05'!$J171/90)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'04-05'!$K172+('04-05'!$J172/90)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'04-05'!$K173+('04-05'!$J173/90)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'04-05'!$K174+('04-05'!$J174/90)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'04-05'!$K175+('04-05'!$J175/90)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'04-05'!$K176+('04-05'!$J176/90)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'04-05'!$K177+('04-05'!$J177/90)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'04-05'!$K178+('04-05'!$J178/90)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'04-05'!$K179+('04-05'!$J179/90)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'04-05'!$K180+('04-05'!$J180/90)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'04-05'!$K181+('04-05'!$J181/90)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'04-05'!$K182+('04-05'!$J182/90)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'04-05'!$K183+('04-05'!$J183/90)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'04-05'!$K184+('04-05'!$J184/90)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'04-05'!$K185+('04-05'!$J185/90)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'04-05'!$K186+('04-05'!$J186/90)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'04-05'!$K187+('04-05'!$J187/90)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'04-05'!$K188+('04-05'!$J188/90)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'04-05'!$K189+('04-05'!$J189/90)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'04-05'!$K190+('04-05'!$J190/90)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'04-05'!$K191+('04-05'!$J191/90)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'04-05'!$K192+('04-05'!$J192/90)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'04-05'!$K193+('04-05'!$J193/90)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'04-05'!$K194+('04-05'!$J194/90)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'04-05'!$K195+('04-05'!$J195/90)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'04-05'!$K196+('04-05'!$J196/90)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'04-05'!$K197+('04-05'!$J197/90)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'04-05'!$K198+('04-05'!$J198/90)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'04-05'!$K199+('04-05'!$J199/90)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'04-05'!$K200+('04-05'!$J200/90)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'04-05'!$K201+('04-05'!$J201/90)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'04-05'!$K202+('04-05'!$J202/90)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'04-05'!$K203+('04-05'!$J203/90)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'04-05'!$K204+('04-05'!$J204/90)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'04-05'!$K205+('04-05'!$J205/90)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'04-05'!$K206+('04-05'!$J206/90)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'04-05'!$K207+('04-05'!$J207/90)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'04-05'!$K208+('04-05'!$J208/90)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'04-05'!$K209+('04-05'!$J209/90)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'04-05'!$K210+('04-05'!$J210/90)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'04-05'!$K211+('04-05'!$J211/90)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'04-05'!$K212+('04-05'!$J212/90)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'04-05'!$K213+('04-05'!$J213/90)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'04-05'!$K214+('04-05'!$J214/90)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'04-05'!$K215+('04-05'!$J215/90)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'04-05'!$K216+('04-05'!$J216/90)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'04-05'!$K217+('04-05'!$J217/90)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'04-05'!$K218+('04-05'!$J218/90)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'04-05'!$K219+('04-05'!$J219/90)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'04-05'!$K220+('04-05'!$J220/90)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'04-05'!$K221+('04-05'!$J221/90)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'04-05'!$K222+('04-05'!$J222/90)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'04-05'!$K223+('04-05'!$J223/90)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'04-05'!$K224+('04-05'!$J224/90)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'04-05'!$K225+('04-05'!$J225/90)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'04-05'!$K226+('04-05'!$J226/90)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'04-05'!$K227+('04-05'!$J227/90)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'04-05'!$K228+('04-05'!$J228/90)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'04-05'!$K229+('04-05'!$J229/90)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'04-05'!$K230+('04-05'!$J230/90)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'04-05'!$K231+('04-05'!$J231/90)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'04-05'!$K232+('04-05'!$J232/90)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'04-05'!$K233+('04-05'!$J233/90)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'04-05'!$K234+('04-05'!$J234/90)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'04-05'!$K235+('04-05'!$J235/90)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'04-05'!$K236+('04-05'!$J236/90)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'04-05'!$K237+('04-05'!$J237/90)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'04-05'!$K238+('04-05'!$J238/90)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'04-05'!$K239+('04-05'!$J239/90)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'04-05'!$K240+('04-05'!$J240/90)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'04-05'!$K241+('04-05'!$J241/90)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'04-05'!$K242+('04-05'!$J242/90)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'04-05'!$K243+('04-05'!$J243/90)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'04-05'!$K244+('04-05'!$J244/90)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'04-05'!$K245+('04-05'!$J245/90)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'04-05'!$K246+('04-05'!$J246/90)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'04-05'!$K247+('04-05'!$J247/90)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'04-05'!$K248+('04-05'!$J248/90)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'04-05'!$K249+('04-05'!$J249/90)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'04-05'!$K250+('04-05'!$J250/90)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'04-05'!$K251+('04-05'!$J251/90)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'04-05'!$K252+('04-05'!$J252/90)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'04-05'!$K253+('04-05'!$J253/90)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'04-05'!$K254+('04-05'!$J254/90)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'04-05'!$K255+('04-05'!$J255/90)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'04-05'!$K256+('04-05'!$J256/90)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'04-05'!$K257+('04-05'!$J257/90)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'04-05'!$K258+('04-05'!$J258/90)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'04-05'!$K259+('04-05'!$J259/90)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'04-05'!$K260+('04-05'!$J260/90)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'04-05'!$K261+('04-05'!$J261/90)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'04-05'!$K262+('04-05'!$J262/90)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'04-05'!$K263+('04-05'!$J263/90)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'04-05'!$K264+('04-05'!$J264/90)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'04-05'!$K265+('04-05'!$J265/90)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'04-05'!$K266+('04-05'!$J266/90)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'04-05'!$K267+('04-05'!$J267/90)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'04-05'!$K268+('04-05'!$J268/90)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'04-05'!$K269+('04-05'!$J269/90)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'04-05'!$K270+('04-05'!$J270/90)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'04-05'!$K271+('04-05'!$J271/90)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'04-05'!$K272+('04-05'!$J272/90)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'04-05'!$K273+('04-05'!$J273/90)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'04-05'!$K274+('04-05'!$J274/90)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'04-05'!$K275+('04-05'!$J275/90)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'04-05'!$K276+('04-05'!$J276/90)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'04-05'!$K277+('04-05'!$J277/90)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'04-05'!$K278+('04-05'!$J278/90)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'04-05'!$K279+('04-05'!$J279/90)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'04-05'!$K280+('04-05'!$J280/90)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'04-05'!$K281+('04-05'!$J281/90)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'04-05'!$K282+('04-05'!$J282/90)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'04-05'!$K283+('04-05'!$J283/90)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'04-05'!$K284+('04-05'!$J284/90)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'04-05'!$K285+('04-05'!$J285/90)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'04-05'!$K286+('04-05'!$J286/90)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'04-05'!$K287+('04-05'!$J287/90)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'04-05'!$K288+('04-05'!$J288/90)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'04-05'!$K289+('04-05'!$J289/90)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'04-05'!$K290+('04-05'!$J290/90)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'04-05'!$K291+('04-05'!$J291/90)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'04-05'!$K292+('04-05'!$J292/90)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'04-05'!$K293+('04-05'!$J293/90)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'04-05'!$K294+('04-05'!$J294/90)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'04-05'!$K295+('04-05'!$J295/90)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'04-05'!$K296+('04-05'!$J296/90)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'04-05'!$K297+('04-05'!$J297/90)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'04-05'!$K298+('04-05'!$J298/90)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'04-05'!$K299+('04-05'!$J299/90)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'04-05'!$K300+('04-05'!$J300/90)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'04-05'!$K301+('04-05'!$J301/90)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'04-05'!$K302+('04-05'!$J302/90)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'04-05'!$K303+('04-05'!$J303/90)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'04-05'!$K304+('04-05'!$J304/90)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'04-05'!$K305+('04-05'!$J305/90)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'04-05'!$K306+('04-05'!$J306/90)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'04-05'!$K307+('04-05'!$J307/90)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'04-05'!$K308+('04-05'!$J308/90)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'04-05'!$K309+('04-05'!$J309/90)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'04-05'!$K310+('04-05'!$J310/90)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'04-05'!$K311+('04-05'!$J311/90)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'04-05'!$K312+('04-05'!$J312/90)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'04-05'!$K313+('04-05'!$J313/90)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'04-05'!$K314+('04-05'!$J314/90)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'04-05'!$K315+('04-05'!$J315/90)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'04-05'!$K316+('04-05'!$J316/90)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'04-05'!$K317+('04-05'!$J317/90)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'04-05'!$K318+('04-05'!$J318/90)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'04-05'!$K319+('04-05'!$J319/90)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'04-05'!$K320+('04-05'!$J320/90)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'04-05'!$K321+('04-05'!$J321/90)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'04-05'!$K322+('04-05'!$J322/90)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'04-05'!$K323+('04-05'!$J323/90)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'04-05'!$K324+('04-05'!$J324/90)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'04-05'!$K325+('04-05'!$J325/90)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'04-05'!$K326+('04-05'!$J326/90)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'04-05'!$K327+('04-05'!$J327/90)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'04-05'!$K328+('04-05'!$J328/90)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'04-05'!$K329+('04-05'!$J329/90)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'04-05'!$K330+('04-05'!$J330/90)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'04-05'!$K331+('04-05'!$J331/90)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'04-05'!$K332+('04-05'!$J332/90)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'04-05'!$K333+('04-05'!$J333/90)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'04-05'!$K334+('04-05'!$J334/90)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'04-05'!$K335+('04-05'!$J335/90)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'04-05'!$K336+('04-05'!$J336/90)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'04-05'!$K337+('04-05'!$J337/90)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'04-05'!$K338+('04-05'!$J338/90)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'04-05'!$K339+('04-05'!$J339/90)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'04-05'!$K340+('04-05'!$J340/90)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'04-05'!$K341+('04-05'!$J341/90)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'04-05'!$K342+('04-05'!$J342/90)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'04-05'!$K343+('04-05'!$J343/90)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'04-05'!$K344+('04-05'!$J344/90)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'04-05'!$K345+('04-05'!$J345/90)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'04-05'!$K346+('04-05'!$J346/90)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'04-05'!$K347+('04-05'!$J347/90)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'04-05'!$K348+('04-05'!$J348/90)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'04-05'!$K349+('04-05'!$J349/90)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'04-05'!$K350+('04-05'!$J350/90)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'04-05'!$K351+('04-05'!$J351/90)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'04-05'!$K352+('04-05'!$J352/90)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'04-05'!$K353+('04-05'!$J353/90)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'04-05'!$K354+('04-05'!$J354/90)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'04-05'!$K355+('04-05'!$J355/90)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'04-05'!$K356+('04-05'!$J356/90)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'04-05'!$K357+('04-05'!$J357/90)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'04-05'!$K358+('04-05'!$J358/90)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'04-05'!$K359+('04-05'!$J359/90)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'04-05'!$K360+('04-05'!$J360/90)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'04-05'!$K361+('04-05'!$J361/90)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1E4DE15-3D81-499B-B1A8-CBCE7434AD97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J1000"/>
  <sheetViews>
    <sheetView rightToLeft="1" zoomScale="160" zoomScaleNormal="160" workbookViewId="0">
      <pane ySplit="2" topLeftCell="A28" activePane="bottomLeft" state="frozen"/>
      <selection pane="bottomLeft" activeCell="B33" sqref="B33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98648.111111111095</v>
      </c>
      <c r="C1" s="26">
        <f t="shared" ca="1" si="0"/>
        <v>-13520.222222222223</v>
      </c>
      <c r="D1" s="26">
        <f t="shared" ca="1" si="0"/>
        <v>-84100.555555555547</v>
      </c>
      <c r="E1" s="27">
        <f ca="1">IF(B1=0,"",C1/B1)*-1</f>
        <v>0.1370550542725941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0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0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0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0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0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0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0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0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0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0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0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0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0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0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-2777.2222222222222</v>
      </c>
      <c r="E30" s="27">
        <f t="shared" ca="1" si="4"/>
        <v>3.5008203445447077E-2</v>
      </c>
    </row>
    <row r="31" spans="1:10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1041</v>
      </c>
      <c r="G31" s="51" t="s">
        <v>1042</v>
      </c>
      <c r="H31" s="51" t="s">
        <v>435</v>
      </c>
      <c r="I31" s="53">
        <v>0.3</v>
      </c>
      <c r="J31" s="53">
        <v>0.7</v>
      </c>
    </row>
    <row r="32" spans="1:10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2880.6111111111095</v>
      </c>
      <c r="C32" s="32">
        <f t="shared" ref="C32:C34" ca="1" si="12">IFERROR(SUMIFS(INDIRECT("'"&amp;TEXT(A32,"DD-MM")&amp;"'!L:L"),INDIRECT("'"&amp;TEXT(A32,"DD-MM")&amp;"'!H:H"),$C$2),"")</f>
        <v>-3466.666666666667</v>
      </c>
      <c r="D32" s="32">
        <f t="shared" ref="D32:D34" ca="1" si="13">IFERROR(SUMIFS(INDIRECT("'"&amp;TEXT(A32,"DD-MM")&amp;"'!L:L"),INDIRECT("'"&amp;TEXT(A32,"DD-MM")&amp;"'!H:H"),$D$2),"")</f>
        <v>3022</v>
      </c>
      <c r="E32" s="27">
        <f t="shared" ref="E32:E34" ca="1" si="14">IFERROR(IF(B32=0,"",C32/B32)*-1,"")</f>
        <v>1.2034483423656253</v>
      </c>
      <c r="F32" s="52">
        <f ca="1">SUM(B3:B32)</f>
        <v>98648.111111111095</v>
      </c>
      <c r="G32" s="52">
        <f ca="1">SUM(C3:C32)</f>
        <v>-13520.222222222223</v>
      </c>
      <c r="H32" s="54">
        <f ca="1">IF(F32=0,"",G32/F32)*-1</f>
        <v>0.1370550542725941</v>
      </c>
      <c r="I32" s="55">
        <f ca="1">F32*I31</f>
        <v>29594.433333333327</v>
      </c>
      <c r="J32" s="55">
        <f ca="1">F32*J31</f>
        <v>69053.677777777761</v>
      </c>
    </row>
    <row r="33" spans="1:8" ht="14.25" customHeight="1" x14ac:dyDescent="0.3">
      <c r="A33" s="31">
        <v>46143</v>
      </c>
      <c r="B33" s="32">
        <f t="shared" ca="1" si="11"/>
        <v>2758.7222222222235</v>
      </c>
      <c r="C33" s="32">
        <f t="shared" ca="1" si="12"/>
        <v>-1400.3333333333333</v>
      </c>
      <c r="D33" s="32">
        <f t="shared" ca="1" si="13"/>
        <v>-2659.7777777777778</v>
      </c>
      <c r="E33" s="27">
        <f t="shared" ca="1" si="14"/>
        <v>0.50760215075417336</v>
      </c>
    </row>
    <row r="34" spans="1:8" ht="14.25" customHeight="1" x14ac:dyDescent="0.3">
      <c r="A34" s="31">
        <v>46144</v>
      </c>
      <c r="B34" s="32">
        <f t="shared" ca="1" si="11"/>
        <v>2345.8888888888878</v>
      </c>
      <c r="C34" s="32">
        <f t="shared" ca="1" si="12"/>
        <v>-420.88888888888886</v>
      </c>
      <c r="D34" s="32">
        <f t="shared" ca="1" si="13"/>
        <v>-2056.2222222222222</v>
      </c>
      <c r="E34" s="27">
        <f t="shared" ca="1" si="14"/>
        <v>0.17941552597925456</v>
      </c>
    </row>
    <row r="35" spans="1:8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16259.888888888887</v>
      </c>
      <c r="G35" s="32">
        <f t="shared" ref="G35" ca="1" si="20">SUM(C29:C35)</f>
        <v>-5392.7222222222226</v>
      </c>
      <c r="H35" s="37">
        <f ca="1">IF(F35=0,"",G35/F35)*-1</f>
        <v>0.33165799957632625</v>
      </c>
    </row>
    <row r="36" spans="1:8" ht="14.25" customHeight="1" x14ac:dyDescent="0.3">
      <c r="A36" s="31">
        <v>46146</v>
      </c>
      <c r="B36" s="32">
        <f t="shared" ca="1" si="15"/>
        <v>0</v>
      </c>
      <c r="C36" s="32">
        <f t="shared" ca="1" si="16"/>
        <v>0</v>
      </c>
      <c r="D36" s="32">
        <f t="shared" ca="1" si="17"/>
        <v>0</v>
      </c>
      <c r="E36" s="27" t="str">
        <f t="shared" ca="1" si="18"/>
        <v/>
      </c>
    </row>
    <row r="37" spans="1:8" ht="14.25" customHeight="1" x14ac:dyDescent="0.3">
      <c r="A37" s="31">
        <v>46147</v>
      </c>
      <c r="B37" s="32" t="str">
        <f t="shared" ca="1" si="15"/>
        <v/>
      </c>
      <c r="C37" s="32" t="str">
        <f t="shared" ca="1" si="16"/>
        <v/>
      </c>
      <c r="D37" s="32" t="str">
        <f t="shared" ca="1" si="17"/>
        <v/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0</v>
      </c>
      <c r="G42" s="32">
        <f t="shared" ref="G42" ca="1" si="26">SUM(C36:C42)</f>
        <v>0</v>
      </c>
      <c r="H42" s="37" t="e">
        <f ca="1">IF(F42=0,"",G42/F42)*-1</f>
        <v>#VALUE!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F31:H31">
    <cfRule type="cellIs" dxfId="19" priority="2" operator="lessThan">
      <formula>0</formula>
    </cfRule>
  </conditionalFormatting>
  <conditionalFormatting sqref="H6:H7">
    <cfRule type="cellIs" dxfId="18" priority="20" operator="lessThan">
      <formula>0</formula>
    </cfRule>
  </conditionalFormatting>
  <conditionalFormatting sqref="H13:H14">
    <cfRule type="cellIs" dxfId="17" priority="21" operator="lessThan">
      <formula>0</formula>
    </cfRule>
  </conditionalFormatting>
  <conditionalFormatting sqref="H21">
    <cfRule type="cellIs" dxfId="16" priority="18" operator="lessThan">
      <formula>0</formula>
    </cfRule>
  </conditionalFormatting>
  <conditionalFormatting sqref="H28">
    <cfRule type="cellIs" dxfId="15" priority="17" operator="lessThan">
      <formula>0</formula>
    </cfRule>
  </conditionalFormatting>
  <conditionalFormatting sqref="H32">
    <cfRule type="cellIs" dxfId="14" priority="1" operator="lessThan">
      <formula>0</formula>
    </cfRule>
  </conditionalFormatting>
  <conditionalFormatting sqref="H35">
    <cfRule type="cellIs" dxfId="13" priority="16" operator="lessThan">
      <formula>0</formula>
    </cfRule>
  </conditionalFormatting>
  <conditionalFormatting sqref="H42">
    <cfRule type="cellIs" dxfId="12" priority="15" operator="lessThan">
      <formula>0</formula>
    </cfRule>
  </conditionalFormatting>
  <conditionalFormatting sqref="H49">
    <cfRule type="cellIs" dxfId="11" priority="14" operator="lessThan">
      <formula>0</formula>
    </cfRule>
  </conditionalFormatting>
  <conditionalFormatting sqref="H56">
    <cfRule type="cellIs" dxfId="10" priority="13" operator="lessThan">
      <formula>0</formula>
    </cfRule>
  </conditionalFormatting>
  <conditionalFormatting sqref="H63">
    <cfRule type="cellIs" dxfId="9" priority="12" operator="lessThan">
      <formula>0</formula>
    </cfRule>
  </conditionalFormatting>
  <conditionalFormatting sqref="H70">
    <cfRule type="cellIs" dxfId="8" priority="11" operator="lessThan">
      <formula>0</formula>
    </cfRule>
  </conditionalFormatting>
  <conditionalFormatting sqref="H77">
    <cfRule type="cellIs" dxfId="7" priority="10" operator="lessThan">
      <formula>0</formula>
    </cfRule>
  </conditionalFormatting>
  <conditionalFormatting sqref="H84">
    <cfRule type="cellIs" dxfId="6" priority="9" operator="lessThan">
      <formula>0</formula>
    </cfRule>
  </conditionalFormatting>
  <conditionalFormatting sqref="H91">
    <cfRule type="cellIs" dxfId="5" priority="8" operator="lessThan">
      <formula>0</formula>
    </cfRule>
  </conditionalFormatting>
  <conditionalFormatting sqref="H98">
    <cfRule type="cellIs" dxfId="4" priority="7" operator="lessThan">
      <formula>0</formula>
    </cfRule>
  </conditionalFormatting>
  <conditionalFormatting sqref="H105">
    <cfRule type="cellIs" dxfId="3" priority="6" operator="lessThan">
      <formula>0</formula>
    </cfRule>
  </conditionalFormatting>
  <conditionalFormatting sqref="H112">
    <cfRule type="cellIs" dxfId="2" priority="5" operator="lessThan">
      <formula>0</formula>
    </cfRule>
  </conditionalFormatting>
  <conditionalFormatting sqref="H119">
    <cfRule type="cellIs" dxfId="1" priority="4" operator="lessThan">
      <formula>0</formula>
    </cfRule>
  </conditionalFormatting>
  <conditionalFormatting sqref="H126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</vt:i4>
      </vt:variant>
    </vt:vector>
  </HeadingPairs>
  <TitlesOfParts>
    <vt:vector size="33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2026-05-02T11:46:17Z</dcterms:modified>
</cp:coreProperties>
</file>