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B935B98-7B7F-4C69-AB30-3AC2E84940B1}" xr6:coauthVersionLast="47" xr6:coauthVersionMax="47" xr10:uidLastSave="{00000000-0000-0000-0000-000000000000}"/>
  <bookViews>
    <workbookView xWindow="-108" yWindow="-108" windowWidth="23256" windowHeight="12456" tabRatio="769" firstSheet="94" activeTab="10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Chart1" sheetId="111" r:id="rId105"/>
    <sheet name="01-08" sheetId="109" r:id="rId106"/>
    <sheet name="03-08" sheetId="110" r:id="rId107"/>
    <sheet name="ملخص" sheetId="13" r:id="rId108"/>
    <sheet name="شهري" sheetId="79" r:id="rId109"/>
    <sheet name="العملية" sheetId="27" r:id="rId11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0" l="1"/>
  <c r="L360" i="110"/>
  <c r="L359" i="110"/>
  <c r="L358" i="110"/>
  <c r="L357" i="110"/>
  <c r="L356" i="110"/>
  <c r="L355" i="110"/>
  <c r="L354" i="110"/>
  <c r="L353" i="110"/>
  <c r="L352" i="110"/>
  <c r="L351" i="110"/>
  <c r="L350" i="110"/>
  <c r="L349" i="110"/>
  <c r="L348" i="110"/>
  <c r="L347" i="110"/>
  <c r="L346" i="110"/>
  <c r="L345" i="110"/>
  <c r="L344" i="110"/>
  <c r="L343" i="110"/>
  <c r="L342" i="110"/>
  <c r="L341" i="110"/>
  <c r="L340" i="110"/>
  <c r="L339" i="110"/>
  <c r="L338" i="110"/>
  <c r="L337" i="110"/>
  <c r="L336" i="110"/>
  <c r="L335" i="110"/>
  <c r="L334" i="110"/>
  <c r="L333" i="110"/>
  <c r="L332" i="110"/>
  <c r="L331" i="110"/>
  <c r="L330" i="110"/>
  <c r="L329" i="110"/>
  <c r="L328" i="110"/>
  <c r="L327" i="110"/>
  <c r="L326" i="110"/>
  <c r="L325" i="110"/>
  <c r="L324" i="110"/>
  <c r="L323" i="110"/>
  <c r="L322" i="110"/>
  <c r="L321" i="110"/>
  <c r="L320" i="110"/>
  <c r="L319" i="110"/>
  <c r="L318" i="110"/>
  <c r="L317" i="110"/>
  <c r="L316" i="110"/>
  <c r="L315" i="110"/>
  <c r="L314" i="110"/>
  <c r="L313" i="110"/>
  <c r="L312" i="110"/>
  <c r="L311" i="110"/>
  <c r="L310" i="110"/>
  <c r="L309" i="110"/>
  <c r="L308" i="110"/>
  <c r="L307" i="110"/>
  <c r="L306" i="110"/>
  <c r="L305" i="110"/>
  <c r="L304" i="110"/>
  <c r="L303" i="110"/>
  <c r="L302" i="110"/>
  <c r="L301" i="110"/>
  <c r="L300" i="110"/>
  <c r="L299" i="110"/>
  <c r="L298" i="110"/>
  <c r="L297" i="110"/>
  <c r="L296" i="110"/>
  <c r="L295" i="110"/>
  <c r="L294" i="110"/>
  <c r="L293" i="110"/>
  <c r="L292" i="110"/>
  <c r="L291" i="110"/>
  <c r="L290" i="110"/>
  <c r="L289" i="110"/>
  <c r="L288" i="110"/>
  <c r="L287" i="110"/>
  <c r="L286" i="110"/>
  <c r="L285" i="110"/>
  <c r="L284" i="110"/>
  <c r="L283" i="110"/>
  <c r="L282" i="110"/>
  <c r="L281" i="110"/>
  <c r="L280" i="110"/>
  <c r="L279" i="110"/>
  <c r="L278" i="110"/>
  <c r="L277" i="110"/>
  <c r="L276" i="110"/>
  <c r="L275" i="110"/>
  <c r="L274" i="110"/>
  <c r="L273" i="110"/>
  <c r="L272" i="110"/>
  <c r="L271" i="110"/>
  <c r="L270" i="110"/>
  <c r="L269" i="110"/>
  <c r="L268" i="110"/>
  <c r="L267" i="110"/>
  <c r="L266" i="110"/>
  <c r="L265" i="110"/>
  <c r="L264" i="110"/>
  <c r="L263" i="110"/>
  <c r="L262" i="110"/>
  <c r="L261" i="110"/>
  <c r="L260" i="110"/>
  <c r="L259" i="110"/>
  <c r="L258" i="110"/>
  <c r="L257" i="110"/>
  <c r="L256" i="110"/>
  <c r="L255" i="110"/>
  <c r="L254" i="110"/>
  <c r="L253" i="110"/>
  <c r="L252" i="110"/>
  <c r="L251" i="110"/>
  <c r="L250" i="110"/>
  <c r="L249" i="110"/>
  <c r="L248" i="110"/>
  <c r="L247" i="110"/>
  <c r="L246" i="110"/>
  <c r="L245" i="110"/>
  <c r="L244" i="110"/>
  <c r="L243" i="110"/>
  <c r="L242" i="110"/>
  <c r="L241" i="110"/>
  <c r="L240" i="110"/>
  <c r="L239" i="110"/>
  <c r="L238" i="110"/>
  <c r="L237" i="110"/>
  <c r="L236" i="110"/>
  <c r="L235" i="110"/>
  <c r="L234" i="110"/>
  <c r="L233" i="110"/>
  <c r="L232" i="110"/>
  <c r="L231" i="110"/>
  <c r="L230" i="110"/>
  <c r="L229" i="110"/>
  <c r="L228" i="110"/>
  <c r="L227" i="110"/>
  <c r="L226" i="110"/>
  <c r="L225" i="110"/>
  <c r="L224" i="110"/>
  <c r="L223" i="110"/>
  <c r="L222" i="110"/>
  <c r="L221" i="110"/>
  <c r="L220" i="110"/>
  <c r="L219" i="110"/>
  <c r="L218" i="110"/>
  <c r="L217" i="110"/>
  <c r="L216" i="110"/>
  <c r="L215" i="110"/>
  <c r="L214" i="110"/>
  <c r="L213" i="110"/>
  <c r="L212" i="110"/>
  <c r="L211" i="110"/>
  <c r="L210" i="110"/>
  <c r="L209" i="110"/>
  <c r="L208" i="110"/>
  <c r="L207" i="110"/>
  <c r="L206" i="110"/>
  <c r="L205" i="110"/>
  <c r="L204" i="110"/>
  <c r="L203" i="110"/>
  <c r="L202" i="110"/>
  <c r="L201" i="110"/>
  <c r="L200" i="110"/>
  <c r="L199" i="110"/>
  <c r="L198" i="110"/>
  <c r="L197" i="110"/>
  <c r="L196" i="110"/>
  <c r="L195" i="110"/>
  <c r="L194" i="110"/>
  <c r="L193" i="110"/>
  <c r="L192" i="110"/>
  <c r="L191" i="110"/>
  <c r="L190" i="110"/>
  <c r="L189" i="110"/>
  <c r="L188" i="110"/>
  <c r="L187" i="110"/>
  <c r="L186" i="110"/>
  <c r="L185" i="110"/>
  <c r="L184" i="110"/>
  <c r="L183" i="110"/>
  <c r="L182" i="110"/>
  <c r="L181" i="110"/>
  <c r="L180" i="110"/>
  <c r="L179" i="110"/>
  <c r="L178" i="110"/>
  <c r="L177" i="110"/>
  <c r="L176" i="110"/>
  <c r="L175" i="110"/>
  <c r="L174" i="110"/>
  <c r="L173" i="110"/>
  <c r="L172" i="110"/>
  <c r="L171" i="110"/>
  <c r="L170" i="110"/>
  <c r="L169" i="110"/>
  <c r="L168" i="110"/>
  <c r="L167" i="110"/>
  <c r="L166" i="110"/>
  <c r="L165" i="110"/>
  <c r="L164" i="110"/>
  <c r="L163" i="110"/>
  <c r="L162" i="110"/>
  <c r="L161" i="110"/>
  <c r="L160" i="110"/>
  <c r="L159" i="110"/>
  <c r="L158" i="110"/>
  <c r="L157" i="110"/>
  <c r="L156" i="110"/>
  <c r="L155" i="110"/>
  <c r="L154" i="110"/>
  <c r="L153" i="110"/>
  <c r="L152" i="110"/>
  <c r="L151" i="110"/>
  <c r="L150" i="110"/>
  <c r="L149" i="110"/>
  <c r="L148" i="110"/>
  <c r="L147" i="110"/>
  <c r="L146" i="110"/>
  <c r="L145" i="110"/>
  <c r="L144" i="110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5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C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P28" i="110" s="1"/>
  <c r="P32" i="110" s="1"/>
  <c r="L23" i="110"/>
  <c r="F23" i="110"/>
  <c r="C23" i="110"/>
  <c r="S22" i="110"/>
  <c r="S27" i="110" s="1"/>
  <c r="P22" i="110"/>
  <c r="L22" i="110"/>
  <c r="F22" i="110"/>
  <c r="F27" i="110" s="1"/>
  <c r="C22" i="110"/>
  <c r="L20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1" i="110" s="1"/>
  <c r="L3" i="110"/>
  <c r="K1" i="110"/>
  <c r="J1" i="110"/>
  <c r="L361" i="109"/>
  <c r="L360" i="109"/>
  <c r="L359" i="109"/>
  <c r="L358" i="109"/>
  <c r="L357" i="109"/>
  <c r="L356" i="109"/>
  <c r="L355" i="109"/>
  <c r="L354" i="109"/>
  <c r="L353" i="109"/>
  <c r="L352" i="109"/>
  <c r="L351" i="109"/>
  <c r="L350" i="109"/>
  <c r="L349" i="109"/>
  <c r="L348" i="109"/>
  <c r="L347" i="109"/>
  <c r="L346" i="109"/>
  <c r="L345" i="109"/>
  <c r="L344" i="109"/>
  <c r="L343" i="109"/>
  <c r="L342" i="109"/>
  <c r="L341" i="109"/>
  <c r="L340" i="109"/>
  <c r="L339" i="109"/>
  <c r="L338" i="109"/>
  <c r="L337" i="109"/>
  <c r="L336" i="109"/>
  <c r="L335" i="109"/>
  <c r="L334" i="109"/>
  <c r="L333" i="109"/>
  <c r="L332" i="109"/>
  <c r="L331" i="109"/>
  <c r="L330" i="109"/>
  <c r="L329" i="109"/>
  <c r="L328" i="109"/>
  <c r="L327" i="109"/>
  <c r="L326" i="109"/>
  <c r="L325" i="109"/>
  <c r="L324" i="109"/>
  <c r="L323" i="109"/>
  <c r="L322" i="109"/>
  <c r="L321" i="109"/>
  <c r="L320" i="109"/>
  <c r="L319" i="109"/>
  <c r="L318" i="109"/>
  <c r="L317" i="109"/>
  <c r="L316" i="109"/>
  <c r="L315" i="109"/>
  <c r="L314" i="109"/>
  <c r="L313" i="109"/>
  <c r="L312" i="109"/>
  <c r="L311" i="109"/>
  <c r="L310" i="109"/>
  <c r="L309" i="109"/>
  <c r="L308" i="109"/>
  <c r="L307" i="109"/>
  <c r="L306" i="109"/>
  <c r="L305" i="109"/>
  <c r="L304" i="109"/>
  <c r="L303" i="109"/>
  <c r="L302" i="109"/>
  <c r="L301" i="109"/>
  <c r="L300" i="109"/>
  <c r="L299" i="109"/>
  <c r="L298" i="109"/>
  <c r="L297" i="109"/>
  <c r="L296" i="109"/>
  <c r="L295" i="109"/>
  <c r="L294" i="109"/>
  <c r="L293" i="109"/>
  <c r="L292" i="109"/>
  <c r="L291" i="109"/>
  <c r="L290" i="109"/>
  <c r="L289" i="109"/>
  <c r="L288" i="109"/>
  <c r="L287" i="109"/>
  <c r="L286" i="109"/>
  <c r="L285" i="109"/>
  <c r="L284" i="109"/>
  <c r="L283" i="109"/>
  <c r="L282" i="109"/>
  <c r="L281" i="109"/>
  <c r="L280" i="109"/>
  <c r="L279" i="109"/>
  <c r="L278" i="109"/>
  <c r="L277" i="109"/>
  <c r="L276" i="109"/>
  <c r="L275" i="109"/>
  <c r="L274" i="109"/>
  <c r="L273" i="109"/>
  <c r="L272" i="109"/>
  <c r="L271" i="109"/>
  <c r="L270" i="109"/>
  <c r="L269" i="109"/>
  <c r="L268" i="109"/>
  <c r="L267" i="109"/>
  <c r="L266" i="109"/>
  <c r="L265" i="109"/>
  <c r="L264" i="109"/>
  <c r="L263" i="109"/>
  <c r="L262" i="109"/>
  <c r="L261" i="109"/>
  <c r="L260" i="109"/>
  <c r="L259" i="109"/>
  <c r="L258" i="109"/>
  <c r="L257" i="109"/>
  <c r="L256" i="109"/>
  <c r="L255" i="109"/>
  <c r="L254" i="109"/>
  <c r="L253" i="109"/>
  <c r="L252" i="109"/>
  <c r="L251" i="109"/>
  <c r="L250" i="109"/>
  <c r="L249" i="109"/>
  <c r="L248" i="109"/>
  <c r="L247" i="109"/>
  <c r="L246" i="109"/>
  <c r="L245" i="109"/>
  <c r="L244" i="109"/>
  <c r="L243" i="109"/>
  <c r="L242" i="109"/>
  <c r="L241" i="109"/>
  <c r="L240" i="109"/>
  <c r="L239" i="109"/>
  <c r="L238" i="109"/>
  <c r="L237" i="109"/>
  <c r="L236" i="109"/>
  <c r="L235" i="109"/>
  <c r="L234" i="109"/>
  <c r="L233" i="109"/>
  <c r="L232" i="109"/>
  <c r="L231" i="109"/>
  <c r="L230" i="109"/>
  <c r="L229" i="109"/>
  <c r="L228" i="109"/>
  <c r="L227" i="109"/>
  <c r="L226" i="109"/>
  <c r="L225" i="109"/>
  <c r="L224" i="109"/>
  <c r="L223" i="109"/>
  <c r="L222" i="109"/>
  <c r="L221" i="109"/>
  <c r="L220" i="109"/>
  <c r="L219" i="109"/>
  <c r="L218" i="109"/>
  <c r="L217" i="109"/>
  <c r="L216" i="109"/>
  <c r="L215" i="109"/>
  <c r="L214" i="109"/>
  <c r="L213" i="109"/>
  <c r="L212" i="109"/>
  <c r="L211" i="109"/>
  <c r="L210" i="109"/>
  <c r="L209" i="109"/>
  <c r="L208" i="109"/>
  <c r="L207" i="109"/>
  <c r="L206" i="109"/>
  <c r="L205" i="109"/>
  <c r="L204" i="109"/>
  <c r="L203" i="109"/>
  <c r="L202" i="109"/>
  <c r="L201" i="109"/>
  <c r="L200" i="109"/>
  <c r="L199" i="109"/>
  <c r="L198" i="109"/>
  <c r="L197" i="109"/>
  <c r="L196" i="109"/>
  <c r="L195" i="109"/>
  <c r="L194" i="109"/>
  <c r="L193" i="109"/>
  <c r="L192" i="109"/>
  <c r="L191" i="109"/>
  <c r="L190" i="109"/>
  <c r="L189" i="109"/>
  <c r="L188" i="109"/>
  <c r="L187" i="109"/>
  <c r="L186" i="109"/>
  <c r="L185" i="109"/>
  <c r="L184" i="109"/>
  <c r="L183" i="109"/>
  <c r="L182" i="109"/>
  <c r="L181" i="109"/>
  <c r="L180" i="109"/>
  <c r="L179" i="109"/>
  <c r="L178" i="109"/>
  <c r="L177" i="109"/>
  <c r="L176" i="109"/>
  <c r="L175" i="109"/>
  <c r="L174" i="109"/>
  <c r="L173" i="109"/>
  <c r="L172" i="109"/>
  <c r="L171" i="109"/>
  <c r="L170" i="109"/>
  <c r="L169" i="109"/>
  <c r="L168" i="109"/>
  <c r="L167" i="109"/>
  <c r="L166" i="109"/>
  <c r="L165" i="109"/>
  <c r="L164" i="109"/>
  <c r="L163" i="109"/>
  <c r="L162" i="109"/>
  <c r="L161" i="109"/>
  <c r="L160" i="109"/>
  <c r="L159" i="109"/>
  <c r="L158" i="109"/>
  <c r="L157" i="109"/>
  <c r="L156" i="109"/>
  <c r="L155" i="109"/>
  <c r="L154" i="109"/>
  <c r="L153" i="109"/>
  <c r="L152" i="109"/>
  <c r="L151" i="109"/>
  <c r="L150" i="109"/>
  <c r="L149" i="109"/>
  <c r="L148" i="109"/>
  <c r="L147" i="109"/>
  <c r="L146" i="109"/>
  <c r="L145" i="109"/>
  <c r="L144" i="109"/>
  <c r="L143" i="109"/>
  <c r="L142" i="109"/>
  <c r="L141" i="109"/>
  <c r="L140" i="109"/>
  <c r="L139" i="109"/>
  <c r="L138" i="109"/>
  <c r="L137" i="109"/>
  <c r="L136" i="109"/>
  <c r="L135" i="109"/>
  <c r="L134" i="109"/>
  <c r="L133" i="109"/>
  <c r="L132" i="109"/>
  <c r="L131" i="109"/>
  <c r="L130" i="109"/>
  <c r="L129" i="109"/>
  <c r="L128" i="109"/>
  <c r="L127" i="109"/>
  <c r="L126" i="109"/>
  <c r="L125" i="109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1" i="109" s="1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0" a="1"/>
  <c r="F29" i="110" a="1"/>
  <c r="C30" i="104" a="1"/>
  <c r="C30" i="108" a="1"/>
  <c r="C30" i="105" a="1"/>
  <c r="C30" i="97" a="1"/>
  <c r="C30" i="102" a="1"/>
  <c r="C30" i="109" a="1"/>
  <c r="F29" i="107" a="1"/>
  <c r="C30" i="98" a="1"/>
  <c r="F29" i="100" a="1"/>
  <c r="F29" i="105" a="1"/>
  <c r="F29" i="101" a="1"/>
  <c r="F29" i="104" a="1"/>
  <c r="C30" i="101" a="1"/>
  <c r="F29" i="106" a="1"/>
  <c r="F29" i="109" a="1"/>
  <c r="F29" i="108" a="1"/>
  <c r="C30" i="107" a="1"/>
  <c r="F29" i="99" a="1"/>
  <c r="C30" i="106" a="1"/>
  <c r="C30" i="99" a="1"/>
  <c r="F29" i="98" a="1"/>
  <c r="F29" i="97" a="1"/>
  <c r="C30" i="103" a="1"/>
  <c r="C30" i="100" a="1"/>
  <c r="F29" i="102" a="1"/>
  <c r="F29" i="103" a="1"/>
  <c r="S27" i="109" l="1"/>
  <c r="P28" i="109"/>
  <c r="L20" i="109"/>
  <c r="F27" i="109"/>
  <c r="C28" i="109"/>
  <c r="P32" i="109"/>
  <c r="F29" i="110"/>
  <c r="C30" i="110"/>
  <c r="S31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0" a="1"/>
  <c r="C32" i="110" a="1"/>
  <c r="F29" i="96" a="1"/>
  <c r="C30" i="94" a="1"/>
  <c r="C32" i="107" a="1"/>
  <c r="C32" i="97" a="1"/>
  <c r="C32" i="100" a="1"/>
  <c r="F29" i="91" a="1"/>
  <c r="C30" i="90" a="1"/>
  <c r="C30" i="95" a="1"/>
  <c r="F29" i="93" a="1"/>
  <c r="C30" i="92" a="1"/>
  <c r="F29" i="94" a="1"/>
  <c r="C32" i="104" a="1"/>
  <c r="C30" i="91" a="1"/>
  <c r="F31" i="102" a="1"/>
  <c r="C32" i="101" a="1"/>
  <c r="C32" i="102" a="1"/>
  <c r="C32" i="98" a="1"/>
  <c r="F29" i="90" a="1"/>
  <c r="F31" i="98" a="1"/>
  <c r="C30" i="96" a="1"/>
  <c r="F31" i="109" a="1"/>
  <c r="F31" i="104" a="1"/>
  <c r="C32" i="99" a="1"/>
  <c r="C32" i="105" a="1"/>
  <c r="F29" i="95" a="1"/>
  <c r="F29" i="92" a="1"/>
  <c r="C30" i="93" a="1"/>
  <c r="F31" i="108" a="1"/>
  <c r="F31" i="101" a="1"/>
  <c r="F31" i="107" a="1"/>
  <c r="F31" i="97" a="1"/>
  <c r="F31" i="105" a="1"/>
  <c r="F31" i="99" a="1"/>
  <c r="C32" i="106" a="1"/>
  <c r="F31" i="106" a="1"/>
  <c r="C32" i="108" a="1"/>
  <c r="C32" i="109" a="1"/>
  <c r="F31" i="103" a="1"/>
  <c r="C32" i="103" a="1"/>
  <c r="F31" i="100" a="1"/>
  <c r="S31" i="109" l="1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0" a="1"/>
  <c r="C32" i="96" a="1"/>
  <c r="F31" i="90" a="1"/>
  <c r="F31" i="96" a="1"/>
  <c r="F31" i="92" a="1"/>
  <c r="C32" i="92" a="1"/>
  <c r="F31" i="93" a="1"/>
  <c r="F29" i="89" a="1"/>
  <c r="F31" i="91" a="1"/>
  <c r="F31" i="94" a="1"/>
  <c r="C32" i="94" a="1"/>
  <c r="F31" i="95" a="1"/>
  <c r="C32" i="93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F29" i="87" a="1"/>
  <c r="C30" i="87" a="1"/>
  <c r="C30" i="86" a="1"/>
  <c r="C30" i="88" a="1"/>
  <c r="F29" i="86" a="1"/>
  <c r="F31" i="89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C30" i="85" a="1"/>
  <c r="F31" i="86" a="1"/>
  <c r="C32" i="87" a="1"/>
  <c r="F31" i="88" a="1"/>
  <c r="C32" i="88" a="1"/>
  <c r="F31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F31" i="85" a="1"/>
  <c r="C30" i="84" a="1"/>
  <c r="F29" i="83" a="1"/>
  <c r="F29" i="82" a="1"/>
  <c r="F29" i="81" a="1"/>
  <c r="C30" i="80" a="1"/>
  <c r="F29" i="80" a="1"/>
  <c r="C32" i="85" a="1"/>
  <c r="C30" i="81" a="1"/>
  <c r="C30" i="83" a="1"/>
  <c r="C30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3" a="1"/>
  <c r="F29" i="71" a="1"/>
  <c r="C30" i="72" a="1"/>
  <c r="C30" i="64" a="1"/>
  <c r="F29" i="63" a="1"/>
  <c r="F29" i="69" a="1"/>
  <c r="C30" i="77" a="1"/>
  <c r="C30" i="58" a="1"/>
  <c r="C30" i="59" a="1"/>
  <c r="F29" i="78" a="1"/>
  <c r="C30" i="75" a="1"/>
  <c r="F29" i="68" a="1"/>
  <c r="C30" i="65" a="1"/>
  <c r="F29" i="66" a="1"/>
  <c r="C32" i="83" a="1"/>
  <c r="F29" i="60" a="1"/>
  <c r="F31" i="81" a="1"/>
  <c r="F29" i="57" a="1"/>
  <c r="C30" i="62" a="1"/>
  <c r="F31" i="84" a="1"/>
  <c r="C30" i="70" a="1"/>
  <c r="F29" i="76" a="1"/>
  <c r="C30" i="74" a="1"/>
  <c r="F29" i="77" a="1"/>
  <c r="F31" i="82" a="1"/>
  <c r="C30" i="78" a="1"/>
  <c r="F29" i="72" a="1"/>
  <c r="C30" i="76" a="1"/>
  <c r="C30" i="73" a="1"/>
  <c r="C32" i="84" a="1"/>
  <c r="F29" i="67" a="1"/>
  <c r="F29" i="70" a="1"/>
  <c r="C30" i="61" a="1"/>
  <c r="C30" i="57" a="1"/>
  <c r="F29" i="64" a="1"/>
  <c r="F29" i="73" a="1"/>
  <c r="C30" i="60" a="1"/>
  <c r="C32" i="80" a="1"/>
  <c r="C30" i="71" a="1"/>
  <c r="C30" i="68" a="1"/>
  <c r="F29" i="61" a="1"/>
  <c r="C30" i="67" a="1"/>
  <c r="C30" i="66" a="1"/>
  <c r="C32" i="81" a="1"/>
  <c r="F29" i="65" a="1"/>
  <c r="C30" i="69" a="1"/>
  <c r="F29" i="59" a="1"/>
  <c r="F29" i="62" a="1"/>
  <c r="F29" i="58" a="1"/>
  <c r="F29" i="74" a="1"/>
  <c r="F29" i="75" a="1"/>
  <c r="C32" i="82" a="1"/>
  <c r="F31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F31" i="68" a="1"/>
  <c r="F31" i="63" a="1"/>
  <c r="F31" i="58" a="1"/>
  <c r="F31" i="61" a="1"/>
  <c r="C32" i="70" a="1"/>
  <c r="F29" i="56" a="1"/>
  <c r="C32" i="65" a="1"/>
  <c r="F31" i="72" a="1"/>
  <c r="F31" i="77" a="1"/>
  <c r="F31" i="75" a="1"/>
  <c r="F31" i="71" a="1"/>
  <c r="C30" i="55" a="1"/>
  <c r="C32" i="67" a="1"/>
  <c r="C32" i="58" a="1"/>
  <c r="F31" i="73" a="1"/>
  <c r="F29" i="55" a="1"/>
  <c r="C32" i="60" a="1"/>
  <c r="C30" i="56" a="1"/>
  <c r="C30" i="54" a="1"/>
  <c r="C32" i="63" a="1"/>
  <c r="C32" i="72" a="1"/>
  <c r="C32" i="75" a="1"/>
  <c r="F31" i="59" a="1"/>
  <c r="F31" i="70" a="1"/>
  <c r="C32" i="61" a="1"/>
  <c r="F31" i="62" a="1"/>
  <c r="F31" i="65" a="1"/>
  <c r="C32" i="64" a="1"/>
  <c r="F31" i="66" a="1"/>
  <c r="F31" i="69" a="1"/>
  <c r="C32" i="73" a="1"/>
  <c r="C32" i="78" a="1"/>
  <c r="F31" i="64" a="1"/>
  <c r="C32" i="57" a="1"/>
  <c r="F31" i="74" a="1"/>
  <c r="C32" i="69" a="1"/>
  <c r="C32" i="62" a="1"/>
  <c r="C32" i="76" a="1"/>
  <c r="F31" i="60" a="1"/>
  <c r="C32" i="77" a="1"/>
  <c r="F31" i="78" a="1"/>
  <c r="C32" i="68" a="1"/>
  <c r="C32" i="66" a="1"/>
  <c r="C32" i="59" a="1"/>
  <c r="F31" i="57" a="1"/>
  <c r="C32" i="71" a="1"/>
  <c r="C32" i="74" a="1"/>
  <c r="F31" i="67" a="1"/>
  <c r="F31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42" i="13"/>
  <c r="B222" i="13"/>
  <c r="C170" i="13"/>
  <c r="B171" i="13"/>
  <c r="F29" i="31" a="1"/>
  <c r="D196" i="13"/>
  <c r="B156" i="13"/>
  <c r="C150" i="13"/>
  <c r="C129" i="13"/>
  <c r="B246" i="13"/>
  <c r="D127" i="13"/>
  <c r="B198" i="13"/>
  <c r="B263" i="13"/>
  <c r="C241" i="13"/>
  <c r="D212" i="13"/>
  <c r="C140" i="13"/>
  <c r="B205" i="13"/>
  <c r="B217" i="13"/>
  <c r="B167" i="13"/>
  <c r="B252" i="13"/>
  <c r="C196" i="13"/>
  <c r="B271" i="13"/>
  <c r="D239" i="13"/>
  <c r="D215" i="13"/>
  <c r="D180" i="13"/>
  <c r="B170" i="13"/>
  <c r="C149" i="13"/>
  <c r="D175" i="13"/>
  <c r="F29" i="37" a="1"/>
  <c r="C191" i="13"/>
  <c r="B257" i="13"/>
  <c r="D181" i="13"/>
  <c r="F29" i="47" a="1"/>
  <c r="B185" i="13"/>
  <c r="D228" i="13"/>
  <c r="B250" i="13"/>
  <c r="C200" i="13"/>
  <c r="C135" i="13"/>
  <c r="D253" i="13"/>
  <c r="B253" i="13"/>
  <c r="B216" i="13"/>
  <c r="C30" i="29" a="1"/>
  <c r="B199" i="13"/>
  <c r="C275" i="13"/>
  <c r="C263" i="13"/>
  <c r="B214" i="13"/>
  <c r="D214" i="13"/>
  <c r="C242" i="13"/>
  <c r="C264" i="13"/>
  <c r="B244" i="13"/>
  <c r="B132" i="13"/>
  <c r="B159" i="13"/>
  <c r="D269" i="13"/>
  <c r="C127" i="13"/>
  <c r="B225" i="13"/>
  <c r="C30" i="52" a="1"/>
  <c r="D226" i="13"/>
  <c r="C273" i="13"/>
  <c r="C30" i="45" a="1"/>
  <c r="F29" i="43" a="1"/>
  <c r="D136" i="13"/>
  <c r="D142" i="13"/>
  <c r="C194" i="13"/>
  <c r="D223" i="13"/>
  <c r="C162" i="13"/>
  <c r="B178" i="13"/>
  <c r="D261" i="13"/>
  <c r="C131" i="13"/>
  <c r="D156" i="13"/>
  <c r="C238" i="13"/>
  <c r="D262" i="13"/>
  <c r="D158" i="13"/>
  <c r="D266" i="13"/>
  <c r="C207" i="13"/>
  <c r="C189" i="13"/>
  <c r="B135" i="13"/>
  <c r="D277" i="13"/>
  <c r="D254" i="13"/>
  <c r="B184" i="13"/>
  <c r="B249" i="13"/>
  <c r="C30" i="39" a="1"/>
  <c r="D134" i="13"/>
  <c r="B176" i="13"/>
  <c r="C179" i="13"/>
  <c r="C231" i="13"/>
  <c r="B158" i="13"/>
  <c r="D164" i="13"/>
  <c r="F31" i="56" a="1"/>
  <c r="D260" i="13"/>
  <c r="D155" i="13"/>
  <c r="D258" i="13"/>
  <c r="C143" i="13"/>
  <c r="C141" i="13"/>
  <c r="C213" i="13"/>
  <c r="B220" i="13"/>
  <c r="D249" i="13"/>
  <c r="D205" i="13"/>
  <c r="C262" i="13"/>
  <c r="C251" i="13"/>
  <c r="C139" i="13"/>
  <c r="B273" i="13"/>
  <c r="B237" i="13"/>
  <c r="D157" i="13"/>
  <c r="D176" i="13"/>
  <c r="C130" i="13"/>
  <c r="D179" i="13"/>
  <c r="D220" i="13"/>
  <c r="B275" i="13"/>
  <c r="C223" i="13"/>
  <c r="C153" i="13"/>
  <c r="D147" i="13"/>
  <c r="D172" i="13"/>
  <c r="B165" i="13"/>
  <c r="B148" i="13"/>
  <c r="B191" i="13"/>
  <c r="C177" i="13"/>
  <c r="D167" i="13"/>
  <c r="D248" i="13"/>
  <c r="B151" i="13"/>
  <c r="C30" i="31" a="1"/>
  <c r="C270" i="13"/>
  <c r="B172" i="13"/>
  <c r="B201" i="13"/>
  <c r="C267" i="13"/>
  <c r="B129" i="13"/>
  <c r="B168" i="13"/>
  <c r="B155" i="13"/>
  <c r="F29" i="44" a="1"/>
  <c r="B274" i="13"/>
  <c r="B130" i="13"/>
  <c r="C197" i="13"/>
  <c r="D152" i="13"/>
  <c r="C174" i="13"/>
  <c r="B139" i="13"/>
  <c r="C224" i="13"/>
  <c r="B174" i="13"/>
  <c r="C272" i="13"/>
  <c r="B183" i="13"/>
  <c r="D225" i="13"/>
  <c r="F29" i="29" a="1"/>
  <c r="C199" i="13"/>
  <c r="D143" i="13"/>
  <c r="F29" i="33" a="1"/>
  <c r="B213" i="13"/>
  <c r="B127" i="13"/>
  <c r="B131" i="13"/>
  <c r="F29" i="39" a="1"/>
  <c r="D140" i="13"/>
  <c r="C217" i="13"/>
  <c r="C254" i="13"/>
  <c r="C169" i="13"/>
  <c r="D191" i="13"/>
  <c r="D186" i="13"/>
  <c r="C253" i="13"/>
  <c r="B157" i="13"/>
  <c r="D199" i="13"/>
  <c r="B150" i="13"/>
  <c r="F29" i="50" a="1"/>
  <c r="B229" i="13"/>
  <c r="B223" i="13"/>
  <c r="C256" i="13"/>
  <c r="C30" i="48" a="1"/>
  <c r="D259" i="13"/>
  <c r="C198" i="13"/>
  <c r="D151" i="13"/>
  <c r="C261" i="13"/>
  <c r="D187" i="13"/>
  <c r="C269" i="13"/>
  <c r="C259" i="13"/>
  <c r="B245" i="13"/>
  <c r="C32" i="55" a="1"/>
  <c r="B219" i="13"/>
  <c r="C265" i="13"/>
  <c r="C258" i="13"/>
  <c r="D194" i="13"/>
  <c r="C201" i="13"/>
  <c r="D243" i="13"/>
  <c r="C185" i="13"/>
  <c r="C212" i="13"/>
  <c r="D233" i="13"/>
  <c r="C166" i="13"/>
  <c r="D159" i="13"/>
  <c r="C154" i="13"/>
  <c r="D141" i="13"/>
  <c r="C160" i="13"/>
  <c r="B239" i="13"/>
  <c r="F29" i="46" a="1"/>
  <c r="C190" i="13"/>
  <c r="C30" i="40" a="1"/>
  <c r="B208" i="13"/>
  <c r="B163" i="13"/>
  <c r="C180" i="13"/>
  <c r="B161" i="13"/>
  <c r="B182" i="13"/>
  <c r="B133" i="13"/>
  <c r="C146" i="13"/>
  <c r="D178" i="13"/>
  <c r="F29" i="48" a="1"/>
  <c r="C250" i="13"/>
  <c r="B232" i="13"/>
  <c r="C236" i="13"/>
  <c r="C206" i="13"/>
  <c r="C277" i="13"/>
  <c r="B177" i="13"/>
  <c r="D149" i="13"/>
  <c r="D193" i="13"/>
  <c r="C147" i="13"/>
  <c r="D255" i="13"/>
  <c r="D234" i="13"/>
  <c r="C30" i="34" a="1"/>
  <c r="C30" i="32" a="1"/>
  <c r="C157" i="13"/>
  <c r="C183" i="13"/>
  <c r="D162" i="13"/>
  <c r="F29" i="42" a="1"/>
  <c r="C172" i="13"/>
  <c r="C167" i="13"/>
  <c r="C175" i="13"/>
  <c r="C220" i="13"/>
  <c r="B265" i="13"/>
  <c r="B243" i="13"/>
  <c r="C30" i="42" a="1"/>
  <c r="D154" i="13"/>
  <c r="D195" i="13"/>
  <c r="D161" i="13"/>
  <c r="D273" i="13"/>
  <c r="C230" i="13"/>
  <c r="D209" i="13"/>
  <c r="B262" i="13"/>
  <c r="C209" i="13"/>
  <c r="B181" i="13"/>
  <c r="D218" i="13"/>
  <c r="C239" i="13"/>
  <c r="B153" i="13"/>
  <c r="D230" i="13"/>
  <c r="B277" i="13"/>
  <c r="C163" i="13"/>
  <c r="D173" i="13"/>
  <c r="B209" i="13"/>
  <c r="D168" i="13"/>
  <c r="B234" i="13"/>
  <c r="D256" i="13"/>
  <c r="D145" i="13"/>
  <c r="B241" i="13"/>
  <c r="D192" i="13"/>
  <c r="B194" i="13"/>
  <c r="C193" i="13"/>
  <c r="D270" i="13"/>
  <c r="D257" i="13"/>
  <c r="D235" i="13"/>
  <c r="D210" i="13"/>
  <c r="B218" i="13"/>
  <c r="D227" i="13"/>
  <c r="D202" i="13"/>
  <c r="C158" i="13"/>
  <c r="D204" i="13"/>
  <c r="B179" i="13"/>
  <c r="D222" i="13"/>
  <c r="B189" i="13"/>
  <c r="D182" i="13"/>
  <c r="C192" i="13"/>
  <c r="D252" i="13"/>
  <c r="D160" i="13"/>
  <c r="B203" i="13"/>
  <c r="D267" i="13"/>
  <c r="C168" i="13"/>
  <c r="F29" i="51" a="1"/>
  <c r="B144" i="13"/>
  <c r="D247" i="13"/>
  <c r="C32" i="54" a="1"/>
  <c r="B204" i="13"/>
  <c r="C228" i="13"/>
  <c r="C260" i="13"/>
  <c r="B258" i="13"/>
  <c r="B162" i="13"/>
  <c r="C247" i="13"/>
  <c r="D263" i="13"/>
  <c r="D274" i="13"/>
  <c r="B186" i="13"/>
  <c r="C32" i="56" a="1"/>
  <c r="C30" i="44" a="1"/>
  <c r="D213" i="13"/>
  <c r="B236" i="13"/>
  <c r="B206" i="13"/>
  <c r="D150" i="13"/>
  <c r="F29" i="53" a="1"/>
  <c r="C210" i="13"/>
  <c r="D246" i="13"/>
  <c r="C203" i="13"/>
  <c r="B270" i="13"/>
  <c r="D275" i="13"/>
  <c r="D197" i="13"/>
  <c r="C159" i="13"/>
  <c r="B142" i="13"/>
  <c r="C204" i="13"/>
  <c r="B264" i="13"/>
  <c r="F29" i="38" a="1"/>
  <c r="D272" i="13"/>
  <c r="D183" i="13"/>
  <c r="D148" i="13"/>
  <c r="C195" i="13"/>
  <c r="B202" i="13"/>
  <c r="F29" i="45" a="1"/>
  <c r="C148" i="13"/>
  <c r="D203" i="13"/>
  <c r="C30" i="43" a="1"/>
  <c r="C226" i="13"/>
  <c r="B230" i="13"/>
  <c r="C136" i="13"/>
  <c r="D138" i="13"/>
  <c r="C30" i="30" a="1"/>
  <c r="C165" i="13"/>
  <c r="B187" i="13"/>
  <c r="B221" i="13"/>
  <c r="B138" i="13"/>
  <c r="D271" i="13"/>
  <c r="C237" i="13"/>
  <c r="B254" i="13"/>
  <c r="C188" i="13"/>
  <c r="D177" i="13"/>
  <c r="C151" i="13"/>
  <c r="B238" i="13"/>
  <c r="B154" i="13"/>
  <c r="D276" i="13"/>
  <c r="B260" i="13"/>
  <c r="D130" i="13"/>
  <c r="C30" i="41" a="1"/>
  <c r="D238" i="13"/>
  <c r="C244" i="13"/>
  <c r="B212" i="13"/>
  <c r="B261" i="13"/>
  <c r="D198" i="13"/>
  <c r="D251" i="13"/>
  <c r="C142" i="13"/>
  <c r="B166" i="13"/>
  <c r="D236" i="13"/>
  <c r="C171" i="13"/>
  <c r="C134" i="13"/>
  <c r="B196" i="13"/>
  <c r="D137" i="13"/>
  <c r="D169" i="13"/>
  <c r="D129" i="13"/>
  <c r="D166" i="13"/>
  <c r="D241" i="13"/>
  <c r="C232" i="13"/>
  <c r="D128" i="13"/>
  <c r="C155" i="13"/>
  <c r="B268" i="13"/>
  <c r="D229" i="13"/>
  <c r="B211" i="13"/>
  <c r="C164" i="13"/>
  <c r="C202" i="13"/>
  <c r="B215" i="13"/>
  <c r="C233" i="13"/>
  <c r="D264" i="13"/>
  <c r="C30" i="36" a="1"/>
  <c r="D268" i="13"/>
  <c r="C276" i="13"/>
  <c r="C215" i="13"/>
  <c r="C246" i="13"/>
  <c r="B164" i="13"/>
  <c r="D153" i="13"/>
  <c r="D171" i="13"/>
  <c r="C268" i="13"/>
  <c r="D146" i="13"/>
  <c r="D224" i="13"/>
  <c r="D139" i="13"/>
  <c r="D188" i="13"/>
  <c r="B240" i="13"/>
  <c r="F29" i="30" a="1"/>
  <c r="C181" i="13"/>
  <c r="D207" i="13"/>
  <c r="F29" i="36" a="1"/>
  <c r="B227" i="13"/>
  <c r="C218" i="13"/>
  <c r="D216" i="13"/>
  <c r="B152" i="13"/>
  <c r="C248" i="13"/>
  <c r="C255" i="13"/>
  <c r="C214" i="13"/>
  <c r="D170" i="13"/>
  <c r="D211" i="13"/>
  <c r="C184" i="13"/>
  <c r="D231" i="13"/>
  <c r="C271" i="13"/>
  <c r="C187" i="13"/>
  <c r="F29" i="32" a="1"/>
  <c r="B147" i="13"/>
  <c r="C211" i="13"/>
  <c r="B228" i="13"/>
  <c r="C208" i="13"/>
  <c r="D245" i="13"/>
  <c r="D206" i="13"/>
  <c r="B259" i="13"/>
  <c r="B248" i="13"/>
  <c r="B193" i="13"/>
  <c r="D240" i="13"/>
  <c r="B224" i="13"/>
  <c r="C243" i="13"/>
  <c r="B272" i="13"/>
  <c r="C156" i="13"/>
  <c r="C30" i="51" a="1"/>
  <c r="C240" i="13"/>
  <c r="C161" i="13"/>
  <c r="C30" i="38" a="1"/>
  <c r="B190" i="13"/>
  <c r="C178" i="13"/>
  <c r="D174" i="13"/>
  <c r="C30" i="33" a="1"/>
  <c r="B251" i="13"/>
  <c r="C30" i="49" a="1"/>
  <c r="D190" i="13"/>
  <c r="C222" i="13"/>
  <c r="B128" i="13"/>
  <c r="F29" i="52" a="1"/>
  <c r="D163" i="13"/>
  <c r="B136" i="13"/>
  <c r="C176" i="13"/>
  <c r="C30" i="53" a="1"/>
  <c r="B175" i="13"/>
  <c r="C133" i="13"/>
  <c r="D265" i="13"/>
  <c r="B149" i="13"/>
  <c r="B137" i="13"/>
  <c r="D244" i="13"/>
  <c r="B247" i="13"/>
  <c r="C252" i="13"/>
  <c r="C132" i="13"/>
  <c r="C144" i="13"/>
  <c r="F29" i="40" a="1"/>
  <c r="C128" i="13"/>
  <c r="D135" i="13"/>
  <c r="B160" i="13"/>
  <c r="B192" i="13"/>
  <c r="B140" i="13"/>
  <c r="B180" i="13"/>
  <c r="B267" i="13"/>
  <c r="C229" i="13"/>
  <c r="C30" i="47" a="1"/>
  <c r="C216" i="13"/>
  <c r="B146" i="13"/>
  <c r="B143" i="13"/>
  <c r="C274" i="13"/>
  <c r="B226" i="13"/>
  <c r="B210" i="13"/>
  <c r="C152" i="13"/>
  <c r="C182" i="13"/>
  <c r="B141" i="13"/>
  <c r="C221" i="13"/>
  <c r="B207" i="13"/>
  <c r="C219" i="13"/>
  <c r="D185" i="13"/>
  <c r="B266" i="13"/>
  <c r="D232" i="13"/>
  <c r="D219" i="13"/>
  <c r="D189" i="13"/>
  <c r="C30" i="37" a="1"/>
  <c r="B235" i="13"/>
  <c r="D144" i="13"/>
  <c r="C227" i="13"/>
  <c r="C145" i="13"/>
  <c r="D200" i="13"/>
  <c r="D237" i="13"/>
  <c r="F29" i="34" a="1"/>
  <c r="C225" i="13"/>
  <c r="B197" i="13"/>
  <c r="D133" i="13"/>
  <c r="C137" i="13"/>
  <c r="F29" i="41" a="1"/>
  <c r="B145" i="13"/>
  <c r="C245" i="13"/>
  <c r="B256" i="13"/>
  <c r="D165" i="13"/>
  <c r="B200" i="13"/>
  <c r="C205" i="13"/>
  <c r="B269" i="13"/>
  <c r="D217" i="13"/>
  <c r="F29" i="49" a="1"/>
  <c r="D131" i="13"/>
  <c r="C186" i="13"/>
  <c r="B134" i="13"/>
  <c r="D201" i="13"/>
  <c r="B255" i="13"/>
  <c r="C249" i="13"/>
  <c r="B276" i="13"/>
  <c r="B231" i="13"/>
  <c r="C235" i="13"/>
  <c r="D184" i="13"/>
  <c r="B169" i="13"/>
  <c r="C30" i="46" a="1"/>
  <c r="B195" i="13"/>
  <c r="B188" i="13"/>
  <c r="B233" i="13"/>
  <c r="C234" i="13"/>
  <c r="C266" i="13"/>
  <c r="C173" i="13"/>
  <c r="C30" i="50" a="1"/>
  <c r="D208" i="13"/>
  <c r="D250" i="13"/>
  <c r="F31" i="54" a="1"/>
  <c r="B173" i="13"/>
  <c r="D132" i="13"/>
  <c r="D221" i="13"/>
  <c r="B242" i="13"/>
  <c r="C257" i="13"/>
  <c r="C138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6" i="13"/>
  <c r="C112" i="13"/>
  <c r="C30" i="25" a="1"/>
  <c r="B68" i="13"/>
  <c r="C101" i="13"/>
  <c r="B10" i="13"/>
  <c r="D40" i="13"/>
  <c r="C5" i="13"/>
  <c r="B94" i="13"/>
  <c r="D26" i="13"/>
  <c r="D82" i="13"/>
  <c r="B97" i="13"/>
  <c r="D60" i="13"/>
  <c r="D18" i="13"/>
  <c r="F29" i="9" a="1"/>
  <c r="D56" i="13"/>
  <c r="B72" i="13"/>
  <c r="B51" i="13"/>
  <c r="C32" i="31" a="1"/>
  <c r="D117" i="13"/>
  <c r="C41" i="13"/>
  <c r="C23" i="4" a="1"/>
  <c r="C77" i="13"/>
  <c r="C56" i="13"/>
  <c r="D109" i="13"/>
  <c r="C81" i="13"/>
  <c r="C90" i="13"/>
  <c r="D99" i="13"/>
  <c r="D119" i="13"/>
  <c r="B42" i="13"/>
  <c r="B58" i="13"/>
  <c r="B93" i="13"/>
  <c r="C84" i="13"/>
  <c r="D67" i="13"/>
  <c r="C64" i="13"/>
  <c r="B82" i="13"/>
  <c r="D23" i="13"/>
  <c r="D100" i="13"/>
  <c r="F31" i="29" a="1"/>
  <c r="F31" i="40" a="1"/>
  <c r="B30" i="13"/>
  <c r="D104" i="13"/>
  <c r="B37" i="13"/>
  <c r="D66" i="13"/>
  <c r="D86" i="13"/>
  <c r="D94" i="13"/>
  <c r="B101" i="13"/>
  <c r="B18" i="13"/>
  <c r="B79" i="13"/>
  <c r="B113" i="13"/>
  <c r="C45" i="13"/>
  <c r="B104" i="13"/>
  <c r="C30" i="26" a="1"/>
  <c r="C30" i="22" a="1"/>
  <c r="D70" i="13"/>
  <c r="D98" i="13"/>
  <c r="B14" i="13"/>
  <c r="D80" i="13"/>
  <c r="D89" i="13"/>
  <c r="C53" i="13"/>
  <c r="C110" i="13"/>
  <c r="B80" i="13"/>
  <c r="C89" i="13"/>
  <c r="D45" i="13"/>
  <c r="B95" i="13"/>
  <c r="B75" i="13"/>
  <c r="F22" i="5" a="1"/>
  <c r="B36" i="13"/>
  <c r="D48" i="13"/>
  <c r="D90" i="13"/>
  <c r="B20" i="13"/>
  <c r="B64" i="13"/>
  <c r="C27" i="13"/>
  <c r="B39" i="13"/>
  <c r="B76" i="13"/>
  <c r="F29" i="10" a="1"/>
  <c r="C105" i="13"/>
  <c r="B108" i="13"/>
  <c r="C32" i="43" a="1"/>
  <c r="B5" i="13"/>
  <c r="C22" i="13"/>
  <c r="C30" i="17" a="1"/>
  <c r="B61" i="13"/>
  <c r="F29" i="20" a="1"/>
  <c r="D6" i="13"/>
  <c r="C32" i="45" a="1"/>
  <c r="F31" i="39" a="1"/>
  <c r="B124" i="13"/>
  <c r="C78" i="13"/>
  <c r="D106" i="13"/>
  <c r="C69" i="13"/>
  <c r="C32" i="36" a="1"/>
  <c r="C39" i="13"/>
  <c r="B22" i="13"/>
  <c r="F31" i="33" a="1"/>
  <c r="C19" i="13"/>
  <c r="B105" i="13"/>
  <c r="F29" i="26" a="1"/>
  <c r="B60" i="13"/>
  <c r="B99" i="13"/>
  <c r="B66" i="13"/>
  <c r="C58" i="13"/>
  <c r="D110" i="13"/>
  <c r="C30" i="9" a="1"/>
  <c r="D62" i="13"/>
  <c r="C70" i="13"/>
  <c r="B50" i="13"/>
  <c r="C37" i="13"/>
  <c r="C85" i="13"/>
  <c r="B59" i="13"/>
  <c r="C115" i="13"/>
  <c r="B46" i="13"/>
  <c r="C108" i="13"/>
  <c r="D46" i="13"/>
  <c r="B103" i="13"/>
  <c r="C65" i="13"/>
  <c r="C59" i="13"/>
  <c r="D103" i="13"/>
  <c r="C122" i="13"/>
  <c r="D124" i="13"/>
  <c r="B98" i="13"/>
  <c r="C62" i="13"/>
  <c r="D12" i="13"/>
  <c r="C113" i="13"/>
  <c r="B83" i="13"/>
  <c r="D4" i="13"/>
  <c r="F29" i="25" a="1"/>
  <c r="C97" i="13"/>
  <c r="C11" i="13"/>
  <c r="C15" i="13"/>
  <c r="B34" i="13"/>
  <c r="C96" i="13"/>
  <c r="C79" i="13"/>
  <c r="B63" i="13"/>
  <c r="D97" i="13"/>
  <c r="F29" i="17" a="1"/>
  <c r="B86" i="13"/>
  <c r="C120" i="13"/>
  <c r="C126" i="13"/>
  <c r="B111" i="13"/>
  <c r="F31" i="38" a="1"/>
  <c r="C119" i="13"/>
  <c r="C30" i="12" a="1"/>
  <c r="F29" i="11" a="1"/>
  <c r="B43" i="13"/>
  <c r="D64" i="13"/>
  <c r="F31" i="42" a="1"/>
  <c r="D122" i="13"/>
  <c r="F29" i="15" a="1"/>
  <c r="B52" i="13"/>
  <c r="B28" i="13"/>
  <c r="C109" i="13"/>
  <c r="C32" i="41" a="1"/>
  <c r="B21" i="13"/>
  <c r="C4" i="13"/>
  <c r="B100" i="13"/>
  <c r="D49" i="13"/>
  <c r="C32" i="33" a="1"/>
  <c r="C55" i="13"/>
  <c r="C93" i="13"/>
  <c r="D50" i="13"/>
  <c r="C124" i="13"/>
  <c r="D84" i="13"/>
  <c r="C83" i="13"/>
  <c r="B13" i="13"/>
  <c r="D112" i="13"/>
  <c r="F29" i="12" a="1"/>
  <c r="C32" i="13"/>
  <c r="C9" i="13"/>
  <c r="C30" i="24" a="1"/>
  <c r="C32" i="38" a="1"/>
  <c r="C86" i="13"/>
  <c r="C80" i="13"/>
  <c r="C35" i="13"/>
  <c r="C52" i="13"/>
  <c r="D55" i="13"/>
  <c r="F31" i="44" a="1"/>
  <c r="C30" i="21" a="1"/>
  <c r="C7" i="13"/>
  <c r="C29" i="13"/>
  <c r="F29" i="16" a="1"/>
  <c r="D5" i="13"/>
  <c r="D123" i="13"/>
  <c r="B122" i="13"/>
  <c r="D102" i="13"/>
  <c r="B125" i="13"/>
  <c r="B71" i="13"/>
  <c r="D96" i="13"/>
  <c r="B65" i="13"/>
  <c r="C30" i="19" a="1"/>
  <c r="C16" i="13"/>
  <c r="C18" i="13"/>
  <c r="C73" i="13"/>
  <c r="F22" i="4" a="1"/>
  <c r="C95" i="13"/>
  <c r="F31" i="34" a="1"/>
  <c r="C91" i="13"/>
  <c r="F31" i="41" a="1"/>
  <c r="C54" i="13"/>
  <c r="B91" i="13"/>
  <c r="D77" i="13"/>
  <c r="C123" i="13"/>
  <c r="D51" i="13"/>
  <c r="C21" i="13"/>
  <c r="B115" i="13"/>
  <c r="B67" i="13"/>
  <c r="B96" i="13"/>
  <c r="B38" i="13"/>
  <c r="C32" i="48" a="1"/>
  <c r="B44" i="13"/>
  <c r="F31" i="47" a="1"/>
  <c r="C57" i="13"/>
  <c r="B19" i="13"/>
  <c r="C111" i="13"/>
  <c r="D25" i="13"/>
  <c r="D87" i="13"/>
  <c r="D35" i="13"/>
  <c r="D38" i="13"/>
  <c r="C17" i="13"/>
  <c r="C32" i="39" a="1"/>
  <c r="B118" i="13"/>
  <c r="C30" i="20" a="1"/>
  <c r="B73" i="13"/>
  <c r="C32" i="34" a="1"/>
  <c r="D93" i="13"/>
  <c r="C88" i="13"/>
  <c r="B40" i="13"/>
  <c r="C51" i="13"/>
  <c r="D121" i="13"/>
  <c r="B4" i="13"/>
  <c r="D30" i="13"/>
  <c r="D22" i="13"/>
  <c r="D116" i="13"/>
  <c r="B109" i="13"/>
  <c r="B8" i="13"/>
  <c r="D92" i="13"/>
  <c r="C76" i="13"/>
  <c r="D21" i="13"/>
  <c r="D39" i="13"/>
  <c r="D78" i="13"/>
  <c r="C103" i="13"/>
  <c r="C46" i="13"/>
  <c r="F31" i="53" a="1"/>
  <c r="C44" i="13"/>
  <c r="C125" i="13"/>
  <c r="D29" i="13"/>
  <c r="B9" i="13"/>
  <c r="D65" i="13"/>
  <c r="C33" i="13"/>
  <c r="B114" i="13"/>
  <c r="D54" i="13"/>
  <c r="D37" i="13"/>
  <c r="B17" i="13"/>
  <c r="D126" i="13"/>
  <c r="C87" i="13"/>
  <c r="C48" i="13"/>
  <c r="C30" i="8" a="1"/>
  <c r="F31" i="32" a="1"/>
  <c r="D105" i="13"/>
  <c r="C30" i="14" a="1"/>
  <c r="C25" i="13"/>
  <c r="C68" i="13"/>
  <c r="B116" i="13"/>
  <c r="D73" i="13"/>
  <c r="D72" i="13"/>
  <c r="D15" i="13"/>
  <c r="C3" i="13"/>
  <c r="F31" i="46" a="1"/>
  <c r="D8" i="13"/>
  <c r="C30" i="28" a="1"/>
  <c r="C49" i="13"/>
  <c r="F29" i="8" a="1"/>
  <c r="B48" i="13"/>
  <c r="C104" i="13"/>
  <c r="B102" i="13"/>
  <c r="B106" i="13"/>
  <c r="C26" i="13"/>
  <c r="C42" i="13"/>
  <c r="B25" i="13"/>
  <c r="C40" i="13"/>
  <c r="C30" i="7" a="1"/>
  <c r="D14" i="13"/>
  <c r="D31" i="13"/>
  <c r="B27" i="13"/>
  <c r="C20" i="13"/>
  <c r="B31" i="13"/>
  <c r="D33" i="13"/>
  <c r="C107" i="13"/>
  <c r="C67" i="13"/>
  <c r="B119" i="13"/>
  <c r="B49" i="13"/>
  <c r="C30" i="23" a="1"/>
  <c r="C60" i="13"/>
  <c r="D53" i="13"/>
  <c r="F26" i="6" a="1"/>
  <c r="F31" i="50" a="1"/>
  <c r="C75" i="13"/>
  <c r="D79" i="13"/>
  <c r="B123" i="13"/>
  <c r="D81" i="13"/>
  <c r="B74" i="13"/>
  <c r="D88" i="13"/>
  <c r="F29" i="22" a="1"/>
  <c r="D91" i="13"/>
  <c r="C92" i="13"/>
  <c r="F31" i="51" a="1"/>
  <c r="C74" i="13"/>
  <c r="C106" i="13"/>
  <c r="B7" i="13"/>
  <c r="D95" i="13"/>
  <c r="D69" i="13"/>
  <c r="C32" i="51" a="1"/>
  <c r="F31" i="37" a="1"/>
  <c r="B16" i="13"/>
  <c r="B126" i="13"/>
  <c r="C10" i="13"/>
  <c r="B45" i="13"/>
  <c r="B12" i="13"/>
  <c r="C24" i="13"/>
  <c r="B117" i="13"/>
  <c r="D7" i="13"/>
  <c r="D47" i="13"/>
  <c r="C30" i="10" a="1"/>
  <c r="D76" i="13"/>
  <c r="C36" i="13"/>
  <c r="B77" i="13"/>
  <c r="F29" i="21" a="1"/>
  <c r="D3" i="13"/>
  <c r="C34" i="13"/>
  <c r="D10" i="13"/>
  <c r="F29" i="7" a="1"/>
  <c r="B23" i="13"/>
  <c r="C8" i="13"/>
  <c r="C63" i="13"/>
  <c r="B32" i="13"/>
  <c r="D9" i="13"/>
  <c r="B85" i="13"/>
  <c r="D107" i="13"/>
  <c r="D118" i="13"/>
  <c r="D68" i="13"/>
  <c r="F29" i="23" a="1"/>
  <c r="C117" i="13"/>
  <c r="B47" i="13"/>
  <c r="F31" i="48" a="1"/>
  <c r="B26" i="13"/>
  <c r="D28" i="13"/>
  <c r="B90" i="13"/>
  <c r="B55" i="13"/>
  <c r="C102" i="13"/>
  <c r="B29" i="13"/>
  <c r="C47" i="13"/>
  <c r="C30" i="15" a="1"/>
  <c r="B33" i="13"/>
  <c r="B92" i="13"/>
  <c r="D42" i="13"/>
  <c r="C31" i="13"/>
  <c r="B11" i="13"/>
  <c r="C32" i="37" a="1"/>
  <c r="F29" i="19" a="1"/>
  <c r="C118" i="13"/>
  <c r="C13" i="13"/>
  <c r="D24" i="13"/>
  <c r="D58" i="13"/>
  <c r="C71" i="13"/>
  <c r="D20" i="13"/>
  <c r="D83" i="13"/>
  <c r="B41" i="13"/>
  <c r="C30" i="18" a="1"/>
  <c r="D85" i="13"/>
  <c r="D43" i="13"/>
  <c r="D11" i="13"/>
  <c r="C98" i="13"/>
  <c r="C14" i="13"/>
  <c r="C12" i="13"/>
  <c r="D63" i="13"/>
  <c r="C82" i="13"/>
  <c r="B89" i="13"/>
  <c r="C30" i="16" a="1"/>
  <c r="B3" i="13"/>
  <c r="C32" i="29" a="1"/>
  <c r="B57" i="13"/>
  <c r="D57" i="13"/>
  <c r="C50" i="13"/>
  <c r="C30" i="11" a="1"/>
  <c r="C28" i="13"/>
  <c r="D120" i="13"/>
  <c r="B87" i="13"/>
  <c r="C30" i="13"/>
  <c r="F29" i="28" a="1"/>
  <c r="D74" i="13"/>
  <c r="D59" i="13"/>
  <c r="B88" i="13"/>
  <c r="C116" i="13"/>
  <c r="C66" i="13"/>
  <c r="C72" i="13"/>
  <c r="B56" i="13"/>
  <c r="F29" i="14" a="1"/>
  <c r="D52" i="13"/>
  <c r="D41" i="13"/>
  <c r="B107" i="13"/>
  <c r="B62" i="13"/>
  <c r="B53" i="13"/>
  <c r="D19" i="13"/>
  <c r="D111" i="13"/>
  <c r="B24" i="13"/>
  <c r="F29" i="24" a="1"/>
  <c r="B120" i="13"/>
  <c r="C38" i="13"/>
  <c r="D61" i="13"/>
  <c r="B84" i="13"/>
  <c r="B81" i="13"/>
  <c r="C32" i="47" a="1"/>
  <c r="D108" i="13"/>
  <c r="F31" i="49" a="1"/>
  <c r="F29" i="18" a="1"/>
  <c r="C6" i="13"/>
  <c r="D75" i="13"/>
  <c r="D27" i="13"/>
  <c r="D125" i="13"/>
  <c r="C23" i="13"/>
  <c r="D115" i="13"/>
  <c r="C32" i="40" a="1"/>
  <c r="C121" i="13"/>
  <c r="C61" i="13"/>
  <c r="C94" i="13"/>
  <c r="D101" i="13"/>
  <c r="F31" i="45" a="1"/>
  <c r="B15" i="13"/>
  <c r="B110" i="13"/>
  <c r="B69" i="13"/>
  <c r="B112" i="13"/>
  <c r="C99" i="13"/>
  <c r="C114" i="13"/>
  <c r="C43" i="13"/>
  <c r="C27" i="6" a="1"/>
  <c r="B54" i="13"/>
  <c r="F31" i="31" a="1"/>
  <c r="C100" i="13"/>
  <c r="B70" i="13"/>
  <c r="D44" i="13"/>
  <c r="D32" i="13"/>
  <c r="B78" i="13"/>
  <c r="D113" i="13"/>
  <c r="B121" i="13"/>
  <c r="D71" i="13"/>
  <c r="D13" i="13"/>
  <c r="D17" i="13"/>
  <c r="D114" i="13"/>
  <c r="C32" i="32" a="1"/>
  <c r="D34" i="13"/>
  <c r="C32" i="42" a="1"/>
  <c r="B35" i="13"/>
  <c r="F31" i="30" a="1"/>
  <c r="C23" i="5" a="1"/>
  <c r="D16" i="13"/>
  <c r="D36" i="13"/>
  <c r="C32" i="44" a="1"/>
  <c r="C32" i="50" a="1"/>
  <c r="C32" i="46" a="1"/>
  <c r="F31" i="52" a="1"/>
  <c r="F31" i="36" a="1"/>
  <c r="C32" i="52" a="1"/>
  <c r="C32" i="30" a="1"/>
  <c r="C32" i="53" a="1"/>
  <c r="F31" i="43" a="1"/>
  <c r="C32" i="49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6" a="1"/>
  <c r="C25" i="4" a="1"/>
  <c r="C32" i="26" a="1"/>
  <c r="F31" i="20" a="1"/>
  <c r="C32" i="20" a="1"/>
  <c r="F31" i="21" a="1"/>
  <c r="F31" i="23" a="1"/>
  <c r="C32" i="19" a="1"/>
  <c r="F31" i="24" a="1"/>
  <c r="C32" i="12" a="1"/>
  <c r="C32" i="18" a="1"/>
  <c r="F24" i="4" a="1"/>
  <c r="C32" i="25" a="1"/>
  <c r="F31" i="22" a="1"/>
  <c r="F31" i="28" a="1"/>
  <c r="C32" i="10" a="1"/>
  <c r="F31" i="11" a="1"/>
  <c r="F31" i="25" a="1"/>
  <c r="C32" i="24" a="1"/>
  <c r="C32" i="7" a="1"/>
  <c r="F31" i="14" a="1"/>
  <c r="C32" i="14" a="1"/>
  <c r="C25" i="5" a="1"/>
  <c r="F31" i="12" a="1"/>
  <c r="F31" i="8" a="1"/>
  <c r="C32" i="21" a="1"/>
  <c r="F31" i="16" a="1"/>
  <c r="F31" i="7" a="1"/>
  <c r="C32" i="22" a="1"/>
  <c r="F28" i="6" a="1"/>
  <c r="C32" i="15" a="1"/>
  <c r="C32" i="28" a="1"/>
  <c r="F31" i="15" a="1"/>
  <c r="C32" i="23" a="1"/>
  <c r="C32" i="11" a="1"/>
  <c r="C32" i="9" a="1"/>
  <c r="F31" i="17" a="1"/>
  <c r="F31" i="26" a="1"/>
  <c r="C29" i="6" a="1"/>
  <c r="F31" i="19" a="1"/>
  <c r="F31" i="9" a="1"/>
  <c r="C32" i="17" a="1"/>
  <c r="F31" i="10" a="1"/>
  <c r="F24" i="5" a="1"/>
  <c r="C32" i="8" a="1"/>
  <c r="F31" i="18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<sst xmlns="http://schemas.openxmlformats.org/spreadsheetml/2006/main" count="25382" uniqueCount="2379">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</sst>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7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5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8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09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hartsheet" Target="chartsheets/sheet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'01-08'!$I$21</c:f>
              <c:strCache>
                <c:ptCount val="1"/>
                <c:pt idx="0">
                  <c:v> البيان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'01-08'!$I$22:$I$361</c:f>
              <c:numCache>
                <c:formatCode>_-* #,##0_-;\-* #,##0_-;_-* "-"??_-;_-@</c:formatCode>
                <c:ptCount val="340"/>
                <c:pt idx="3">
                  <c:v>0</c:v>
                </c:pt>
                <c:pt idx="6">
                  <c:v>0</c:v>
                </c:pt>
                <c:pt idx="10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21">
                  <c:v>0</c:v>
                </c:pt>
                <c:pt idx="28">
                  <c:v>0</c:v>
                </c:pt>
                <c:pt idx="40">
                  <c:v>0</c:v>
                </c:pt>
                <c:pt idx="43">
                  <c:v>0</c:v>
                </c:pt>
                <c:pt idx="44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4">
                  <c:v>0</c:v>
                </c:pt>
                <c:pt idx="57">
                  <c:v>0</c:v>
                </c:pt>
                <c:pt idx="58">
                  <c:v>0</c:v>
                </c:pt>
                <c:pt idx="73">
                  <c:v>0</c:v>
                </c:pt>
                <c:pt idx="75">
                  <c:v>0</c:v>
                </c:pt>
                <c:pt idx="7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6-44B3-9CD2-B0FAD43E336B}"/>
            </c:ext>
          </c:extLst>
        </c:ser>
        <c:ser>
          <c:idx val="1"/>
          <c:order val="1"/>
          <c:tx>
            <c:strRef>
              <c:f>'01-08'!$J$21</c:f>
              <c:strCache>
                <c:ptCount val="1"/>
                <c:pt idx="0">
                  <c:v> اللبناني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'01-08'!$J$22:$J$361</c:f>
              <c:numCache>
                <c:formatCode>#,##0\ [$ل.ل.‏-3001];[Red]\-#,##0\ [$ل.ل.‏-3001]</c:formatCode>
                <c:ptCount val="340"/>
                <c:pt idx="0">
                  <c:v>300</c:v>
                </c:pt>
                <c:pt idx="1">
                  <c:v>-130</c:v>
                </c:pt>
                <c:pt idx="2">
                  <c:v>300</c:v>
                </c:pt>
                <c:pt idx="4">
                  <c:v>85</c:v>
                </c:pt>
                <c:pt idx="5">
                  <c:v>450</c:v>
                </c:pt>
                <c:pt idx="6">
                  <c:v>-270</c:v>
                </c:pt>
                <c:pt idx="7">
                  <c:v>200</c:v>
                </c:pt>
                <c:pt idx="8">
                  <c:v>-270</c:v>
                </c:pt>
                <c:pt idx="9">
                  <c:v>180</c:v>
                </c:pt>
                <c:pt idx="12">
                  <c:v>300</c:v>
                </c:pt>
                <c:pt idx="16">
                  <c:v>-135</c:v>
                </c:pt>
                <c:pt idx="17">
                  <c:v>-200</c:v>
                </c:pt>
                <c:pt idx="18">
                  <c:v>50</c:v>
                </c:pt>
                <c:pt idx="19">
                  <c:v>160</c:v>
                </c:pt>
                <c:pt idx="20">
                  <c:v>-360</c:v>
                </c:pt>
                <c:pt idx="22">
                  <c:v>-270</c:v>
                </c:pt>
                <c:pt idx="23">
                  <c:v>25</c:v>
                </c:pt>
                <c:pt idx="24">
                  <c:v>-270</c:v>
                </c:pt>
                <c:pt idx="25">
                  <c:v>-450</c:v>
                </c:pt>
                <c:pt idx="26">
                  <c:v>-900</c:v>
                </c:pt>
                <c:pt idx="29">
                  <c:v>-450</c:v>
                </c:pt>
                <c:pt idx="30">
                  <c:v>-270</c:v>
                </c:pt>
                <c:pt idx="31">
                  <c:v>-720</c:v>
                </c:pt>
                <c:pt idx="32">
                  <c:v>-450</c:v>
                </c:pt>
                <c:pt idx="33">
                  <c:v>580</c:v>
                </c:pt>
                <c:pt idx="34">
                  <c:v>240</c:v>
                </c:pt>
                <c:pt idx="35">
                  <c:v>-20</c:v>
                </c:pt>
                <c:pt idx="37">
                  <c:v>-90</c:v>
                </c:pt>
                <c:pt idx="38">
                  <c:v>-50</c:v>
                </c:pt>
                <c:pt idx="39">
                  <c:v>-400</c:v>
                </c:pt>
                <c:pt idx="41">
                  <c:v>-360</c:v>
                </c:pt>
                <c:pt idx="43">
                  <c:v>-540</c:v>
                </c:pt>
                <c:pt idx="45">
                  <c:v>150</c:v>
                </c:pt>
                <c:pt idx="46">
                  <c:v>-50</c:v>
                </c:pt>
                <c:pt idx="49">
                  <c:v>-300</c:v>
                </c:pt>
                <c:pt idx="50">
                  <c:v>-40</c:v>
                </c:pt>
                <c:pt idx="51">
                  <c:v>200</c:v>
                </c:pt>
                <c:pt idx="52">
                  <c:v>80</c:v>
                </c:pt>
                <c:pt idx="53">
                  <c:v>50</c:v>
                </c:pt>
                <c:pt idx="54">
                  <c:v>-270</c:v>
                </c:pt>
                <c:pt idx="55">
                  <c:v>350</c:v>
                </c:pt>
                <c:pt idx="56">
                  <c:v>-225</c:v>
                </c:pt>
                <c:pt idx="59">
                  <c:v>-90</c:v>
                </c:pt>
                <c:pt idx="60">
                  <c:v>180</c:v>
                </c:pt>
                <c:pt idx="61">
                  <c:v>360</c:v>
                </c:pt>
                <c:pt idx="64">
                  <c:v>200</c:v>
                </c:pt>
                <c:pt idx="65">
                  <c:v>-180</c:v>
                </c:pt>
                <c:pt idx="67">
                  <c:v>250</c:v>
                </c:pt>
                <c:pt idx="68">
                  <c:v>-450</c:v>
                </c:pt>
                <c:pt idx="69">
                  <c:v>-360</c:v>
                </c:pt>
                <c:pt idx="70">
                  <c:v>-200</c:v>
                </c:pt>
                <c:pt idx="71">
                  <c:v>-540</c:v>
                </c:pt>
                <c:pt idx="72">
                  <c:v>-360</c:v>
                </c:pt>
                <c:pt idx="74">
                  <c:v>-360</c:v>
                </c:pt>
                <c:pt idx="75">
                  <c:v>-420</c:v>
                </c:pt>
                <c:pt idx="76">
                  <c:v>2860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16-44B3-9CD2-B0FAD43E336B}"/>
            </c:ext>
          </c:extLst>
        </c:ser>
        <c:ser>
          <c:idx val="2"/>
          <c:order val="2"/>
          <c:tx>
            <c:strRef>
              <c:f>'01-08'!$K$21</c:f>
              <c:strCache>
                <c:ptCount val="1"/>
                <c:pt idx="0">
                  <c:v>الدولار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'01-08'!$K$22:$K$361</c:f>
              <c:numCache>
                <c:formatCode>"$"#,##0_);[Red]\("$"#,##0\)</c:formatCode>
                <c:ptCount val="340"/>
                <c:pt idx="1">
                  <c:v>10</c:v>
                </c:pt>
                <c:pt idx="3">
                  <c:v>40</c:v>
                </c:pt>
                <c:pt idx="4">
                  <c:v>25</c:v>
                </c:pt>
                <c:pt idx="5">
                  <c:v>100</c:v>
                </c:pt>
                <c:pt idx="6">
                  <c:v>-25</c:v>
                </c:pt>
                <c:pt idx="8">
                  <c:v>30</c:v>
                </c:pt>
                <c:pt idx="10">
                  <c:v>102</c:v>
                </c:pt>
                <c:pt idx="11">
                  <c:v>4</c:v>
                </c:pt>
                <c:pt idx="13">
                  <c:v>10</c:v>
                </c:pt>
                <c:pt idx="14">
                  <c:v>-150</c:v>
                </c:pt>
                <c:pt idx="15">
                  <c:v>1400</c:v>
                </c:pt>
                <c:pt idx="16">
                  <c:v>5</c:v>
                </c:pt>
                <c:pt idx="20">
                  <c:v>80</c:v>
                </c:pt>
                <c:pt idx="21">
                  <c:v>15</c:v>
                </c:pt>
                <c:pt idx="22">
                  <c:v>10</c:v>
                </c:pt>
                <c:pt idx="24">
                  <c:v>20</c:v>
                </c:pt>
                <c:pt idx="25">
                  <c:v>10</c:v>
                </c:pt>
                <c:pt idx="26">
                  <c:v>10</c:v>
                </c:pt>
                <c:pt idx="27">
                  <c:v>19</c:v>
                </c:pt>
                <c:pt idx="28">
                  <c:v>-120</c:v>
                </c:pt>
                <c:pt idx="29">
                  <c:v>9</c:v>
                </c:pt>
                <c:pt idx="30">
                  <c:v>30</c:v>
                </c:pt>
                <c:pt idx="31">
                  <c:v>20</c:v>
                </c:pt>
                <c:pt idx="32">
                  <c:v>10</c:v>
                </c:pt>
                <c:pt idx="35">
                  <c:v>12</c:v>
                </c:pt>
                <c:pt idx="36">
                  <c:v>8</c:v>
                </c:pt>
                <c:pt idx="37">
                  <c:v>10</c:v>
                </c:pt>
                <c:pt idx="38">
                  <c:v>12</c:v>
                </c:pt>
                <c:pt idx="39">
                  <c:v>20</c:v>
                </c:pt>
                <c:pt idx="40">
                  <c:v>120</c:v>
                </c:pt>
                <c:pt idx="42">
                  <c:v>30</c:v>
                </c:pt>
                <c:pt idx="43">
                  <c:v>-500</c:v>
                </c:pt>
                <c:pt idx="44">
                  <c:v>-20</c:v>
                </c:pt>
                <c:pt idx="46">
                  <c:v>10</c:v>
                </c:pt>
                <c:pt idx="47">
                  <c:v>-100</c:v>
                </c:pt>
                <c:pt idx="48">
                  <c:v>48</c:v>
                </c:pt>
                <c:pt idx="50">
                  <c:v>100</c:v>
                </c:pt>
                <c:pt idx="53">
                  <c:v>10</c:v>
                </c:pt>
                <c:pt idx="54">
                  <c:v>30</c:v>
                </c:pt>
                <c:pt idx="56">
                  <c:v>5</c:v>
                </c:pt>
                <c:pt idx="57">
                  <c:v>650</c:v>
                </c:pt>
                <c:pt idx="58">
                  <c:v>-650</c:v>
                </c:pt>
                <c:pt idx="59">
                  <c:v>5</c:v>
                </c:pt>
                <c:pt idx="60">
                  <c:v>30</c:v>
                </c:pt>
                <c:pt idx="61">
                  <c:v>60</c:v>
                </c:pt>
                <c:pt idx="62">
                  <c:v>5</c:v>
                </c:pt>
                <c:pt idx="63">
                  <c:v>20</c:v>
                </c:pt>
                <c:pt idx="64">
                  <c:v>30</c:v>
                </c:pt>
                <c:pt idx="65">
                  <c:v>15</c:v>
                </c:pt>
                <c:pt idx="66">
                  <c:v>10</c:v>
                </c:pt>
                <c:pt idx="68">
                  <c:v>20</c:v>
                </c:pt>
                <c:pt idx="69">
                  <c:v>10</c:v>
                </c:pt>
                <c:pt idx="70">
                  <c:v>10</c:v>
                </c:pt>
                <c:pt idx="71">
                  <c:v>310</c:v>
                </c:pt>
                <c:pt idx="72">
                  <c:v>40</c:v>
                </c:pt>
                <c:pt idx="73">
                  <c:v>2500</c:v>
                </c:pt>
                <c:pt idx="74">
                  <c:v>40</c:v>
                </c:pt>
                <c:pt idx="76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16-44B3-9CD2-B0FAD43E336B}"/>
            </c:ext>
          </c:extLst>
        </c:ser>
        <c:ser>
          <c:idx val="3"/>
          <c:order val="3"/>
          <c:tx>
            <c:strRef>
              <c:f>'01-08'!$L$21</c:f>
              <c:strCache>
                <c:ptCount val="1"/>
                <c:pt idx="0">
                  <c:v>مبيع $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'01-08'!$L$22:$L$361</c:f>
              <c:numCache>
                <c:formatCode>#,##0.0_ ;[Red]\-#,##0.0\ </c:formatCode>
                <c:ptCount val="340"/>
                <c:pt idx="0">
                  <c:v>3.3333333333333335</c:v>
                </c:pt>
                <c:pt idx="1">
                  <c:v>8.5555555555555554</c:v>
                </c:pt>
                <c:pt idx="2">
                  <c:v>3.3333333333333335</c:v>
                </c:pt>
                <c:pt idx="3">
                  <c:v>40</c:v>
                </c:pt>
                <c:pt idx="4">
                  <c:v>25.944444444444443</c:v>
                </c:pt>
                <c:pt idx="5">
                  <c:v>105</c:v>
                </c:pt>
                <c:pt idx="6">
                  <c:v>-28</c:v>
                </c:pt>
                <c:pt idx="7">
                  <c:v>2.2222222222222223</c:v>
                </c:pt>
                <c:pt idx="8">
                  <c:v>27</c:v>
                </c:pt>
                <c:pt idx="9">
                  <c:v>2</c:v>
                </c:pt>
                <c:pt idx="10">
                  <c:v>102</c:v>
                </c:pt>
                <c:pt idx="11">
                  <c:v>4</c:v>
                </c:pt>
                <c:pt idx="12">
                  <c:v>3.3333333333333335</c:v>
                </c:pt>
                <c:pt idx="13">
                  <c:v>10</c:v>
                </c:pt>
                <c:pt idx="14">
                  <c:v>-150</c:v>
                </c:pt>
                <c:pt idx="15">
                  <c:v>1400</c:v>
                </c:pt>
                <c:pt idx="16">
                  <c:v>3.5</c:v>
                </c:pt>
                <c:pt idx="17">
                  <c:v>-2.2222222222222223</c:v>
                </c:pt>
                <c:pt idx="18">
                  <c:v>0.55555555555555558</c:v>
                </c:pt>
                <c:pt idx="19">
                  <c:v>1.7777777777777777</c:v>
                </c:pt>
                <c:pt idx="20">
                  <c:v>76</c:v>
                </c:pt>
                <c:pt idx="21">
                  <c:v>15</c:v>
                </c:pt>
                <c:pt idx="22">
                  <c:v>7</c:v>
                </c:pt>
                <c:pt idx="23">
                  <c:v>0.27777777777777779</c:v>
                </c:pt>
                <c:pt idx="24">
                  <c:v>17</c:v>
                </c:pt>
                <c:pt idx="25">
                  <c:v>5</c:v>
                </c:pt>
                <c:pt idx="26">
                  <c:v>0</c:v>
                </c:pt>
                <c:pt idx="27">
                  <c:v>19</c:v>
                </c:pt>
                <c:pt idx="28">
                  <c:v>-120</c:v>
                </c:pt>
                <c:pt idx="29">
                  <c:v>4</c:v>
                </c:pt>
                <c:pt idx="30">
                  <c:v>27</c:v>
                </c:pt>
                <c:pt idx="31">
                  <c:v>12</c:v>
                </c:pt>
                <c:pt idx="32">
                  <c:v>5</c:v>
                </c:pt>
                <c:pt idx="33">
                  <c:v>6.4444444444444446</c:v>
                </c:pt>
                <c:pt idx="34">
                  <c:v>2.6666666666666665</c:v>
                </c:pt>
                <c:pt idx="35">
                  <c:v>11.777777777777779</c:v>
                </c:pt>
                <c:pt idx="36">
                  <c:v>8</c:v>
                </c:pt>
                <c:pt idx="37">
                  <c:v>9</c:v>
                </c:pt>
                <c:pt idx="38">
                  <c:v>11.444444444444445</c:v>
                </c:pt>
                <c:pt idx="39">
                  <c:v>15.555555555555555</c:v>
                </c:pt>
                <c:pt idx="40">
                  <c:v>120</c:v>
                </c:pt>
                <c:pt idx="41">
                  <c:v>-4</c:v>
                </c:pt>
                <c:pt idx="42">
                  <c:v>30</c:v>
                </c:pt>
                <c:pt idx="43">
                  <c:v>-506</c:v>
                </c:pt>
                <c:pt idx="44">
                  <c:v>-20</c:v>
                </c:pt>
                <c:pt idx="45">
                  <c:v>1.6666666666666667</c:v>
                </c:pt>
                <c:pt idx="46">
                  <c:v>9.4444444444444446</c:v>
                </c:pt>
                <c:pt idx="47">
                  <c:v>-100</c:v>
                </c:pt>
                <c:pt idx="48">
                  <c:v>48</c:v>
                </c:pt>
                <c:pt idx="49">
                  <c:v>-3.3333333333333335</c:v>
                </c:pt>
                <c:pt idx="50">
                  <c:v>99.555555555555557</c:v>
                </c:pt>
                <c:pt idx="51">
                  <c:v>2.2222222222222223</c:v>
                </c:pt>
                <c:pt idx="52">
                  <c:v>0.88888888888888884</c:v>
                </c:pt>
                <c:pt idx="53">
                  <c:v>10.555555555555555</c:v>
                </c:pt>
                <c:pt idx="54">
                  <c:v>27</c:v>
                </c:pt>
                <c:pt idx="55">
                  <c:v>3.8888888888888888</c:v>
                </c:pt>
                <c:pt idx="56">
                  <c:v>2.5</c:v>
                </c:pt>
                <c:pt idx="57">
                  <c:v>650</c:v>
                </c:pt>
                <c:pt idx="58">
                  <c:v>-650</c:v>
                </c:pt>
                <c:pt idx="59">
                  <c:v>4</c:v>
                </c:pt>
                <c:pt idx="60">
                  <c:v>32</c:v>
                </c:pt>
                <c:pt idx="61">
                  <c:v>64</c:v>
                </c:pt>
                <c:pt idx="62">
                  <c:v>5</c:v>
                </c:pt>
                <c:pt idx="63">
                  <c:v>20</c:v>
                </c:pt>
                <c:pt idx="64">
                  <c:v>32.222222222222221</c:v>
                </c:pt>
                <c:pt idx="65">
                  <c:v>13</c:v>
                </c:pt>
                <c:pt idx="66">
                  <c:v>10</c:v>
                </c:pt>
                <c:pt idx="67">
                  <c:v>2.7777777777777777</c:v>
                </c:pt>
                <c:pt idx="68">
                  <c:v>15</c:v>
                </c:pt>
                <c:pt idx="69">
                  <c:v>6</c:v>
                </c:pt>
                <c:pt idx="70">
                  <c:v>7.7777777777777777</c:v>
                </c:pt>
                <c:pt idx="71">
                  <c:v>304</c:v>
                </c:pt>
                <c:pt idx="72">
                  <c:v>36</c:v>
                </c:pt>
                <c:pt idx="73">
                  <c:v>2500</c:v>
                </c:pt>
                <c:pt idx="74">
                  <c:v>36</c:v>
                </c:pt>
                <c:pt idx="75">
                  <c:v>-4.666666666666667</c:v>
                </c:pt>
                <c:pt idx="76">
                  <c:v>121.77777777777777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16-44B3-9CD2-B0FAD43E3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6220976"/>
        <c:axId val="1162085520"/>
      </c:barChart>
      <c:catAx>
        <c:axId val="1516220976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085520"/>
        <c:crosses val="autoZero"/>
        <c:auto val="1"/>
        <c:lblAlgn val="ctr"/>
        <c:lblOffset val="100"/>
        <c:noMultiLvlLbl val="0"/>
      </c:catAx>
      <c:valAx>
        <c:axId val="116208552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2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FED66BE-F701-480C-8944-5C589FCDB000}">
  <sheetPr/>
  <sheetViews>
    <sheetView zoomScale="8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1488" cy="627256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D3A5B7-5B92-290B-A44E-6A022F4B43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361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361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000"/>
  <sheetViews>
    <sheetView rightToLeft="1" topLeftCell="A83" workbookViewId="0">
      <selection activeCell="S98" sqref="S9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SUM('01-08'!$J$22:$J$361)</f>
        <v>-2900</v>
      </c>
      <c r="K20" s="3">
        <f>SUM('01-08'!$K$22:$K$361)</f>
        <v>4654</v>
      </c>
      <c r="L20" s="3">
        <f>SUM('01-08'!$L$22:$L$361)</f>
        <v>4621.7777777777783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55</v>
      </c>
      <c r="S23" s="16">
        <f t="shared" si="5"/>
        <v>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1</v>
      </c>
      <c r="P24" s="14">
        <f t="shared" si="4"/>
        <v>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>
        <v>37</v>
      </c>
      <c r="P26" s="14">
        <f t="shared" si="4"/>
        <v>1850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895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4820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SUM('01-08'!$J$22:$J$361)</f>
        <v>-2900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8" t="s">
        <v>23</v>
      </c>
      <c r="O30" s="89"/>
      <c r="P30" s="6">
        <f>SUM('01-08'!$K$22:$K$361)</f>
        <v>4654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'01-08'!$K99+('01-08'!$J99/90)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'01-08'!$K100+('01-08'!$J100/90)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'01-08'!$K101+('01-08'!$J101/90)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'01-08'!$K102+('01-08'!$J102/90)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'01-08'!$K103+('01-08'!$J103/90)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'01-08'!$K104+('01-08'!$J104/90)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'01-08'!$K105+('01-08'!$J105/90)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'01-08'!$K106+('01-08'!$J106/90)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'01-08'!$K107+('01-08'!$J107/90)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'01-08'!$K108+('01-08'!$J108/90)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'01-08'!$K109+('01-08'!$J109/90)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'01-08'!$K110+('01-08'!$J110/90)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'01-08'!$K111+('01-08'!$J111/90)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'01-08'!$K112+('01-08'!$J112/90)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'01-08'!$K113+('01-08'!$J113/90)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'01-08'!$K114+('01-08'!$J114/90)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'01-08'!$K115+('01-08'!$J115/90)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'01-08'!$K116+('01-08'!$J116/90)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'01-08'!$K117+('01-08'!$J117/90)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'01-08'!$K118+('01-08'!$J118/90)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'01-08'!$K119+('01-08'!$J119/90)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'01-08'!$K120+('01-08'!$J120/90)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'01-08'!$K121+('01-08'!$J121/90)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'01-08'!$K122+('01-08'!$J122/90)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'01-08'!$K123+('01-08'!$J123/90)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'01-08'!$K125+('01-08'!$J125/90)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'01-08'!$K126+('01-08'!$J126/90)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'01-08'!$K127+('01-08'!$J127/90)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'01-08'!$K128+('01-08'!$J128/90)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'01-08'!$K129+('01-08'!$J129/90)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'01-08'!$K130+('01-08'!$J130/90)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'01-08'!$K131+('01-08'!$J131/90)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'01-08'!$K132+('01-08'!$J132/90)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'01-08'!$K133+('01-08'!$J133/90)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'01-08'!$K134+('01-08'!$J134/90)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'01-08'!$K135+('01-08'!$J135/90)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'01-08'!$K136+('01-08'!$J136/90)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'01-08'!$K137+('01-08'!$J137/90)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'01-08'!$K138+('01-08'!$J138/90)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'01-08'!$K139+('01-08'!$J139/90)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'01-08'!$K140+('01-08'!$J140/90)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'01-08'!$K141+('01-08'!$J141/90)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'01-08'!$K142+('01-08'!$J142/90)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'01-08'!$K143+('01-08'!$J143/90)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'01-08'!$K144+('01-08'!$J144/90)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'01-08'!$K145+('01-08'!$J145/90)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'01-08'!$K146+('01-08'!$J146/90)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'01-08'!$K147+('01-08'!$J147/90)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'01-08'!$K148+('01-08'!$J148/90)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'01-08'!$K149+('01-08'!$J149/90)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'01-08'!$K150+('01-08'!$J150/90)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'01-08'!$K151+('01-08'!$J151/90)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'01-08'!$K152+('01-08'!$J152/90)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'01-08'!$K153+('01-08'!$J153/90)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'01-08'!$K154+('01-08'!$J154/90)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'01-08'!$K155+('01-08'!$J155/90)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'01-08'!$K156+('01-08'!$J156/90)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'01-08'!$K157+('01-08'!$J157/90)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'01-08'!$K158+('01-08'!$J158/90)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'01-08'!$K159+('01-08'!$J159/90)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'01-08'!$K160+('01-08'!$J160/90)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'01-08'!$K161+('01-08'!$J161/90)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'01-08'!$K162+('01-08'!$J162/90)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'01-08'!$K163+('01-08'!$J163/90)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'01-08'!$K164+('01-08'!$J164/90)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'01-08'!$K165+('01-08'!$J165/90)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'01-08'!$K166+('01-08'!$J166/90)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'01-08'!$K167+('01-08'!$J167/90)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'01-08'!$K168+('01-08'!$J168/90)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'01-08'!$K169+('01-08'!$J169/90)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'01-08'!$K170+('01-08'!$J170/90)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'01-08'!$K171+('01-08'!$J171/90)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'01-08'!$K172+('01-08'!$J172/90)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'01-08'!$K173+('01-08'!$J173/90)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'01-08'!$K174+('01-08'!$J174/90)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'01-08'!$K175+('01-08'!$J175/90)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'01-08'!$K176+('01-08'!$J176/90)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'01-08'!$K177+('01-08'!$J177/90)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'01-08'!$K178+('01-08'!$J178/90)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'01-08'!$K179+('01-08'!$J179/90)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'01-08'!$K180+('01-08'!$J180/90)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'01-08'!$K181+('01-08'!$J181/90)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'01-08'!$K182+('01-08'!$J182/90)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'01-08'!$K183+('01-08'!$J183/90)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'01-08'!$K184+('01-08'!$J184/90)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'01-08'!$K185+('01-08'!$J185/90)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'01-08'!$K186+('01-08'!$J186/90)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'01-08'!$K187+('01-08'!$J187/90)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'01-08'!$K188+('01-08'!$J188/90)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'01-08'!$K189+('01-08'!$J189/90)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'01-08'!$K190+('01-08'!$J190/90)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'01-08'!$K191+('01-08'!$J191/90)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'01-08'!$K192+('01-08'!$J192/90)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'01-08'!$K193+('01-08'!$J193/90)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'01-08'!$K194+('01-08'!$J194/90)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'01-08'!$K195+('01-08'!$J195/90)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'01-08'!$K196+('01-08'!$J196/90)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'01-08'!$K197+('01-08'!$J197/90)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'01-08'!$K198+('01-08'!$J198/90)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'01-08'!$K199+('01-08'!$J199/90)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'01-08'!$K200+('01-08'!$J200/90)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'01-08'!$K201+('01-08'!$J201/90)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'01-08'!$K202+('01-08'!$J202/90)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'01-08'!$K203+('01-08'!$J203/90)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'01-08'!$K204+('01-08'!$J204/90)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'01-08'!$K205+('01-08'!$J205/90)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'01-08'!$K206+('01-08'!$J206/90)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'01-08'!$K207+('01-08'!$J207/90)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'01-08'!$K208+('01-08'!$J208/90)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'01-08'!$K209+('01-08'!$J209/90)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'01-08'!$K210+('01-08'!$J210/90)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'01-08'!$K211+('01-08'!$J211/90)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'01-08'!$K212+('01-08'!$J212/90)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'01-08'!$K213+('01-08'!$J213/90)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'01-08'!$K214+('01-08'!$J214/90)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'01-08'!$K215+('01-08'!$J215/90)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'01-08'!$K216+('01-08'!$J216/90)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'01-08'!$K217+('01-08'!$J217/90)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'01-08'!$K218+('01-08'!$J218/90)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'01-08'!$K219+('01-08'!$J219/90)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'01-08'!$K220+('01-08'!$J220/90)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'01-08'!$K221+('01-08'!$J221/90)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'01-08'!$K222+('01-08'!$J222/90)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'01-08'!$K223+('01-08'!$J223/90)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'01-08'!$K224+('01-08'!$J224/90)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'01-08'!$K225+('01-08'!$J225/90)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'01-08'!$K226+('01-08'!$J226/90)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'01-08'!$K227+('01-08'!$J227/90)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'01-08'!$K228+('01-08'!$J228/90)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'01-08'!$K229+('01-08'!$J229/90)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'01-08'!$K230+('01-08'!$J230/90)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'01-08'!$K231+('01-08'!$J231/90)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'01-08'!$K232+('01-08'!$J232/90)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'01-08'!$K233+('01-08'!$J233/90)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'01-08'!$K234+('01-08'!$J234/90)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'01-08'!$K235+('01-08'!$J235/90)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'01-08'!$K236+('01-08'!$J236/90)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'01-08'!$K237+('01-08'!$J237/90)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'01-08'!$K238+('01-08'!$J238/90)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'01-08'!$K239+('01-08'!$J239/90)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'01-08'!$K240+('01-08'!$J240/90)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'01-08'!$K241+('01-08'!$J241/90)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'01-08'!$K242+('01-08'!$J242/90)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'01-08'!$K243+('01-08'!$J243/90)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'01-08'!$K244+('01-08'!$J244/90)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'01-08'!$K245+('01-08'!$J245/90)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'01-08'!$K246+('01-08'!$J246/90)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'01-08'!$K247+('01-08'!$J247/90)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'01-08'!$K248+('01-08'!$J248/90)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'01-08'!$K249+('01-08'!$J249/90)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'01-08'!$K250+('01-08'!$J250/90)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'01-08'!$K251+('01-08'!$J251/90)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'01-08'!$K252+('01-08'!$J252/90)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'01-08'!$K253+('01-08'!$J253/90)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'01-08'!$K254+('01-08'!$J254/90)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'01-08'!$K255+('01-08'!$J255/90)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'01-08'!$K256+('01-08'!$J256/90)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'01-08'!$K257+('01-08'!$J257/90)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'01-08'!$K258+('01-08'!$J258/90)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'01-08'!$K259+('01-08'!$J259/90)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'01-08'!$K260+('01-08'!$J260/90)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'01-08'!$K261+('01-08'!$J261/90)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'01-08'!$K262+('01-08'!$J262/90)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'01-08'!$K263+('01-08'!$J263/90)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'01-08'!$K264+('01-08'!$J264/90)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'01-08'!$K265+('01-08'!$J265/90)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'01-08'!$K266+('01-08'!$J266/90)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'01-08'!$K267+('01-08'!$J267/90)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'01-08'!$K268+('01-08'!$J268/90)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'01-08'!$K269+('01-08'!$J269/90)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'01-08'!$K270+('01-08'!$J270/90)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'01-08'!$K271+('01-08'!$J271/90)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'01-08'!$K272+('01-08'!$J272/90)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'01-08'!$K273+('01-08'!$J273/90)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'01-08'!$K274+('01-08'!$J274/90)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'01-08'!$K275+('01-08'!$J275/90)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'01-08'!$K276+('01-08'!$J276/90)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'01-08'!$K277+('01-08'!$J277/90)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'01-08'!$K278+('01-08'!$J278/90)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'01-08'!$K279+('01-08'!$J279/90)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'01-08'!$K280+('01-08'!$J280/90)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'01-08'!$K281+('01-08'!$J281/90)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'01-08'!$K282+('01-08'!$J282/90)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'01-08'!$K283+('01-08'!$J283/90)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'01-08'!$K284+('01-08'!$J284/90)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'01-08'!$K285+('01-08'!$J285/90)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'01-08'!$K286+('01-08'!$J286/90)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'01-08'!$K287+('01-08'!$J287/90)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'01-08'!$K288+('01-08'!$J288/90)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'01-08'!$K289+('01-08'!$J289/90)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'01-08'!$K290+('01-08'!$J290/90)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'01-08'!$K291+('01-08'!$J291/90)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'01-08'!$K292+('01-08'!$J292/90)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'01-08'!$K293+('01-08'!$J293/90)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'01-08'!$K294+('01-08'!$J294/90)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'01-08'!$K295+('01-08'!$J295/90)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'01-08'!$K296+('01-08'!$J296/90)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'01-08'!$K297+('01-08'!$J297/90)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'01-08'!$K298+('01-08'!$J298/90)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'01-08'!$K299+('01-08'!$J299/90)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'01-08'!$K300+('01-08'!$J300/90)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'01-08'!$K301+('01-08'!$J301/90)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'01-08'!$K302+('01-08'!$J302/90)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'01-08'!$K303+('01-08'!$J303/90)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'01-08'!$K304+('01-08'!$J304/90)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'01-08'!$K305+('01-08'!$J305/90)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'01-08'!$K306+('01-08'!$J306/90)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'01-08'!$K307+('01-08'!$J307/90)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'01-08'!$K308+('01-08'!$J308/90)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'01-08'!$K309+('01-08'!$J309/90)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'01-08'!$K310+('01-08'!$J310/90)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'01-08'!$K311+('01-08'!$J311/90)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'01-08'!$K312+('01-08'!$J312/90)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'01-08'!$K313+('01-08'!$J313/90)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'01-08'!$K314+('01-08'!$J314/90)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'01-08'!$K315+('01-08'!$J315/90)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'01-08'!$K316+('01-08'!$J316/90)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'01-08'!$K317+('01-08'!$J317/90)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'01-08'!$K318+('01-08'!$J318/90)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'01-08'!$K319+('01-08'!$J319/90)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'01-08'!$K320+('01-08'!$J320/90)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'01-08'!$K321+('01-08'!$J321/90)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'01-08'!$K322+('01-08'!$J322/90)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'01-08'!$K323+('01-08'!$J323/90)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'01-08'!$K324+('01-08'!$J324/90)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'01-08'!$K325+('01-08'!$J325/90)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'01-08'!$K326+('01-08'!$J326/90)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'01-08'!$K327+('01-08'!$J327/90)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'01-08'!$K328+('01-08'!$J328/90)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'01-08'!$K329+('01-08'!$J329/90)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'01-08'!$K330+('01-08'!$J330/90)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'01-08'!$K331+('01-08'!$J331/90)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'01-08'!$K332+('01-08'!$J332/90)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'01-08'!$K333+('01-08'!$J333/90)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'01-08'!$K334+('01-08'!$J334/90)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'01-08'!$K335+('01-08'!$J335/90)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'01-08'!$K336+('01-08'!$J336/90)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'01-08'!$K337+('01-08'!$J337/90)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'01-08'!$K338+('01-08'!$J338/90)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'01-08'!$K339+('01-08'!$J339/90)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'01-08'!$K340+('01-08'!$J340/90)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'01-08'!$K341+('01-08'!$J341/90)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'01-08'!$K342+('01-08'!$J342/90)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'01-08'!$K343+('01-08'!$J343/90)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'01-08'!$K344+('01-08'!$J344/90)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'01-08'!$K345+('01-08'!$J345/90)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'01-08'!$K346+('01-08'!$J346/90)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'01-08'!$K347+('01-08'!$J347/90)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'01-08'!$K348+('01-08'!$J348/90)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'01-08'!$K349+('01-08'!$J349/90)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'01-08'!$K350+('01-08'!$J350/90)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'01-08'!$K351+('01-08'!$J351/90)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'01-08'!$K352+('01-08'!$J352/90)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'01-08'!$K353+('01-08'!$J353/90)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'01-08'!$K354+('01-08'!$J354/90)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'01-08'!$K355+('01-08'!$J355/90)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'01-08'!$K356+('01-08'!$J356/90)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'01-08'!$K357+('01-08'!$J357/90)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'01-08'!$K358+('01-08'!$J358/90)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'01-08'!$K359+('01-08'!$J359/90)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'01-08'!$K360+('01-08'!$J360/90)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'01-08'!$K361+('01-08'!$J361/90)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SUM('03-08'!$J$22:$J$361)</f>
        <v>0</v>
      </c>
      <c r="K20" s="3">
        <f>SUM('03-08'!$K$22:$K$361)</f>
        <v>0</v>
      </c>
      <c r="L20" s="3">
        <f>SUM('03-08'!$L$22:$L$361)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'03-08'!$K22+('03-08'!$J22/90)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'03-08'!$K23+('03-08'!$J23/90)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'03-08'!$K24+('03-08'!$J24/90)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'03-08'!$K25+('03-08'!$J25/90)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'03-08'!$K26+('03-08'!$J26/90)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'03-08'!$K27+('03-08'!$J27/90)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'03-08'!$K28+('03-08'!$J28/90)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-2900</v>
      </c>
      <c r="G29" s="1"/>
      <c r="H29" s="7" t="s">
        <v>6</v>
      </c>
      <c r="I29" s="2"/>
      <c r="J29" s="8"/>
      <c r="K29" s="9"/>
      <c r="L29" s="10">
        <f>'03-08'!$K29+('03-08'!$J29/90)</f>
        <v>0</v>
      </c>
      <c r="M29" s="3"/>
      <c r="N29" s="1"/>
      <c r="O29" s="1"/>
      <c r="P29" s="18"/>
      <c r="Q29" s="88" t="s">
        <v>21</v>
      </c>
      <c r="R29" s="89"/>
      <c r="S29" s="17">
        <f>SUM('03-08'!$J$22:$J$361)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4654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'03-08'!$K30+('03-08'!$J30/90)</f>
        <v>0</v>
      </c>
      <c r="M30" s="3"/>
      <c r="N30" s="88" t="s">
        <v>23</v>
      </c>
      <c r="O30" s="89"/>
      <c r="P30" s="6">
        <f>SUM('03-08'!$K$22:$K$361)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-895</v>
      </c>
      <c r="G31" s="1"/>
      <c r="H31" s="7" t="s">
        <v>6</v>
      </c>
      <c r="I31" s="2"/>
      <c r="J31" s="8"/>
      <c r="K31" s="9"/>
      <c r="L31" s="10">
        <f>'03-08'!$K31+('03-08'!$J31/90)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-4820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'03-08'!$K32+('03-08'!$J32/90)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'03-08'!$K33+('03-08'!$J33/90)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'03-08'!$K34+('03-08'!$J34/90)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'03-08'!$K35+('03-08'!$J35/90)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'03-08'!$K36+('03-08'!$J36/90)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'03-08'!$K37+('03-08'!$J37/90)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'03-08'!$K38+('03-08'!$J38/90)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'03-08'!$K39+('03-08'!$J39/90)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'03-08'!$K40+('03-08'!$J40/90)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'03-08'!$K41+('03-08'!$J41/90)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'03-08'!$K42+('03-08'!$J42/90)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'03-08'!$K43+('03-08'!$J43/90)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'03-08'!$K45+('03-08'!$J45/90)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'03-08'!$K46+('03-08'!$J46/90)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'03-08'!$K47+('03-08'!$J47/90)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'03-08'!$K48+('03-08'!$J48/90)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'03-08'!$K49+('03-08'!$J49/90)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'03-08'!$K50+('03-08'!$J50/90)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'03-08'!$K51+('03-08'!$J51/90)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'03-08'!$K52+('03-08'!$J52/90)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'03-08'!$K53+('03-08'!$J53/90)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'03-08'!$K54+('03-08'!$J54/90)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'03-08'!$K55+('03-08'!$J55/90)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'03-08'!$K56+('03-08'!$J56/90)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'03-08'!$K57+('03-08'!$J57/90)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'03-08'!$K58+('03-08'!$J58/90)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'03-08'!$K59+('03-08'!$J59/90)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'03-08'!$K60+('03-08'!$J60/90)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'03-08'!$K61+('03-08'!$J61/90)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'03-08'!$K62+('03-08'!$J62/90)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'03-08'!$K63+('03-08'!$J63/90)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'03-08'!$K64+('03-08'!$J64/90)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'03-08'!$K65+('03-08'!$J65/90)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'03-08'!$K66+('03-08'!$J66/90)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'03-08'!$K67+('03-08'!$J67/90)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'03-08'!$K68+('03-08'!$J68/90)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'03-08'!$K69+('03-08'!$J69/90)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'03-08'!$K70+('03-08'!$J70/90)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'03-08'!$K71+('03-08'!$J71/90)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'03-08'!$K72+('03-08'!$J72/90)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'03-08'!$K73+('03-08'!$J73/90)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'03-08'!$K74+('03-08'!$J74/90)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'03-08'!$K75+('03-08'!$J75/90)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'03-08'!$K76+('03-08'!$J76/90)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'03-08'!$K77+('03-08'!$J77/90)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'03-08'!$K78+('03-08'!$J78/90)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'03-08'!$K79+('03-08'!$J79/90)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'03-08'!$K80+('03-08'!$J80/90)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'03-08'!$K81+('03-08'!$J81/90)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'03-08'!$K82+('03-08'!$J82/90)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'03-08'!$K83+('03-08'!$J83/90)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'03-08'!$K84+('03-08'!$J84/90)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'03-08'!$K85+('03-08'!$J85/90)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'03-08'!$K86+('03-08'!$J86/90)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'03-08'!$K87+('03-08'!$J87/90)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'03-08'!$K88+('03-08'!$J88/90)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'03-08'!$K89+('03-08'!$J89/90)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'03-08'!$K90+('03-08'!$J90/90)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'03-08'!$K92+('03-08'!$J92/90)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'03-08'!$K93+('03-08'!$J93/90)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'03-08'!$K94+('03-08'!$J94/90)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'03-08'!$K95+('03-08'!$J95/90)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'03-08'!$K96+('03-08'!$J96/90)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'03-08'!$K97+('03-08'!$J97/90)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'03-08'!$K98+('03-08'!$J98/90)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'03-08'!$K99+('03-08'!$J99/90)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'03-08'!$K100+('03-08'!$J100/90)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'03-08'!$K101+('03-08'!$J101/90)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'03-08'!$K102+('03-08'!$J102/90)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'03-08'!$K103+('03-08'!$J103/90)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'03-08'!$K105+('03-08'!$J105/90)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'03-08'!$K106+('03-08'!$J106/90)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'03-08'!$K107+('03-08'!$J107/90)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'03-08'!$K108+('03-08'!$J108/90)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'03-08'!$K109+('03-08'!$J109/90)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'03-08'!$K111+('03-08'!$J111/90)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'03-08'!$K112+('03-08'!$J112/90)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'03-08'!$K113+('03-08'!$J113/90)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'03-08'!$K114+('03-08'!$J114/90)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'03-08'!$K115+('03-08'!$J115/90)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'03-08'!$K116+('03-08'!$J116/90)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'03-08'!$K117+('03-08'!$J117/90)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'03-08'!$K118+('03-08'!$J118/90)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'03-08'!$K119+('03-08'!$J119/90)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'03-08'!$K120+('03-08'!$J120/90)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'03-08'!$K121+('03-08'!$J121/90)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'03-08'!$K122+('03-08'!$J122/90)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'03-08'!$K123+('03-08'!$J123/90)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'03-08'!$K124+('03-08'!$J124/90)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'03-08'!$K125+('03-08'!$J125/90)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'03-08'!$K126+('03-08'!$J126/90)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'03-08'!$K127+('03-08'!$J127/90)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'03-08'!$K128+('03-08'!$J128/90)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'03-08'!$K129+('03-08'!$J129/90)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'03-08'!$K130+('03-08'!$J130/90)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'03-08'!$K131+('03-08'!$J131/90)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'03-08'!$K132+('03-08'!$J132/90)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'03-08'!$K133+('03-08'!$J133/90)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'03-08'!$K134+('03-08'!$J134/90)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'03-08'!$K135+('03-08'!$J135/90)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'03-08'!$K136+('03-08'!$J136/90)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'03-08'!$K137+('03-08'!$J137/90)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'03-08'!$K138+('03-08'!$J138/90)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'03-08'!$K139+('03-08'!$J139/90)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'03-08'!$K140+('03-08'!$J140/90)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'03-08'!$K144+('03-08'!$J144/90)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'03-08'!$K145+('03-08'!$J145/90)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'03-08'!$K146+('03-08'!$J146/90)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'03-08'!$K147+('03-08'!$J147/90)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'03-08'!$K148+('03-08'!$J148/90)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'03-08'!$K149+('03-08'!$J149/90)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'03-08'!$K150+('03-08'!$J150/90)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'03-08'!$K151+('03-08'!$J151/90)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'03-08'!$K152+('03-08'!$J152/90)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'03-08'!$K153+('03-08'!$J153/90)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'03-08'!$K154+('03-08'!$J154/90)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'03-08'!$K155+('03-08'!$J155/90)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'03-08'!$K156+('03-08'!$J156/90)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'03-08'!$K157+('03-08'!$J157/90)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'03-08'!$K158+('03-08'!$J158/90)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'03-08'!$K159+('03-08'!$J159/90)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'03-08'!$K160+('03-08'!$J160/90)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'03-08'!$K161+('03-08'!$J161/90)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'03-08'!$K162+('03-08'!$J162/90)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'03-08'!$K163+('03-08'!$J163/90)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'03-08'!$K164+('03-08'!$J164/90)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'03-08'!$K165+('03-08'!$J165/90)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'03-08'!$K166+('03-08'!$J166/90)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'03-08'!$K167+('03-08'!$J167/90)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'03-08'!$K168+('03-08'!$J168/90)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'03-08'!$K169+('03-08'!$J169/90)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'03-08'!$K170+('03-08'!$J170/90)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'03-08'!$K171+('03-08'!$J171/90)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'03-08'!$K172+('03-08'!$J172/90)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'03-08'!$K173+('03-08'!$J173/90)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'03-08'!$K174+('03-08'!$J174/90)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'03-08'!$K175+('03-08'!$J175/90)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'03-08'!$K176+('03-08'!$J176/90)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'03-08'!$K177+('03-08'!$J177/90)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'03-08'!$K178+('03-08'!$J178/90)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'03-08'!$K179+('03-08'!$J179/90)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'03-08'!$K180+('03-08'!$J180/90)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'03-08'!$K181+('03-08'!$J181/90)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'03-08'!$K182+('03-08'!$J182/90)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'03-08'!$K183+('03-08'!$J183/90)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'03-08'!$K184+('03-08'!$J184/90)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'03-08'!$K185+('03-08'!$J185/90)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'03-08'!$K186+('03-08'!$J186/90)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'03-08'!$K187+('03-08'!$J187/90)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'03-08'!$K188+('03-08'!$J188/90)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'03-08'!$K189+('03-08'!$J189/90)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'03-08'!$K190+('03-08'!$J190/90)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'03-08'!$K191+('03-08'!$J191/90)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'03-08'!$K192+('03-08'!$J192/90)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'03-08'!$K193+('03-08'!$J193/90)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'03-08'!$K194+('03-08'!$J194/90)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'03-08'!$K195+('03-08'!$J195/90)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'03-08'!$K196+('03-08'!$J196/90)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'03-08'!$K197+('03-08'!$J197/90)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'03-08'!$K198+('03-08'!$J198/90)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'03-08'!$K199+('03-08'!$J199/90)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'03-08'!$K200+('03-08'!$J200/90)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'03-08'!$K201+('03-08'!$J201/90)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'03-08'!$K202+('03-08'!$J202/90)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'03-08'!$K203+('03-08'!$J203/90)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'03-08'!$K204+('03-08'!$J204/90)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'03-08'!$K205+('03-08'!$J205/90)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'03-08'!$K206+('03-08'!$J206/90)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'03-08'!$K207+('03-08'!$J207/90)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'03-08'!$K208+('03-08'!$J208/90)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'03-08'!$K209+('03-08'!$J209/90)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'03-08'!$K210+('03-08'!$J210/90)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'03-08'!$K211+('03-08'!$J211/90)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'03-08'!$K212+('03-08'!$J212/90)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'03-08'!$K213+('03-08'!$J213/90)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'03-08'!$K214+('03-08'!$J214/90)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'03-08'!$K215+('03-08'!$J215/90)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'03-08'!$K216+('03-08'!$J216/90)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'03-08'!$K217+('03-08'!$J217/90)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'03-08'!$K218+('03-08'!$J218/90)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'03-08'!$K219+('03-08'!$J219/90)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'03-08'!$K220+('03-08'!$J220/90)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'03-08'!$K221+('03-08'!$J221/90)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'03-08'!$K222+('03-08'!$J222/90)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'03-08'!$K223+('03-08'!$J223/90)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'03-08'!$K224+('03-08'!$J224/90)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'03-08'!$K225+('03-08'!$J225/90)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'03-08'!$K226+('03-08'!$J226/90)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'03-08'!$K227+('03-08'!$J227/90)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'03-08'!$K228+('03-08'!$J228/90)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'03-08'!$K229+('03-08'!$J229/90)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'03-08'!$K230+('03-08'!$J230/90)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'03-08'!$K231+('03-08'!$J231/90)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'03-08'!$K232+('03-08'!$J232/90)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'03-08'!$K233+('03-08'!$J233/90)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'03-08'!$K234+('03-08'!$J234/90)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'03-08'!$K235+('03-08'!$J235/90)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'03-08'!$K236+('03-08'!$J236/90)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'03-08'!$K237+('03-08'!$J237/90)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'03-08'!$K238+('03-08'!$J238/90)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'03-08'!$K239+('03-08'!$J239/90)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'03-08'!$K240+('03-08'!$J240/90)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'03-08'!$K241+('03-08'!$J241/90)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'03-08'!$K242+('03-08'!$J242/90)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'03-08'!$K243+('03-08'!$J243/90)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'03-08'!$K244+('03-08'!$J244/90)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'03-08'!$K245+('03-08'!$J245/90)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'03-08'!$K246+('03-08'!$J246/90)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'03-08'!$K247+('03-08'!$J247/90)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'03-08'!$K248+('03-08'!$J248/90)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'03-08'!$K249+('03-08'!$J249/90)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'03-08'!$K250+('03-08'!$J250/90)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'03-08'!$K251+('03-08'!$J251/90)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'03-08'!$K252+('03-08'!$J252/90)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'03-08'!$K253+('03-08'!$J253/90)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'03-08'!$K254+('03-08'!$J254/90)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'03-08'!$K255+('03-08'!$J255/90)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'03-08'!$K256+('03-08'!$J256/90)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'03-08'!$K257+('03-08'!$J257/90)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'03-08'!$K258+('03-08'!$J258/90)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'03-08'!$K259+('03-08'!$J259/90)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'03-08'!$K260+('03-08'!$J260/90)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'03-08'!$K261+('03-08'!$J261/90)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'03-08'!$K262+('03-08'!$J262/90)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'03-08'!$K263+('03-08'!$J263/90)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'03-08'!$K264+('03-08'!$J264/90)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'03-08'!$K265+('03-08'!$J265/90)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'03-08'!$K266+('03-08'!$J266/90)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'03-08'!$K267+('03-08'!$J267/90)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'03-08'!$K268+('03-08'!$J268/90)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'03-08'!$K269+('03-08'!$J269/90)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'03-08'!$K270+('03-08'!$J270/90)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'03-08'!$K271+('03-08'!$J271/90)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'03-08'!$K272+('03-08'!$J272/90)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'03-08'!$K273+('03-08'!$J273/90)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'03-08'!$K274+('03-08'!$J274/90)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'03-08'!$K275+('03-08'!$J275/90)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'03-08'!$K276+('03-08'!$J276/90)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'03-08'!$K277+('03-08'!$J277/90)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'03-08'!$K278+('03-08'!$J278/90)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'03-08'!$K279+('03-08'!$J279/90)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'03-08'!$K280+('03-08'!$J280/90)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'03-08'!$K281+('03-08'!$J281/90)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'03-08'!$K282+('03-08'!$J282/90)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'03-08'!$K283+('03-08'!$J283/90)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'03-08'!$K284+('03-08'!$J284/90)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'03-08'!$K285+('03-08'!$J285/90)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'03-08'!$K286+('03-08'!$J286/90)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'03-08'!$K287+('03-08'!$J287/90)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'03-08'!$K288+('03-08'!$J288/90)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'03-08'!$K289+('03-08'!$J289/90)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'03-08'!$K290+('03-08'!$J290/90)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'03-08'!$K291+('03-08'!$J291/90)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'03-08'!$K292+('03-08'!$J292/90)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'03-08'!$K293+('03-08'!$J293/90)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'03-08'!$K294+('03-08'!$J294/90)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'03-08'!$K295+('03-08'!$J295/90)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'03-08'!$K296+('03-08'!$J296/90)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'03-08'!$K297+('03-08'!$J297/90)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'03-08'!$K298+('03-08'!$J298/90)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'03-08'!$K299+('03-08'!$J299/90)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'03-08'!$K300+('03-08'!$J300/90)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'03-08'!$K301+('03-08'!$J301/90)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'03-08'!$K302+('03-08'!$J302/90)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'03-08'!$K303+('03-08'!$J303/90)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'03-08'!$K304+('03-08'!$J304/90)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'03-08'!$K305+('03-08'!$J305/90)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'03-08'!$K306+('03-08'!$J306/90)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'03-08'!$K307+('03-08'!$J307/90)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'03-08'!$K308+('03-08'!$J308/90)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'03-08'!$K309+('03-08'!$J309/90)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'03-08'!$K310+('03-08'!$J310/90)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'03-08'!$K311+('03-08'!$J311/90)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'03-08'!$K312+('03-08'!$J312/90)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'03-08'!$K313+('03-08'!$J313/90)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'03-08'!$K314+('03-08'!$J314/90)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'03-08'!$K315+('03-08'!$J315/90)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'03-08'!$K316+('03-08'!$J316/90)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'03-08'!$K317+('03-08'!$J317/90)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'03-08'!$K318+('03-08'!$J318/90)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'03-08'!$K319+('03-08'!$J319/90)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'03-08'!$K320+('03-08'!$J320/90)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'03-08'!$K321+('03-08'!$J321/90)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'03-08'!$K322+('03-08'!$J322/90)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'03-08'!$K323+('03-08'!$J323/90)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'03-08'!$K324+('03-08'!$J324/90)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'03-08'!$K325+('03-08'!$J325/90)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'03-08'!$K326+('03-08'!$J326/90)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'03-08'!$K327+('03-08'!$J327/90)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'03-08'!$K328+('03-08'!$J328/90)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'03-08'!$K329+('03-08'!$J329/90)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'03-08'!$K330+('03-08'!$J330/90)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'03-08'!$K331+('03-08'!$J331/90)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'03-08'!$K332+('03-08'!$J332/90)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'03-08'!$K333+('03-08'!$J333/90)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'03-08'!$K334+('03-08'!$J334/90)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'03-08'!$K335+('03-08'!$J335/90)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'03-08'!$K336+('03-08'!$J336/90)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'03-08'!$K337+('03-08'!$J337/90)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'03-08'!$K338+('03-08'!$J338/90)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'03-08'!$K339+('03-08'!$J339/90)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'03-08'!$K340+('03-08'!$J340/90)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'03-08'!$K341+('03-08'!$J341/90)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'03-08'!$K342+('03-08'!$J342/90)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'03-08'!$K343+('03-08'!$J343/90)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'03-08'!$K344+('03-08'!$J344/90)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'03-08'!$K345+('03-08'!$J345/90)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'03-08'!$K346+('03-08'!$J346/90)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'03-08'!$K347+('03-08'!$J347/90)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'03-08'!$K348+('03-08'!$J348/90)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'03-08'!$K349+('03-08'!$J349/90)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'03-08'!$K350+('03-08'!$J350/90)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'03-08'!$K351+('03-08'!$J351/90)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'03-08'!$K352+('03-08'!$J352/90)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'03-08'!$K353+('03-08'!$J353/90)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'03-08'!$K354+('03-08'!$J354/90)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'03-08'!$K355+('03-08'!$J355/90)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'03-08'!$K356+('03-08'!$J356/90)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'03-08'!$K357+('03-08'!$J357/90)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'03-08'!$K358+('03-08'!$J358/90)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'03-08'!$K359+('03-08'!$J359/90)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'03-08'!$K360+('03-08'!$J360/90)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'03-08'!$K361+('03-08'!$J361/90)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tabSelected="1" zoomScale="130" zoomScaleNormal="130" workbookViewId="0">
      <pane ySplit="2" topLeftCell="A116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444815.05555555556</v>
      </c>
      <c r="C1" s="55">
        <f ca="1">SUM(C3:C427)</f>
        <v>-47762.452222222244</v>
      </c>
      <c r="D1" s="55">
        <f ca="1">SUM(D3:D427)</f>
        <v>72044.805555555547</v>
      </c>
      <c r="E1" s="27">
        <f ca="1">IF(B1=0,"",C1/B1)*-1</f>
        <v>0.10737597935521521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5471.9999999999991</v>
      </c>
      <c r="C125" s="57">
        <f t="shared" ca="1" si="47"/>
        <v>-25.555555555555554</v>
      </c>
      <c r="D125" s="57">
        <f t="shared" ca="1" si="48"/>
        <v>698</v>
      </c>
      <c r="E125" s="27">
        <f t="shared" ca="1" si="49"/>
        <v>4.6702404158544516E-3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23468.5</v>
      </c>
      <c r="G126" s="30">
        <f t="shared" ref="G126" ca="1" si="55">SUM(C120:C126)</f>
        <v>-1522.1111111111109</v>
      </c>
      <c r="H126" s="33">
        <f ca="1">IF(F126=0,"",G126/F126)*-1</f>
        <v>6.4857622392189992E-2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0</v>
      </c>
      <c r="C127" s="57">
        <f t="shared" ref="C127:C190" ca="1" si="57">IFERROR(SUMIFS(INDIRECT("'"&amp;TEXT(A127,"DD-MM")&amp;"'!L:L"),INDIRECT("'"&amp;TEXT(A127,"DD-MM")&amp;"'!H:H"),$C$2),"")</f>
        <v>0</v>
      </c>
      <c r="D127" s="57">
        <f t="shared" ref="D127:D190" ca="1" si="58">IFERROR(SUMIFS(INDIRECT("'"&amp;TEXT(A127,"DD-MM")&amp;"'!L:L"),INDIRECT("'"&amp;TEXT(A127,"DD-MM")&amp;"'!H:H"),$D$2),"")</f>
        <v>0</v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698</v>
      </c>
      <c r="J153" s="48">
        <f ca="1">I153*J152</f>
        <v>69.8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5471.9999999999991</v>
      </c>
      <c r="J155" s="48">
        <f ca="1">SUM(C125:C155)</f>
        <v>-25.555555555555554</v>
      </c>
      <c r="K155" s="50">
        <f ca="1">IF(I155=0,"",J155/I155)*-1</f>
        <v>4.6702404158544516E-3</v>
      </c>
      <c r="L155" s="51">
        <f ca="1">I155*L154</f>
        <v>2188.7999999999997</v>
      </c>
      <c r="M155" s="51">
        <f ca="1">I155*M154</f>
        <v>3283.1999999999994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875.52</v>
      </c>
      <c r="M156" s="53">
        <f ca="1">M155*M153</f>
        <v>262.65599999999995</v>
      </c>
      <c r="N156" s="53">
        <f ca="1">M156+L156+J153</f>
        <v>1207.9759999999999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1182.4204444444442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/>
      <c r="G2" s="74"/>
      <c r="H2" s="74"/>
      <c r="I2" s="74"/>
      <c r="J2" s="74"/>
      <c r="K2" s="77">
        <f ca="1">SUM(B2:J2)</f>
        <v>439343.0555555555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/>
      <c r="G3" s="74"/>
      <c r="H3" s="74"/>
      <c r="I3" s="74"/>
      <c r="J3" s="74"/>
      <c r="K3" s="77">
        <f ca="1">SUM(B3:J3)</f>
        <v>71346.805555555562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/>
      <c r="G4" s="78"/>
      <c r="H4" s="78"/>
      <c r="I4" s="78"/>
      <c r="J4" s="78"/>
      <c r="K4" s="77">
        <f ca="1">SUM(B4:J4)</f>
        <v>98518.036111111098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/>
      <c r="G5" s="74"/>
      <c r="H5" s="74"/>
      <c r="I5" s="74"/>
      <c r="J5" s="74"/>
      <c r="K5" s="77">
        <f ca="1">SUM(B5:J5)</f>
        <v>-47736.896666666667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50781.139444444445</v>
      </c>
    </row>
  </sheetData>
  <phoneticPr fontId="13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109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11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ملخص</vt:lpstr>
      <vt:lpstr>شهري</vt:lpstr>
      <vt:lpstr>العملية</vt:lpstr>
      <vt:lpstr>Chart1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2026-08-01T12:07:45Z</dcterms:modified>
</cp:coreProperties>
</file>