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Thesis FABGM\"/>
    </mc:Choice>
  </mc:AlternateContent>
  <xr:revisionPtr revIDLastSave="0" documentId="8_{86DEAD2F-C585-4408-8F43-0239C8C5D98C}" xr6:coauthVersionLast="47" xr6:coauthVersionMax="47" xr10:uidLastSave="{00000000-0000-0000-0000-000000000000}"/>
  <bookViews>
    <workbookView xWindow="-120" yWindow="-120" windowWidth="29040" windowHeight="15720" xr2:uid="{E720615F-D88B-4C35-BDD6-80B3898A734F}"/>
  </bookViews>
  <sheets>
    <sheet name="Fly Ash to Sand Ratio"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8" i="1" l="1"/>
  <c r="AJ8" i="1"/>
  <c r="O9" i="1"/>
  <c r="AJ9" i="1"/>
  <c r="O10" i="1"/>
  <c r="AJ10" i="1"/>
  <c r="O11" i="1"/>
  <c r="AJ11" i="1"/>
  <c r="O12" i="1"/>
  <c r="AJ12" i="1"/>
  <c r="O13" i="1"/>
  <c r="AJ13" i="1"/>
  <c r="O14" i="1"/>
  <c r="AJ14" i="1"/>
  <c r="O15" i="1"/>
  <c r="AJ15" i="1"/>
  <c r="O16" i="1"/>
  <c r="AJ16" i="1"/>
  <c r="E17" i="1"/>
  <c r="H17" i="1"/>
  <c r="K17" i="1"/>
  <c r="N17" i="1"/>
  <c r="W17" i="1"/>
  <c r="AA17" i="1"/>
  <c r="AE17" i="1"/>
  <c r="AI17" i="1"/>
  <c r="O27" i="1"/>
  <c r="AE27" i="1"/>
  <c r="O28" i="1"/>
  <c r="AE28" i="1"/>
  <c r="O29" i="1"/>
  <c r="AE29" i="1"/>
  <c r="O30" i="1"/>
  <c r="AE30" i="1"/>
  <c r="O31" i="1"/>
  <c r="AE31" i="1"/>
  <c r="O32" i="1"/>
  <c r="AE32" i="1"/>
  <c r="O33" i="1"/>
  <c r="AE33" i="1"/>
  <c r="O34" i="1"/>
  <c r="AE34" i="1"/>
  <c r="O35" i="1"/>
  <c r="AE35" i="1"/>
  <c r="E36" i="1"/>
  <c r="H36" i="1"/>
  <c r="K36" i="1"/>
  <c r="N36" i="1"/>
  <c r="U36" i="1"/>
  <c r="X36" i="1"/>
  <c r="AA36" i="1"/>
  <c r="AD36" i="1"/>
  <c r="D45" i="1"/>
  <c r="D48" i="1"/>
  <c r="D51" i="1"/>
  <c r="D54" i="1"/>
  <c r="D57" i="1"/>
  <c r="D60" i="1"/>
  <c r="D63" i="1"/>
  <c r="D66" i="1"/>
  <c r="D69" i="1"/>
  <c r="D72" i="1"/>
  <c r="D75" i="1"/>
  <c r="D78" i="1"/>
  <c r="D110" i="1"/>
  <c r="D113" i="1"/>
  <c r="D116" i="1"/>
  <c r="D119" i="1"/>
  <c r="D122" i="1"/>
  <c r="D125" i="1"/>
  <c r="D128" i="1"/>
  <c r="D131" i="1"/>
  <c r="D134" i="1"/>
  <c r="D137" i="1"/>
  <c r="D140" i="1"/>
  <c r="D143" i="1"/>
  <c r="D175" i="1"/>
  <c r="D178" i="1"/>
  <c r="D181" i="1"/>
  <c r="D184" i="1"/>
  <c r="D187" i="1"/>
  <c r="D190" i="1"/>
  <c r="D193" i="1"/>
  <c r="D196" i="1"/>
  <c r="D199" i="1"/>
  <c r="D202" i="1"/>
  <c r="D205" i="1"/>
  <c r="D208" i="1"/>
  <c r="D238" i="1"/>
  <c r="D241" i="1"/>
  <c r="D244" i="1"/>
  <c r="D247" i="1"/>
  <c r="D250" i="1"/>
  <c r="D253" i="1"/>
  <c r="D256" i="1"/>
  <c r="D259" i="1"/>
  <c r="D262" i="1"/>
  <c r="D265" i="1"/>
  <c r="D268" i="1"/>
  <c r="D271" i="1"/>
</calcChain>
</file>

<file path=xl/sharedStrings.xml><?xml version="1.0" encoding="utf-8"?>
<sst xmlns="http://schemas.openxmlformats.org/spreadsheetml/2006/main" count="714" uniqueCount="64">
  <si>
    <t>Total</t>
  </si>
  <si>
    <t>Within</t>
  </si>
  <si>
    <t>Interaction</t>
  </si>
  <si>
    <t>Columns</t>
  </si>
  <si>
    <t>Sample</t>
  </si>
  <si>
    <t>F crit</t>
  </si>
  <si>
    <t>P-value</t>
  </si>
  <si>
    <t>F</t>
  </si>
  <si>
    <t>MS</t>
  </si>
  <si>
    <t>df</t>
  </si>
  <si>
    <t>SS</t>
  </si>
  <si>
    <t>Source of Variation</t>
  </si>
  <si>
    <t>ANOVA</t>
  </si>
  <si>
    <t>Variance</t>
  </si>
  <si>
    <t>Average</t>
  </si>
  <si>
    <t>Sum</t>
  </si>
  <si>
    <t>Count</t>
  </si>
  <si>
    <t>42-day</t>
  </si>
  <si>
    <t>C</t>
  </si>
  <si>
    <t>28-day</t>
  </si>
  <si>
    <t>14-day</t>
  </si>
  <si>
    <t>B</t>
  </si>
  <si>
    <t>7-day</t>
  </si>
  <si>
    <t>A</t>
  </si>
  <si>
    <t>SUMMARY</t>
  </si>
  <si>
    <t>Anova: Two-Factor With Replication</t>
  </si>
  <si>
    <t>Mix</t>
  </si>
  <si>
    <t>BOND STRENGTH TEST  Difference of Mix - Days Considered Variable (Two Way Anova)</t>
  </si>
  <si>
    <t>Within Groups</t>
  </si>
  <si>
    <t>Between Groups</t>
  </si>
  <si>
    <t>Mix C</t>
  </si>
  <si>
    <t>Mix B</t>
  </si>
  <si>
    <t>Mix A</t>
  </si>
  <si>
    <t>Groups</t>
  </si>
  <si>
    <t>Anova: Single Factor</t>
  </si>
  <si>
    <t>Compressive Strength</t>
  </si>
  <si>
    <t>Time Interval</t>
  </si>
  <si>
    <t>Mix Ratio</t>
  </si>
  <si>
    <t>BOND STRENGTH TEST  Difference of Mix - Days Ignored (One Way Anova)</t>
  </si>
  <si>
    <t xml:space="preserve">BOND STRENGTH TEST </t>
  </si>
  <si>
    <t>FLEXURAL STRENGTH TEST  Difference of Mix - Days Considered Variable (Two Way Anova)</t>
  </si>
  <si>
    <t>FLEXURAL STRENGTH TEST  Difference of Mix - Days Ignored (One Way Anova)</t>
  </si>
  <si>
    <t xml:space="preserve">FLEXURAL STRENGTH TEST </t>
  </si>
  <si>
    <t>Splitting Tensile Test Difference of Mix - Days Considered Variable (Two Way Anova)</t>
  </si>
  <si>
    <t>Spliting Tensile Test Difference of Mix - Days Ignored (One Way Anova)</t>
  </si>
  <si>
    <t>Splitting Tensile Strength</t>
  </si>
  <si>
    <t>Compressive Test Difference of Mix - Days Considered Variable (Two Way Anova)</t>
  </si>
  <si>
    <t>Compressive Test Difference of Mix - Days Ignored (One Way Anova)</t>
  </si>
  <si>
    <t>Compressive Test</t>
  </si>
  <si>
    <t>MPa</t>
  </si>
  <si>
    <t>kg.-force</t>
  </si>
  <si>
    <t>Average
(MPa)</t>
  </si>
  <si>
    <t>Bond Strength, 
kg.-force (MPa)</t>
  </si>
  <si>
    <t>FA : Sand
(wt.)</t>
  </si>
  <si>
    <t>Sample ID</t>
  </si>
  <si>
    <t>Splitting Tensile Strength, 
kg.-force (MPa)</t>
  </si>
  <si>
    <t>RESULTS OF BOND STRENGTH TEST</t>
  </si>
  <si>
    <t>RESULTS OF SPLITTING TENSILE STRENGTH TEST</t>
  </si>
  <si>
    <t>Modulus of Rupture, 
kg.-force (MPa)</t>
  </si>
  <si>
    <t>Multiplier</t>
  </si>
  <si>
    <t>Compressive Strength, 
kg.-force (MPa)</t>
  </si>
  <si>
    <t>RESULTS OF FLEXURAL STRENGTH TEST - MODULUS of RUPTURE DETERMINATION</t>
  </si>
  <si>
    <t>RESULTS OF COMPRESSIVE STRENGTH TEST</t>
  </si>
  <si>
    <t xml:space="preserve">Geopolymer Mortar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</si>
</sst>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1"/>
      <color theme="1"/>
      <name val="Calibri"/>
      <family val="2"/>
      <scheme val="minor"/>
    </font>
    <font>
      <i/>
      <sz val="10"/>
      <color theme="1"/>
      <name val="Calibri"/>
      <family val="2"/>
      <scheme val="minor"/>
    </font>
    <font>
      <b/>
      <sz val="14"/>
      <color theme="1"/>
      <name val="Calibri"/>
      <family val="2"/>
      <scheme val="minor"/>
    </font>
    <font>
      <b/>
      <sz val="12"/>
      <color theme="1"/>
      <name val="Calibri"/>
      <family val="2"/>
      <scheme val="minor"/>
    </font>
    <font>
      <b/>
      <sz val="24"/>
      <color theme="1"/>
      <name val="Calibri"/>
      <family val="2"/>
      <scheme val="minor"/>
    </font>
  </fonts>
  <fills count="7">
    <fill>
      <patternFill patternType="none"/>
    </fill>
    <fill>
      <patternFill patternType="gray125"/>
    </fill>
    <fill>
      <patternFill patternType="solid">
        <fgColor rgb="FFF2F2F2"/>
        <bgColor indexed="64"/>
      </patternFill>
    </fill>
    <fill>
      <patternFill patternType="solid">
        <fgColor theme="0" tint="-0.14999847407452621"/>
        <bgColor indexed="64"/>
      </patternFill>
    </fill>
    <fill>
      <patternFill patternType="solid">
        <fgColor rgb="FF99FFCC"/>
        <bgColor indexed="64"/>
      </patternFill>
    </fill>
    <fill>
      <patternFill patternType="solid">
        <fgColor rgb="FFFFFF00"/>
        <bgColor indexed="64"/>
      </patternFill>
    </fill>
    <fill>
      <patternFill patternType="solid">
        <fgColor rgb="FF92D050"/>
        <bgColor indexed="64"/>
      </patternFill>
    </fill>
  </fills>
  <borders count="78">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bottom style="medium">
        <color indexed="18"/>
      </bottom>
      <diagonal/>
    </border>
    <border>
      <left style="medium">
        <color indexed="64"/>
      </left>
      <right/>
      <top/>
      <bottom style="medium">
        <color indexed="18"/>
      </bottom>
      <diagonal/>
    </border>
    <border>
      <left style="thin">
        <color indexed="64"/>
      </left>
      <right style="thin">
        <color indexed="64"/>
      </right>
      <top style="thin">
        <color indexed="64"/>
      </top>
      <bottom style="thin">
        <color indexed="64"/>
      </bottom>
      <diagonal/>
    </border>
    <border>
      <left/>
      <right style="medium">
        <color rgb="FF000000"/>
      </right>
      <top/>
      <bottom style="medium">
        <color rgb="FF000000"/>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rgb="FF000000"/>
      </right>
      <top/>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rgb="FF000000"/>
      </left>
      <right style="medium">
        <color rgb="FF000000"/>
      </right>
      <top/>
      <bottom style="medium">
        <color rgb="FF000000"/>
      </bottom>
      <diagonal/>
    </border>
    <border>
      <left/>
      <right style="mediumDashed">
        <color rgb="FF000000"/>
      </right>
      <top/>
      <bottom style="medium">
        <color rgb="FF000000"/>
      </bottom>
      <diagonal/>
    </border>
    <border>
      <left style="medium">
        <color rgb="FF000000"/>
      </left>
      <right style="thick">
        <color rgb="FF000000"/>
      </right>
      <top/>
      <bottom style="medium">
        <color rgb="FF000000"/>
      </bottom>
      <diagonal/>
    </border>
    <border>
      <left style="medium">
        <color rgb="FF000000"/>
      </left>
      <right style="medium">
        <color rgb="FF000000"/>
      </right>
      <top/>
      <bottom/>
      <diagonal/>
    </border>
    <border>
      <left style="medium">
        <color rgb="FF000000"/>
      </left>
      <right style="thick">
        <color rgb="FF000000"/>
      </right>
      <top/>
      <bottom/>
      <diagonal/>
    </border>
    <border>
      <left style="medium">
        <color rgb="FF000000"/>
      </left>
      <right style="medium">
        <color rgb="FF000000"/>
      </right>
      <top style="medium">
        <color rgb="FF000000"/>
      </top>
      <bottom/>
      <diagonal/>
    </border>
    <border>
      <left style="medium">
        <color rgb="FF000000"/>
      </left>
      <right style="thick">
        <color rgb="FF000000"/>
      </right>
      <top style="medium">
        <color rgb="FF000000"/>
      </top>
      <bottom/>
      <diagonal/>
    </border>
    <border>
      <left style="thick">
        <color rgb="FF000000"/>
      </left>
      <right style="medium">
        <color rgb="FF000000"/>
      </right>
      <top/>
      <bottom style="medium">
        <color rgb="FF000000"/>
      </bottom>
      <diagonal/>
    </border>
    <border>
      <left/>
      <right style="thick">
        <color rgb="FF000000"/>
      </right>
      <top/>
      <bottom style="medium">
        <color rgb="FF000000"/>
      </bottom>
      <diagonal/>
    </border>
    <border>
      <left style="thick">
        <color rgb="FF000000"/>
      </left>
      <right/>
      <top/>
      <bottom style="medium">
        <color rgb="FF000000"/>
      </bottom>
      <diagonal/>
    </border>
    <border>
      <left style="thick">
        <color rgb="FF000000"/>
      </left>
      <right style="thick">
        <color rgb="FF000000"/>
      </right>
      <top/>
      <bottom style="medium">
        <color rgb="FF000000"/>
      </bottom>
      <diagonal/>
    </border>
    <border>
      <left style="medium">
        <color rgb="FF000000"/>
      </left>
      <right/>
      <top/>
      <bottom style="medium">
        <color rgb="FF000000"/>
      </bottom>
      <diagonal/>
    </border>
    <border>
      <left style="thick">
        <color rgb="FF000000"/>
      </left>
      <right style="medium">
        <color rgb="FF000000"/>
      </right>
      <top style="medium">
        <color rgb="FF000000"/>
      </top>
      <bottom/>
      <diagonal/>
    </border>
    <border>
      <left/>
      <right style="thick">
        <color rgb="FF000000"/>
      </right>
      <top style="medium">
        <color rgb="FF000000"/>
      </top>
      <bottom/>
      <diagonal/>
    </border>
    <border>
      <left style="thick">
        <color rgb="FF000000"/>
      </left>
      <right/>
      <top style="medium">
        <color rgb="FF000000"/>
      </top>
      <bottom/>
      <diagonal/>
    </border>
    <border>
      <left/>
      <right style="medium">
        <color rgb="FF000000"/>
      </right>
      <top style="medium">
        <color rgb="FF000000"/>
      </top>
      <bottom/>
      <diagonal/>
    </border>
    <border>
      <left style="thick">
        <color rgb="FF000000"/>
      </left>
      <right style="thick">
        <color rgb="FF000000"/>
      </right>
      <top style="medium">
        <color rgb="FF000000"/>
      </top>
      <bottom/>
      <diagonal/>
    </border>
    <border>
      <left style="medium">
        <color rgb="FF000000"/>
      </left>
      <right/>
      <top style="medium">
        <color rgb="FF000000"/>
      </top>
      <bottom/>
      <diagonal/>
    </border>
    <border>
      <left/>
      <right/>
      <top/>
      <bottom style="medium">
        <color rgb="FF000000"/>
      </bottom>
      <diagonal/>
    </border>
    <border>
      <left/>
      <right/>
      <top style="medium">
        <color rgb="FF000000"/>
      </top>
      <bottom/>
      <diagonal/>
    </border>
    <border>
      <left style="medium">
        <color rgb="FF000000"/>
      </left>
      <right style="medium">
        <color indexed="64"/>
      </right>
      <top/>
      <bottom style="medium">
        <color indexed="64"/>
      </bottom>
      <diagonal/>
    </border>
    <border>
      <left/>
      <right style="medium">
        <color rgb="FF000000"/>
      </right>
      <top/>
      <bottom style="medium">
        <color indexed="64"/>
      </bottom>
      <diagonal/>
    </border>
    <border>
      <left/>
      <right style="mediumDashed">
        <color rgb="FF000000"/>
      </right>
      <top/>
      <bottom style="medium">
        <color indexed="64"/>
      </bottom>
      <diagonal/>
    </border>
    <border>
      <left style="medium">
        <color rgb="FF000000"/>
      </left>
      <right style="thick">
        <color rgb="FF000000"/>
      </right>
      <top/>
      <bottom style="medium">
        <color indexed="64"/>
      </bottom>
      <diagonal/>
    </border>
    <border>
      <left style="medium">
        <color indexed="64"/>
      </left>
      <right style="medium">
        <color rgb="FF000000"/>
      </right>
      <top/>
      <bottom style="medium">
        <color indexed="64"/>
      </bottom>
      <diagonal/>
    </border>
    <border>
      <left style="medium">
        <color rgb="FF000000"/>
      </left>
      <right style="medium">
        <color indexed="64"/>
      </right>
      <top/>
      <bottom/>
      <diagonal/>
    </border>
    <border>
      <left style="medium">
        <color indexed="64"/>
      </left>
      <right style="medium">
        <color rgb="FF000000"/>
      </right>
      <top/>
      <bottom/>
      <diagonal/>
    </border>
    <border>
      <left style="medium">
        <color rgb="FF000000"/>
      </left>
      <right style="medium">
        <color indexed="64"/>
      </right>
      <top style="medium">
        <color rgb="FF000000"/>
      </top>
      <bottom/>
      <diagonal/>
    </border>
    <border>
      <left style="medium">
        <color indexed="64"/>
      </left>
      <right style="medium">
        <color rgb="FF000000"/>
      </right>
      <top style="medium">
        <color rgb="FF000000"/>
      </top>
      <bottom/>
      <diagonal/>
    </border>
    <border>
      <left style="medium">
        <color rgb="FF000000"/>
      </left>
      <right style="medium">
        <color indexed="64"/>
      </right>
      <top/>
      <bottom style="medium">
        <color rgb="FF000000"/>
      </bottom>
      <diagonal/>
    </border>
    <border>
      <left style="medium">
        <color indexed="64"/>
      </left>
      <right style="medium">
        <color rgb="FF000000"/>
      </right>
      <top/>
      <bottom style="medium">
        <color rgb="FF000000"/>
      </bottom>
      <diagonal/>
    </border>
    <border>
      <left/>
      <right style="medium">
        <color indexed="64"/>
      </right>
      <top/>
      <bottom style="medium">
        <color rgb="FF000000"/>
      </bottom>
      <diagonal/>
    </border>
    <border>
      <left/>
      <right style="thick">
        <color rgb="FF000000"/>
      </right>
      <top/>
      <bottom/>
      <diagonal/>
    </border>
    <border>
      <left/>
      <right style="medium">
        <color indexed="64"/>
      </right>
      <top style="medium">
        <color rgb="FF000000"/>
      </top>
      <bottom/>
      <diagonal/>
    </border>
    <border>
      <left style="medium">
        <color rgb="FF000000"/>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14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2" fillId="0" borderId="6"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3" fillId="0" borderId="9" xfId="0" applyFont="1" applyBorder="1" applyAlignment="1">
      <alignment horizontal="right"/>
    </xf>
    <xf numFmtId="0" fontId="3" fillId="0" borderId="10" xfId="0" applyFont="1" applyBorder="1" applyAlignment="1">
      <alignment horizontal="right"/>
    </xf>
    <xf numFmtId="0" fontId="0" fillId="0" borderId="11" xfId="0" applyBorder="1" applyAlignment="1">
      <alignment horizontal="center"/>
    </xf>
    <xf numFmtId="0" fontId="0" fillId="2" borderId="12" xfId="0" applyFill="1" applyBorder="1" applyAlignment="1">
      <alignment horizontal="right" vertical="center" wrapText="1"/>
    </xf>
    <xf numFmtId="0" fontId="0" fillId="0" borderId="11" xfId="0" applyBorder="1"/>
    <xf numFmtId="0" fontId="0" fillId="3" borderId="11" xfId="0" applyFill="1" applyBorder="1" applyAlignment="1">
      <alignment horizontal="center"/>
    </xf>
    <xf numFmtId="0" fontId="0" fillId="3" borderId="12" xfId="0" applyFill="1" applyBorder="1" applyAlignment="1">
      <alignment horizontal="right" vertical="center" wrapText="1"/>
    </xf>
    <xf numFmtId="0" fontId="0" fillId="3" borderId="11" xfId="0" applyFill="1" applyBorder="1"/>
    <xf numFmtId="0" fontId="0" fillId="0" borderId="13" xfId="0" applyBorder="1"/>
    <xf numFmtId="0" fontId="0" fillId="0" borderId="14" xfId="0" applyBorder="1"/>
    <xf numFmtId="0" fontId="0" fillId="0" borderId="15" xfId="0" applyBorder="1"/>
    <xf numFmtId="0" fontId="0" fillId="0" borderId="16" xfId="0" applyBorder="1"/>
    <xf numFmtId="0" fontId="1" fillId="4" borderId="11" xfId="0" applyFont="1" applyFill="1" applyBorder="1" applyAlignment="1">
      <alignment horizontal="center" vertical="center"/>
    </xf>
    <xf numFmtId="0" fontId="1" fillId="4" borderId="13"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0" xfId="0" applyFont="1" applyFill="1" applyAlignment="1">
      <alignment horizontal="center" vertical="center"/>
    </xf>
    <xf numFmtId="0" fontId="1" fillId="5" borderId="5" xfId="0" applyFont="1" applyFill="1" applyBorder="1" applyAlignment="1">
      <alignment horizontal="center" vertical="center"/>
    </xf>
    <xf numFmtId="0" fontId="1" fillId="5" borderId="14" xfId="0" applyFont="1" applyFill="1" applyBorder="1" applyAlignment="1">
      <alignment horizontal="center" vertical="center"/>
    </xf>
    <xf numFmtId="0" fontId="1" fillId="5" borderId="15" xfId="0" applyFont="1" applyFill="1" applyBorder="1" applyAlignment="1">
      <alignment horizontal="center" vertical="center"/>
    </xf>
    <xf numFmtId="0" fontId="1" fillId="5" borderId="16" xfId="0" applyFont="1" applyFill="1" applyBorder="1" applyAlignment="1">
      <alignment horizontal="center" vertical="center"/>
    </xf>
    <xf numFmtId="0" fontId="1" fillId="4" borderId="17" xfId="0" applyFont="1" applyFill="1" applyBorder="1" applyAlignment="1">
      <alignment horizontal="center"/>
    </xf>
    <xf numFmtId="0" fontId="1" fillId="4" borderId="18" xfId="0" applyFont="1" applyFill="1" applyBorder="1" applyAlignment="1">
      <alignment horizontal="center" vertical="center"/>
    </xf>
    <xf numFmtId="0" fontId="0" fillId="4" borderId="11" xfId="0" applyFill="1" applyBorder="1"/>
    <xf numFmtId="0" fontId="0" fillId="4" borderId="11" xfId="0" applyFill="1" applyBorder="1" applyAlignment="1">
      <alignment horizontal="center" vertical="center"/>
    </xf>
    <xf numFmtId="0" fontId="1" fillId="5" borderId="3" xfId="0" applyFont="1" applyFill="1" applyBorder="1" applyAlignment="1">
      <alignment horizontal="center" vertical="center"/>
    </xf>
    <xf numFmtId="0" fontId="4" fillId="5" borderId="19" xfId="0" applyFont="1" applyFill="1" applyBorder="1" applyAlignment="1">
      <alignment horizontal="center" vertical="center"/>
    </xf>
    <xf numFmtId="0" fontId="4" fillId="5" borderId="20" xfId="0" applyFont="1" applyFill="1" applyBorder="1" applyAlignment="1">
      <alignment horizontal="center" vertical="center"/>
    </xf>
    <xf numFmtId="0" fontId="4" fillId="5" borderId="21" xfId="0" applyFont="1" applyFill="1" applyBorder="1" applyAlignment="1">
      <alignment horizontal="center" vertical="center"/>
    </xf>
    <xf numFmtId="0" fontId="4" fillId="5" borderId="22" xfId="0" applyFont="1" applyFill="1" applyBorder="1" applyAlignment="1">
      <alignment horizontal="center" vertical="center"/>
    </xf>
    <xf numFmtId="0" fontId="4" fillId="5" borderId="23" xfId="0" applyFont="1" applyFill="1" applyBorder="1" applyAlignment="1">
      <alignment horizontal="center" vertical="center"/>
    </xf>
    <xf numFmtId="0" fontId="4" fillId="5" borderId="24" xfId="0" applyFont="1" applyFill="1" applyBorder="1" applyAlignment="1">
      <alignment horizontal="center" vertical="center"/>
    </xf>
    <xf numFmtId="0" fontId="0" fillId="0" borderId="25" xfId="0" applyBorder="1"/>
    <xf numFmtId="0" fontId="0" fillId="0" borderId="26" xfId="0" applyBorder="1"/>
    <xf numFmtId="0" fontId="0" fillId="0" borderId="27" xfId="0" applyBorder="1"/>
    <xf numFmtId="0" fontId="0" fillId="0" borderId="28" xfId="0" applyBorder="1"/>
    <xf numFmtId="0" fontId="1" fillId="4" borderId="29" xfId="0" applyFont="1" applyFill="1" applyBorder="1" applyAlignment="1">
      <alignment horizontal="center" vertical="center"/>
    </xf>
    <xf numFmtId="0" fontId="1" fillId="4" borderId="30" xfId="0" applyFont="1" applyFill="1" applyBorder="1" applyAlignment="1">
      <alignment horizontal="center" vertical="center"/>
    </xf>
    <xf numFmtId="0" fontId="1" fillId="4" borderId="31" xfId="0" applyFont="1" applyFill="1" applyBorder="1" applyAlignment="1">
      <alignment horizontal="center" vertical="center"/>
    </xf>
    <xf numFmtId="0" fontId="0" fillId="3" borderId="32" xfId="0" applyFill="1" applyBorder="1" applyAlignment="1">
      <alignment horizontal="right" vertical="center" wrapText="1"/>
    </xf>
    <xf numFmtId="0" fontId="0" fillId="0" borderId="11" xfId="0" applyBorder="1" applyAlignment="1">
      <alignment horizontal="right" vertical="center" wrapText="1"/>
    </xf>
    <xf numFmtId="0" fontId="0" fillId="3" borderId="11" xfId="0" applyFill="1" applyBorder="1" applyAlignment="1">
      <alignment horizontal="right" vertical="center" wrapText="1"/>
    </xf>
    <xf numFmtId="0" fontId="1" fillId="4" borderId="33"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35" xfId="0" applyFont="1" applyFill="1" applyBorder="1" applyAlignment="1">
      <alignment horizontal="center" vertical="center"/>
    </xf>
    <xf numFmtId="0" fontId="0" fillId="0" borderId="13" xfId="0" applyBorder="1" applyAlignment="1">
      <alignment horizontal="right" vertical="center" wrapText="1"/>
    </xf>
    <xf numFmtId="0" fontId="0" fillId="0" borderId="17" xfId="0" applyBorder="1" applyAlignment="1">
      <alignment horizontal="center"/>
    </xf>
    <xf numFmtId="0" fontId="0" fillId="0" borderId="34" xfId="0" applyBorder="1" applyAlignment="1">
      <alignment horizontal="center"/>
    </xf>
    <xf numFmtId="0" fontId="0" fillId="0" borderId="36" xfId="0" applyBorder="1" applyAlignment="1">
      <alignment horizontal="center"/>
    </xf>
    <xf numFmtId="0" fontId="0" fillId="3" borderId="17" xfId="0" applyFill="1" applyBorder="1" applyAlignment="1">
      <alignment horizontal="center"/>
    </xf>
    <xf numFmtId="0" fontId="0" fillId="3" borderId="34" xfId="0" applyFill="1" applyBorder="1" applyAlignment="1">
      <alignment horizontal="center"/>
    </xf>
    <xf numFmtId="0" fontId="0" fillId="3" borderId="36" xfId="0" applyFill="1" applyBorder="1" applyAlignment="1">
      <alignment horizontal="center"/>
    </xf>
    <xf numFmtId="0" fontId="0" fillId="0" borderId="18" xfId="0" applyBorder="1"/>
    <xf numFmtId="0" fontId="0" fillId="0" borderId="17" xfId="0" applyBorder="1"/>
    <xf numFmtId="0" fontId="1" fillId="4" borderId="37" xfId="0" applyFont="1" applyFill="1" applyBorder="1" applyAlignment="1">
      <alignment horizontal="center" vertical="center"/>
    </xf>
    <xf numFmtId="0" fontId="1" fillId="4" borderId="38" xfId="0" applyFont="1" applyFill="1" applyBorder="1" applyAlignment="1">
      <alignment horizontal="center" vertical="center"/>
    </xf>
    <xf numFmtId="0" fontId="1" fillId="4" borderId="39" xfId="0" applyFont="1" applyFill="1" applyBorder="1" applyAlignment="1">
      <alignment horizontal="center" vertical="center"/>
    </xf>
    <xf numFmtId="0" fontId="1" fillId="0" borderId="0" xfId="0" applyFont="1" applyAlignment="1">
      <alignment vertical="center"/>
    </xf>
    <xf numFmtId="0" fontId="1" fillId="2" borderId="40" xfId="0" applyFont="1" applyFill="1" applyBorder="1" applyAlignment="1">
      <alignment horizontal="center" vertical="center" wrapText="1"/>
    </xf>
    <xf numFmtId="3" fontId="0" fillId="2" borderId="41" xfId="0" applyNumberFormat="1" applyFill="1" applyBorder="1" applyAlignment="1">
      <alignment horizontal="right" vertical="center" wrapText="1"/>
    </xf>
    <xf numFmtId="0" fontId="1" fillId="2" borderId="42" xfId="0" applyFont="1" applyFill="1" applyBorder="1" applyAlignment="1">
      <alignment horizontal="center" vertical="center" wrapText="1"/>
    </xf>
    <xf numFmtId="0" fontId="0" fillId="2" borderId="40" xfId="0" applyFill="1" applyBorder="1" applyAlignment="1">
      <alignment horizontal="center" vertical="center" wrapText="1"/>
    </xf>
    <xf numFmtId="0" fontId="0" fillId="2" borderId="41" xfId="0" applyFill="1" applyBorder="1" applyAlignment="1">
      <alignment horizontal="right" vertical="center" wrapText="1"/>
    </xf>
    <xf numFmtId="0" fontId="0" fillId="2" borderId="42" xfId="0" applyFill="1" applyBorder="1" applyAlignment="1">
      <alignment horizontal="center" vertical="center" wrapText="1"/>
    </xf>
    <xf numFmtId="0" fontId="1" fillId="2" borderId="43" xfId="0" applyFont="1" applyFill="1" applyBorder="1" applyAlignment="1">
      <alignment horizontal="center" vertical="center" wrapText="1"/>
    </xf>
    <xf numFmtId="0" fontId="1" fillId="2" borderId="44" xfId="0" applyFont="1" applyFill="1" applyBorder="1" applyAlignment="1">
      <alignment horizontal="center" vertical="center" wrapText="1"/>
    </xf>
    <xf numFmtId="0" fontId="0" fillId="2" borderId="43" xfId="0" applyFill="1" applyBorder="1" applyAlignment="1">
      <alignment horizontal="center" vertical="center" wrapText="1"/>
    </xf>
    <xf numFmtId="0" fontId="0" fillId="2" borderId="44" xfId="0" applyFill="1" applyBorder="1" applyAlignment="1">
      <alignment horizontal="center" vertical="center" wrapText="1"/>
    </xf>
    <xf numFmtId="0" fontId="1" fillId="2" borderId="45" xfId="0" applyFont="1" applyFill="1" applyBorder="1" applyAlignment="1">
      <alignment horizontal="center" vertical="center" wrapText="1"/>
    </xf>
    <xf numFmtId="0" fontId="1" fillId="2" borderId="46" xfId="0" applyFont="1" applyFill="1" applyBorder="1" applyAlignment="1">
      <alignment horizontal="center" vertical="center" wrapText="1"/>
    </xf>
    <xf numFmtId="0" fontId="0" fillId="2" borderId="45" xfId="0" applyFill="1" applyBorder="1" applyAlignment="1">
      <alignment horizontal="center" vertical="center" wrapText="1"/>
    </xf>
    <xf numFmtId="0" fontId="0" fillId="2" borderId="46" xfId="0" applyFill="1" applyBorder="1" applyAlignment="1">
      <alignment horizontal="center" vertical="center" wrapText="1"/>
    </xf>
    <xf numFmtId="3" fontId="0" fillId="2" borderId="41" xfId="0" applyNumberFormat="1" applyFill="1" applyBorder="1" applyAlignment="1">
      <alignment horizontal="center" vertical="center" wrapText="1"/>
    </xf>
    <xf numFmtId="0" fontId="0" fillId="2" borderId="41" xfId="0" applyFill="1" applyBorder="1" applyAlignment="1">
      <alignment horizontal="center" vertical="center" wrapText="1"/>
    </xf>
    <xf numFmtId="0" fontId="1" fillId="2" borderId="47" xfId="0" applyFont="1" applyFill="1" applyBorder="1" applyAlignment="1">
      <alignment horizontal="center" vertical="center" wrapText="1"/>
    </xf>
    <xf numFmtId="0" fontId="1" fillId="2" borderId="48" xfId="0" applyFont="1" applyFill="1" applyBorder="1" applyAlignment="1">
      <alignment horizontal="center" vertical="center" wrapText="1"/>
    </xf>
    <xf numFmtId="0" fontId="1" fillId="2" borderId="49"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50" xfId="0" applyFont="1" applyFill="1" applyBorder="1" applyAlignment="1">
      <alignment horizontal="center" vertical="center" wrapText="1"/>
    </xf>
    <xf numFmtId="0" fontId="1" fillId="2" borderId="5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41" xfId="0" applyFont="1" applyFill="1" applyBorder="1" applyAlignment="1">
      <alignment horizontal="center" vertical="center" wrapText="1"/>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1" fillId="2" borderId="55" xfId="0" applyFont="1" applyFill="1" applyBorder="1" applyAlignment="1">
      <alignment horizontal="center" vertical="center" wrapText="1"/>
    </xf>
    <xf numFmtId="0" fontId="1" fillId="2" borderId="56"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2" borderId="58" xfId="0" applyFont="1" applyFill="1" applyBorder="1" applyAlignment="1">
      <alignment horizontal="center" vertical="center" wrapText="1"/>
    </xf>
    <xf numFmtId="0" fontId="1" fillId="2" borderId="59" xfId="0" applyFont="1" applyFill="1" applyBorder="1" applyAlignment="1">
      <alignment horizontal="center" vertical="center" wrapText="1"/>
    </xf>
    <xf numFmtId="0" fontId="5" fillId="0" borderId="58" xfId="0" applyFont="1" applyBorder="1" applyAlignment="1">
      <alignment horizontal="center" vertical="center" wrapText="1"/>
    </xf>
    <xf numFmtId="0" fontId="5" fillId="0" borderId="0" xfId="0" applyFont="1" applyAlignment="1">
      <alignment horizontal="center" vertical="center" wrapText="1"/>
    </xf>
    <xf numFmtId="0" fontId="0" fillId="2" borderId="48" xfId="0" applyFill="1" applyBorder="1" applyAlignment="1">
      <alignment horizontal="center" vertical="center" wrapText="1"/>
    </xf>
    <xf numFmtId="0" fontId="0" fillId="2" borderId="12" xfId="0" applyFill="1" applyBorder="1" applyAlignment="1">
      <alignment horizontal="center" vertical="center" wrapText="1"/>
    </xf>
    <xf numFmtId="0" fontId="1" fillId="3" borderId="60" xfId="0" applyFont="1" applyFill="1" applyBorder="1" applyAlignment="1">
      <alignment horizontal="center" vertical="center" wrapText="1"/>
    </xf>
    <xf numFmtId="0" fontId="0" fillId="3" borderId="61" xfId="0" applyFill="1" applyBorder="1" applyAlignment="1">
      <alignment horizontal="right" vertical="center" wrapText="1"/>
    </xf>
    <xf numFmtId="3" fontId="0" fillId="3" borderId="62" xfId="0" applyNumberFormat="1" applyFill="1" applyBorder="1" applyAlignment="1">
      <alignment horizontal="right" vertical="center" wrapText="1"/>
    </xf>
    <xf numFmtId="0" fontId="1" fillId="3" borderId="63" xfId="0" applyFont="1" applyFill="1" applyBorder="1" applyAlignment="1">
      <alignment horizontal="center" vertical="center" wrapText="1"/>
    </xf>
    <xf numFmtId="3" fontId="0" fillId="3" borderId="62" xfId="0" applyNumberFormat="1" applyFill="1" applyBorder="1" applyAlignment="1">
      <alignment horizontal="right" wrapText="1"/>
    </xf>
    <xf numFmtId="0" fontId="0" fillId="3" borderId="63" xfId="0" applyFill="1" applyBorder="1" applyAlignment="1">
      <alignment horizontal="center" vertical="center" wrapText="1"/>
    </xf>
    <xf numFmtId="0" fontId="1" fillId="3" borderId="64" xfId="0" applyFont="1" applyFill="1" applyBorder="1" applyAlignment="1">
      <alignment horizontal="center" vertical="center" wrapText="1"/>
    </xf>
    <xf numFmtId="0" fontId="1" fillId="3" borderId="65" xfId="0" applyFont="1" applyFill="1" applyBorder="1" applyAlignment="1">
      <alignment horizontal="center" vertical="center" wrapText="1"/>
    </xf>
    <xf numFmtId="3" fontId="0" fillId="3" borderId="41" xfId="0" applyNumberFormat="1" applyFill="1" applyBorder="1" applyAlignment="1">
      <alignment horizontal="right" vertical="center" wrapText="1"/>
    </xf>
    <xf numFmtId="0" fontId="1" fillId="3" borderId="44" xfId="0" applyFont="1" applyFill="1" applyBorder="1" applyAlignment="1">
      <alignment horizontal="center" vertical="center" wrapText="1"/>
    </xf>
    <xf numFmtId="3" fontId="0" fillId="3" borderId="41" xfId="0" applyNumberFormat="1" applyFill="1" applyBorder="1" applyAlignment="1">
      <alignment horizontal="right" wrapText="1"/>
    </xf>
    <xf numFmtId="0" fontId="0" fillId="3" borderId="44" xfId="0" applyFill="1" applyBorder="1" applyAlignment="1">
      <alignment horizontal="center" vertical="center" wrapText="1"/>
    </xf>
    <xf numFmtId="0" fontId="1" fillId="3" borderId="66" xfId="0" applyFont="1" applyFill="1" applyBorder="1" applyAlignment="1">
      <alignment horizontal="center" vertical="center" wrapText="1"/>
    </xf>
    <xf numFmtId="0" fontId="1" fillId="3" borderId="67" xfId="0" applyFont="1" applyFill="1" applyBorder="1" applyAlignment="1">
      <alignment horizontal="center" vertical="center" wrapText="1"/>
    </xf>
    <xf numFmtId="0" fontId="1" fillId="3" borderId="46" xfId="0" applyFont="1" applyFill="1" applyBorder="1" applyAlignment="1">
      <alignment horizontal="center" vertical="center" wrapText="1"/>
    </xf>
    <xf numFmtId="0" fontId="0" fillId="3" borderId="46" xfId="0" applyFill="1" applyBorder="1" applyAlignment="1">
      <alignment horizontal="center" vertical="center" wrapText="1"/>
    </xf>
    <xf numFmtId="0" fontId="1" fillId="3" borderId="68" xfId="0" applyFont="1" applyFill="1" applyBorder="1" applyAlignment="1">
      <alignment horizontal="center" vertical="center" wrapText="1"/>
    </xf>
    <xf numFmtId="0" fontId="1" fillId="2" borderId="69" xfId="0" applyFont="1" applyFill="1" applyBorder="1" applyAlignment="1">
      <alignment horizontal="center" vertical="center" wrapText="1"/>
    </xf>
    <xf numFmtId="3" fontId="0" fillId="2" borderId="41" xfId="0" applyNumberFormat="1" applyFill="1" applyBorder="1" applyAlignment="1">
      <alignment horizontal="right" wrapText="1"/>
    </xf>
    <xf numFmtId="0" fontId="1" fillId="2" borderId="70" xfId="0" applyFont="1" applyFill="1" applyBorder="1" applyAlignment="1">
      <alignment horizontal="center" vertical="center" wrapText="1"/>
    </xf>
    <xf numFmtId="0" fontId="1" fillId="2" borderId="65" xfId="0" applyFont="1" applyFill="1" applyBorder="1" applyAlignment="1">
      <alignment horizontal="center" vertical="center" wrapText="1"/>
    </xf>
    <xf numFmtId="0" fontId="1" fillId="2" borderId="66" xfId="0" applyFont="1" applyFill="1" applyBorder="1" applyAlignment="1">
      <alignment horizontal="center" vertical="center" wrapText="1"/>
    </xf>
    <xf numFmtId="0" fontId="1" fillId="2" borderId="67" xfId="0" applyFont="1" applyFill="1" applyBorder="1" applyAlignment="1">
      <alignment horizontal="center" vertical="center" wrapText="1"/>
    </xf>
    <xf numFmtId="0" fontId="1" fillId="2" borderId="68" xfId="0" applyFont="1" applyFill="1" applyBorder="1" applyAlignment="1">
      <alignment horizontal="center" vertical="center" wrapText="1"/>
    </xf>
    <xf numFmtId="0" fontId="1" fillId="3" borderId="69" xfId="0" applyFont="1" applyFill="1" applyBorder="1" applyAlignment="1">
      <alignment horizontal="center" vertical="center" wrapText="1"/>
    </xf>
    <xf numFmtId="0" fontId="1" fillId="3" borderId="42" xfId="0" applyFont="1" applyFill="1" applyBorder="1" applyAlignment="1">
      <alignment horizontal="center" vertical="center" wrapText="1"/>
    </xf>
    <xf numFmtId="0" fontId="0" fillId="3" borderId="42" xfId="0" applyFill="1" applyBorder="1" applyAlignment="1">
      <alignment horizontal="center" vertical="center" wrapText="1"/>
    </xf>
    <xf numFmtId="0" fontId="1" fillId="3" borderId="70" xfId="0" applyFont="1" applyFill="1" applyBorder="1" applyAlignment="1">
      <alignment horizontal="center" vertical="center" wrapText="1"/>
    </xf>
    <xf numFmtId="0" fontId="0" fillId="2" borderId="47" xfId="0" applyFill="1" applyBorder="1" applyAlignment="1">
      <alignment wrapText="1"/>
    </xf>
    <xf numFmtId="0" fontId="1" fillId="2" borderId="42" xfId="0" applyFont="1" applyFill="1" applyBorder="1" applyAlignment="1">
      <alignment horizontal="center" wrapText="1"/>
    </xf>
    <xf numFmtId="0" fontId="0" fillId="2" borderId="48" xfId="0" applyFill="1" applyBorder="1" applyAlignment="1">
      <alignment vertical="center" wrapText="1"/>
    </xf>
    <xf numFmtId="0" fontId="1" fillId="2" borderId="71" xfId="0" applyFont="1" applyFill="1" applyBorder="1" applyAlignment="1">
      <alignment horizontal="center" vertical="center" wrapText="1"/>
    </xf>
    <xf numFmtId="0" fontId="0" fillId="2" borderId="52" xfId="0" applyFill="1" applyBorder="1" applyAlignment="1">
      <alignment wrapText="1"/>
    </xf>
    <xf numFmtId="0" fontId="1" fillId="2" borderId="46" xfId="0" applyFont="1" applyFill="1" applyBorder="1" applyAlignment="1">
      <alignment horizontal="center" wrapText="1"/>
    </xf>
    <xf numFmtId="0" fontId="0" fillId="2" borderId="72" xfId="0" applyFill="1" applyBorder="1" applyAlignment="1">
      <alignment vertical="center" wrapText="1"/>
    </xf>
    <xf numFmtId="0" fontId="1" fillId="2" borderId="73" xfId="0" applyFont="1" applyFill="1" applyBorder="1" applyAlignment="1">
      <alignment horizontal="center" vertical="center" wrapText="1"/>
    </xf>
    <xf numFmtId="0" fontId="0" fillId="2" borderId="32" xfId="0" applyFill="1" applyBorder="1" applyAlignment="1">
      <alignment vertical="center" wrapText="1"/>
    </xf>
    <xf numFmtId="0" fontId="1" fillId="2" borderId="4"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74"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7" xfId="0" applyFont="1" applyBorder="1" applyAlignment="1">
      <alignment horizontal="center" vertical="center" wrapText="1"/>
    </xf>
    <xf numFmtId="0" fontId="6" fillId="6" borderId="75" xfId="0" applyFont="1" applyFill="1" applyBorder="1" applyAlignment="1">
      <alignment horizontal="center" vertical="center"/>
    </xf>
    <xf numFmtId="0" fontId="6" fillId="6" borderId="76" xfId="0" applyFont="1" applyFill="1" applyBorder="1" applyAlignment="1">
      <alignment horizontal="center" vertical="center"/>
    </xf>
    <xf numFmtId="0" fontId="6" fillId="6" borderId="7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19</xdr:col>
      <xdr:colOff>217715</xdr:colOff>
      <xdr:row>67</xdr:row>
      <xdr:rowOff>40822</xdr:rowOff>
    </xdr:from>
    <xdr:to>
      <xdr:col>30</xdr:col>
      <xdr:colOff>190500</xdr:colOff>
      <xdr:row>80</xdr:row>
      <xdr:rowOff>40821</xdr:rowOff>
    </xdr:to>
    <xdr:sp macro="" textlink="">
      <xdr:nvSpPr>
        <xdr:cNvPr id="2" name="TextBox 1">
          <a:extLst>
            <a:ext uri="{FF2B5EF4-FFF2-40B4-BE49-F238E27FC236}">
              <a16:creationId xmlns:a16="http://schemas.microsoft.com/office/drawing/2014/main" id="{70470602-40B8-4E97-A631-52DD9CD5C35C}"/>
            </a:ext>
          </a:extLst>
        </xdr:cNvPr>
        <xdr:cNvSpPr txBox="1"/>
      </xdr:nvSpPr>
      <xdr:spPr>
        <a:xfrm>
          <a:off x="11800115" y="12804322"/>
          <a:ext cx="6678385" cy="2476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"Sample" factor (Factor A - Days): The p-value for the "Sample" factor is 6.33257E-08 (a very small value). Since this p-value is less than the typical significance level of 0.05, we reject the null hypothesis. This indicates that there is a significant difference in the mean strength of the cement samples at different days (7-day, 14-day, 28-day, and 42-day). In other words, the number of days significantly affects the strength of the cement.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"Columns" factor (Factor B - Mix Types of Cement): The p-value for the "Columns" factor is 0.090827347 (greater than 0.05). Since the p-value is not less than 0.05, we fail to reject the null hypothesis for the "Columns" factor. This suggests that there is no significant difference in the mean strength of the cement samples among different mix types (A, B, and C). In other words, the type of cement mix does not significantly affect the strength of the cement.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"Interaction" term: The p-value for the "Interaction" term is 0.776622194 (greater than 0.05). Since the p-value is not less than 0.05, we fail to reject the null hypothesis for the "Interaction" term. This means that there is no significant interaction effect between the number of days and the mix types of cement on the strength of the cement.</a:t>
          </a:r>
        </a:p>
        <a:p>
          <a:endParaRPr lang="en-GB" sz="1100"/>
        </a:p>
      </xdr:txBody>
    </xdr:sp>
    <xdr:clientData/>
  </xdr:twoCellAnchor>
  <xdr:twoCellAnchor>
    <xdr:from>
      <xdr:col>19</xdr:col>
      <xdr:colOff>193222</xdr:colOff>
      <xdr:row>81</xdr:row>
      <xdr:rowOff>16329</xdr:rowOff>
    </xdr:from>
    <xdr:to>
      <xdr:col>30</xdr:col>
      <xdr:colOff>166007</xdr:colOff>
      <xdr:row>86</xdr:row>
      <xdr:rowOff>13607</xdr:rowOff>
    </xdr:to>
    <xdr:sp macro="" textlink="">
      <xdr:nvSpPr>
        <xdr:cNvPr id="3" name="TextBox 2">
          <a:extLst>
            <a:ext uri="{FF2B5EF4-FFF2-40B4-BE49-F238E27FC236}">
              <a16:creationId xmlns:a16="http://schemas.microsoft.com/office/drawing/2014/main" id="{66CAEEB5-D166-4264-9D7C-DD2F2ABD85B4}"/>
            </a:ext>
          </a:extLst>
        </xdr:cNvPr>
        <xdr:cNvSpPr txBox="1"/>
      </xdr:nvSpPr>
      <xdr:spPr>
        <a:xfrm>
          <a:off x="11775622" y="15446829"/>
          <a:ext cx="6678385" cy="9497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number of days significantly affects the strength of the cement.</a:t>
          </a:r>
        </a:p>
        <a:p>
          <a:r>
            <a:rPr lang="en-GB" sz="1100" b="0" i="0">
              <a:solidFill>
                <a:schemeClr val="dk1"/>
              </a:solidFill>
              <a:effectLst/>
              <a:latin typeface="+mn-lt"/>
              <a:ea typeface="+mn-ea"/>
              <a:cs typeface="+mn-cs"/>
            </a:rPr>
            <a:t>The different mix types of cement (A, B, and C) do not have a significant effect on the strength of the cement.</a:t>
          </a:r>
        </a:p>
        <a:p>
          <a:r>
            <a:rPr lang="en-GB" sz="1100" b="0" i="0">
              <a:solidFill>
                <a:schemeClr val="dk1"/>
              </a:solidFill>
              <a:effectLst/>
              <a:latin typeface="+mn-lt"/>
              <a:ea typeface="+mn-ea"/>
              <a:cs typeface="+mn-cs"/>
            </a:rPr>
            <a:t>There is no significant interaction effect between the number of days and the mix types of cement on the strength of the cement.</a:t>
          </a:r>
        </a:p>
      </xdr:txBody>
    </xdr:sp>
    <xdr:clientData/>
  </xdr:twoCellAnchor>
  <xdr:twoCellAnchor>
    <xdr:from>
      <xdr:col>17</xdr:col>
      <xdr:colOff>340178</xdr:colOff>
      <xdr:row>42</xdr:row>
      <xdr:rowOff>136072</xdr:rowOff>
    </xdr:from>
    <xdr:to>
      <xdr:col>26</xdr:col>
      <xdr:colOff>81642</xdr:colOff>
      <xdr:row>53</xdr:row>
      <xdr:rowOff>40821</xdr:rowOff>
    </xdr:to>
    <xdr:sp macro="" textlink="">
      <xdr:nvSpPr>
        <xdr:cNvPr id="4" name="TextBox 3">
          <a:extLst>
            <a:ext uri="{FF2B5EF4-FFF2-40B4-BE49-F238E27FC236}">
              <a16:creationId xmlns:a16="http://schemas.microsoft.com/office/drawing/2014/main" id="{1E26C4C8-A66B-4411-B2DF-B41AFC10E452}"/>
            </a:ext>
          </a:extLst>
        </xdr:cNvPr>
        <xdr:cNvSpPr txBox="1"/>
      </xdr:nvSpPr>
      <xdr:spPr>
        <a:xfrm>
          <a:off x="10703378" y="8137072"/>
          <a:ext cx="5227864" cy="20002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100" b="0" i="0">
              <a:solidFill>
                <a:schemeClr val="dk1"/>
              </a:solidFill>
              <a:effectLst/>
              <a:latin typeface="+mn-lt"/>
              <a:ea typeface="+mn-ea"/>
              <a:cs typeface="+mn-cs"/>
            </a:rPr>
            <a:t>Interpretation: Since the p-value (8.93034E-09) is far less than the typical significance level of 0.05, we reject the null hypothesis. This means that there are significant differences in the mean strength (MPa) of the cement across the three mixes (Mix A, Mix B, and Mix C). In other words, the choice of mix type (A, B, or C) has a significant impact on the strength of the cement.</a:t>
          </a:r>
        </a:p>
        <a:p>
          <a:pPr algn="l"/>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In conclusion: The type of mix significantly affects the strength of the cement as measured in MPa. However, to understand which specific mix types differ significantly from each other, further post-hoc tests or pairwise comparisons can be performed. These additional analyses will help identify which mix types exhibit significantly different strengths.</a:t>
          </a:r>
        </a:p>
      </xdr:txBody>
    </xdr:sp>
    <xdr:clientData/>
  </xdr:twoCellAnchor>
  <xdr:twoCellAnchor>
    <xdr:from>
      <xdr:col>17</xdr:col>
      <xdr:colOff>585107</xdr:colOff>
      <xdr:row>107</xdr:row>
      <xdr:rowOff>163286</xdr:rowOff>
    </xdr:from>
    <xdr:to>
      <xdr:col>24</xdr:col>
      <xdr:colOff>585108</xdr:colOff>
      <xdr:row>119</xdr:row>
      <xdr:rowOff>54428</xdr:rowOff>
    </xdr:to>
    <xdr:sp macro="" textlink="">
      <xdr:nvSpPr>
        <xdr:cNvPr id="5" name="TextBox 4">
          <a:extLst>
            <a:ext uri="{FF2B5EF4-FFF2-40B4-BE49-F238E27FC236}">
              <a16:creationId xmlns:a16="http://schemas.microsoft.com/office/drawing/2014/main" id="{32A27366-5317-49B7-A8FB-0209087AFF1E}"/>
            </a:ext>
          </a:extLst>
        </xdr:cNvPr>
        <xdr:cNvSpPr txBox="1"/>
      </xdr:nvSpPr>
      <xdr:spPr>
        <a:xfrm>
          <a:off x="10948307" y="20546786"/>
          <a:ext cx="4267201" cy="21771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Interpretation: Since the p-value (0.305856648) is greater than the typical significance level of 0.05, we fail to reject the null hypothesis. This means that there is no significant difference in the mean split tensile test differences between Mix A, Mix B, and Mix C. In other words, the choice of mix type (A, B, or C) does not have a significant impact on the split tensile test differences.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In conclusion: The one-way ANOVA results suggest that there is no significant difference in the split tensile test differences among Mix A, Mix B, and Mix C. This indicates that the mix type does not significantly affect the split tensile strength, at least based on the data provided.</a:t>
          </a:r>
        </a:p>
        <a:p>
          <a:endParaRPr lang="en-GB" sz="1100"/>
        </a:p>
      </xdr:txBody>
    </xdr:sp>
    <xdr:clientData/>
  </xdr:twoCellAnchor>
  <xdr:twoCellAnchor>
    <xdr:from>
      <xdr:col>19</xdr:col>
      <xdr:colOff>598715</xdr:colOff>
      <xdr:row>127</xdr:row>
      <xdr:rowOff>122464</xdr:rowOff>
    </xdr:from>
    <xdr:to>
      <xdr:col>29</xdr:col>
      <xdr:colOff>244928</xdr:colOff>
      <xdr:row>148</xdr:row>
      <xdr:rowOff>108857</xdr:rowOff>
    </xdr:to>
    <xdr:sp macro="" textlink="">
      <xdr:nvSpPr>
        <xdr:cNvPr id="6" name="TextBox 5">
          <a:extLst>
            <a:ext uri="{FF2B5EF4-FFF2-40B4-BE49-F238E27FC236}">
              <a16:creationId xmlns:a16="http://schemas.microsoft.com/office/drawing/2014/main" id="{C81D68CC-FD51-4073-8C2E-36DDB27AB3BB}"/>
            </a:ext>
          </a:extLst>
        </xdr:cNvPr>
        <xdr:cNvSpPr txBox="1"/>
      </xdr:nvSpPr>
      <xdr:spPr>
        <a:xfrm>
          <a:off x="12181115" y="24315964"/>
          <a:ext cx="5742213" cy="39868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Interpretation:</a:t>
          </a:r>
        </a:p>
        <a:p>
          <a:r>
            <a:rPr lang="en-GB" sz="1100" b="0" i="0">
              <a:solidFill>
                <a:schemeClr val="dk1"/>
              </a:solidFill>
              <a:effectLst/>
              <a:latin typeface="+mn-lt"/>
              <a:ea typeface="+mn-ea"/>
              <a:cs typeface="+mn-cs"/>
            </a:rPr>
            <a:t>The p-value for the "Sample" factor (days) is 0.374100287, which is greater than the typical significance level of 0.05. Therefore, we fail to reject the null hypothesis for the "Sample" factor. This indicates that there is no significant difference in the mean splitting tensile test differences among the different days (7-day, 14-day, 28-day, and 42-day).</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p-value for the "Columns" factor (mix types) is 0.460547587, which is also greater than 0.05. Thus, we fail to reject the null hypothesis for the "Columns" factor. This suggests that there is no significant difference in the mean splitting tensile test differences among the different mix types (Mix A, Mix B, and Mix C).</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p-value for the "Interaction" term is 0.988652214, which is much greater than 0.05. Consequently, we fail to reject the null hypothesis for the "Interaction" term. This implies that there is no significant interaction effect between the days and mix types on the splitting tensile test differences.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In conclusion: Based on the two-way ANOVA results, neither the days (Sample) nor the mix types (Columns) have a significant effect on the splitting tensile test differences. Additionally, there is no significant interaction effect between the days and mix types on the splitting tensile test differences.</a:t>
          </a:r>
        </a:p>
        <a:p>
          <a:endParaRPr lang="en-GB" sz="1100"/>
        </a:p>
      </xdr:txBody>
    </xdr:sp>
    <xdr:clientData/>
  </xdr:twoCellAnchor>
  <xdr:twoCellAnchor>
    <xdr:from>
      <xdr:col>18</xdr:col>
      <xdr:colOff>13607</xdr:colOff>
      <xdr:row>171</xdr:row>
      <xdr:rowOff>176893</xdr:rowOff>
    </xdr:from>
    <xdr:to>
      <xdr:col>27</xdr:col>
      <xdr:colOff>13607</xdr:colOff>
      <xdr:row>183</xdr:row>
      <xdr:rowOff>54428</xdr:rowOff>
    </xdr:to>
    <xdr:sp macro="" textlink="">
      <xdr:nvSpPr>
        <xdr:cNvPr id="7" name="TextBox 6">
          <a:extLst>
            <a:ext uri="{FF2B5EF4-FFF2-40B4-BE49-F238E27FC236}">
              <a16:creationId xmlns:a16="http://schemas.microsoft.com/office/drawing/2014/main" id="{A5CBFEC9-42A1-45C9-A5FD-73C5D814E781}"/>
            </a:ext>
          </a:extLst>
        </xdr:cNvPr>
        <xdr:cNvSpPr txBox="1"/>
      </xdr:nvSpPr>
      <xdr:spPr>
        <a:xfrm>
          <a:off x="10986407" y="32752393"/>
          <a:ext cx="5486400" cy="21635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Interpretation: Since the p-value (1.93511E-12) is much less than the typical significance level of 0.05, we reject the null hypothesis. This means that there are significant differences in the mean flexural strength test differences between Mix A, Mix B, and Mix C. In other words, the choice of mix type (A, B, or C) has a significant impact on the flexural strength of the material.</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In conclusion: The type of mix significantly affects the flexural strength of the material, based on the flexural strength test differences observed for Mix A, Mix B, and Mix C.</a:t>
          </a:r>
        </a:p>
        <a:p>
          <a:endParaRPr lang="en-GB" sz="1100"/>
        </a:p>
      </xdr:txBody>
    </xdr:sp>
    <xdr:clientData/>
  </xdr:twoCellAnchor>
  <xdr:twoCellAnchor>
    <xdr:from>
      <xdr:col>20</xdr:col>
      <xdr:colOff>163285</xdr:colOff>
      <xdr:row>193</xdr:row>
      <xdr:rowOff>13607</xdr:rowOff>
    </xdr:from>
    <xdr:to>
      <xdr:col>30</xdr:col>
      <xdr:colOff>476250</xdr:colOff>
      <xdr:row>211</xdr:row>
      <xdr:rowOff>68035</xdr:rowOff>
    </xdr:to>
    <xdr:sp macro="" textlink="">
      <xdr:nvSpPr>
        <xdr:cNvPr id="8" name="TextBox 7">
          <a:extLst>
            <a:ext uri="{FF2B5EF4-FFF2-40B4-BE49-F238E27FC236}">
              <a16:creationId xmlns:a16="http://schemas.microsoft.com/office/drawing/2014/main" id="{EDD721CE-AD78-4FC2-B97B-19795D5CC9D6}"/>
            </a:ext>
          </a:extLst>
        </xdr:cNvPr>
        <xdr:cNvSpPr txBox="1"/>
      </xdr:nvSpPr>
      <xdr:spPr>
        <a:xfrm>
          <a:off x="12355285" y="36780107"/>
          <a:ext cx="6408965" cy="34834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Interpretation:</a:t>
          </a:r>
        </a:p>
        <a:p>
          <a:r>
            <a:rPr lang="en-GB" sz="1100" b="0" i="0">
              <a:solidFill>
                <a:schemeClr val="dk1"/>
              </a:solidFill>
              <a:effectLst/>
              <a:latin typeface="+mn-lt"/>
              <a:ea typeface="+mn-ea"/>
              <a:cs typeface="+mn-cs"/>
            </a:rPr>
            <a:t>The p-value for the "Sample" factor (days) is 3.01823E-11, which is much less than the typical significance level of 0.05. Therefore, we reject the null hypothesis for the "Sample" factor. This indicates that there is a significant difference in the mean flexural strength test differences among the different days (7-day, 14-day, 28-day, and 42-day).</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p-value for the "Columns" factor (mix types) is 0.793354882, which is greater than 0.05. Thus, we fail to reject the null hypothesis for the "Columns" factor. This suggests that there is no significant difference in the mean flexural strength test differences among the different mix types (Mix A, Mix B, and Mix C).</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p-value for the "Interaction" term is 0.083862177, which is greater than 0.05. Consequently, we fail to reject the null hypothesis for the "Interaction" term. This implies that there is no significant interaction effect between the days and mix types on the flexural strength test differences.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In conclusion: Based on the two-way ANOVA results, the days (Sample) have a significant effect on the flexural strength test differences, while the mix types (Columns) do not have a significant effect. Additionally, there is no significant interaction effect between the days and mix types on the flexural strength test differences.</a:t>
          </a:r>
        </a:p>
        <a:p>
          <a:endParaRPr lang="en-GB" sz="1100"/>
        </a:p>
      </xdr:txBody>
    </xdr:sp>
    <xdr:clientData/>
  </xdr:twoCellAnchor>
  <xdr:twoCellAnchor>
    <xdr:from>
      <xdr:col>17</xdr:col>
      <xdr:colOff>680357</xdr:colOff>
      <xdr:row>236</xdr:row>
      <xdr:rowOff>136072</xdr:rowOff>
    </xdr:from>
    <xdr:to>
      <xdr:col>25</xdr:col>
      <xdr:colOff>544286</xdr:colOff>
      <xdr:row>249</xdr:row>
      <xdr:rowOff>176893</xdr:rowOff>
    </xdr:to>
    <xdr:sp macro="" textlink="">
      <xdr:nvSpPr>
        <xdr:cNvPr id="9" name="TextBox 8">
          <a:extLst>
            <a:ext uri="{FF2B5EF4-FFF2-40B4-BE49-F238E27FC236}">
              <a16:creationId xmlns:a16="http://schemas.microsoft.com/office/drawing/2014/main" id="{219A8731-0237-4468-8777-60743A68AACB}"/>
            </a:ext>
          </a:extLst>
        </xdr:cNvPr>
        <xdr:cNvSpPr txBox="1"/>
      </xdr:nvSpPr>
      <xdr:spPr>
        <a:xfrm>
          <a:off x="10976882" y="45094072"/>
          <a:ext cx="4807404" cy="25173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Interpretation: Since the p-value (1.93511E-12) is much less than the typical significance level of 0.05, we reject the null hypothesis. This means that there are significant differences in the mean bond strength test differences between Mix A, Mix B, and Mix C. In other words, the choice of mix type (A, B, or C) has a significant impact on the bond strength of the material.</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In conclusion: The type of mix significantly affects the bond strength of the material, based on the bond strength test differences observed for Mix A, Mix B, and Mix C.</a:t>
          </a:r>
        </a:p>
        <a:p>
          <a:endParaRPr lang="en-GB" sz="1100"/>
        </a:p>
      </xdr:txBody>
    </xdr:sp>
    <xdr:clientData/>
  </xdr:twoCellAnchor>
  <xdr:twoCellAnchor>
    <xdr:from>
      <xdr:col>20</xdr:col>
      <xdr:colOff>299357</xdr:colOff>
      <xdr:row>257</xdr:row>
      <xdr:rowOff>0</xdr:rowOff>
    </xdr:from>
    <xdr:to>
      <xdr:col>28</xdr:col>
      <xdr:colOff>381000</xdr:colOff>
      <xdr:row>281</xdr:row>
      <xdr:rowOff>13607</xdr:rowOff>
    </xdr:to>
    <xdr:sp macro="" textlink="">
      <xdr:nvSpPr>
        <xdr:cNvPr id="10" name="TextBox 9">
          <a:extLst>
            <a:ext uri="{FF2B5EF4-FFF2-40B4-BE49-F238E27FC236}">
              <a16:creationId xmlns:a16="http://schemas.microsoft.com/office/drawing/2014/main" id="{9C5A143E-48D9-406C-AA4F-D0EBBA784FB2}"/>
            </a:ext>
          </a:extLst>
        </xdr:cNvPr>
        <xdr:cNvSpPr txBox="1"/>
      </xdr:nvSpPr>
      <xdr:spPr>
        <a:xfrm>
          <a:off x="12491357" y="48958500"/>
          <a:ext cx="4958443" cy="45856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Interpretation:</a:t>
          </a:r>
        </a:p>
        <a:p>
          <a:r>
            <a:rPr lang="en-GB" sz="1100" b="0" i="0">
              <a:solidFill>
                <a:schemeClr val="dk1"/>
              </a:solidFill>
              <a:effectLst/>
              <a:latin typeface="+mn-lt"/>
              <a:ea typeface="+mn-ea"/>
              <a:cs typeface="+mn-cs"/>
            </a:rPr>
            <a:t>The p-value for the "Sample" factor (days) is 3.08341E-11, which is much less than the typical significance level of 0.05. Therefore, we reject the null hypothesis for the "Sample" factor. This indicates that there is a significant difference in the mean bond strength test differences among the different days (7-day, 14-day, 28-day, and 42-day).</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p-value for the "Columns" factor (mix types) is 6.10473E-27, which is an extremely small value. Thus, we reject the null hypothesis for the "Columns" factor. This suggests that there is a significant difference in the mean bond strength test differences among the different mix types (Mix A, Mix B, and Mix C).</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p-value for the "Interaction" term is 3.83737E-05, which is also much less than 0.05. Consequently, we reject the null hypothesis for the "Interaction" term. This implies that there is a significant interaction effect between the days and mix types on the bond strength test differences.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In conclusion: Based on the two-way ANOVA results, the days (Sample) and mix types (Columns) both have a significant effect on the bond strength test differences. Additionally, there is a significant interaction effect between the days and mix types on the bond strength test differences.</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A91C0-7D2D-4CC3-AFB4-B1805AA45991}">
  <dimension ref="A1:AJ290"/>
  <sheetViews>
    <sheetView tabSelected="1" topLeftCell="A163" zoomScale="70" zoomScaleNormal="70" workbookViewId="0">
      <selection activeCell="F185" sqref="F185"/>
    </sheetView>
  </sheetViews>
  <sheetFormatPr defaultRowHeight="15" x14ac:dyDescent="0.25"/>
  <cols>
    <col min="1" max="1" width="13.7109375" customWidth="1"/>
    <col min="2" max="2" width="17.85546875" customWidth="1"/>
    <col min="3" max="3" width="21.140625" bestFit="1" customWidth="1"/>
    <col min="7" max="7" width="7.7109375" customWidth="1"/>
    <col min="8" max="8" width="12.28515625" bestFit="1" customWidth="1"/>
    <col min="9" max="9" width="8.85546875" bestFit="1" customWidth="1"/>
    <col min="10" max="10" width="6.85546875" bestFit="1" customWidth="1"/>
    <col min="11" max="11" width="19.85546875" bestFit="1" customWidth="1"/>
    <col min="12" max="12" width="12.28515625" bestFit="1" customWidth="1"/>
    <col min="13" max="13" width="34.5703125" bestFit="1" customWidth="1"/>
    <col min="14" max="17" width="12.28515625" bestFit="1" customWidth="1"/>
    <col min="18" max="18" width="12.28515625" customWidth="1"/>
    <col min="19" max="19" width="12.28515625" bestFit="1" customWidth="1"/>
  </cols>
  <sheetData>
    <row r="1" spans="1:36" ht="70.5" customHeight="1" thickBot="1" x14ac:dyDescent="0.3">
      <c r="A1" s="147" t="s">
        <v>63</v>
      </c>
      <c r="B1" s="146"/>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146"/>
      <c r="AE1" s="146"/>
      <c r="AF1" s="146"/>
      <c r="AG1" s="146"/>
      <c r="AH1" s="146"/>
      <c r="AI1" s="146"/>
      <c r="AJ1" s="145"/>
    </row>
    <row r="2" spans="1:36" ht="15.75" customHeight="1" x14ac:dyDescent="0.25">
      <c r="A2" s="144" t="s">
        <v>62</v>
      </c>
      <c r="B2" s="144"/>
      <c r="C2" s="144"/>
      <c r="D2" s="144"/>
      <c r="E2" s="144"/>
      <c r="F2" s="144"/>
      <c r="G2" s="144"/>
      <c r="H2" s="144"/>
      <c r="I2" s="144"/>
      <c r="J2" s="144"/>
      <c r="K2" s="144"/>
      <c r="L2" s="144"/>
      <c r="M2" s="144"/>
      <c r="N2" s="144"/>
      <c r="Q2" s="100" t="s">
        <v>61</v>
      </c>
      <c r="R2" s="100"/>
      <c r="S2" s="100"/>
      <c r="T2" s="100"/>
      <c r="U2" s="100"/>
      <c r="V2" s="100"/>
      <c r="W2" s="100"/>
      <c r="X2" s="100"/>
      <c r="Y2" s="100"/>
      <c r="Z2" s="100"/>
      <c r="AA2" s="100"/>
      <c r="AB2" s="100"/>
      <c r="AC2" s="100"/>
      <c r="AD2" s="100"/>
      <c r="AE2" s="100"/>
      <c r="AF2" s="100"/>
      <c r="AG2" s="100"/>
      <c r="AH2" s="100"/>
      <c r="AI2" s="100"/>
    </row>
    <row r="3" spans="1:36" ht="15" customHeight="1" thickBot="1" x14ac:dyDescent="0.3">
      <c r="A3" s="143"/>
      <c r="B3" s="143"/>
      <c r="C3" s="143"/>
      <c r="D3" s="143"/>
      <c r="E3" s="143"/>
      <c r="F3" s="143"/>
      <c r="G3" s="143"/>
      <c r="H3" s="143"/>
      <c r="I3" s="143"/>
      <c r="J3" s="143"/>
      <c r="K3" s="143"/>
      <c r="L3" s="143"/>
      <c r="M3" s="143"/>
      <c r="N3" s="143"/>
      <c r="Q3" s="99"/>
      <c r="R3" s="99"/>
      <c r="S3" s="99"/>
      <c r="T3" s="99"/>
      <c r="U3" s="99"/>
      <c r="V3" s="99"/>
      <c r="W3" s="99"/>
      <c r="X3" s="99"/>
      <c r="Y3" s="99"/>
      <c r="Z3" s="99"/>
      <c r="AA3" s="99"/>
      <c r="AB3" s="99"/>
      <c r="AC3" s="99"/>
      <c r="AD3" s="99"/>
      <c r="AE3" s="99"/>
      <c r="AF3" s="99"/>
      <c r="AG3" s="99"/>
      <c r="AH3" s="99"/>
      <c r="AI3" s="99"/>
    </row>
    <row r="4" spans="1:36" x14ac:dyDescent="0.25">
      <c r="A4" s="124" t="s">
        <v>54</v>
      </c>
      <c r="B4" s="73" t="s">
        <v>53</v>
      </c>
      <c r="C4" s="142" t="s">
        <v>60</v>
      </c>
      <c r="D4" s="141"/>
      <c r="E4" s="141"/>
      <c r="F4" s="141"/>
      <c r="G4" s="141"/>
      <c r="H4" s="141"/>
      <c r="I4" s="141"/>
      <c r="J4" s="141"/>
      <c r="K4" s="141"/>
      <c r="L4" s="141"/>
      <c r="M4" s="141"/>
      <c r="N4" s="140"/>
      <c r="Q4" s="77" t="s">
        <v>54</v>
      </c>
      <c r="R4" s="77" t="s">
        <v>53</v>
      </c>
      <c r="S4" s="77" t="s">
        <v>59</v>
      </c>
      <c r="T4" s="139"/>
      <c r="U4" s="96" t="s">
        <v>58</v>
      </c>
      <c r="V4" s="98"/>
      <c r="W4" s="98"/>
      <c r="X4" s="98"/>
      <c r="Y4" s="98"/>
      <c r="Z4" s="98"/>
      <c r="AA4" s="98"/>
      <c r="AB4" s="98"/>
      <c r="AC4" s="98"/>
      <c r="AD4" s="98"/>
      <c r="AE4" s="98"/>
      <c r="AF4" s="98"/>
      <c r="AG4" s="98"/>
      <c r="AH4" s="98"/>
      <c r="AI4" s="94"/>
    </row>
    <row r="5" spans="1:36" ht="15.75" customHeight="1" thickBot="1" x14ac:dyDescent="0.3">
      <c r="A5" s="124"/>
      <c r="B5" s="73"/>
      <c r="C5" s="88"/>
      <c r="D5" s="97"/>
      <c r="E5" s="97"/>
      <c r="F5" s="97"/>
      <c r="G5" s="97"/>
      <c r="H5" s="97"/>
      <c r="I5" s="97"/>
      <c r="J5" s="97"/>
      <c r="K5" s="97"/>
      <c r="L5" s="97"/>
      <c r="M5" s="97"/>
      <c r="N5" s="134"/>
      <c r="Q5" s="73"/>
      <c r="R5" s="73"/>
      <c r="S5" s="73"/>
      <c r="T5" s="139"/>
      <c r="U5" s="88"/>
      <c r="V5" s="97"/>
      <c r="W5" s="97"/>
      <c r="X5" s="97"/>
      <c r="Y5" s="97"/>
      <c r="Z5" s="97"/>
      <c r="AA5" s="97"/>
      <c r="AB5" s="97"/>
      <c r="AC5" s="97"/>
      <c r="AD5" s="97"/>
      <c r="AE5" s="97"/>
      <c r="AF5" s="97"/>
      <c r="AG5" s="97"/>
      <c r="AH5" s="97"/>
      <c r="AI5" s="86"/>
    </row>
    <row r="6" spans="1:36" ht="15" customHeight="1" x14ac:dyDescent="0.25">
      <c r="A6" s="124"/>
      <c r="B6" s="73"/>
      <c r="C6" s="96" t="s">
        <v>22</v>
      </c>
      <c r="D6" s="92"/>
      <c r="E6" s="92" t="s">
        <v>51</v>
      </c>
      <c r="F6" s="93" t="s">
        <v>20</v>
      </c>
      <c r="G6" s="94"/>
      <c r="H6" s="78" t="s">
        <v>51</v>
      </c>
      <c r="I6" s="93" t="s">
        <v>19</v>
      </c>
      <c r="J6" s="92"/>
      <c r="K6" s="92" t="s">
        <v>51</v>
      </c>
      <c r="L6" s="93" t="s">
        <v>17</v>
      </c>
      <c r="M6" s="92"/>
      <c r="N6" s="138" t="s">
        <v>51</v>
      </c>
      <c r="Q6" s="73"/>
      <c r="R6" s="73"/>
      <c r="S6" s="73"/>
      <c r="T6" s="137"/>
      <c r="U6" s="93" t="s">
        <v>22</v>
      </c>
      <c r="V6" s="92"/>
      <c r="W6" s="92" t="s">
        <v>51</v>
      </c>
      <c r="X6" s="135"/>
      <c r="Y6" s="96" t="s">
        <v>20</v>
      </c>
      <c r="Z6" s="94"/>
      <c r="AA6" s="77" t="s">
        <v>51</v>
      </c>
      <c r="AB6" s="136"/>
      <c r="AC6" s="93" t="s">
        <v>19</v>
      </c>
      <c r="AD6" s="92"/>
      <c r="AE6" s="92" t="s">
        <v>51</v>
      </c>
      <c r="AF6" s="135"/>
      <c r="AG6" s="96" t="s">
        <v>17</v>
      </c>
      <c r="AH6" s="94"/>
      <c r="AI6" s="77" t="s">
        <v>51</v>
      </c>
    </row>
    <row r="7" spans="1:36" ht="15.75" thickBot="1" x14ac:dyDescent="0.3">
      <c r="A7" s="122"/>
      <c r="B7" s="67"/>
      <c r="C7" s="90" t="s">
        <v>50</v>
      </c>
      <c r="D7" s="89" t="s">
        <v>49</v>
      </c>
      <c r="E7" s="84"/>
      <c r="F7" s="90" t="s">
        <v>50</v>
      </c>
      <c r="G7" s="89" t="s">
        <v>49</v>
      </c>
      <c r="H7" s="69"/>
      <c r="I7" s="90" t="s">
        <v>50</v>
      </c>
      <c r="J7" s="89" t="s">
        <v>49</v>
      </c>
      <c r="K7" s="84"/>
      <c r="L7" s="90" t="s">
        <v>50</v>
      </c>
      <c r="M7" s="89" t="s">
        <v>49</v>
      </c>
      <c r="N7" s="134"/>
      <c r="Q7" s="67"/>
      <c r="R7" s="67"/>
      <c r="S7" s="67"/>
      <c r="T7" s="133"/>
      <c r="U7" s="90" t="s">
        <v>50</v>
      </c>
      <c r="V7" s="89" t="s">
        <v>49</v>
      </c>
      <c r="W7" s="84"/>
      <c r="X7" s="131"/>
      <c r="Y7" s="90" t="s">
        <v>50</v>
      </c>
      <c r="Z7" s="89" t="s">
        <v>49</v>
      </c>
      <c r="AA7" s="67"/>
      <c r="AB7" s="132"/>
      <c r="AC7" s="90" t="s">
        <v>50</v>
      </c>
      <c r="AD7" s="89" t="s">
        <v>49</v>
      </c>
      <c r="AE7" s="84"/>
      <c r="AF7" s="131"/>
      <c r="AG7" s="90" t="s">
        <v>50</v>
      </c>
      <c r="AH7" s="89" t="s">
        <v>49</v>
      </c>
      <c r="AI7" s="67"/>
    </row>
    <row r="8" spans="1:36" ht="15.75" thickBot="1" x14ac:dyDescent="0.3">
      <c r="A8" s="119" t="s">
        <v>23</v>
      </c>
      <c r="B8" s="118">
        <v>3</v>
      </c>
      <c r="C8" s="113">
        <v>2820</v>
      </c>
      <c r="D8" s="15">
        <v>11.07</v>
      </c>
      <c r="E8" s="117">
        <v>14.23</v>
      </c>
      <c r="F8" s="111">
        <v>3700</v>
      </c>
      <c r="G8" s="15">
        <v>14.52</v>
      </c>
      <c r="H8" s="117">
        <v>14.7</v>
      </c>
      <c r="I8" s="111">
        <v>3100</v>
      </c>
      <c r="J8" s="15">
        <v>12.16</v>
      </c>
      <c r="K8" s="117">
        <v>11.9</v>
      </c>
      <c r="L8" s="111">
        <v>3340</v>
      </c>
      <c r="M8" s="15">
        <v>13.11</v>
      </c>
      <c r="N8" s="116">
        <v>13.42</v>
      </c>
      <c r="O8">
        <f>AVERAGE(D8,G8,J8,M8)</f>
        <v>12.715</v>
      </c>
      <c r="Q8" s="77" t="s">
        <v>23</v>
      </c>
      <c r="R8" s="79">
        <v>3</v>
      </c>
      <c r="S8" s="102">
        <v>2.1</v>
      </c>
      <c r="T8" s="101">
        <v>80</v>
      </c>
      <c r="U8" s="82">
        <v>169</v>
      </c>
      <c r="V8" s="12">
        <v>4.66</v>
      </c>
      <c r="W8" s="78">
        <v>4.66</v>
      </c>
      <c r="X8" s="102">
        <v>60</v>
      </c>
      <c r="Y8" s="71">
        <v>127</v>
      </c>
      <c r="Z8" s="12">
        <v>3.49</v>
      </c>
      <c r="AA8" s="77">
        <v>3.41</v>
      </c>
      <c r="AB8" s="101">
        <v>72</v>
      </c>
      <c r="AC8" s="82">
        <v>152</v>
      </c>
      <c r="AD8" s="12">
        <v>4.1900000000000004</v>
      </c>
      <c r="AE8" s="78">
        <v>3.8</v>
      </c>
      <c r="AF8" s="89">
        <v>60</v>
      </c>
      <c r="AG8" s="71">
        <v>127</v>
      </c>
      <c r="AH8" s="12">
        <v>3.49</v>
      </c>
      <c r="AI8" s="77">
        <v>3.69</v>
      </c>
      <c r="AJ8">
        <f>AVERAGE(V8,Z8,AD8,AH8)</f>
        <v>3.9575</v>
      </c>
    </row>
    <row r="9" spans="1:36" ht="15.75" thickBot="1" x14ac:dyDescent="0.3">
      <c r="A9" s="115"/>
      <c r="B9" s="114"/>
      <c r="C9" s="113">
        <v>3720</v>
      </c>
      <c r="D9" s="15">
        <v>14.6</v>
      </c>
      <c r="E9" s="112"/>
      <c r="F9" s="111">
        <v>3700</v>
      </c>
      <c r="G9" s="15">
        <v>14.52</v>
      </c>
      <c r="H9" s="112"/>
      <c r="I9" s="111">
        <v>3000</v>
      </c>
      <c r="J9" s="15">
        <v>11.77</v>
      </c>
      <c r="K9" s="112"/>
      <c r="L9" s="111">
        <v>3480</v>
      </c>
      <c r="M9" s="15">
        <v>13.66</v>
      </c>
      <c r="N9" s="110"/>
      <c r="O9">
        <f>AVERAGE(D9,G9,J9,M9)</f>
        <v>13.637499999999999</v>
      </c>
      <c r="Q9" s="73"/>
      <c r="R9" s="75"/>
      <c r="S9" s="102">
        <v>2.1</v>
      </c>
      <c r="T9" s="101">
        <v>90</v>
      </c>
      <c r="U9" s="82">
        <v>190</v>
      </c>
      <c r="V9" s="12">
        <v>5.24</v>
      </c>
      <c r="W9" s="74"/>
      <c r="X9" s="102">
        <v>63</v>
      </c>
      <c r="Y9" s="71">
        <v>133</v>
      </c>
      <c r="Z9" s="12">
        <v>3.67</v>
      </c>
      <c r="AA9" s="73"/>
      <c r="AB9" s="101">
        <v>76</v>
      </c>
      <c r="AC9" s="82">
        <v>160</v>
      </c>
      <c r="AD9" s="12">
        <v>4.42</v>
      </c>
      <c r="AE9" s="74"/>
      <c r="AF9" s="89">
        <v>70</v>
      </c>
      <c r="AG9" s="71">
        <v>148</v>
      </c>
      <c r="AH9" s="12">
        <v>4.07</v>
      </c>
      <c r="AI9" s="73"/>
      <c r="AJ9">
        <f>AVERAGE(V9,Z9,AD9,AH9)</f>
        <v>4.3499999999999996</v>
      </c>
    </row>
    <row r="10" spans="1:36" ht="15.75" thickBot="1" x14ac:dyDescent="0.3">
      <c r="A10" s="130"/>
      <c r="B10" s="129"/>
      <c r="C10" s="113">
        <v>4340</v>
      </c>
      <c r="D10" s="15">
        <v>17.03</v>
      </c>
      <c r="E10" s="128"/>
      <c r="F10" s="111">
        <v>3840</v>
      </c>
      <c r="G10" s="15">
        <v>15.07</v>
      </c>
      <c r="H10" s="128"/>
      <c r="I10" s="111">
        <v>3000</v>
      </c>
      <c r="J10" s="15">
        <v>11.77</v>
      </c>
      <c r="K10" s="128"/>
      <c r="L10" s="111">
        <v>3440</v>
      </c>
      <c r="M10" s="15">
        <v>13.5</v>
      </c>
      <c r="N10" s="127"/>
      <c r="O10">
        <f>AVERAGE(D10,G10,J10,M10)</f>
        <v>14.342500000000001</v>
      </c>
      <c r="Q10" s="67"/>
      <c r="R10" s="70"/>
      <c r="S10" s="102">
        <v>2.1</v>
      </c>
      <c r="T10" s="101">
        <v>70</v>
      </c>
      <c r="U10" s="82">
        <v>148</v>
      </c>
      <c r="V10" s="12">
        <v>4.07</v>
      </c>
      <c r="W10" s="69"/>
      <c r="X10" s="102">
        <v>53</v>
      </c>
      <c r="Y10" s="71">
        <v>112</v>
      </c>
      <c r="Z10" s="12">
        <v>3.09</v>
      </c>
      <c r="AA10" s="67"/>
      <c r="AB10" s="101">
        <v>48</v>
      </c>
      <c r="AC10" s="82">
        <v>101</v>
      </c>
      <c r="AD10" s="12">
        <v>2.79</v>
      </c>
      <c r="AE10" s="69"/>
      <c r="AF10" s="89">
        <v>60</v>
      </c>
      <c r="AG10" s="71">
        <v>127</v>
      </c>
      <c r="AH10" s="12">
        <v>3.49</v>
      </c>
      <c r="AI10" s="67"/>
      <c r="AJ10">
        <f>AVERAGE(V10,Z10,AD10,AH10)</f>
        <v>3.36</v>
      </c>
    </row>
    <row r="11" spans="1:36" ht="15.75" thickBot="1" x14ac:dyDescent="0.3">
      <c r="A11" s="126" t="s">
        <v>21</v>
      </c>
      <c r="B11" s="80">
        <v>4</v>
      </c>
      <c r="C11" s="121">
        <v>2340</v>
      </c>
      <c r="D11" s="12">
        <v>9.18</v>
      </c>
      <c r="E11" s="78">
        <v>10.75</v>
      </c>
      <c r="F11" s="68">
        <v>3300</v>
      </c>
      <c r="G11" s="12">
        <v>12.95</v>
      </c>
      <c r="H11" s="78">
        <v>11.04</v>
      </c>
      <c r="I11" s="68">
        <v>2550</v>
      </c>
      <c r="J11" s="12">
        <v>10.01</v>
      </c>
      <c r="K11" s="78">
        <v>10.27</v>
      </c>
      <c r="L11" s="68">
        <v>2220</v>
      </c>
      <c r="M11" s="12">
        <v>8.7100000000000009</v>
      </c>
      <c r="N11" s="125">
        <v>8.76</v>
      </c>
      <c r="O11">
        <f>AVERAGE(D11,G11,J11,M11)</f>
        <v>10.2125</v>
      </c>
      <c r="Q11" s="77" t="s">
        <v>21</v>
      </c>
      <c r="R11" s="79">
        <v>4</v>
      </c>
      <c r="S11" s="102">
        <v>2.1</v>
      </c>
      <c r="T11" s="101">
        <v>30</v>
      </c>
      <c r="U11" s="82">
        <v>63</v>
      </c>
      <c r="V11" s="12">
        <v>1.75</v>
      </c>
      <c r="W11" s="78">
        <v>1.77</v>
      </c>
      <c r="X11" s="102">
        <v>27</v>
      </c>
      <c r="Y11" s="71">
        <v>57</v>
      </c>
      <c r="Z11" s="12">
        <v>1.57</v>
      </c>
      <c r="AA11" s="77">
        <v>1.79</v>
      </c>
      <c r="AB11" s="101">
        <v>30</v>
      </c>
      <c r="AC11" s="82">
        <v>63</v>
      </c>
      <c r="AD11" s="12">
        <v>1.75</v>
      </c>
      <c r="AE11" s="78">
        <v>1.96</v>
      </c>
      <c r="AF11" s="89">
        <v>30</v>
      </c>
      <c r="AG11" s="71">
        <v>63</v>
      </c>
      <c r="AH11" s="12">
        <v>1.75</v>
      </c>
      <c r="AI11" s="77">
        <v>1.96</v>
      </c>
      <c r="AJ11">
        <f>AVERAGE(V11,Z11,AD11,AH11)</f>
        <v>1.7050000000000001</v>
      </c>
    </row>
    <row r="12" spans="1:36" ht="15.75" thickBot="1" x14ac:dyDescent="0.3">
      <c r="A12" s="124"/>
      <c r="B12" s="76"/>
      <c r="C12" s="121">
        <v>2860</v>
      </c>
      <c r="D12" s="12">
        <v>11.22</v>
      </c>
      <c r="E12" s="74"/>
      <c r="F12" s="68">
        <v>2560</v>
      </c>
      <c r="G12" s="12">
        <v>10.050000000000001</v>
      </c>
      <c r="H12" s="74"/>
      <c r="I12" s="68">
        <v>2800</v>
      </c>
      <c r="J12" s="12">
        <v>10.99</v>
      </c>
      <c r="K12" s="74"/>
      <c r="L12" s="68">
        <v>2600</v>
      </c>
      <c r="M12" s="12">
        <v>10.199999999999999</v>
      </c>
      <c r="N12" s="123"/>
      <c r="O12">
        <f>AVERAGE(D12,G12,J12,M12)</f>
        <v>10.615000000000002</v>
      </c>
      <c r="Q12" s="73"/>
      <c r="R12" s="75"/>
      <c r="S12" s="102">
        <v>2.1</v>
      </c>
      <c r="T12" s="101">
        <v>39</v>
      </c>
      <c r="U12" s="82">
        <v>82</v>
      </c>
      <c r="V12" s="12">
        <v>2.27</v>
      </c>
      <c r="W12" s="74"/>
      <c r="X12" s="102">
        <v>35</v>
      </c>
      <c r="Y12" s="71">
        <v>74</v>
      </c>
      <c r="Z12" s="12">
        <v>2.04</v>
      </c>
      <c r="AA12" s="73"/>
      <c r="AB12" s="101">
        <v>38</v>
      </c>
      <c r="AC12" s="82">
        <v>80</v>
      </c>
      <c r="AD12" s="12">
        <v>2.21</v>
      </c>
      <c r="AE12" s="74"/>
      <c r="AF12" s="89">
        <v>38</v>
      </c>
      <c r="AG12" s="71">
        <v>80</v>
      </c>
      <c r="AH12" s="12">
        <v>2.21</v>
      </c>
      <c r="AI12" s="73"/>
      <c r="AJ12">
        <f>AVERAGE(V12,Z12,AD12,AH12)</f>
        <v>2.1825000000000001</v>
      </c>
    </row>
    <row r="13" spans="1:36" ht="15.75" thickBot="1" x14ac:dyDescent="0.3">
      <c r="A13" s="122"/>
      <c r="B13" s="72"/>
      <c r="C13" s="121">
        <v>3020</v>
      </c>
      <c r="D13" s="12">
        <v>11.85</v>
      </c>
      <c r="E13" s="69"/>
      <c r="F13" s="68">
        <v>2580</v>
      </c>
      <c r="G13" s="12">
        <v>10.119999999999999</v>
      </c>
      <c r="H13" s="69"/>
      <c r="I13" s="68">
        <v>2500</v>
      </c>
      <c r="J13" s="12">
        <v>9.81</v>
      </c>
      <c r="K13" s="69"/>
      <c r="L13" s="68">
        <v>1880</v>
      </c>
      <c r="M13" s="12">
        <v>7.38</v>
      </c>
      <c r="N13" s="120"/>
      <c r="O13">
        <f>AVERAGE(D13,G13,J13,M13)</f>
        <v>9.7900000000000009</v>
      </c>
      <c r="Q13" s="67"/>
      <c r="R13" s="70"/>
      <c r="S13" s="102">
        <v>2.1</v>
      </c>
      <c r="T13" s="101">
        <v>22</v>
      </c>
      <c r="U13" s="82">
        <v>46</v>
      </c>
      <c r="V13" s="12">
        <v>1.28</v>
      </c>
      <c r="W13" s="69"/>
      <c r="X13" s="102">
        <v>30</v>
      </c>
      <c r="Y13" s="71">
        <v>63</v>
      </c>
      <c r="Z13" s="12">
        <v>1.75</v>
      </c>
      <c r="AA13" s="67"/>
      <c r="AB13" s="101">
        <v>33</v>
      </c>
      <c r="AC13" s="82">
        <v>70</v>
      </c>
      <c r="AD13" s="12">
        <v>1.92</v>
      </c>
      <c r="AE13" s="69"/>
      <c r="AF13" s="89">
        <v>33</v>
      </c>
      <c r="AG13" s="71">
        <v>70</v>
      </c>
      <c r="AH13" s="12">
        <v>1.92</v>
      </c>
      <c r="AI13" s="67"/>
      <c r="AJ13">
        <f>AVERAGE(V13,Z13,AD13,AH13)</f>
        <v>1.7175</v>
      </c>
    </row>
    <row r="14" spans="1:36" ht="15.75" thickBot="1" x14ac:dyDescent="0.3">
      <c r="A14" s="119" t="s">
        <v>18</v>
      </c>
      <c r="B14" s="118">
        <v>5</v>
      </c>
      <c r="C14" s="113">
        <v>2860</v>
      </c>
      <c r="D14" s="15">
        <v>11.22</v>
      </c>
      <c r="E14" s="117">
        <v>13</v>
      </c>
      <c r="F14" s="111">
        <v>2900</v>
      </c>
      <c r="G14" s="15">
        <v>11.38</v>
      </c>
      <c r="H14" s="117">
        <v>11.2</v>
      </c>
      <c r="I14" s="111">
        <v>2250</v>
      </c>
      <c r="J14" s="15">
        <v>8.83</v>
      </c>
      <c r="K14" s="117">
        <v>9.42</v>
      </c>
      <c r="L14" s="111">
        <v>2040</v>
      </c>
      <c r="M14" s="15">
        <v>8</v>
      </c>
      <c r="N14" s="116">
        <v>8.4499999999999993</v>
      </c>
      <c r="O14">
        <f>AVERAGE(D14,G14,J14,M14)</f>
        <v>9.8574999999999999</v>
      </c>
      <c r="Q14" s="77" t="s">
        <v>18</v>
      </c>
      <c r="R14" s="79">
        <v>5</v>
      </c>
      <c r="S14" s="102">
        <v>2.1</v>
      </c>
      <c r="T14" s="101">
        <v>10</v>
      </c>
      <c r="U14" s="82">
        <v>21</v>
      </c>
      <c r="V14" s="12">
        <v>0.57999999999999996</v>
      </c>
      <c r="W14" s="78">
        <v>1.1100000000000001</v>
      </c>
      <c r="X14" s="102">
        <v>24</v>
      </c>
      <c r="Y14" s="71">
        <v>51</v>
      </c>
      <c r="Z14" s="12">
        <v>1.4</v>
      </c>
      <c r="AA14" s="77">
        <v>1.67</v>
      </c>
      <c r="AB14" s="101">
        <v>20</v>
      </c>
      <c r="AC14" s="82">
        <v>42</v>
      </c>
      <c r="AD14" s="12">
        <v>1.1599999999999999</v>
      </c>
      <c r="AE14" s="78">
        <v>1.67</v>
      </c>
      <c r="AF14" s="89">
        <v>37</v>
      </c>
      <c r="AG14" s="71">
        <v>78</v>
      </c>
      <c r="AH14" s="12">
        <v>2.15</v>
      </c>
      <c r="AI14" s="77">
        <v>1.73</v>
      </c>
      <c r="AJ14">
        <f>AVERAGE(V14,Z14,AD14,AH14)</f>
        <v>1.3224999999999998</v>
      </c>
    </row>
    <row r="15" spans="1:36" ht="15.75" thickBot="1" x14ac:dyDescent="0.3">
      <c r="A15" s="115"/>
      <c r="B15" s="114"/>
      <c r="C15" s="113">
        <v>3100</v>
      </c>
      <c r="D15" s="15">
        <v>12.16</v>
      </c>
      <c r="E15" s="112"/>
      <c r="F15" s="111">
        <v>2680</v>
      </c>
      <c r="G15" s="15">
        <v>10.52</v>
      </c>
      <c r="H15" s="112"/>
      <c r="I15" s="111">
        <v>2450</v>
      </c>
      <c r="J15" s="15">
        <v>9.61</v>
      </c>
      <c r="K15" s="112"/>
      <c r="L15" s="111">
        <v>2120</v>
      </c>
      <c r="M15" s="15">
        <v>8.32</v>
      </c>
      <c r="N15" s="110"/>
      <c r="O15">
        <f>AVERAGE(D15,G15,J15,M15)</f>
        <v>10.1525</v>
      </c>
      <c r="Q15" s="73"/>
      <c r="R15" s="75"/>
      <c r="S15" s="102">
        <v>2.1</v>
      </c>
      <c r="T15" s="101">
        <v>29</v>
      </c>
      <c r="U15" s="82">
        <v>61</v>
      </c>
      <c r="V15" s="12">
        <v>1.69</v>
      </c>
      <c r="W15" s="74"/>
      <c r="X15" s="102">
        <v>35</v>
      </c>
      <c r="Y15" s="71">
        <v>74</v>
      </c>
      <c r="Z15" s="12">
        <v>2.04</v>
      </c>
      <c r="AA15" s="73"/>
      <c r="AB15" s="101">
        <v>21</v>
      </c>
      <c r="AC15" s="82">
        <v>44</v>
      </c>
      <c r="AD15" s="12">
        <v>1.22</v>
      </c>
      <c r="AE15" s="74"/>
      <c r="AF15" s="89">
        <v>27</v>
      </c>
      <c r="AG15" s="71">
        <v>57</v>
      </c>
      <c r="AH15" s="12">
        <v>1.57</v>
      </c>
      <c r="AI15" s="73"/>
      <c r="AJ15">
        <f>AVERAGE(V15,Z15,AD15,AH15)</f>
        <v>1.6300000000000001</v>
      </c>
    </row>
    <row r="16" spans="1:36" ht="15.75" thickBot="1" x14ac:dyDescent="0.3">
      <c r="A16" s="109"/>
      <c r="B16" s="108"/>
      <c r="C16" s="107">
        <v>3980</v>
      </c>
      <c r="D16" s="104">
        <v>15.62</v>
      </c>
      <c r="E16" s="106"/>
      <c r="F16" s="105">
        <v>2980</v>
      </c>
      <c r="G16" s="104">
        <v>11.69</v>
      </c>
      <c r="H16" s="106"/>
      <c r="I16" s="105">
        <v>2500</v>
      </c>
      <c r="J16" s="104">
        <v>9.81</v>
      </c>
      <c r="K16" s="106"/>
      <c r="L16" s="105">
        <v>2300</v>
      </c>
      <c r="M16" s="104">
        <v>9.0299999999999994</v>
      </c>
      <c r="N16" s="103"/>
      <c r="O16">
        <f>AVERAGE(D16,G16,J16,M16)</f>
        <v>11.5375</v>
      </c>
      <c r="Q16" s="67"/>
      <c r="R16" s="70"/>
      <c r="S16" s="102">
        <v>2.1</v>
      </c>
      <c r="T16" s="101">
        <v>18</v>
      </c>
      <c r="U16" s="82">
        <v>38</v>
      </c>
      <c r="V16" s="12">
        <v>1.05</v>
      </c>
      <c r="W16" s="69"/>
      <c r="X16" s="102">
        <v>27</v>
      </c>
      <c r="Y16" s="71">
        <v>57</v>
      </c>
      <c r="Z16" s="12">
        <v>1.57</v>
      </c>
      <c r="AA16" s="67"/>
      <c r="AB16" s="101">
        <v>45</v>
      </c>
      <c r="AC16" s="82">
        <v>95</v>
      </c>
      <c r="AD16" s="12">
        <v>2.62</v>
      </c>
      <c r="AE16" s="69"/>
      <c r="AF16" s="89">
        <v>25</v>
      </c>
      <c r="AG16" s="71">
        <v>53</v>
      </c>
      <c r="AH16" s="12">
        <v>1.46</v>
      </c>
      <c r="AI16" s="67"/>
      <c r="AJ16">
        <f>AVERAGE(V16,Z16,AD16,AH16)</f>
        <v>1.675</v>
      </c>
    </row>
    <row r="17" spans="1:35" x14ac:dyDescent="0.25">
      <c r="E17">
        <f>AVERAGE(E8:E16)</f>
        <v>12.660000000000002</v>
      </c>
      <c r="H17">
        <f>AVERAGE(H8:H16)</f>
        <v>12.313333333333333</v>
      </c>
      <c r="K17">
        <f>AVERAGE(K8:K16)</f>
        <v>10.530000000000001</v>
      </c>
      <c r="N17">
        <f>AVERAGE(N8:N16)</f>
        <v>10.209999999999999</v>
      </c>
      <c r="W17">
        <f>AVERAGE(W8:W16)</f>
        <v>2.5133333333333332</v>
      </c>
      <c r="AA17">
        <f>AVERAGE(AA8:AA16)</f>
        <v>2.29</v>
      </c>
      <c r="AE17">
        <f>AVERAGE(AE8:AE16)</f>
        <v>2.4766666666666666</v>
      </c>
      <c r="AI17">
        <f>AVERAGE(AI8:AI16)</f>
        <v>2.4600000000000004</v>
      </c>
    </row>
    <row r="21" spans="1:35" x14ac:dyDescent="0.25">
      <c r="A21" s="100" t="s">
        <v>57</v>
      </c>
      <c r="B21" s="100"/>
      <c r="C21" s="100"/>
      <c r="D21" s="100"/>
      <c r="E21" s="100"/>
      <c r="F21" s="100"/>
      <c r="G21" s="100"/>
      <c r="H21" s="100"/>
      <c r="I21" s="100"/>
      <c r="J21" s="100"/>
      <c r="K21" s="100"/>
      <c r="L21" s="100"/>
      <c r="M21" s="100"/>
      <c r="N21" s="100"/>
      <c r="Q21" s="100" t="s">
        <v>56</v>
      </c>
      <c r="R21" s="100"/>
      <c r="S21" s="100"/>
      <c r="T21" s="100"/>
      <c r="U21" s="100"/>
      <c r="V21" s="100"/>
      <c r="W21" s="100"/>
      <c r="X21" s="100"/>
      <c r="Y21" s="100"/>
      <c r="Z21" s="100"/>
      <c r="AA21" s="100"/>
      <c r="AB21" s="100"/>
      <c r="AC21" s="100"/>
      <c r="AD21" s="100"/>
    </row>
    <row r="22" spans="1:35" ht="15.75" thickBot="1" x14ac:dyDescent="0.3">
      <c r="A22" s="99"/>
      <c r="B22" s="99"/>
      <c r="C22" s="99"/>
      <c r="D22" s="99"/>
      <c r="E22" s="99"/>
      <c r="F22" s="99"/>
      <c r="G22" s="99"/>
      <c r="H22" s="99"/>
      <c r="I22" s="99"/>
      <c r="J22" s="99"/>
      <c r="K22" s="99"/>
      <c r="L22" s="99"/>
      <c r="M22" s="99"/>
      <c r="N22" s="99"/>
      <c r="Q22" s="99"/>
      <c r="R22" s="99"/>
      <c r="S22" s="99"/>
      <c r="T22" s="99"/>
      <c r="U22" s="99"/>
      <c r="V22" s="99"/>
      <c r="W22" s="99"/>
      <c r="X22" s="99"/>
      <c r="Y22" s="99"/>
      <c r="Z22" s="99"/>
      <c r="AA22" s="99"/>
      <c r="AB22" s="99"/>
      <c r="AC22" s="99"/>
      <c r="AD22" s="99"/>
    </row>
    <row r="23" spans="1:35" ht="15" customHeight="1" x14ac:dyDescent="0.25">
      <c r="A23" s="77" t="s">
        <v>54</v>
      </c>
      <c r="B23" s="77" t="s">
        <v>53</v>
      </c>
      <c r="C23" s="96" t="s">
        <v>55</v>
      </c>
      <c r="D23" s="98"/>
      <c r="E23" s="98"/>
      <c r="F23" s="98"/>
      <c r="G23" s="98"/>
      <c r="H23" s="98"/>
      <c r="I23" s="98"/>
      <c r="J23" s="98"/>
      <c r="K23" s="98"/>
      <c r="L23" s="98"/>
      <c r="M23" s="98"/>
      <c r="N23" s="94"/>
      <c r="Q23" s="77" t="s">
        <v>54</v>
      </c>
      <c r="R23" s="77" t="s">
        <v>53</v>
      </c>
      <c r="S23" s="96" t="s">
        <v>52</v>
      </c>
      <c r="T23" s="98"/>
      <c r="U23" s="98"/>
      <c r="V23" s="98"/>
      <c r="W23" s="98"/>
      <c r="X23" s="98"/>
      <c r="Y23" s="98"/>
      <c r="Z23" s="98"/>
      <c r="AA23" s="98"/>
      <c r="AB23" s="98"/>
      <c r="AC23" s="98"/>
      <c r="AD23" s="94"/>
    </row>
    <row r="24" spans="1:35" ht="15.75" customHeight="1" thickBot="1" x14ac:dyDescent="0.3">
      <c r="A24" s="73"/>
      <c r="B24" s="73"/>
      <c r="C24" s="88"/>
      <c r="D24" s="97"/>
      <c r="E24" s="97"/>
      <c r="F24" s="97"/>
      <c r="G24" s="97"/>
      <c r="H24" s="97"/>
      <c r="I24" s="97"/>
      <c r="J24" s="97"/>
      <c r="K24" s="97"/>
      <c r="L24" s="97"/>
      <c r="M24" s="97"/>
      <c r="N24" s="86"/>
      <c r="Q24" s="73"/>
      <c r="R24" s="73"/>
      <c r="S24" s="88"/>
      <c r="T24" s="97"/>
      <c r="U24" s="97"/>
      <c r="V24" s="97"/>
      <c r="W24" s="97"/>
      <c r="X24" s="97"/>
      <c r="Y24" s="97"/>
      <c r="Z24" s="97"/>
      <c r="AA24" s="97"/>
      <c r="AB24" s="97"/>
      <c r="AC24" s="97"/>
      <c r="AD24" s="86"/>
    </row>
    <row r="25" spans="1:35" ht="15" customHeight="1" x14ac:dyDescent="0.25">
      <c r="A25" s="73"/>
      <c r="B25" s="73"/>
      <c r="C25" s="96" t="s">
        <v>22</v>
      </c>
      <c r="D25" s="92"/>
      <c r="E25" s="92" t="s">
        <v>51</v>
      </c>
      <c r="F25" s="93" t="s">
        <v>20</v>
      </c>
      <c r="G25" s="92"/>
      <c r="H25" s="92" t="s">
        <v>51</v>
      </c>
      <c r="I25" s="93" t="s">
        <v>19</v>
      </c>
      <c r="J25" s="92"/>
      <c r="K25" s="92" t="s">
        <v>51</v>
      </c>
      <c r="L25" s="93" t="s">
        <v>17</v>
      </c>
      <c r="M25" s="92"/>
      <c r="N25" s="94" t="s">
        <v>51</v>
      </c>
      <c r="Q25" s="73"/>
      <c r="R25" s="73"/>
      <c r="S25" s="96" t="s">
        <v>22</v>
      </c>
      <c r="T25" s="94"/>
      <c r="U25" s="78" t="s">
        <v>51</v>
      </c>
      <c r="V25" s="93" t="s">
        <v>20</v>
      </c>
      <c r="W25" s="92"/>
      <c r="X25" s="95" t="s">
        <v>51</v>
      </c>
      <c r="Y25" s="93" t="s">
        <v>19</v>
      </c>
      <c r="Z25" s="94"/>
      <c r="AA25" s="78" t="s">
        <v>51</v>
      </c>
      <c r="AB25" s="93" t="s">
        <v>17</v>
      </c>
      <c r="AC25" s="92"/>
      <c r="AD25" s="91" t="s">
        <v>51</v>
      </c>
    </row>
    <row r="26" spans="1:35" ht="15.75" thickBot="1" x14ac:dyDescent="0.3">
      <c r="A26" s="67"/>
      <c r="B26" s="67"/>
      <c r="C26" s="90" t="s">
        <v>50</v>
      </c>
      <c r="D26" s="89" t="s">
        <v>49</v>
      </c>
      <c r="E26" s="84"/>
      <c r="F26" s="90" t="s">
        <v>50</v>
      </c>
      <c r="G26" s="89" t="s">
        <v>49</v>
      </c>
      <c r="H26" s="84"/>
      <c r="I26" s="90" t="s">
        <v>50</v>
      </c>
      <c r="J26" s="89" t="s">
        <v>49</v>
      </c>
      <c r="K26" s="84"/>
      <c r="L26" s="90" t="s">
        <v>50</v>
      </c>
      <c r="M26" s="89" t="s">
        <v>49</v>
      </c>
      <c r="N26" s="86"/>
      <c r="Q26" s="67"/>
      <c r="R26" s="67"/>
      <c r="S26" s="88"/>
      <c r="T26" s="86"/>
      <c r="U26" s="69"/>
      <c r="V26" s="85"/>
      <c r="W26" s="84"/>
      <c r="X26" s="87"/>
      <c r="Y26" s="85"/>
      <c r="Z26" s="86"/>
      <c r="AA26" s="69"/>
      <c r="AB26" s="85"/>
      <c r="AC26" s="84"/>
      <c r="AD26" s="83"/>
    </row>
    <row r="27" spans="1:35" ht="15.75" customHeight="1" thickBot="1" x14ac:dyDescent="0.3">
      <c r="A27" s="77" t="s">
        <v>23</v>
      </c>
      <c r="B27" s="80">
        <v>3</v>
      </c>
      <c r="C27" s="81">
        <v>1610</v>
      </c>
      <c r="D27" s="12">
        <v>2.0099999999999998</v>
      </c>
      <c r="E27" s="78">
        <v>29</v>
      </c>
      <c r="F27" s="68">
        <v>1000</v>
      </c>
      <c r="G27" s="12">
        <v>1.25</v>
      </c>
      <c r="H27" s="78">
        <v>23.22</v>
      </c>
      <c r="I27" s="82">
        <v>820</v>
      </c>
      <c r="J27" s="12">
        <v>22.62</v>
      </c>
      <c r="K27" s="78">
        <v>23.54</v>
      </c>
      <c r="L27" s="71">
        <v>640</v>
      </c>
      <c r="M27" s="12">
        <v>17.66</v>
      </c>
      <c r="N27" s="77">
        <v>22.44</v>
      </c>
      <c r="O27">
        <f>AVERAGE(D27,G27,J27,M27)</f>
        <v>10.885000000000002</v>
      </c>
      <c r="Q27" s="77" t="s">
        <v>23</v>
      </c>
      <c r="R27" s="79">
        <v>3</v>
      </c>
      <c r="S27" s="81">
        <v>5000</v>
      </c>
      <c r="T27" s="12">
        <v>5.55</v>
      </c>
      <c r="U27" s="78">
        <v>5.37</v>
      </c>
      <c r="V27" s="68">
        <v>6000</v>
      </c>
      <c r="W27" s="12">
        <v>6.66</v>
      </c>
      <c r="X27" s="78">
        <v>6.63</v>
      </c>
      <c r="Y27" s="68">
        <v>8502</v>
      </c>
      <c r="Z27" s="12">
        <v>9.44</v>
      </c>
      <c r="AA27" s="78">
        <v>9.7200000000000006</v>
      </c>
      <c r="AB27" s="68">
        <v>20000</v>
      </c>
      <c r="AC27" s="12">
        <v>22.21</v>
      </c>
      <c r="AD27" s="77">
        <v>21.21</v>
      </c>
      <c r="AE27">
        <f>AVERAGE(T27,W27,Z27,AC27)</f>
        <v>10.965</v>
      </c>
    </row>
    <row r="28" spans="1:35" ht="15.75" thickBot="1" x14ac:dyDescent="0.3">
      <c r="A28" s="73"/>
      <c r="B28" s="76"/>
      <c r="C28" s="68">
        <v>1480</v>
      </c>
      <c r="D28" s="12">
        <v>40.83</v>
      </c>
      <c r="E28" s="74"/>
      <c r="F28" s="68">
        <v>1400</v>
      </c>
      <c r="G28" s="12">
        <v>38.630000000000003</v>
      </c>
      <c r="H28" s="74"/>
      <c r="I28" s="68">
        <v>1100</v>
      </c>
      <c r="J28" s="12">
        <v>30.35</v>
      </c>
      <c r="K28" s="74"/>
      <c r="L28" s="71">
        <v>760</v>
      </c>
      <c r="M28" s="12">
        <v>20.97</v>
      </c>
      <c r="N28" s="73"/>
      <c r="O28">
        <f>AVERAGE(D28,G28,J28,M28)</f>
        <v>32.695</v>
      </c>
      <c r="Q28" s="73"/>
      <c r="R28" s="75"/>
      <c r="S28" s="68">
        <v>4580</v>
      </c>
      <c r="T28" s="12">
        <v>5.09</v>
      </c>
      <c r="U28" s="74"/>
      <c r="V28" s="68">
        <v>5806</v>
      </c>
      <c r="W28" s="12">
        <v>6.45</v>
      </c>
      <c r="X28" s="74"/>
      <c r="Y28" s="68">
        <v>9000</v>
      </c>
      <c r="Z28" s="12">
        <v>9.99</v>
      </c>
      <c r="AA28" s="74"/>
      <c r="AB28" s="68">
        <v>18056</v>
      </c>
      <c r="AC28" s="12">
        <v>20.05</v>
      </c>
      <c r="AD28" s="73"/>
      <c r="AE28">
        <f>AVERAGE(T28,W28,Z28,AC28)</f>
        <v>10.395</v>
      </c>
    </row>
    <row r="29" spans="1:35" ht="15.75" thickBot="1" x14ac:dyDescent="0.3">
      <c r="A29" s="67"/>
      <c r="B29" s="72"/>
      <c r="C29" s="68">
        <v>1600</v>
      </c>
      <c r="D29" s="12">
        <v>44.15</v>
      </c>
      <c r="E29" s="69"/>
      <c r="F29" s="68">
        <v>1080</v>
      </c>
      <c r="G29" s="12">
        <v>29.8</v>
      </c>
      <c r="H29" s="69"/>
      <c r="I29" s="71">
        <v>640</v>
      </c>
      <c r="J29" s="12">
        <v>17.66</v>
      </c>
      <c r="K29" s="69"/>
      <c r="L29" s="68">
        <v>1040</v>
      </c>
      <c r="M29" s="12">
        <v>28.69</v>
      </c>
      <c r="N29" s="67"/>
      <c r="O29">
        <f>AVERAGE(D29,G29,J29,M29)</f>
        <v>30.074999999999999</v>
      </c>
      <c r="Q29" s="67"/>
      <c r="R29" s="70"/>
      <c r="S29" s="68">
        <v>4935</v>
      </c>
      <c r="T29" s="12">
        <v>5.48</v>
      </c>
      <c r="U29" s="69"/>
      <c r="V29" s="68">
        <v>6100</v>
      </c>
      <c r="W29" s="12">
        <v>6.77</v>
      </c>
      <c r="X29" s="69"/>
      <c r="Y29" s="68">
        <v>8759</v>
      </c>
      <c r="Z29" s="12">
        <v>9.7200000000000006</v>
      </c>
      <c r="AA29" s="69"/>
      <c r="AB29" s="68">
        <v>19258</v>
      </c>
      <c r="AC29" s="12">
        <v>21.38</v>
      </c>
      <c r="AD29" s="67"/>
      <c r="AE29">
        <f>AVERAGE(T29,W29,Z29,AC29)</f>
        <v>10.837499999999999</v>
      </c>
    </row>
    <row r="30" spans="1:35" ht="15.75" thickBot="1" x14ac:dyDescent="0.3">
      <c r="A30" s="77" t="s">
        <v>21</v>
      </c>
      <c r="B30" s="80">
        <v>4</v>
      </c>
      <c r="C30" s="71">
        <v>840</v>
      </c>
      <c r="D30" s="12">
        <v>23.18</v>
      </c>
      <c r="E30" s="78">
        <v>24.28</v>
      </c>
      <c r="F30" s="68">
        <v>1020</v>
      </c>
      <c r="G30" s="12">
        <v>28.14</v>
      </c>
      <c r="H30" s="78">
        <v>25.38</v>
      </c>
      <c r="I30" s="71">
        <v>520</v>
      </c>
      <c r="J30" s="12">
        <v>14.35</v>
      </c>
      <c r="K30" s="78">
        <v>16.920000000000002</v>
      </c>
      <c r="L30" s="71">
        <v>620</v>
      </c>
      <c r="M30" s="12">
        <v>17.11</v>
      </c>
      <c r="N30" s="77">
        <v>16.739999999999998</v>
      </c>
      <c r="O30">
        <f>AVERAGE(D30,G30,J30,M30)</f>
        <v>20.695</v>
      </c>
      <c r="Q30" s="77" t="s">
        <v>21</v>
      </c>
      <c r="R30" s="79">
        <v>4</v>
      </c>
      <c r="S30" s="68">
        <v>5750</v>
      </c>
      <c r="T30" s="12">
        <v>6.38</v>
      </c>
      <c r="U30" s="78">
        <v>6.18</v>
      </c>
      <c r="V30" s="68">
        <v>6900</v>
      </c>
      <c r="W30" s="12">
        <v>7.66</v>
      </c>
      <c r="X30" s="78">
        <v>7.62</v>
      </c>
      <c r="Y30" s="68">
        <v>9777</v>
      </c>
      <c r="Z30" s="12">
        <v>10.86</v>
      </c>
      <c r="AA30" s="78">
        <v>11.18</v>
      </c>
      <c r="AB30" s="68">
        <v>23000</v>
      </c>
      <c r="AC30" s="12">
        <v>25.54</v>
      </c>
      <c r="AD30" s="77">
        <v>24.39</v>
      </c>
      <c r="AE30">
        <f>AVERAGE(T30,W30,Z30,AC30)</f>
        <v>12.61</v>
      </c>
    </row>
    <row r="31" spans="1:35" ht="15.75" thickBot="1" x14ac:dyDescent="0.3">
      <c r="A31" s="73"/>
      <c r="B31" s="76"/>
      <c r="C31" s="71">
        <v>820</v>
      </c>
      <c r="D31" s="12">
        <v>22.62</v>
      </c>
      <c r="E31" s="74"/>
      <c r="F31" s="71">
        <v>940</v>
      </c>
      <c r="G31" s="12">
        <v>25.94</v>
      </c>
      <c r="H31" s="74"/>
      <c r="I31" s="71">
        <v>640</v>
      </c>
      <c r="J31" s="12">
        <v>17.66</v>
      </c>
      <c r="K31" s="74"/>
      <c r="L31" s="71">
        <v>500</v>
      </c>
      <c r="M31" s="12">
        <v>13.8</v>
      </c>
      <c r="N31" s="73"/>
      <c r="O31">
        <f>AVERAGE(D31,G31,J31,M31)</f>
        <v>20.004999999999999</v>
      </c>
      <c r="Q31" s="73"/>
      <c r="R31" s="75"/>
      <c r="S31" s="68">
        <v>5267</v>
      </c>
      <c r="T31" s="12">
        <v>5.85</v>
      </c>
      <c r="U31" s="74"/>
      <c r="V31" s="68">
        <v>6677</v>
      </c>
      <c r="W31" s="12">
        <v>7.41</v>
      </c>
      <c r="X31" s="74"/>
      <c r="Y31" s="68">
        <v>10350</v>
      </c>
      <c r="Z31" s="12">
        <v>11.49</v>
      </c>
      <c r="AA31" s="74"/>
      <c r="AB31" s="68">
        <v>20764</v>
      </c>
      <c r="AC31" s="12">
        <v>23.05</v>
      </c>
      <c r="AD31" s="73"/>
      <c r="AE31">
        <f>AVERAGE(T31,W31,Z31,AC31)</f>
        <v>11.95</v>
      </c>
    </row>
    <row r="32" spans="1:35" ht="15.75" thickBot="1" x14ac:dyDescent="0.3">
      <c r="A32" s="67"/>
      <c r="B32" s="72"/>
      <c r="C32" s="71">
        <v>980</v>
      </c>
      <c r="D32" s="12">
        <v>27.04</v>
      </c>
      <c r="E32" s="69"/>
      <c r="F32" s="71">
        <v>800</v>
      </c>
      <c r="G32" s="12">
        <v>22.07</v>
      </c>
      <c r="H32" s="69"/>
      <c r="I32" s="71">
        <v>680</v>
      </c>
      <c r="J32" s="12">
        <v>18.760000000000002</v>
      </c>
      <c r="K32" s="69"/>
      <c r="L32" s="71">
        <v>700</v>
      </c>
      <c r="M32" s="12">
        <v>19.309999999999999</v>
      </c>
      <c r="N32" s="67"/>
      <c r="O32">
        <f>AVERAGE(D32,G32,J32,M32)</f>
        <v>21.795000000000002</v>
      </c>
      <c r="Q32" s="67"/>
      <c r="R32" s="70"/>
      <c r="S32" s="68">
        <v>5675</v>
      </c>
      <c r="T32" s="12">
        <v>6.3</v>
      </c>
      <c r="U32" s="69"/>
      <c r="V32" s="68">
        <v>7015</v>
      </c>
      <c r="W32" s="12">
        <v>7.79</v>
      </c>
      <c r="X32" s="69"/>
      <c r="Y32" s="68">
        <v>10073</v>
      </c>
      <c r="Z32" s="12">
        <v>11.18</v>
      </c>
      <c r="AA32" s="69"/>
      <c r="AB32" s="68">
        <v>22147</v>
      </c>
      <c r="AC32" s="12">
        <v>24.59</v>
      </c>
      <c r="AD32" s="67"/>
      <c r="AE32">
        <f>AVERAGE(T32,W32,Z32,AC32)</f>
        <v>12.465</v>
      </c>
    </row>
    <row r="33" spans="1:31" ht="15.75" thickBot="1" x14ac:dyDescent="0.3">
      <c r="A33" s="77" t="s">
        <v>18</v>
      </c>
      <c r="B33" s="80">
        <v>5</v>
      </c>
      <c r="C33" s="71">
        <v>600</v>
      </c>
      <c r="D33" s="12">
        <v>16.55</v>
      </c>
      <c r="E33" s="78">
        <v>21.89</v>
      </c>
      <c r="F33" s="71">
        <v>800</v>
      </c>
      <c r="G33" s="12">
        <v>22.07</v>
      </c>
      <c r="H33" s="78">
        <v>20.05</v>
      </c>
      <c r="I33" s="71">
        <v>660</v>
      </c>
      <c r="J33" s="12">
        <v>18.21</v>
      </c>
      <c r="K33" s="78">
        <v>17.29</v>
      </c>
      <c r="L33" s="71">
        <v>860</v>
      </c>
      <c r="M33" s="12">
        <v>23.73</v>
      </c>
      <c r="N33" s="77">
        <v>17.11</v>
      </c>
      <c r="O33">
        <f>AVERAGE(D33,G33,J33,M33)</f>
        <v>20.14</v>
      </c>
      <c r="Q33" s="77" t="s">
        <v>18</v>
      </c>
      <c r="R33" s="79">
        <v>5</v>
      </c>
      <c r="S33" s="68">
        <v>6613</v>
      </c>
      <c r="T33" s="12">
        <v>7.34</v>
      </c>
      <c r="U33" s="78">
        <v>7.1</v>
      </c>
      <c r="V33" s="68">
        <v>7935</v>
      </c>
      <c r="W33" s="12">
        <v>8.81</v>
      </c>
      <c r="X33" s="78">
        <v>8.76</v>
      </c>
      <c r="Y33" s="68">
        <v>11244</v>
      </c>
      <c r="Z33" s="12">
        <v>12.48</v>
      </c>
      <c r="AA33" s="78">
        <v>12.85</v>
      </c>
      <c r="AB33" s="68">
        <v>26450</v>
      </c>
      <c r="AC33" s="12">
        <v>29.37</v>
      </c>
      <c r="AD33" s="77">
        <v>28.05</v>
      </c>
      <c r="AE33">
        <f>AVERAGE(T33,W33,Z33,AC33)</f>
        <v>14.5</v>
      </c>
    </row>
    <row r="34" spans="1:31" ht="15.75" thickBot="1" x14ac:dyDescent="0.3">
      <c r="A34" s="73"/>
      <c r="B34" s="76"/>
      <c r="C34" s="71">
        <v>800</v>
      </c>
      <c r="D34" s="12">
        <v>22.07</v>
      </c>
      <c r="E34" s="74"/>
      <c r="F34" s="71">
        <v>700</v>
      </c>
      <c r="G34" s="12">
        <v>19.309999999999999</v>
      </c>
      <c r="H34" s="74"/>
      <c r="I34" s="71">
        <v>620</v>
      </c>
      <c r="J34" s="12">
        <v>17.11</v>
      </c>
      <c r="K34" s="74"/>
      <c r="L34" s="71">
        <v>520</v>
      </c>
      <c r="M34" s="12">
        <v>14.35</v>
      </c>
      <c r="N34" s="73"/>
      <c r="O34">
        <f>AVERAGE(D34,G34,J34,M34)</f>
        <v>18.209999999999997</v>
      </c>
      <c r="Q34" s="73"/>
      <c r="R34" s="75"/>
      <c r="S34" s="68">
        <v>6057</v>
      </c>
      <c r="T34" s="12">
        <v>6.72</v>
      </c>
      <c r="U34" s="74"/>
      <c r="V34" s="68">
        <v>7678</v>
      </c>
      <c r="W34" s="12">
        <v>8.5299999999999994</v>
      </c>
      <c r="X34" s="74"/>
      <c r="Y34" s="68">
        <v>11903</v>
      </c>
      <c r="Z34" s="12">
        <v>13.21</v>
      </c>
      <c r="AA34" s="74"/>
      <c r="AB34" s="68">
        <v>23879</v>
      </c>
      <c r="AC34" s="12">
        <v>26.51</v>
      </c>
      <c r="AD34" s="73"/>
      <c r="AE34">
        <f>AVERAGE(T34,W34,Z34,AC34)</f>
        <v>13.7425</v>
      </c>
    </row>
    <row r="35" spans="1:31" ht="15.75" thickBot="1" x14ac:dyDescent="0.3">
      <c r="A35" s="67"/>
      <c r="B35" s="72"/>
      <c r="C35" s="71">
        <v>980</v>
      </c>
      <c r="D35" s="12">
        <v>27.04</v>
      </c>
      <c r="E35" s="69"/>
      <c r="F35" s="71">
        <v>680</v>
      </c>
      <c r="G35" s="12">
        <v>18.760000000000002</v>
      </c>
      <c r="H35" s="69"/>
      <c r="I35" s="71">
        <v>600</v>
      </c>
      <c r="J35" s="12">
        <v>16.55</v>
      </c>
      <c r="K35" s="69"/>
      <c r="L35" s="71">
        <v>480</v>
      </c>
      <c r="M35" s="12">
        <v>13.24</v>
      </c>
      <c r="N35" s="67"/>
      <c r="O35">
        <f>AVERAGE(D35,G35,J35,M35)</f>
        <v>18.897499999999997</v>
      </c>
      <c r="Q35" s="67"/>
      <c r="R35" s="70"/>
      <c r="S35" s="68">
        <v>6527</v>
      </c>
      <c r="T35" s="12">
        <v>7.25</v>
      </c>
      <c r="U35" s="69"/>
      <c r="V35" s="68">
        <v>8067</v>
      </c>
      <c r="W35" s="12">
        <v>8.9600000000000009</v>
      </c>
      <c r="X35" s="69"/>
      <c r="Y35" s="68">
        <v>11584</v>
      </c>
      <c r="Z35" s="12">
        <v>12.86</v>
      </c>
      <c r="AA35" s="69"/>
      <c r="AB35" s="68">
        <v>25469</v>
      </c>
      <c r="AC35" s="12">
        <v>28.28</v>
      </c>
      <c r="AD35" s="67"/>
      <c r="AE35">
        <f>AVERAGE(T35,W35,Z35,AC35)</f>
        <v>14.3375</v>
      </c>
    </row>
    <row r="36" spans="1:31" x14ac:dyDescent="0.25">
      <c r="E36">
        <f>AVERAGE(E27:E35)</f>
        <v>25.056666666666668</v>
      </c>
      <c r="H36">
        <f>AVERAGE(H27:H35)</f>
        <v>22.883333333333329</v>
      </c>
      <c r="K36">
        <f>AVERAGE(K27:K35)</f>
        <v>19.25</v>
      </c>
      <c r="N36">
        <f>AVERAGE(N27:N35)</f>
        <v>18.763333333333332</v>
      </c>
      <c r="U36">
        <f>AVERAGE(U27:U35)</f>
        <v>6.2166666666666659</v>
      </c>
      <c r="X36">
        <f>AVERAGE(X27:X35)</f>
        <v>7.669999999999999</v>
      </c>
      <c r="AA36">
        <f>AVERAGE(AA27:AA35)</f>
        <v>11.25</v>
      </c>
      <c r="AD36">
        <f>AVERAGE(AD27:AD35)</f>
        <v>24.55</v>
      </c>
    </row>
    <row r="41" spans="1:31" ht="15.75" thickBot="1" x14ac:dyDescent="0.3"/>
    <row r="42" spans="1:31" x14ac:dyDescent="0.25">
      <c r="A42" s="40" t="s">
        <v>48</v>
      </c>
      <c r="B42" s="39"/>
      <c r="C42" s="39"/>
      <c r="D42" s="38"/>
      <c r="F42" s="66"/>
      <c r="G42" s="29" t="s">
        <v>47</v>
      </c>
      <c r="H42" s="28"/>
      <c r="I42" s="28"/>
      <c r="J42" s="28"/>
      <c r="K42" s="28"/>
      <c r="L42" s="28"/>
      <c r="M42" s="28"/>
      <c r="N42" s="28"/>
      <c r="O42" s="28"/>
      <c r="P42" s="28"/>
      <c r="Q42" s="27"/>
    </row>
    <row r="43" spans="1:31" ht="15.75" thickBot="1" x14ac:dyDescent="0.3">
      <c r="A43" s="37"/>
      <c r="B43" s="36"/>
      <c r="C43" s="36"/>
      <c r="D43" s="35"/>
      <c r="G43" s="34"/>
      <c r="H43" s="24"/>
      <c r="I43" s="24"/>
      <c r="J43" s="24"/>
      <c r="K43" s="24"/>
      <c r="L43" s="24"/>
      <c r="M43" s="24"/>
      <c r="N43" s="24"/>
      <c r="O43" s="24"/>
      <c r="P43" s="24"/>
      <c r="Q43" s="23"/>
    </row>
    <row r="44" spans="1:31" x14ac:dyDescent="0.25">
      <c r="A44" s="33" t="s">
        <v>37</v>
      </c>
      <c r="B44" s="33" t="s">
        <v>36</v>
      </c>
      <c r="C44" s="33" t="s">
        <v>35</v>
      </c>
      <c r="D44" s="32" t="s">
        <v>14</v>
      </c>
      <c r="G44" s="31" t="s">
        <v>32</v>
      </c>
      <c r="H44" s="30" t="s">
        <v>31</v>
      </c>
      <c r="I44" s="30" t="s">
        <v>30</v>
      </c>
      <c r="K44" s="20" t="s">
        <v>34</v>
      </c>
      <c r="L44" s="19"/>
      <c r="M44" s="19"/>
      <c r="N44" s="19"/>
      <c r="O44" s="19"/>
      <c r="P44" s="19"/>
      <c r="Q44" s="18"/>
    </row>
    <row r="45" spans="1:31" x14ac:dyDescent="0.25">
      <c r="A45" s="16" t="s">
        <v>23</v>
      </c>
      <c r="B45" s="16" t="s">
        <v>22</v>
      </c>
      <c r="C45" s="16">
        <v>11.07</v>
      </c>
      <c r="D45" s="60">
        <f>AVERAGE(C45:C47)</f>
        <v>14.233333333333334</v>
      </c>
      <c r="G45" s="17">
        <v>11.07</v>
      </c>
      <c r="H45" s="13">
        <v>9.18</v>
      </c>
      <c r="I45" s="13">
        <v>16.55</v>
      </c>
      <c r="K45" s="5"/>
      <c r="Q45" s="4"/>
    </row>
    <row r="46" spans="1:31" ht="15.75" thickBot="1" x14ac:dyDescent="0.3">
      <c r="A46" s="16" t="s">
        <v>23</v>
      </c>
      <c r="B46" s="16" t="s">
        <v>22</v>
      </c>
      <c r="C46" s="16">
        <v>14.6</v>
      </c>
      <c r="D46" s="59"/>
      <c r="G46" s="17">
        <v>14.6</v>
      </c>
      <c r="H46" s="13">
        <v>11.22</v>
      </c>
      <c r="I46" s="13">
        <v>22.07</v>
      </c>
      <c r="K46" s="5" t="s">
        <v>24</v>
      </c>
      <c r="Q46" s="4"/>
    </row>
    <row r="47" spans="1:31" x14ac:dyDescent="0.25">
      <c r="A47" s="16" t="s">
        <v>23</v>
      </c>
      <c r="B47" s="16" t="s">
        <v>22</v>
      </c>
      <c r="C47" s="16">
        <v>17.03</v>
      </c>
      <c r="D47" s="58"/>
      <c r="G47" s="17">
        <v>17.03</v>
      </c>
      <c r="H47" s="13">
        <v>11.85</v>
      </c>
      <c r="I47" s="13">
        <v>27.04</v>
      </c>
      <c r="K47" s="8" t="s">
        <v>33</v>
      </c>
      <c r="L47" s="7" t="s">
        <v>16</v>
      </c>
      <c r="M47" s="7" t="s">
        <v>15</v>
      </c>
      <c r="N47" s="7" t="s">
        <v>14</v>
      </c>
      <c r="O47" s="7" t="s">
        <v>13</v>
      </c>
      <c r="Q47" s="4"/>
    </row>
    <row r="48" spans="1:31" x14ac:dyDescent="0.25">
      <c r="A48" s="13" t="s">
        <v>23</v>
      </c>
      <c r="B48" s="13" t="s">
        <v>20</v>
      </c>
      <c r="C48" s="13">
        <v>14.52</v>
      </c>
      <c r="D48" s="57">
        <f>AVERAGE(C48:C50)</f>
        <v>14.703333333333333</v>
      </c>
      <c r="G48" s="17">
        <v>14.52</v>
      </c>
      <c r="H48" s="13">
        <v>12.95</v>
      </c>
      <c r="I48" s="13">
        <v>22.07</v>
      </c>
      <c r="K48" s="5" t="s">
        <v>32</v>
      </c>
      <c r="L48">
        <v>12</v>
      </c>
      <c r="M48">
        <v>162.78</v>
      </c>
      <c r="N48">
        <v>13.565</v>
      </c>
      <c r="O48">
        <v>2.9118090909090908</v>
      </c>
      <c r="Q48" s="4"/>
    </row>
    <row r="49" spans="1:19" x14ac:dyDescent="0.25">
      <c r="A49" s="13" t="s">
        <v>23</v>
      </c>
      <c r="B49" s="13" t="s">
        <v>20</v>
      </c>
      <c r="C49" s="13">
        <v>14.52</v>
      </c>
      <c r="D49" s="56"/>
      <c r="G49" s="17">
        <v>14.52</v>
      </c>
      <c r="H49" s="13">
        <v>10.050000000000001</v>
      </c>
      <c r="I49" s="13">
        <v>19.309999999999999</v>
      </c>
      <c r="K49" s="5" t="s">
        <v>31</v>
      </c>
      <c r="L49">
        <v>12</v>
      </c>
      <c r="M49">
        <v>122.47000000000001</v>
      </c>
      <c r="N49">
        <v>10.205833333333334</v>
      </c>
      <c r="O49">
        <v>2.1253719696969711</v>
      </c>
      <c r="Q49" s="4"/>
    </row>
    <row r="50" spans="1:19" ht="15.75" thickBot="1" x14ac:dyDescent="0.3">
      <c r="A50" s="13" t="s">
        <v>23</v>
      </c>
      <c r="B50" s="13" t="s">
        <v>20</v>
      </c>
      <c r="C50" s="13">
        <v>15.07</v>
      </c>
      <c r="D50" s="55"/>
      <c r="G50" s="17">
        <v>15.07</v>
      </c>
      <c r="H50" s="13">
        <v>10.119999999999999</v>
      </c>
      <c r="I50" s="13">
        <v>18.760000000000002</v>
      </c>
      <c r="K50" s="3" t="s">
        <v>30</v>
      </c>
      <c r="L50" s="2">
        <v>12</v>
      </c>
      <c r="M50" s="2">
        <v>228.99</v>
      </c>
      <c r="N50" s="2">
        <v>19.0825</v>
      </c>
      <c r="O50" s="2">
        <v>16.085238636363599</v>
      </c>
      <c r="Q50" s="4"/>
    </row>
    <row r="51" spans="1:19" x14ac:dyDescent="0.25">
      <c r="A51" s="16" t="s">
        <v>23</v>
      </c>
      <c r="B51" s="16" t="s">
        <v>19</v>
      </c>
      <c r="C51" s="16">
        <v>12.16</v>
      </c>
      <c r="D51" s="60">
        <f>AVERAGE(C51:C53)</f>
        <v>11.9</v>
      </c>
      <c r="G51" s="17">
        <v>12.16</v>
      </c>
      <c r="H51" s="13">
        <v>10.01</v>
      </c>
      <c r="I51" s="13">
        <v>18.21</v>
      </c>
      <c r="K51" s="5"/>
      <c r="Q51" s="4"/>
    </row>
    <row r="52" spans="1:19" x14ac:dyDescent="0.25">
      <c r="A52" s="16" t="s">
        <v>23</v>
      </c>
      <c r="B52" s="16" t="s">
        <v>19</v>
      </c>
      <c r="C52" s="16">
        <v>11.77</v>
      </c>
      <c r="D52" s="59"/>
      <c r="G52" s="17">
        <v>11.77</v>
      </c>
      <c r="H52" s="13">
        <v>10.99</v>
      </c>
      <c r="I52" s="13">
        <v>17.11</v>
      </c>
      <c r="K52" s="5"/>
      <c r="Q52" s="4"/>
    </row>
    <row r="53" spans="1:19" ht="15.75" thickBot="1" x14ac:dyDescent="0.3">
      <c r="A53" s="16" t="s">
        <v>23</v>
      </c>
      <c r="B53" s="16" t="s">
        <v>19</v>
      </c>
      <c r="C53" s="16">
        <v>11.77</v>
      </c>
      <c r="D53" s="58"/>
      <c r="G53" s="17">
        <v>11.77</v>
      </c>
      <c r="H53" s="13">
        <v>9.81</v>
      </c>
      <c r="I53" s="13">
        <v>16.55</v>
      </c>
      <c r="K53" s="5" t="s">
        <v>12</v>
      </c>
      <c r="Q53" s="4"/>
    </row>
    <row r="54" spans="1:19" x14ac:dyDescent="0.25">
      <c r="A54" s="13" t="s">
        <v>23</v>
      </c>
      <c r="B54" s="13" t="s">
        <v>17</v>
      </c>
      <c r="C54" s="13">
        <v>13.11</v>
      </c>
      <c r="D54" s="57">
        <f>AVERAGE(C54:C56)</f>
        <v>13.423333333333332</v>
      </c>
      <c r="G54" s="17">
        <v>13.11</v>
      </c>
      <c r="H54" s="13">
        <v>8.7100000000000009</v>
      </c>
      <c r="I54" s="13">
        <v>23.73</v>
      </c>
      <c r="K54" s="8" t="s">
        <v>11</v>
      </c>
      <c r="L54" s="7" t="s">
        <v>10</v>
      </c>
      <c r="M54" s="7" t="s">
        <v>9</v>
      </c>
      <c r="N54" s="7" t="s">
        <v>8</v>
      </c>
      <c r="O54" s="7" t="s">
        <v>7</v>
      </c>
      <c r="P54" s="7" t="s">
        <v>6</v>
      </c>
      <c r="Q54" s="6" t="s">
        <v>5</v>
      </c>
    </row>
    <row r="55" spans="1:19" x14ac:dyDescent="0.25">
      <c r="A55" s="13" t="s">
        <v>23</v>
      </c>
      <c r="B55" s="13" t="s">
        <v>17</v>
      </c>
      <c r="C55" s="13">
        <v>13.66</v>
      </c>
      <c r="D55" s="56"/>
      <c r="G55" s="17">
        <v>13.66</v>
      </c>
      <c r="H55" s="13">
        <v>10.199999999999999</v>
      </c>
      <c r="I55" s="13">
        <v>14.35</v>
      </c>
      <c r="K55" s="5" t="s">
        <v>29</v>
      </c>
      <c r="L55">
        <v>482.08807222222225</v>
      </c>
      <c r="M55">
        <v>2</v>
      </c>
      <c r="N55">
        <v>241.04403611111113</v>
      </c>
      <c r="O55">
        <v>34.23528737273773</v>
      </c>
      <c r="P55">
        <v>8.9303406017351046E-9</v>
      </c>
      <c r="Q55" s="4">
        <v>3.2849176510382869</v>
      </c>
    </row>
    <row r="56" spans="1:19" x14ac:dyDescent="0.25">
      <c r="A56" s="13" t="s">
        <v>23</v>
      </c>
      <c r="B56" s="13" t="s">
        <v>17</v>
      </c>
      <c r="C56" s="13">
        <v>13.5</v>
      </c>
      <c r="D56" s="55"/>
      <c r="G56" s="17">
        <v>13.5</v>
      </c>
      <c r="H56" s="13">
        <v>7.38</v>
      </c>
      <c r="I56" s="13">
        <v>13.24</v>
      </c>
      <c r="K56" s="5" t="s">
        <v>28</v>
      </c>
      <c r="L56">
        <v>232.34661666666665</v>
      </c>
      <c r="M56">
        <v>33</v>
      </c>
      <c r="N56">
        <v>7.040806565656565</v>
      </c>
      <c r="Q56" s="4"/>
    </row>
    <row r="57" spans="1:19" x14ac:dyDescent="0.25">
      <c r="A57" s="16" t="s">
        <v>21</v>
      </c>
      <c r="B57" s="16" t="s">
        <v>22</v>
      </c>
      <c r="C57" s="16">
        <v>9.18</v>
      </c>
      <c r="D57" s="60">
        <f>AVERAGE(C57:C59)</f>
        <v>10.75</v>
      </c>
      <c r="G57" s="5"/>
      <c r="K57" s="5"/>
      <c r="Q57" s="4"/>
    </row>
    <row r="58" spans="1:19" ht="15.75" thickBot="1" x14ac:dyDescent="0.3">
      <c r="A58" s="16" t="s">
        <v>21</v>
      </c>
      <c r="B58" s="16" t="s">
        <v>22</v>
      </c>
      <c r="C58" s="16">
        <v>11.22</v>
      </c>
      <c r="D58" s="59"/>
      <c r="G58" s="3"/>
      <c r="H58" s="2"/>
      <c r="I58" s="2"/>
      <c r="J58" s="2"/>
      <c r="K58" s="3" t="s">
        <v>0</v>
      </c>
      <c r="L58" s="2">
        <v>714.4346888888889</v>
      </c>
      <c r="M58" s="2">
        <v>35</v>
      </c>
      <c r="N58" s="2"/>
      <c r="O58" s="2"/>
      <c r="P58" s="2"/>
      <c r="Q58" s="1"/>
    </row>
    <row r="59" spans="1:19" ht="15.75" thickBot="1" x14ac:dyDescent="0.3">
      <c r="A59" s="16" t="s">
        <v>21</v>
      </c>
      <c r="B59" s="16" t="s">
        <v>22</v>
      </c>
      <c r="C59" s="16">
        <v>11.85</v>
      </c>
      <c r="D59" s="58"/>
    </row>
    <row r="60" spans="1:19" x14ac:dyDescent="0.25">
      <c r="A60" s="13" t="s">
        <v>21</v>
      </c>
      <c r="B60" s="13" t="s">
        <v>20</v>
      </c>
      <c r="C60" s="13">
        <v>12.95</v>
      </c>
      <c r="D60" s="57">
        <f>AVERAGE(C60:C62)</f>
        <v>11.04</v>
      </c>
      <c r="G60" s="29" t="s">
        <v>46</v>
      </c>
      <c r="H60" s="28"/>
      <c r="I60" s="28"/>
      <c r="J60" s="28"/>
      <c r="K60" s="28"/>
      <c r="L60" s="28"/>
      <c r="M60" s="28"/>
      <c r="N60" s="28"/>
      <c r="O60" s="28"/>
      <c r="P60" s="28"/>
      <c r="Q60" s="28"/>
      <c r="R60" s="28"/>
      <c r="S60" s="27"/>
    </row>
    <row r="61" spans="1:19" ht="15.75" thickBot="1" x14ac:dyDescent="0.3">
      <c r="A61" s="13" t="s">
        <v>21</v>
      </c>
      <c r="B61" s="13" t="s">
        <v>20</v>
      </c>
      <c r="C61" s="13">
        <v>10.050000000000001</v>
      </c>
      <c r="D61" s="56"/>
      <c r="G61" s="34"/>
      <c r="H61" s="24"/>
      <c r="I61" s="24"/>
      <c r="J61" s="24"/>
      <c r="K61" s="24"/>
      <c r="L61" s="24"/>
      <c r="M61" s="24"/>
      <c r="N61" s="24"/>
      <c r="O61" s="24"/>
      <c r="P61" s="24"/>
      <c r="Q61" s="24"/>
      <c r="R61" s="24"/>
      <c r="S61" s="23"/>
    </row>
    <row r="62" spans="1:19" ht="15.75" thickBot="1" x14ac:dyDescent="0.3">
      <c r="A62" s="13" t="s">
        <v>21</v>
      </c>
      <c r="B62" s="13" t="s">
        <v>20</v>
      </c>
      <c r="C62" s="13">
        <v>10.119999999999999</v>
      </c>
      <c r="D62" s="55"/>
      <c r="G62" s="65" t="s">
        <v>26</v>
      </c>
      <c r="H62" s="64" t="s">
        <v>22</v>
      </c>
      <c r="I62" s="64" t="s">
        <v>20</v>
      </c>
      <c r="J62" s="64" t="s">
        <v>19</v>
      </c>
      <c r="K62" s="63" t="s">
        <v>17</v>
      </c>
      <c r="M62" s="20" t="s">
        <v>25</v>
      </c>
      <c r="N62" s="19"/>
      <c r="O62" s="19"/>
      <c r="P62" s="19"/>
      <c r="Q62" s="19"/>
      <c r="R62" s="19"/>
      <c r="S62" s="18"/>
    </row>
    <row r="63" spans="1:19" x14ac:dyDescent="0.25">
      <c r="A63" s="16" t="s">
        <v>21</v>
      </c>
      <c r="B63" s="16" t="s">
        <v>19</v>
      </c>
      <c r="C63" s="16">
        <v>10.01</v>
      </c>
      <c r="D63" s="60">
        <f>AVERAGE(C63:C65)</f>
        <v>10.270000000000001</v>
      </c>
      <c r="G63" s="61" t="s">
        <v>23</v>
      </c>
      <c r="H63" s="62">
        <v>11.07</v>
      </c>
      <c r="I63" s="62">
        <v>14.52</v>
      </c>
      <c r="J63" s="62">
        <v>12.16</v>
      </c>
      <c r="K63" s="62">
        <v>13.11</v>
      </c>
      <c r="M63" s="5"/>
      <c r="S63" s="4"/>
    </row>
    <row r="64" spans="1:19" x14ac:dyDescent="0.25">
      <c r="A64" s="16" t="s">
        <v>21</v>
      </c>
      <c r="B64" s="16" t="s">
        <v>19</v>
      </c>
      <c r="C64" s="16">
        <v>10.99</v>
      </c>
      <c r="D64" s="59"/>
      <c r="G64" s="17" t="s">
        <v>23</v>
      </c>
      <c r="H64" s="13">
        <v>14.6</v>
      </c>
      <c r="I64" s="13">
        <v>14.52</v>
      </c>
      <c r="J64" s="13">
        <v>11.77</v>
      </c>
      <c r="K64" s="13">
        <v>13.66</v>
      </c>
      <c r="M64" s="5" t="s">
        <v>24</v>
      </c>
      <c r="N64" t="s">
        <v>22</v>
      </c>
      <c r="O64" t="s">
        <v>20</v>
      </c>
      <c r="P64" t="s">
        <v>19</v>
      </c>
      <c r="Q64" t="s">
        <v>17</v>
      </c>
      <c r="R64" t="s">
        <v>0</v>
      </c>
      <c r="S64" s="4"/>
    </row>
    <row r="65" spans="1:19" ht="15.75" thickBot="1" x14ac:dyDescent="0.3">
      <c r="A65" s="16" t="s">
        <v>21</v>
      </c>
      <c r="B65" s="16" t="s">
        <v>19</v>
      </c>
      <c r="C65" s="16">
        <v>9.81</v>
      </c>
      <c r="D65" s="58"/>
      <c r="G65" s="17" t="s">
        <v>23</v>
      </c>
      <c r="H65" s="13">
        <v>17.03</v>
      </c>
      <c r="I65" s="13">
        <v>15.07</v>
      </c>
      <c r="J65" s="13">
        <v>11.77</v>
      </c>
      <c r="K65" s="13">
        <v>13.5</v>
      </c>
      <c r="M65" s="10" t="s">
        <v>23</v>
      </c>
      <c r="N65" s="9"/>
      <c r="O65" s="9"/>
      <c r="P65" s="9"/>
      <c r="Q65" s="9"/>
      <c r="R65" s="9"/>
      <c r="S65" s="4"/>
    </row>
    <row r="66" spans="1:19" x14ac:dyDescent="0.25">
      <c r="A66" s="13" t="s">
        <v>21</v>
      </c>
      <c r="B66" s="13" t="s">
        <v>17</v>
      </c>
      <c r="C66" s="13">
        <v>8.7100000000000009</v>
      </c>
      <c r="D66" s="57">
        <f>AVERAGE(C66:C68)</f>
        <v>8.7633333333333336</v>
      </c>
      <c r="G66" s="61" t="s">
        <v>21</v>
      </c>
      <c r="H66" s="13">
        <v>9.18</v>
      </c>
      <c r="I66" s="13">
        <v>12.95</v>
      </c>
      <c r="J66" s="13">
        <v>10.01</v>
      </c>
      <c r="K66" s="13">
        <v>8.7100000000000009</v>
      </c>
      <c r="M66" s="5" t="s">
        <v>16</v>
      </c>
      <c r="N66">
        <v>3</v>
      </c>
      <c r="O66">
        <v>3</v>
      </c>
      <c r="P66">
        <v>3</v>
      </c>
      <c r="Q66">
        <v>3</v>
      </c>
      <c r="R66">
        <v>12</v>
      </c>
      <c r="S66" s="4"/>
    </row>
    <row r="67" spans="1:19" x14ac:dyDescent="0.25">
      <c r="A67" s="13" t="s">
        <v>21</v>
      </c>
      <c r="B67" s="13" t="s">
        <v>17</v>
      </c>
      <c r="C67" s="13">
        <v>10.199999999999999</v>
      </c>
      <c r="D67" s="56"/>
      <c r="G67" s="61" t="s">
        <v>21</v>
      </c>
      <c r="H67" s="13">
        <v>11.22</v>
      </c>
      <c r="I67" s="13">
        <v>10.050000000000001</v>
      </c>
      <c r="J67" s="13">
        <v>10.99</v>
      </c>
      <c r="K67" s="13">
        <v>10.199999999999999</v>
      </c>
      <c r="M67" s="5" t="s">
        <v>15</v>
      </c>
      <c r="N67">
        <v>42.7</v>
      </c>
      <c r="O67">
        <v>44.11</v>
      </c>
      <c r="P67">
        <v>35.700000000000003</v>
      </c>
      <c r="Q67">
        <v>40.269999999999996</v>
      </c>
      <c r="R67">
        <v>162.78</v>
      </c>
      <c r="S67" s="4"/>
    </row>
    <row r="68" spans="1:19" x14ac:dyDescent="0.25">
      <c r="A68" s="13" t="s">
        <v>21</v>
      </c>
      <c r="B68" s="13" t="s">
        <v>17</v>
      </c>
      <c r="C68" s="13">
        <v>7.38</v>
      </c>
      <c r="D68" s="55"/>
      <c r="G68" s="61" t="s">
        <v>21</v>
      </c>
      <c r="H68" s="13">
        <v>11.85</v>
      </c>
      <c r="I68" s="13">
        <v>10.119999999999999</v>
      </c>
      <c r="J68" s="13">
        <v>9.81</v>
      </c>
      <c r="K68" s="13">
        <v>7.38</v>
      </c>
      <c r="M68" s="5" t="s">
        <v>14</v>
      </c>
      <c r="N68">
        <v>14.233333333333334</v>
      </c>
      <c r="O68">
        <v>14.703333333333333</v>
      </c>
      <c r="P68">
        <v>11.9</v>
      </c>
      <c r="Q68">
        <v>13.423333333333332</v>
      </c>
      <c r="R68">
        <v>13.565</v>
      </c>
      <c r="S68" s="4"/>
    </row>
    <row r="69" spans="1:19" x14ac:dyDescent="0.25">
      <c r="A69" s="16" t="s">
        <v>18</v>
      </c>
      <c r="B69" s="16" t="s">
        <v>22</v>
      </c>
      <c r="C69" s="16">
        <v>16.55</v>
      </c>
      <c r="D69" s="60">
        <f>AVERAGE(C69:C71)</f>
        <v>21.886666666666667</v>
      </c>
      <c r="G69" s="17" t="s">
        <v>18</v>
      </c>
      <c r="H69" s="13">
        <v>16.55</v>
      </c>
      <c r="I69" s="13">
        <v>22.07</v>
      </c>
      <c r="J69" s="13">
        <v>18.21</v>
      </c>
      <c r="K69" s="13">
        <v>23.73</v>
      </c>
      <c r="M69" s="5" t="s">
        <v>13</v>
      </c>
      <c r="N69">
        <v>8.9812333333333072</v>
      </c>
      <c r="O69">
        <v>0.10083333333333358</v>
      </c>
      <c r="P69">
        <v>5.0700000000000148E-2</v>
      </c>
      <c r="Q69">
        <v>8.0033333333333553E-2</v>
      </c>
      <c r="R69">
        <v>2.9118090909090495</v>
      </c>
      <c r="S69" s="4"/>
    </row>
    <row r="70" spans="1:19" x14ac:dyDescent="0.25">
      <c r="A70" s="16" t="s">
        <v>18</v>
      </c>
      <c r="B70" s="16" t="s">
        <v>22</v>
      </c>
      <c r="C70" s="16">
        <v>22.07</v>
      </c>
      <c r="D70" s="59"/>
      <c r="G70" s="17" t="s">
        <v>18</v>
      </c>
      <c r="H70" s="13">
        <v>22.07</v>
      </c>
      <c r="I70" s="13">
        <v>19.309999999999999</v>
      </c>
      <c r="J70" s="13">
        <v>17.11</v>
      </c>
      <c r="K70" s="13">
        <v>14.35</v>
      </c>
      <c r="M70" s="5"/>
      <c r="S70" s="4"/>
    </row>
    <row r="71" spans="1:19" ht="15.75" thickBot="1" x14ac:dyDescent="0.3">
      <c r="A71" s="16" t="s">
        <v>18</v>
      </c>
      <c r="B71" s="16" t="s">
        <v>22</v>
      </c>
      <c r="C71" s="16">
        <v>27.04</v>
      </c>
      <c r="D71" s="58"/>
      <c r="G71" s="17" t="s">
        <v>18</v>
      </c>
      <c r="H71" s="13">
        <v>27.04</v>
      </c>
      <c r="I71" s="13">
        <v>18.760000000000002</v>
      </c>
      <c r="J71" s="13">
        <v>16.55</v>
      </c>
      <c r="K71" s="13">
        <v>13.24</v>
      </c>
      <c r="M71" s="10" t="s">
        <v>21</v>
      </c>
      <c r="N71" s="9"/>
      <c r="O71" s="9"/>
      <c r="P71" s="9"/>
      <c r="Q71" s="9"/>
      <c r="R71" s="9"/>
      <c r="S71" s="4"/>
    </row>
    <row r="72" spans="1:19" x14ac:dyDescent="0.25">
      <c r="A72" s="13" t="s">
        <v>18</v>
      </c>
      <c r="B72" s="13" t="s">
        <v>20</v>
      </c>
      <c r="C72" s="13">
        <v>22.07</v>
      </c>
      <c r="D72" s="57">
        <f>AVERAGE(C72:C74)</f>
        <v>20.046666666666667</v>
      </c>
      <c r="G72" s="5"/>
      <c r="M72" s="5" t="s">
        <v>16</v>
      </c>
      <c r="N72">
        <v>3</v>
      </c>
      <c r="O72">
        <v>3</v>
      </c>
      <c r="P72">
        <v>3</v>
      </c>
      <c r="Q72">
        <v>3</v>
      </c>
      <c r="R72">
        <v>12</v>
      </c>
      <c r="S72" s="4"/>
    </row>
    <row r="73" spans="1:19" x14ac:dyDescent="0.25">
      <c r="A73" s="13" t="s">
        <v>18</v>
      </c>
      <c r="B73" s="13" t="s">
        <v>20</v>
      </c>
      <c r="C73" s="13">
        <v>19.309999999999999</v>
      </c>
      <c r="D73" s="56"/>
      <c r="G73" s="5"/>
      <c r="M73" s="5" t="s">
        <v>15</v>
      </c>
      <c r="N73">
        <v>32.25</v>
      </c>
      <c r="O73">
        <v>33.119999999999997</v>
      </c>
      <c r="P73">
        <v>30.810000000000002</v>
      </c>
      <c r="Q73">
        <v>26.29</v>
      </c>
      <c r="R73">
        <v>122.47</v>
      </c>
      <c r="S73" s="4"/>
    </row>
    <row r="74" spans="1:19" x14ac:dyDescent="0.25">
      <c r="A74" s="13" t="s">
        <v>18</v>
      </c>
      <c r="B74" s="13" t="s">
        <v>20</v>
      </c>
      <c r="C74" s="13">
        <v>18.760000000000002</v>
      </c>
      <c r="D74" s="55"/>
      <c r="G74" s="5"/>
      <c r="M74" s="5" t="s">
        <v>14</v>
      </c>
      <c r="N74">
        <v>10.75</v>
      </c>
      <c r="O74">
        <v>11.04</v>
      </c>
      <c r="P74">
        <v>10.270000000000001</v>
      </c>
      <c r="Q74">
        <v>8.7633333333333336</v>
      </c>
      <c r="R74">
        <v>10.205833333333333</v>
      </c>
      <c r="S74" s="4"/>
    </row>
    <row r="75" spans="1:19" x14ac:dyDescent="0.25">
      <c r="A75" s="16" t="s">
        <v>18</v>
      </c>
      <c r="B75" s="16" t="s">
        <v>19</v>
      </c>
      <c r="C75" s="16">
        <v>18.21</v>
      </c>
      <c r="D75" s="60">
        <f>AVERAGE(C75:C77)</f>
        <v>17.290000000000003</v>
      </c>
      <c r="G75" s="5"/>
      <c r="M75" s="5" t="s">
        <v>13</v>
      </c>
      <c r="N75">
        <v>1.9479000000000042</v>
      </c>
      <c r="O75">
        <v>2.7373000000000047</v>
      </c>
      <c r="P75">
        <v>0.39879999999999999</v>
      </c>
      <c r="Q75">
        <v>1.9902333333333644</v>
      </c>
      <c r="R75">
        <v>2.1253719696969711</v>
      </c>
      <c r="S75" s="4"/>
    </row>
    <row r="76" spans="1:19" x14ac:dyDescent="0.25">
      <c r="A76" s="16" t="s">
        <v>18</v>
      </c>
      <c r="B76" s="16" t="s">
        <v>19</v>
      </c>
      <c r="C76" s="16">
        <v>17.11</v>
      </c>
      <c r="D76" s="59"/>
      <c r="G76" s="5"/>
      <c r="M76" s="5"/>
      <c r="S76" s="4"/>
    </row>
    <row r="77" spans="1:19" ht="15.75" thickBot="1" x14ac:dyDescent="0.3">
      <c r="A77" s="16" t="s">
        <v>18</v>
      </c>
      <c r="B77" s="16" t="s">
        <v>19</v>
      </c>
      <c r="C77" s="16">
        <v>16.55</v>
      </c>
      <c r="D77" s="58"/>
      <c r="G77" s="5"/>
      <c r="M77" s="10" t="s">
        <v>18</v>
      </c>
      <c r="N77" s="9"/>
      <c r="O77" s="9"/>
      <c r="P77" s="9"/>
      <c r="Q77" s="9"/>
      <c r="R77" s="9"/>
      <c r="S77" s="4"/>
    </row>
    <row r="78" spans="1:19" x14ac:dyDescent="0.25">
      <c r="A78" s="13" t="s">
        <v>18</v>
      </c>
      <c r="B78" s="13" t="s">
        <v>17</v>
      </c>
      <c r="C78" s="13">
        <v>23.73</v>
      </c>
      <c r="D78" s="57">
        <f>AVERAGE(C78:C80)</f>
        <v>17.106666666666666</v>
      </c>
      <c r="G78" s="5"/>
      <c r="M78" s="5" t="s">
        <v>16</v>
      </c>
      <c r="N78">
        <v>3</v>
      </c>
      <c r="O78">
        <v>3</v>
      </c>
      <c r="P78">
        <v>3</v>
      </c>
      <c r="Q78">
        <v>3</v>
      </c>
      <c r="R78">
        <v>12</v>
      </c>
      <c r="S78" s="4"/>
    </row>
    <row r="79" spans="1:19" x14ac:dyDescent="0.25">
      <c r="A79" s="13" t="s">
        <v>18</v>
      </c>
      <c r="B79" s="13" t="s">
        <v>17</v>
      </c>
      <c r="C79" s="13">
        <v>14.35</v>
      </c>
      <c r="D79" s="56"/>
      <c r="G79" s="5"/>
      <c r="M79" s="5" t="s">
        <v>15</v>
      </c>
      <c r="N79">
        <v>65.66</v>
      </c>
      <c r="O79">
        <v>60.14</v>
      </c>
      <c r="P79">
        <v>51.870000000000005</v>
      </c>
      <c r="Q79">
        <v>51.32</v>
      </c>
      <c r="R79">
        <v>228.99</v>
      </c>
      <c r="S79" s="4"/>
    </row>
    <row r="80" spans="1:19" x14ac:dyDescent="0.25">
      <c r="A80" s="13" t="s">
        <v>18</v>
      </c>
      <c r="B80" s="13" t="s">
        <v>17</v>
      </c>
      <c r="C80" s="13">
        <v>13.24</v>
      </c>
      <c r="D80" s="55"/>
      <c r="G80" s="5"/>
      <c r="M80" s="5" t="s">
        <v>14</v>
      </c>
      <c r="N80">
        <v>21.886666666666667</v>
      </c>
      <c r="O80">
        <v>20.046666666666667</v>
      </c>
      <c r="P80">
        <v>17.290000000000003</v>
      </c>
      <c r="Q80">
        <v>17.106666666666666</v>
      </c>
      <c r="R80">
        <v>19.0825</v>
      </c>
      <c r="S80" s="4"/>
    </row>
    <row r="81" spans="7:19" x14ac:dyDescent="0.25">
      <c r="G81" s="5"/>
      <c r="M81" s="5" t="s">
        <v>13</v>
      </c>
      <c r="N81">
        <v>27.535233333333281</v>
      </c>
      <c r="O81">
        <v>3.146033333333333</v>
      </c>
      <c r="P81">
        <v>0.71320000000000039</v>
      </c>
      <c r="Q81">
        <v>33.209433333333322</v>
      </c>
      <c r="R81">
        <v>16.085238636363599</v>
      </c>
      <c r="S81" s="4"/>
    </row>
    <row r="82" spans="7:19" x14ac:dyDescent="0.25">
      <c r="G82" s="5"/>
      <c r="M82" s="5"/>
      <c r="S82" s="4"/>
    </row>
    <row r="83" spans="7:19" ht="15.75" thickBot="1" x14ac:dyDescent="0.3">
      <c r="G83" s="5"/>
      <c r="M83" s="10" t="s">
        <v>0</v>
      </c>
      <c r="N83" s="9"/>
      <c r="O83" s="9"/>
      <c r="P83" s="9"/>
      <c r="Q83" s="9"/>
      <c r="S83" s="4"/>
    </row>
    <row r="84" spans="7:19" x14ac:dyDescent="0.25">
      <c r="G84" s="5"/>
      <c r="M84" s="5" t="s">
        <v>16</v>
      </c>
      <c r="N84">
        <v>9</v>
      </c>
      <c r="O84">
        <v>9</v>
      </c>
      <c r="P84">
        <v>9</v>
      </c>
      <c r="Q84">
        <v>9</v>
      </c>
      <c r="S84" s="4"/>
    </row>
    <row r="85" spans="7:19" x14ac:dyDescent="0.25">
      <c r="G85" s="5"/>
      <c r="M85" s="5" t="s">
        <v>15</v>
      </c>
      <c r="N85">
        <v>140.61000000000001</v>
      </c>
      <c r="O85">
        <v>137.37</v>
      </c>
      <c r="P85">
        <v>118.38000000000001</v>
      </c>
      <c r="Q85">
        <v>117.88</v>
      </c>
      <c r="S85" s="4"/>
    </row>
    <row r="86" spans="7:19" x14ac:dyDescent="0.25">
      <c r="G86" s="5"/>
      <c r="M86" s="5" t="s">
        <v>14</v>
      </c>
      <c r="N86">
        <v>15.623333333333331</v>
      </c>
      <c r="O86">
        <v>15.263333333333334</v>
      </c>
      <c r="P86">
        <v>13.153333333333332</v>
      </c>
      <c r="Q86">
        <v>13.097777777777775</v>
      </c>
      <c r="S86" s="4"/>
    </row>
    <row r="87" spans="7:19" x14ac:dyDescent="0.25">
      <c r="G87" s="5"/>
      <c r="M87" s="5" t="s">
        <v>13</v>
      </c>
      <c r="N87">
        <v>33.957650000000058</v>
      </c>
      <c r="O87">
        <v>16.882449999999949</v>
      </c>
      <c r="P87">
        <v>10.414349999999985</v>
      </c>
      <c r="Q87">
        <v>21.931644444444487</v>
      </c>
      <c r="S87" s="4"/>
    </row>
    <row r="88" spans="7:19" x14ac:dyDescent="0.25">
      <c r="G88" s="5"/>
      <c r="M88" s="5"/>
      <c r="S88" s="4"/>
    </row>
    <row r="89" spans="7:19" x14ac:dyDescent="0.25">
      <c r="G89" s="5"/>
      <c r="M89" s="5"/>
      <c r="S89" s="4"/>
    </row>
    <row r="90" spans="7:19" ht="15.75" thickBot="1" x14ac:dyDescent="0.3">
      <c r="G90" s="5"/>
      <c r="M90" s="5" t="s">
        <v>12</v>
      </c>
      <c r="S90" s="4"/>
    </row>
    <row r="91" spans="7:19" x14ac:dyDescent="0.25">
      <c r="G91" s="5"/>
      <c r="M91" s="8" t="s">
        <v>11</v>
      </c>
      <c r="N91" s="7" t="s">
        <v>10</v>
      </c>
      <c r="O91" s="7" t="s">
        <v>9</v>
      </c>
      <c r="P91" s="7" t="s">
        <v>8</v>
      </c>
      <c r="Q91" s="7" t="s">
        <v>7</v>
      </c>
      <c r="R91" s="7" t="s">
        <v>6</v>
      </c>
      <c r="S91" s="6" t="s">
        <v>5</v>
      </c>
    </row>
    <row r="92" spans="7:19" x14ac:dyDescent="0.25">
      <c r="G92" s="5"/>
      <c r="M92" s="5" t="s">
        <v>4</v>
      </c>
      <c r="N92">
        <v>482.08807222222202</v>
      </c>
      <c r="O92">
        <v>2</v>
      </c>
      <c r="P92">
        <v>241.04403611111101</v>
      </c>
      <c r="Q92">
        <v>35.758376299280336</v>
      </c>
      <c r="R92">
        <v>6.332574606423645E-8</v>
      </c>
      <c r="S92" s="4">
        <v>3.4028261053501945</v>
      </c>
    </row>
    <row r="93" spans="7:19" x14ac:dyDescent="0.25">
      <c r="G93" s="5"/>
      <c r="M93" s="5" t="s">
        <v>3</v>
      </c>
      <c r="N93">
        <v>48.945933333333073</v>
      </c>
      <c r="O93">
        <v>3</v>
      </c>
      <c r="P93">
        <v>16.315311111111026</v>
      </c>
      <c r="Q93">
        <v>2.4203421232210487</v>
      </c>
      <c r="R93">
        <v>9.0827346999488995E-2</v>
      </c>
      <c r="S93" s="4">
        <v>3.0087865704473615</v>
      </c>
    </row>
    <row r="94" spans="7:19" x14ac:dyDescent="0.25">
      <c r="G94" s="5"/>
      <c r="M94" s="5" t="s">
        <v>2</v>
      </c>
      <c r="N94">
        <v>21.618816666666902</v>
      </c>
      <c r="O94">
        <v>6</v>
      </c>
      <c r="P94">
        <v>3.6031361111111502</v>
      </c>
      <c r="Q94">
        <v>0.53451767153138463</v>
      </c>
      <c r="R94">
        <v>0.77662219420473266</v>
      </c>
      <c r="S94" s="4">
        <v>2.5081888234232559</v>
      </c>
    </row>
    <row r="95" spans="7:19" x14ac:dyDescent="0.25">
      <c r="G95" s="5"/>
      <c r="M95" s="5" t="s">
        <v>1</v>
      </c>
      <c r="N95">
        <v>161.78186666666667</v>
      </c>
      <c r="O95">
        <v>24</v>
      </c>
      <c r="P95">
        <v>6.7409111111111111</v>
      </c>
      <c r="S95" s="4"/>
    </row>
    <row r="96" spans="7:19" x14ac:dyDescent="0.25">
      <c r="G96" s="5"/>
      <c r="M96" s="5"/>
      <c r="S96" s="4"/>
    </row>
    <row r="97" spans="1:19" ht="15.75" thickBot="1" x14ac:dyDescent="0.3">
      <c r="G97" s="3"/>
      <c r="H97" s="2"/>
      <c r="I97" s="2"/>
      <c r="J97" s="2"/>
      <c r="K97" s="2"/>
      <c r="L97" s="2"/>
      <c r="M97" s="3" t="s">
        <v>0</v>
      </c>
      <c r="N97" s="2">
        <v>714.43468888888867</v>
      </c>
      <c r="O97" s="2">
        <v>35</v>
      </c>
      <c r="P97" s="2"/>
      <c r="Q97" s="2"/>
      <c r="R97" s="2"/>
      <c r="S97" s="1"/>
    </row>
    <row r="106" spans="1:19" ht="15.75" thickBot="1" x14ac:dyDescent="0.3"/>
    <row r="107" spans="1:19" x14ac:dyDescent="0.25">
      <c r="A107" s="40" t="s">
        <v>45</v>
      </c>
      <c r="B107" s="39"/>
      <c r="C107" s="39"/>
      <c r="D107" s="38"/>
      <c r="G107" s="29" t="s">
        <v>44</v>
      </c>
      <c r="H107" s="28"/>
      <c r="I107" s="28"/>
      <c r="J107" s="28"/>
      <c r="K107" s="28"/>
      <c r="L107" s="28"/>
      <c r="M107" s="28"/>
      <c r="N107" s="28"/>
      <c r="O107" s="28"/>
      <c r="P107" s="28"/>
      <c r="Q107" s="27"/>
    </row>
    <row r="108" spans="1:19" ht="15.75" thickBot="1" x14ac:dyDescent="0.3">
      <c r="A108" s="37"/>
      <c r="B108" s="36"/>
      <c r="C108" s="36"/>
      <c r="D108" s="35"/>
      <c r="G108" s="34"/>
      <c r="H108" s="24"/>
      <c r="I108" s="24"/>
      <c r="J108" s="24"/>
      <c r="K108" s="24"/>
      <c r="L108" s="24"/>
      <c r="M108" s="24"/>
      <c r="N108" s="24"/>
      <c r="O108" s="24"/>
      <c r="P108" s="24"/>
      <c r="Q108" s="23"/>
    </row>
    <row r="109" spans="1:19" x14ac:dyDescent="0.25">
      <c r="A109" s="33" t="s">
        <v>37</v>
      </c>
      <c r="B109" s="33" t="s">
        <v>36</v>
      </c>
      <c r="C109" s="33" t="s">
        <v>35</v>
      </c>
      <c r="D109" s="32" t="s">
        <v>14</v>
      </c>
      <c r="G109" s="31" t="s">
        <v>32</v>
      </c>
      <c r="H109" s="30" t="s">
        <v>31</v>
      </c>
      <c r="I109" s="30" t="s">
        <v>30</v>
      </c>
      <c r="K109" s="5" t="s">
        <v>34</v>
      </c>
      <c r="Q109" s="4"/>
    </row>
    <row r="110" spans="1:19" x14ac:dyDescent="0.25">
      <c r="A110" s="16" t="s">
        <v>23</v>
      </c>
      <c r="B110" s="16" t="s">
        <v>22</v>
      </c>
      <c r="C110" s="50">
        <v>2.0099999999999998</v>
      </c>
      <c r="D110" s="14">
        <f>AVERAGE(C110:C112)</f>
        <v>28.996666666666666</v>
      </c>
      <c r="G110" s="54">
        <v>2.0099999999999998</v>
      </c>
      <c r="H110" s="49">
        <v>23.18</v>
      </c>
      <c r="I110" s="49">
        <v>16.55</v>
      </c>
      <c r="K110" s="5"/>
      <c r="Q110" s="4"/>
    </row>
    <row r="111" spans="1:19" ht="15.75" thickBot="1" x14ac:dyDescent="0.3">
      <c r="A111" s="16" t="s">
        <v>23</v>
      </c>
      <c r="B111" s="16" t="s">
        <v>22</v>
      </c>
      <c r="C111" s="50">
        <v>40.83</v>
      </c>
      <c r="D111" s="14"/>
      <c r="G111" s="54">
        <v>40.83</v>
      </c>
      <c r="H111" s="49">
        <v>22.62</v>
      </c>
      <c r="I111" s="49">
        <v>22.07</v>
      </c>
      <c r="K111" s="5" t="s">
        <v>24</v>
      </c>
      <c r="Q111" s="4"/>
    </row>
    <row r="112" spans="1:19" x14ac:dyDescent="0.25">
      <c r="A112" s="16" t="s">
        <v>23</v>
      </c>
      <c r="B112" s="16" t="s">
        <v>22</v>
      </c>
      <c r="C112" s="50">
        <v>44.15</v>
      </c>
      <c r="D112" s="14"/>
      <c r="G112" s="54">
        <v>44.15</v>
      </c>
      <c r="H112" s="49">
        <v>27.04</v>
      </c>
      <c r="I112" s="49">
        <v>27.04</v>
      </c>
      <c r="K112" s="8" t="s">
        <v>33</v>
      </c>
      <c r="L112" s="7" t="s">
        <v>16</v>
      </c>
      <c r="M112" s="7" t="s">
        <v>15</v>
      </c>
      <c r="N112" s="7" t="s">
        <v>14</v>
      </c>
      <c r="O112" s="7" t="s">
        <v>13</v>
      </c>
      <c r="Q112" s="4"/>
    </row>
    <row r="113" spans="1:19" x14ac:dyDescent="0.25">
      <c r="A113" s="13" t="s">
        <v>23</v>
      </c>
      <c r="B113" s="13" t="s">
        <v>20</v>
      </c>
      <c r="C113" s="49">
        <v>1.25</v>
      </c>
      <c r="D113" s="11">
        <f>AVERAGE(C113:C115)</f>
        <v>23.22666666666667</v>
      </c>
      <c r="G113" s="54">
        <v>1.25</v>
      </c>
      <c r="H113" s="49">
        <v>28.14</v>
      </c>
      <c r="I113" s="49">
        <v>22.07</v>
      </c>
      <c r="K113" s="5" t="s">
        <v>32</v>
      </c>
      <c r="L113">
        <v>12</v>
      </c>
      <c r="M113">
        <v>294.62</v>
      </c>
      <c r="N113">
        <v>24.551666666666666</v>
      </c>
      <c r="O113">
        <v>189.83763333333329</v>
      </c>
      <c r="Q113" s="4"/>
    </row>
    <row r="114" spans="1:19" x14ac:dyDescent="0.25">
      <c r="A114" s="13" t="s">
        <v>23</v>
      </c>
      <c r="B114" s="13" t="s">
        <v>20</v>
      </c>
      <c r="C114" s="49">
        <v>38.630000000000003</v>
      </c>
      <c r="D114" s="11"/>
      <c r="G114" s="54">
        <v>38.630000000000003</v>
      </c>
      <c r="H114" s="49">
        <v>25.94</v>
      </c>
      <c r="I114" s="49">
        <v>19.309999999999999</v>
      </c>
      <c r="K114" s="5" t="s">
        <v>31</v>
      </c>
      <c r="L114">
        <v>12</v>
      </c>
      <c r="M114">
        <v>249.98000000000002</v>
      </c>
      <c r="N114">
        <v>20.831666666666667</v>
      </c>
      <c r="O114">
        <v>22.751851515151348</v>
      </c>
      <c r="Q114" s="4"/>
    </row>
    <row r="115" spans="1:19" ht="15.75" thickBot="1" x14ac:dyDescent="0.3">
      <c r="A115" s="13" t="s">
        <v>23</v>
      </c>
      <c r="B115" s="13" t="s">
        <v>20</v>
      </c>
      <c r="C115" s="49">
        <v>29.8</v>
      </c>
      <c r="D115" s="11"/>
      <c r="G115" s="54">
        <v>29.8</v>
      </c>
      <c r="H115" s="49">
        <v>22.07</v>
      </c>
      <c r="I115" s="49">
        <v>18.760000000000002</v>
      </c>
      <c r="K115" s="3" t="s">
        <v>30</v>
      </c>
      <c r="L115" s="2">
        <v>12</v>
      </c>
      <c r="M115" s="2">
        <v>228.99</v>
      </c>
      <c r="N115" s="2">
        <v>19.0825</v>
      </c>
      <c r="O115" s="2">
        <v>16.085238636363599</v>
      </c>
      <c r="Q115" s="4"/>
    </row>
    <row r="116" spans="1:19" x14ac:dyDescent="0.25">
      <c r="A116" s="16" t="s">
        <v>23</v>
      </c>
      <c r="B116" s="16" t="s">
        <v>19</v>
      </c>
      <c r="C116" s="50">
        <v>22.62</v>
      </c>
      <c r="D116" s="14">
        <f>AVERAGE(C116:C118)</f>
        <v>23.543333333333333</v>
      </c>
      <c r="G116" s="54">
        <v>22.62</v>
      </c>
      <c r="H116" s="49">
        <v>14.35</v>
      </c>
      <c r="I116" s="49">
        <v>18.21</v>
      </c>
      <c r="K116" s="5"/>
      <c r="Q116" s="4"/>
    </row>
    <row r="117" spans="1:19" x14ac:dyDescent="0.25">
      <c r="A117" s="16" t="s">
        <v>23</v>
      </c>
      <c r="B117" s="16" t="s">
        <v>19</v>
      </c>
      <c r="C117" s="50">
        <v>30.35</v>
      </c>
      <c r="D117" s="14"/>
      <c r="G117" s="54">
        <v>30.35</v>
      </c>
      <c r="H117" s="49">
        <v>17.66</v>
      </c>
      <c r="I117" s="49">
        <v>17.11</v>
      </c>
      <c r="K117" s="5"/>
      <c r="Q117" s="4"/>
    </row>
    <row r="118" spans="1:19" ht="15.75" thickBot="1" x14ac:dyDescent="0.3">
      <c r="A118" s="16" t="s">
        <v>23</v>
      </c>
      <c r="B118" s="16" t="s">
        <v>19</v>
      </c>
      <c r="C118" s="50">
        <v>17.66</v>
      </c>
      <c r="D118" s="14"/>
      <c r="G118" s="54">
        <v>17.66</v>
      </c>
      <c r="H118" s="49">
        <v>18.760000000000002</v>
      </c>
      <c r="I118" s="49">
        <v>16.55</v>
      </c>
      <c r="K118" s="5" t="s">
        <v>12</v>
      </c>
      <c r="Q118" s="4"/>
    </row>
    <row r="119" spans="1:19" x14ac:dyDescent="0.25">
      <c r="A119" s="13" t="s">
        <v>23</v>
      </c>
      <c r="B119" s="13" t="s">
        <v>17</v>
      </c>
      <c r="C119" s="49">
        <v>17.66</v>
      </c>
      <c r="D119" s="11">
        <f>AVERAGE(C119:C121)</f>
        <v>22.439999999999998</v>
      </c>
      <c r="G119" s="54">
        <v>17.66</v>
      </c>
      <c r="H119" s="49">
        <v>17.11</v>
      </c>
      <c r="I119" s="49">
        <v>23.73</v>
      </c>
      <c r="K119" s="8" t="s">
        <v>11</v>
      </c>
      <c r="L119" s="7" t="s">
        <v>10</v>
      </c>
      <c r="M119" s="7" t="s">
        <v>9</v>
      </c>
      <c r="N119" s="7" t="s">
        <v>8</v>
      </c>
      <c r="O119" s="7" t="s">
        <v>7</v>
      </c>
      <c r="P119" s="7" t="s">
        <v>6</v>
      </c>
      <c r="Q119" s="6" t="s">
        <v>5</v>
      </c>
    </row>
    <row r="120" spans="1:19" x14ac:dyDescent="0.25">
      <c r="A120" s="13" t="s">
        <v>23</v>
      </c>
      <c r="B120" s="13" t="s">
        <v>17</v>
      </c>
      <c r="C120" s="49">
        <v>20.97</v>
      </c>
      <c r="D120" s="11"/>
      <c r="G120" s="54">
        <v>20.97</v>
      </c>
      <c r="H120" s="49">
        <v>13.8</v>
      </c>
      <c r="I120" s="49">
        <v>14.35</v>
      </c>
      <c r="K120" s="5" t="s">
        <v>29</v>
      </c>
      <c r="L120">
        <v>187.23907222222215</v>
      </c>
      <c r="M120">
        <v>2</v>
      </c>
      <c r="N120">
        <v>93.619536111111074</v>
      </c>
      <c r="O120">
        <v>1.2282013685344737</v>
      </c>
      <c r="P120">
        <v>0.30585664773682586</v>
      </c>
      <c r="Q120" s="4">
        <v>3.2849176510382869</v>
      </c>
    </row>
    <row r="121" spans="1:19" x14ac:dyDescent="0.25">
      <c r="A121" s="13" t="s">
        <v>23</v>
      </c>
      <c r="B121" s="13" t="s">
        <v>17</v>
      </c>
      <c r="C121" s="49">
        <v>28.69</v>
      </c>
      <c r="D121" s="11"/>
      <c r="G121" s="54">
        <v>28.69</v>
      </c>
      <c r="H121" s="49">
        <v>19.309999999999999</v>
      </c>
      <c r="I121" s="49">
        <v>13.24</v>
      </c>
      <c r="K121" s="5" t="s">
        <v>28</v>
      </c>
      <c r="L121">
        <v>2515.4219583333334</v>
      </c>
      <c r="M121">
        <v>33</v>
      </c>
      <c r="N121">
        <v>76.224907828282824</v>
      </c>
      <c r="Q121" s="4"/>
    </row>
    <row r="122" spans="1:19" x14ac:dyDescent="0.25">
      <c r="A122" s="16" t="s">
        <v>21</v>
      </c>
      <c r="B122" s="16" t="s">
        <v>22</v>
      </c>
      <c r="C122" s="50">
        <v>23.18</v>
      </c>
      <c r="D122" s="14">
        <f>AVERAGE(C122:C124)</f>
        <v>24.28</v>
      </c>
      <c r="G122" s="5"/>
      <c r="K122" s="5"/>
      <c r="Q122" s="4"/>
    </row>
    <row r="123" spans="1:19" ht="15.75" thickBot="1" x14ac:dyDescent="0.3">
      <c r="A123" s="16" t="s">
        <v>21</v>
      </c>
      <c r="B123" s="16" t="s">
        <v>22</v>
      </c>
      <c r="C123" s="50">
        <v>22.62</v>
      </c>
      <c r="D123" s="14"/>
      <c r="G123" s="3"/>
      <c r="H123" s="2"/>
      <c r="I123" s="2"/>
      <c r="J123" s="2"/>
      <c r="K123" s="3" t="s">
        <v>0</v>
      </c>
      <c r="L123" s="2">
        <v>2702.6610305555555</v>
      </c>
      <c r="M123" s="2">
        <v>35</v>
      </c>
      <c r="N123" s="2"/>
      <c r="O123" s="2"/>
      <c r="P123" s="2"/>
      <c r="Q123" s="1"/>
    </row>
    <row r="124" spans="1:19" ht="15.75" thickBot="1" x14ac:dyDescent="0.3">
      <c r="A124" s="16" t="s">
        <v>21</v>
      </c>
      <c r="B124" s="16" t="s">
        <v>22</v>
      </c>
      <c r="C124" s="50">
        <v>27.04</v>
      </c>
      <c r="D124" s="14"/>
    </row>
    <row r="125" spans="1:19" x14ac:dyDescent="0.25">
      <c r="A125" s="13" t="s">
        <v>21</v>
      </c>
      <c r="B125" s="13" t="s">
        <v>20</v>
      </c>
      <c r="C125" s="49">
        <v>28.14</v>
      </c>
      <c r="D125" s="11">
        <f>AVERAGE(C125:C127)</f>
        <v>25.383333333333336</v>
      </c>
      <c r="G125" s="29" t="s">
        <v>43</v>
      </c>
      <c r="H125" s="28"/>
      <c r="I125" s="28"/>
      <c r="J125" s="28"/>
      <c r="K125" s="28"/>
      <c r="L125" s="28"/>
      <c r="M125" s="28"/>
      <c r="N125" s="28"/>
      <c r="O125" s="28"/>
      <c r="P125" s="28"/>
      <c r="Q125" s="28"/>
      <c r="R125" s="28"/>
      <c r="S125" s="27"/>
    </row>
    <row r="126" spans="1:19" ht="15.75" thickBot="1" x14ac:dyDescent="0.3">
      <c r="A126" s="13" t="s">
        <v>21</v>
      </c>
      <c r="B126" s="13" t="s">
        <v>20</v>
      </c>
      <c r="C126" s="49">
        <v>25.94</v>
      </c>
      <c r="D126" s="11"/>
      <c r="G126" s="34"/>
      <c r="H126" s="24"/>
      <c r="I126" s="24"/>
      <c r="J126" s="24"/>
      <c r="K126" s="24"/>
      <c r="L126" s="24"/>
      <c r="M126" s="24"/>
      <c r="N126" s="24"/>
      <c r="O126" s="24"/>
      <c r="P126" s="24"/>
      <c r="Q126" s="24"/>
      <c r="R126" s="24"/>
      <c r="S126" s="23"/>
    </row>
    <row r="127" spans="1:19" x14ac:dyDescent="0.25">
      <c r="A127" s="13" t="s">
        <v>21</v>
      </c>
      <c r="B127" s="13" t="s">
        <v>20</v>
      </c>
      <c r="C127" s="49">
        <v>22.07</v>
      </c>
      <c r="D127" s="11"/>
      <c r="G127" s="53" t="s">
        <v>26</v>
      </c>
      <c r="H127" s="52" t="s">
        <v>22</v>
      </c>
      <c r="I127" s="52" t="s">
        <v>20</v>
      </c>
      <c r="J127" s="52" t="s">
        <v>19</v>
      </c>
      <c r="K127" s="51" t="s">
        <v>17</v>
      </c>
      <c r="M127" s="20" t="s">
        <v>25</v>
      </c>
      <c r="N127" s="19"/>
      <c r="O127" s="19"/>
      <c r="P127" s="19"/>
      <c r="Q127" s="19"/>
      <c r="R127" s="19"/>
      <c r="S127" s="18"/>
    </row>
    <row r="128" spans="1:19" x14ac:dyDescent="0.25">
      <c r="A128" s="16" t="s">
        <v>21</v>
      </c>
      <c r="B128" s="16" t="s">
        <v>19</v>
      </c>
      <c r="C128" s="50">
        <v>14.35</v>
      </c>
      <c r="D128" s="14">
        <f>AVERAGE(C128:C130)</f>
        <v>16.923333333333332</v>
      </c>
      <c r="G128" s="17" t="s">
        <v>23</v>
      </c>
      <c r="H128" s="13">
        <v>2.0099999999999998</v>
      </c>
      <c r="I128" s="13">
        <v>1.25</v>
      </c>
      <c r="J128" s="13">
        <v>22.62</v>
      </c>
      <c r="K128" s="13">
        <v>17.66</v>
      </c>
      <c r="M128" s="5"/>
      <c r="S128" s="4"/>
    </row>
    <row r="129" spans="1:19" x14ac:dyDescent="0.25">
      <c r="A129" s="16" t="s">
        <v>21</v>
      </c>
      <c r="B129" s="16" t="s">
        <v>19</v>
      </c>
      <c r="C129" s="50">
        <v>17.66</v>
      </c>
      <c r="D129" s="14"/>
      <c r="G129" s="17" t="s">
        <v>23</v>
      </c>
      <c r="H129" s="13">
        <v>40.83</v>
      </c>
      <c r="I129" s="13">
        <v>38.630000000000003</v>
      </c>
      <c r="J129" s="13">
        <v>30.35</v>
      </c>
      <c r="K129" s="13">
        <v>20.97</v>
      </c>
      <c r="M129" s="5" t="s">
        <v>24</v>
      </c>
      <c r="N129" t="s">
        <v>22</v>
      </c>
      <c r="O129" t="s">
        <v>20</v>
      </c>
      <c r="P129" t="s">
        <v>19</v>
      </c>
      <c r="Q129" t="s">
        <v>17</v>
      </c>
      <c r="R129" t="s">
        <v>0</v>
      </c>
      <c r="S129" s="4"/>
    </row>
    <row r="130" spans="1:19" ht="15.75" thickBot="1" x14ac:dyDescent="0.3">
      <c r="A130" s="16" t="s">
        <v>21</v>
      </c>
      <c r="B130" s="16" t="s">
        <v>19</v>
      </c>
      <c r="C130" s="50">
        <v>18.760000000000002</v>
      </c>
      <c r="D130" s="14"/>
      <c r="G130" s="17" t="s">
        <v>23</v>
      </c>
      <c r="H130" s="13">
        <v>44.15</v>
      </c>
      <c r="I130" s="13">
        <v>29.8</v>
      </c>
      <c r="J130" s="13">
        <v>17.66</v>
      </c>
      <c r="K130" s="13">
        <v>28.69</v>
      </c>
      <c r="M130" s="10" t="s">
        <v>23</v>
      </c>
      <c r="N130" s="9"/>
      <c r="O130" s="9"/>
      <c r="P130" s="9"/>
      <c r="Q130" s="9"/>
      <c r="R130" s="9"/>
      <c r="S130" s="4"/>
    </row>
    <row r="131" spans="1:19" x14ac:dyDescent="0.25">
      <c r="A131" s="13" t="s">
        <v>21</v>
      </c>
      <c r="B131" s="13" t="s">
        <v>17</v>
      </c>
      <c r="C131" s="49">
        <v>17.11</v>
      </c>
      <c r="D131" s="11">
        <f>AVERAGE(C131:C133)</f>
        <v>16.739999999999998</v>
      </c>
      <c r="G131" s="17" t="s">
        <v>21</v>
      </c>
      <c r="H131" s="13">
        <v>23.18</v>
      </c>
      <c r="I131" s="13">
        <v>28.14</v>
      </c>
      <c r="J131" s="13">
        <v>14.35</v>
      </c>
      <c r="K131" s="13">
        <v>17.11</v>
      </c>
      <c r="M131" s="5" t="s">
        <v>16</v>
      </c>
      <c r="N131">
        <v>3</v>
      </c>
      <c r="O131">
        <v>3</v>
      </c>
      <c r="P131">
        <v>3</v>
      </c>
      <c r="Q131">
        <v>3</v>
      </c>
      <c r="R131">
        <v>12</v>
      </c>
      <c r="S131" s="4"/>
    </row>
    <row r="132" spans="1:19" x14ac:dyDescent="0.25">
      <c r="A132" s="13" t="s">
        <v>21</v>
      </c>
      <c r="B132" s="13" t="s">
        <v>17</v>
      </c>
      <c r="C132" s="49">
        <v>13.8</v>
      </c>
      <c r="D132" s="11"/>
      <c r="G132" s="17" t="s">
        <v>21</v>
      </c>
      <c r="H132" s="13">
        <v>22.62</v>
      </c>
      <c r="I132" s="13">
        <v>25.94</v>
      </c>
      <c r="J132" s="13">
        <v>17.66</v>
      </c>
      <c r="K132" s="13">
        <v>13.8</v>
      </c>
      <c r="M132" s="5" t="s">
        <v>15</v>
      </c>
      <c r="N132">
        <v>86.99</v>
      </c>
      <c r="O132">
        <v>69.680000000000007</v>
      </c>
      <c r="P132">
        <v>70.63</v>
      </c>
      <c r="Q132">
        <v>67.319999999999993</v>
      </c>
      <c r="R132">
        <v>294.62</v>
      </c>
      <c r="S132" s="4"/>
    </row>
    <row r="133" spans="1:19" x14ac:dyDescent="0.25">
      <c r="A133" s="13" t="s">
        <v>21</v>
      </c>
      <c r="B133" s="13" t="s">
        <v>17</v>
      </c>
      <c r="C133" s="49">
        <v>19.309999999999999</v>
      </c>
      <c r="D133" s="11"/>
      <c r="G133" s="17" t="s">
        <v>21</v>
      </c>
      <c r="H133" s="13">
        <v>27.04</v>
      </c>
      <c r="I133" s="13">
        <v>22.07</v>
      </c>
      <c r="J133" s="13">
        <v>18.760000000000002</v>
      </c>
      <c r="K133" s="13">
        <v>19.309999999999999</v>
      </c>
      <c r="M133" s="5" t="s">
        <v>14</v>
      </c>
      <c r="N133">
        <v>28.996666666666666</v>
      </c>
      <c r="O133">
        <v>23.22666666666667</v>
      </c>
      <c r="P133">
        <v>23.543333333333333</v>
      </c>
      <c r="Q133">
        <v>22.439999999999998</v>
      </c>
      <c r="R133">
        <v>24.551666666666666</v>
      </c>
      <c r="S133" s="4"/>
    </row>
    <row r="134" spans="1:19" x14ac:dyDescent="0.25">
      <c r="A134" s="16" t="s">
        <v>18</v>
      </c>
      <c r="B134" s="16" t="s">
        <v>22</v>
      </c>
      <c r="C134" s="50">
        <v>16.55</v>
      </c>
      <c r="D134" s="14">
        <f>AVERAGE(C134:C136)</f>
        <v>21.886666666666667</v>
      </c>
      <c r="G134" s="17" t="s">
        <v>18</v>
      </c>
      <c r="H134" s="13">
        <v>16.55</v>
      </c>
      <c r="I134" s="13">
        <v>22.07</v>
      </c>
      <c r="J134" s="13">
        <v>18.21</v>
      </c>
      <c r="K134" s="13">
        <v>23.73</v>
      </c>
      <c r="M134" s="5" t="s">
        <v>13</v>
      </c>
      <c r="N134">
        <v>548.96573333333322</v>
      </c>
      <c r="O134">
        <v>381.72263333333319</v>
      </c>
      <c r="P134">
        <v>40.898433333333514</v>
      </c>
      <c r="Q134">
        <v>32.035900000000197</v>
      </c>
      <c r="R134">
        <v>189.83763333333312</v>
      </c>
      <c r="S134" s="4"/>
    </row>
    <row r="135" spans="1:19" x14ac:dyDescent="0.25">
      <c r="A135" s="16" t="s">
        <v>18</v>
      </c>
      <c r="B135" s="16" t="s">
        <v>22</v>
      </c>
      <c r="C135" s="50">
        <v>22.07</v>
      </c>
      <c r="D135" s="14"/>
      <c r="G135" s="17" t="s">
        <v>18</v>
      </c>
      <c r="H135" s="13">
        <v>22.07</v>
      </c>
      <c r="I135" s="13">
        <v>19.309999999999999</v>
      </c>
      <c r="J135" s="13">
        <v>17.11</v>
      </c>
      <c r="K135" s="13">
        <v>14.35</v>
      </c>
      <c r="M135" s="5"/>
      <c r="S135" s="4"/>
    </row>
    <row r="136" spans="1:19" ht="15.75" thickBot="1" x14ac:dyDescent="0.3">
      <c r="A136" s="16" t="s">
        <v>18</v>
      </c>
      <c r="B136" s="16" t="s">
        <v>22</v>
      </c>
      <c r="C136" s="50">
        <v>27.04</v>
      </c>
      <c r="D136" s="14"/>
      <c r="G136" s="17" t="s">
        <v>18</v>
      </c>
      <c r="H136" s="13">
        <v>27.04</v>
      </c>
      <c r="I136" s="13">
        <v>18.760000000000002</v>
      </c>
      <c r="J136" s="13">
        <v>16.55</v>
      </c>
      <c r="K136" s="13">
        <v>13.24</v>
      </c>
      <c r="M136" s="10" t="s">
        <v>21</v>
      </c>
      <c r="N136" s="9"/>
      <c r="O136" s="9"/>
      <c r="P136" s="9"/>
      <c r="Q136" s="9"/>
      <c r="R136" s="9"/>
      <c r="S136" s="4"/>
    </row>
    <row r="137" spans="1:19" x14ac:dyDescent="0.25">
      <c r="A137" s="13" t="s">
        <v>18</v>
      </c>
      <c r="B137" s="13" t="s">
        <v>20</v>
      </c>
      <c r="C137" s="49">
        <v>22.07</v>
      </c>
      <c r="D137" s="11">
        <f>AVERAGE(C137:C139)</f>
        <v>20.046666666666667</v>
      </c>
      <c r="G137" s="5"/>
      <c r="M137" s="5" t="s">
        <v>16</v>
      </c>
      <c r="N137">
        <v>3</v>
      </c>
      <c r="O137">
        <v>3</v>
      </c>
      <c r="P137">
        <v>3</v>
      </c>
      <c r="Q137">
        <v>3</v>
      </c>
      <c r="R137">
        <v>12</v>
      </c>
      <c r="S137" s="4"/>
    </row>
    <row r="138" spans="1:19" x14ac:dyDescent="0.25">
      <c r="A138" s="13" t="s">
        <v>18</v>
      </c>
      <c r="B138" s="13" t="s">
        <v>20</v>
      </c>
      <c r="C138" s="49">
        <v>19.309999999999999</v>
      </c>
      <c r="D138" s="11"/>
      <c r="G138" s="5"/>
      <c r="M138" s="5" t="s">
        <v>15</v>
      </c>
      <c r="N138">
        <v>72.84</v>
      </c>
      <c r="O138">
        <v>76.150000000000006</v>
      </c>
      <c r="P138">
        <v>50.769999999999996</v>
      </c>
      <c r="Q138">
        <v>50.22</v>
      </c>
      <c r="R138">
        <v>249.98</v>
      </c>
      <c r="S138" s="4"/>
    </row>
    <row r="139" spans="1:19" x14ac:dyDescent="0.25">
      <c r="A139" s="13" t="s">
        <v>18</v>
      </c>
      <c r="B139" s="13" t="s">
        <v>20</v>
      </c>
      <c r="C139" s="49">
        <v>18.760000000000002</v>
      </c>
      <c r="D139" s="11"/>
      <c r="G139" s="5"/>
      <c r="M139" s="5" t="s">
        <v>14</v>
      </c>
      <c r="N139">
        <v>24.28</v>
      </c>
      <c r="O139">
        <v>25.383333333333336</v>
      </c>
      <c r="P139">
        <v>16.923333333333332</v>
      </c>
      <c r="Q139">
        <v>16.739999999999998</v>
      </c>
      <c r="R139">
        <v>20.831666666666667</v>
      </c>
      <c r="S139" s="4"/>
    </row>
    <row r="140" spans="1:19" x14ac:dyDescent="0.25">
      <c r="A140" s="16" t="s">
        <v>18</v>
      </c>
      <c r="B140" s="16" t="s">
        <v>19</v>
      </c>
      <c r="C140" s="50">
        <v>18.21</v>
      </c>
      <c r="D140" s="14">
        <f>AVERAGE(C140:C142)</f>
        <v>17.290000000000003</v>
      </c>
      <c r="G140" s="5"/>
      <c r="M140" s="5" t="s">
        <v>13</v>
      </c>
      <c r="N140">
        <v>5.7915999999999963</v>
      </c>
      <c r="O140">
        <v>9.4436333333333344</v>
      </c>
      <c r="P140">
        <v>5.2690333333333683</v>
      </c>
      <c r="Q140">
        <v>7.6927000000000021</v>
      </c>
      <c r="R140">
        <v>22.751851515151511</v>
      </c>
      <c r="S140" s="4"/>
    </row>
    <row r="141" spans="1:19" x14ac:dyDescent="0.25">
      <c r="A141" s="16" t="s">
        <v>18</v>
      </c>
      <c r="B141" s="16" t="s">
        <v>19</v>
      </c>
      <c r="C141" s="50">
        <v>17.11</v>
      </c>
      <c r="D141" s="14"/>
      <c r="G141" s="5"/>
      <c r="M141" s="5"/>
      <c r="S141" s="4"/>
    </row>
    <row r="142" spans="1:19" ht="15.75" thickBot="1" x14ac:dyDescent="0.3">
      <c r="A142" s="16" t="s">
        <v>18</v>
      </c>
      <c r="B142" s="16" t="s">
        <v>19</v>
      </c>
      <c r="C142" s="50">
        <v>16.55</v>
      </c>
      <c r="D142" s="14"/>
      <c r="G142" s="5"/>
      <c r="M142" s="10" t="s">
        <v>18</v>
      </c>
      <c r="N142" s="9"/>
      <c r="O142" s="9"/>
      <c r="P142" s="9"/>
      <c r="Q142" s="9"/>
      <c r="R142" s="9"/>
      <c r="S142" s="4"/>
    </row>
    <row r="143" spans="1:19" x14ac:dyDescent="0.25">
      <c r="A143" s="13" t="s">
        <v>18</v>
      </c>
      <c r="B143" s="13" t="s">
        <v>17</v>
      </c>
      <c r="C143" s="49">
        <v>23.73</v>
      </c>
      <c r="D143" s="11">
        <f>AVERAGE(C143:C145)</f>
        <v>17.106666666666666</v>
      </c>
      <c r="G143" s="5"/>
      <c r="M143" s="5" t="s">
        <v>16</v>
      </c>
      <c r="N143">
        <v>3</v>
      </c>
      <c r="O143">
        <v>3</v>
      </c>
      <c r="P143">
        <v>3</v>
      </c>
      <c r="Q143">
        <v>3</v>
      </c>
      <c r="R143">
        <v>12</v>
      </c>
      <c r="S143" s="4"/>
    </row>
    <row r="144" spans="1:19" x14ac:dyDescent="0.25">
      <c r="A144" s="13" t="s">
        <v>18</v>
      </c>
      <c r="B144" s="13" t="s">
        <v>17</v>
      </c>
      <c r="C144" s="49">
        <v>14.35</v>
      </c>
      <c r="D144" s="11"/>
      <c r="G144" s="5"/>
      <c r="M144" s="5" t="s">
        <v>15</v>
      </c>
      <c r="N144">
        <v>65.66</v>
      </c>
      <c r="O144">
        <v>60.14</v>
      </c>
      <c r="P144">
        <v>51.870000000000005</v>
      </c>
      <c r="Q144">
        <v>51.32</v>
      </c>
      <c r="R144">
        <v>228.99</v>
      </c>
      <c r="S144" s="4"/>
    </row>
    <row r="145" spans="1:19" x14ac:dyDescent="0.25">
      <c r="A145" s="13" t="s">
        <v>18</v>
      </c>
      <c r="B145" s="13" t="s">
        <v>17</v>
      </c>
      <c r="C145" s="49">
        <v>13.24</v>
      </c>
      <c r="D145" s="11"/>
      <c r="G145" s="5"/>
      <c r="M145" s="5" t="s">
        <v>14</v>
      </c>
      <c r="N145">
        <v>21.886666666666667</v>
      </c>
      <c r="O145">
        <v>20.046666666666667</v>
      </c>
      <c r="P145">
        <v>17.290000000000003</v>
      </c>
      <c r="Q145">
        <v>17.106666666666666</v>
      </c>
      <c r="R145">
        <v>19.0825</v>
      </c>
      <c r="S145" s="4"/>
    </row>
    <row r="146" spans="1:19" x14ac:dyDescent="0.25">
      <c r="G146" s="5"/>
      <c r="M146" s="5" t="s">
        <v>13</v>
      </c>
      <c r="N146">
        <v>27.535233333333281</v>
      </c>
      <c r="O146">
        <v>3.146033333333333</v>
      </c>
      <c r="P146">
        <v>0.71320000000000039</v>
      </c>
      <c r="Q146">
        <v>33.209433333333322</v>
      </c>
      <c r="R146">
        <v>16.085238636363599</v>
      </c>
      <c r="S146" s="4"/>
    </row>
    <row r="147" spans="1:19" x14ac:dyDescent="0.25">
      <c r="G147" s="5"/>
      <c r="M147" s="5"/>
      <c r="S147" s="4"/>
    </row>
    <row r="148" spans="1:19" ht="15.75" thickBot="1" x14ac:dyDescent="0.3">
      <c r="G148" s="5"/>
      <c r="M148" s="10" t="s">
        <v>0</v>
      </c>
      <c r="N148" s="9"/>
      <c r="O148" s="9"/>
      <c r="P148" s="9"/>
      <c r="Q148" s="9"/>
      <c r="S148" s="4"/>
    </row>
    <row r="149" spans="1:19" x14ac:dyDescent="0.25">
      <c r="G149" s="5"/>
      <c r="M149" s="5" t="s">
        <v>16</v>
      </c>
      <c r="N149">
        <v>9</v>
      </c>
      <c r="O149">
        <v>9</v>
      </c>
      <c r="P149">
        <v>9</v>
      </c>
      <c r="Q149">
        <v>9</v>
      </c>
      <c r="S149" s="4"/>
    </row>
    <row r="150" spans="1:19" x14ac:dyDescent="0.25">
      <c r="G150" s="5"/>
      <c r="M150" s="5" t="s">
        <v>15</v>
      </c>
      <c r="N150">
        <v>225.48999999999998</v>
      </c>
      <c r="O150">
        <v>205.97000000000003</v>
      </c>
      <c r="P150">
        <v>173.26999999999998</v>
      </c>
      <c r="Q150">
        <v>168.85999999999999</v>
      </c>
      <c r="S150" s="4"/>
    </row>
    <row r="151" spans="1:19" x14ac:dyDescent="0.25">
      <c r="G151" s="5"/>
      <c r="M151" s="5" t="s">
        <v>14</v>
      </c>
      <c r="N151">
        <v>25.054444444444442</v>
      </c>
      <c r="O151">
        <v>22.885555555555555</v>
      </c>
      <c r="P151">
        <v>19.252222222222219</v>
      </c>
      <c r="Q151">
        <v>18.762222222222221</v>
      </c>
      <c r="S151" s="4"/>
    </row>
    <row r="152" spans="1:19" x14ac:dyDescent="0.25">
      <c r="G152" s="5"/>
      <c r="M152" s="5" t="s">
        <v>13</v>
      </c>
      <c r="N152">
        <v>155.38902777777776</v>
      </c>
      <c r="O152">
        <v>103.98352777777779</v>
      </c>
      <c r="P152">
        <v>22.103044444444606</v>
      </c>
      <c r="Q152">
        <v>25.868119444444517</v>
      </c>
      <c r="S152" s="4"/>
    </row>
    <row r="153" spans="1:19" x14ac:dyDescent="0.25">
      <c r="G153" s="5"/>
      <c r="M153" s="5"/>
      <c r="S153" s="4"/>
    </row>
    <row r="154" spans="1:19" x14ac:dyDescent="0.25">
      <c r="G154" s="5"/>
      <c r="M154" s="5"/>
      <c r="S154" s="4"/>
    </row>
    <row r="155" spans="1:19" ht="15.75" thickBot="1" x14ac:dyDescent="0.3">
      <c r="G155" s="5"/>
      <c r="M155" s="5" t="s">
        <v>12</v>
      </c>
      <c r="S155" s="4"/>
    </row>
    <row r="156" spans="1:19" x14ac:dyDescent="0.25">
      <c r="G156" s="5"/>
      <c r="M156" s="8" t="s">
        <v>11</v>
      </c>
      <c r="N156" s="7" t="s">
        <v>10</v>
      </c>
      <c r="O156" s="7" t="s">
        <v>9</v>
      </c>
      <c r="P156" s="7" t="s">
        <v>8</v>
      </c>
      <c r="Q156" s="7" t="s">
        <v>7</v>
      </c>
      <c r="R156" s="7" t="s">
        <v>6</v>
      </c>
      <c r="S156" s="6" t="s">
        <v>5</v>
      </c>
    </row>
    <row r="157" spans="1:19" x14ac:dyDescent="0.25">
      <c r="G157" s="5"/>
      <c r="M157" s="5" t="s">
        <v>4</v>
      </c>
      <c r="N157">
        <v>187.23907222222169</v>
      </c>
      <c r="O157">
        <v>2</v>
      </c>
      <c r="P157">
        <v>93.619536111110847</v>
      </c>
      <c r="Q157">
        <v>1.0246354305834391</v>
      </c>
      <c r="R157">
        <v>0.37410028723573385</v>
      </c>
      <c r="S157" s="4">
        <v>3.4028261053501945</v>
      </c>
    </row>
    <row r="158" spans="1:19" x14ac:dyDescent="0.25">
      <c r="G158" s="5"/>
      <c r="M158" s="5" t="s">
        <v>3</v>
      </c>
      <c r="N158">
        <v>243.91127499999902</v>
      </c>
      <c r="O158">
        <v>3</v>
      </c>
      <c r="P158">
        <v>81.303758333333008</v>
      </c>
      <c r="Q158">
        <v>0.88984324093483336</v>
      </c>
      <c r="R158">
        <v>0.46054758662937345</v>
      </c>
      <c r="S158" s="4">
        <v>3.0087865704473615</v>
      </c>
    </row>
    <row r="159" spans="1:19" x14ac:dyDescent="0.25">
      <c r="G159" s="5"/>
      <c r="M159" s="5" t="s">
        <v>2</v>
      </c>
      <c r="N159">
        <v>78.663550000000669</v>
      </c>
      <c r="O159">
        <v>6</v>
      </c>
      <c r="P159">
        <v>13.110591666666778</v>
      </c>
      <c r="Q159">
        <v>0.1434911696383043</v>
      </c>
      <c r="R159">
        <v>0.98865221445307716</v>
      </c>
      <c r="S159" s="4">
        <v>2.5081888234232559</v>
      </c>
    </row>
    <row r="160" spans="1:19" x14ac:dyDescent="0.25">
      <c r="G160" s="5"/>
      <c r="M160" s="5" t="s">
        <v>1</v>
      </c>
      <c r="N160">
        <v>2192.8471333333337</v>
      </c>
      <c r="O160">
        <v>24</v>
      </c>
      <c r="P160">
        <v>91.368630555555569</v>
      </c>
      <c r="S160" s="4"/>
    </row>
    <row r="161" spans="1:19" x14ac:dyDescent="0.25">
      <c r="G161" s="5"/>
      <c r="M161" s="5"/>
      <c r="S161" s="4"/>
    </row>
    <row r="162" spans="1:19" ht="15.75" thickBot="1" x14ac:dyDescent="0.3">
      <c r="G162" s="3"/>
      <c r="H162" s="2"/>
      <c r="I162" s="2"/>
      <c r="J162" s="2"/>
      <c r="K162" s="2"/>
      <c r="L162" s="2"/>
      <c r="M162" s="3" t="s">
        <v>0</v>
      </c>
      <c r="N162" s="2">
        <v>2702.661030555555</v>
      </c>
      <c r="O162" s="2">
        <v>35</v>
      </c>
      <c r="P162" s="2"/>
      <c r="Q162" s="2"/>
      <c r="R162" s="2"/>
      <c r="S162" s="1"/>
    </row>
    <row r="171" spans="1:19" ht="15.75" thickBot="1" x14ac:dyDescent="0.3"/>
    <row r="172" spans="1:19" x14ac:dyDescent="0.25">
      <c r="A172" s="40" t="s">
        <v>42</v>
      </c>
      <c r="B172" s="39"/>
      <c r="C172" s="39"/>
      <c r="D172" s="38"/>
      <c r="G172" s="29" t="s">
        <v>41</v>
      </c>
      <c r="H172" s="28"/>
      <c r="I172" s="28"/>
      <c r="J172" s="28"/>
      <c r="K172" s="28"/>
      <c r="L172" s="28"/>
      <c r="M172" s="28"/>
      <c r="N172" s="28"/>
      <c r="O172" s="28"/>
      <c r="P172" s="28"/>
      <c r="Q172" s="27"/>
    </row>
    <row r="173" spans="1:19" ht="15.75" thickBot="1" x14ac:dyDescent="0.3">
      <c r="A173" s="37"/>
      <c r="B173" s="36"/>
      <c r="C173" s="36"/>
      <c r="D173" s="35"/>
      <c r="G173" s="34"/>
      <c r="H173" s="24"/>
      <c r="I173" s="24"/>
      <c r="J173" s="24"/>
      <c r="K173" s="24"/>
      <c r="L173" s="24"/>
      <c r="M173" s="24"/>
      <c r="N173" s="24"/>
      <c r="O173" s="24"/>
      <c r="P173" s="24"/>
      <c r="Q173" s="23"/>
    </row>
    <row r="174" spans="1:19" x14ac:dyDescent="0.25">
      <c r="A174" s="33" t="s">
        <v>37</v>
      </c>
      <c r="B174" s="33" t="s">
        <v>36</v>
      </c>
      <c r="C174" s="33" t="s">
        <v>35</v>
      </c>
      <c r="D174" s="32" t="s">
        <v>14</v>
      </c>
      <c r="G174" s="31" t="s">
        <v>32</v>
      </c>
      <c r="H174" s="30" t="s">
        <v>31</v>
      </c>
      <c r="I174" s="30" t="s">
        <v>30</v>
      </c>
      <c r="K174" t="s">
        <v>34</v>
      </c>
      <c r="Q174" s="4"/>
    </row>
    <row r="175" spans="1:19" ht="15.75" thickBot="1" x14ac:dyDescent="0.3">
      <c r="A175" s="16" t="s">
        <v>23</v>
      </c>
      <c r="B175" s="16" t="s">
        <v>22</v>
      </c>
      <c r="C175" s="15">
        <v>4.66</v>
      </c>
      <c r="D175" s="14">
        <f>AVERAGE(C175:C177)</f>
        <v>4.6566666666666672</v>
      </c>
      <c r="G175" s="17">
        <v>4.66</v>
      </c>
      <c r="H175" s="13">
        <v>1.75</v>
      </c>
      <c r="I175" s="13">
        <v>0.57999999999999996</v>
      </c>
      <c r="Q175" s="4"/>
    </row>
    <row r="176" spans="1:19" ht="15.75" thickBot="1" x14ac:dyDescent="0.3">
      <c r="A176" s="16" t="s">
        <v>23</v>
      </c>
      <c r="B176" s="16" t="s">
        <v>22</v>
      </c>
      <c r="C176" s="15">
        <v>5.24</v>
      </c>
      <c r="D176" s="14"/>
      <c r="G176" s="17">
        <v>5.24</v>
      </c>
      <c r="H176" s="13">
        <v>2.27</v>
      </c>
      <c r="I176" s="13">
        <v>1.69</v>
      </c>
      <c r="K176" t="s">
        <v>24</v>
      </c>
      <c r="Q176" s="4"/>
    </row>
    <row r="177" spans="1:19" x14ac:dyDescent="0.25">
      <c r="A177" s="16" t="s">
        <v>23</v>
      </c>
      <c r="B177" s="16" t="s">
        <v>22</v>
      </c>
      <c r="C177" s="48">
        <v>4.07</v>
      </c>
      <c r="D177" s="14"/>
      <c r="G177" s="17">
        <v>4.07</v>
      </c>
      <c r="H177" s="13">
        <v>1.28</v>
      </c>
      <c r="I177" s="13">
        <v>1.05</v>
      </c>
      <c r="K177" s="7" t="s">
        <v>33</v>
      </c>
      <c r="L177" s="7" t="s">
        <v>16</v>
      </c>
      <c r="M177" s="7" t="s">
        <v>15</v>
      </c>
      <c r="N177" s="7" t="s">
        <v>14</v>
      </c>
      <c r="O177" s="7" t="s">
        <v>13</v>
      </c>
      <c r="Q177" s="4"/>
    </row>
    <row r="178" spans="1:19" x14ac:dyDescent="0.25">
      <c r="A178" s="13" t="s">
        <v>23</v>
      </c>
      <c r="B178" s="13" t="s">
        <v>20</v>
      </c>
      <c r="C178" s="13">
        <v>3.49</v>
      </c>
      <c r="D178" s="11">
        <f>AVERAGE(C178:C180)</f>
        <v>3.4166666666666665</v>
      </c>
      <c r="G178" s="17">
        <v>3.49</v>
      </c>
      <c r="H178" s="13">
        <v>1.57</v>
      </c>
      <c r="I178" s="13">
        <v>1.4</v>
      </c>
      <c r="K178" t="s">
        <v>32</v>
      </c>
      <c r="L178">
        <v>12</v>
      </c>
      <c r="M178">
        <v>46.670000000000009</v>
      </c>
      <c r="N178">
        <v>3.8891666666666675</v>
      </c>
      <c r="O178">
        <v>0.47540833333333021</v>
      </c>
      <c r="Q178" s="4"/>
    </row>
    <row r="179" spans="1:19" x14ac:dyDescent="0.25">
      <c r="A179" s="13" t="s">
        <v>23</v>
      </c>
      <c r="B179" s="13" t="s">
        <v>20</v>
      </c>
      <c r="C179" s="13">
        <v>3.67</v>
      </c>
      <c r="D179" s="11"/>
      <c r="G179" s="17">
        <v>3.67</v>
      </c>
      <c r="H179" s="13">
        <v>2.04</v>
      </c>
      <c r="I179" s="13">
        <v>2.04</v>
      </c>
      <c r="K179" t="s">
        <v>31</v>
      </c>
      <c r="L179">
        <v>12</v>
      </c>
      <c r="M179">
        <v>22.42</v>
      </c>
      <c r="N179">
        <v>1.8683333333333334</v>
      </c>
      <c r="O179">
        <v>8.370606060605984E-2</v>
      </c>
      <c r="Q179" s="4"/>
    </row>
    <row r="180" spans="1:19" ht="15.75" thickBot="1" x14ac:dyDescent="0.3">
      <c r="A180" s="13" t="s">
        <v>23</v>
      </c>
      <c r="B180" s="13" t="s">
        <v>20</v>
      </c>
      <c r="C180" s="13">
        <v>3.09</v>
      </c>
      <c r="D180" s="11"/>
      <c r="G180" s="17">
        <v>3.09</v>
      </c>
      <c r="H180" s="13">
        <v>1.75</v>
      </c>
      <c r="I180" s="13">
        <v>1.57</v>
      </c>
      <c r="K180" s="2" t="s">
        <v>30</v>
      </c>
      <c r="L180" s="2">
        <v>12</v>
      </c>
      <c r="M180" s="2">
        <v>18.510000000000002</v>
      </c>
      <c r="N180" s="2">
        <v>1.5425000000000002</v>
      </c>
      <c r="O180" s="2">
        <v>0.29520227272727212</v>
      </c>
      <c r="Q180" s="4"/>
    </row>
    <row r="181" spans="1:19" x14ac:dyDescent="0.25">
      <c r="A181" s="16" t="s">
        <v>23</v>
      </c>
      <c r="B181" s="16" t="s">
        <v>19</v>
      </c>
      <c r="C181" s="16">
        <v>4.1900000000000004</v>
      </c>
      <c r="D181" s="14">
        <f>AVERAGE(C181:C183)</f>
        <v>3.7999999999999994</v>
      </c>
      <c r="G181" s="17">
        <v>4.1900000000000004</v>
      </c>
      <c r="H181" s="13">
        <v>1.75</v>
      </c>
      <c r="I181" s="13">
        <v>1.1599999999999999</v>
      </c>
      <c r="Q181" s="4"/>
    </row>
    <row r="182" spans="1:19" x14ac:dyDescent="0.25">
      <c r="A182" s="16" t="s">
        <v>23</v>
      </c>
      <c r="B182" s="16" t="s">
        <v>19</v>
      </c>
      <c r="C182" s="16">
        <v>4.42</v>
      </c>
      <c r="D182" s="14"/>
      <c r="G182" s="17">
        <v>4.42</v>
      </c>
      <c r="H182" s="13">
        <v>2.21</v>
      </c>
      <c r="I182" s="13">
        <v>1.22</v>
      </c>
      <c r="Q182" s="4"/>
    </row>
    <row r="183" spans="1:19" ht="15.75" thickBot="1" x14ac:dyDescent="0.3">
      <c r="A183" s="16" t="s">
        <v>23</v>
      </c>
      <c r="B183" s="16" t="s">
        <v>19</v>
      </c>
      <c r="C183" s="16">
        <v>2.79</v>
      </c>
      <c r="D183" s="14"/>
      <c r="G183" s="17">
        <v>2.79</v>
      </c>
      <c r="H183" s="13">
        <v>1.92</v>
      </c>
      <c r="I183" s="13">
        <v>2.62</v>
      </c>
      <c r="K183" t="s">
        <v>12</v>
      </c>
      <c r="Q183" s="4"/>
    </row>
    <row r="184" spans="1:19" x14ac:dyDescent="0.25">
      <c r="A184" s="13" t="s">
        <v>23</v>
      </c>
      <c r="B184" s="13" t="s">
        <v>17</v>
      </c>
      <c r="C184" s="13">
        <v>3.49</v>
      </c>
      <c r="D184" s="11">
        <f>AVERAGE(C184:C186)</f>
        <v>3.6833333333333336</v>
      </c>
      <c r="G184" s="17">
        <v>3.49</v>
      </c>
      <c r="H184" s="13">
        <v>1.75</v>
      </c>
      <c r="I184" s="13">
        <v>2.15</v>
      </c>
      <c r="K184" s="7" t="s">
        <v>11</v>
      </c>
      <c r="L184" s="7" t="s">
        <v>10</v>
      </c>
      <c r="M184" s="7" t="s">
        <v>9</v>
      </c>
      <c r="N184" s="7" t="s">
        <v>8</v>
      </c>
      <c r="O184" s="7" t="s">
        <v>7</v>
      </c>
      <c r="P184" s="7" t="s">
        <v>6</v>
      </c>
      <c r="Q184" s="6" t="s">
        <v>5</v>
      </c>
    </row>
    <row r="185" spans="1:19" x14ac:dyDescent="0.25">
      <c r="A185" s="13" t="s">
        <v>23</v>
      </c>
      <c r="B185" s="13" t="s">
        <v>17</v>
      </c>
      <c r="C185" s="13">
        <v>4.07</v>
      </c>
      <c r="D185" s="11"/>
      <c r="G185" s="17">
        <v>4.07</v>
      </c>
      <c r="H185" s="13">
        <v>2.21</v>
      </c>
      <c r="I185" s="13">
        <v>1.57</v>
      </c>
      <c r="K185" t="s">
        <v>29</v>
      </c>
      <c r="L185">
        <v>38.78711666666667</v>
      </c>
      <c r="M185">
        <v>2</v>
      </c>
      <c r="N185">
        <v>19.393558333333335</v>
      </c>
      <c r="O185">
        <v>68.102001599719074</v>
      </c>
      <c r="P185">
        <v>1.935105067543215E-12</v>
      </c>
      <c r="Q185" s="4">
        <v>3.2849176510382869</v>
      </c>
    </row>
    <row r="186" spans="1:19" x14ac:dyDescent="0.25">
      <c r="A186" s="13" t="s">
        <v>23</v>
      </c>
      <c r="B186" s="13" t="s">
        <v>17</v>
      </c>
      <c r="C186" s="13">
        <v>3.49</v>
      </c>
      <c r="D186" s="11"/>
      <c r="G186" s="17">
        <v>3.49</v>
      </c>
      <c r="H186" s="13">
        <v>1.92</v>
      </c>
      <c r="I186" s="13">
        <v>1.46</v>
      </c>
      <c r="K186" t="s">
        <v>28</v>
      </c>
      <c r="L186">
        <v>9.3974833333333354</v>
      </c>
      <c r="M186">
        <v>33</v>
      </c>
      <c r="N186">
        <v>0.28477222222222226</v>
      </c>
      <c r="Q186" s="4"/>
    </row>
    <row r="187" spans="1:19" x14ac:dyDescent="0.25">
      <c r="A187" s="16" t="s">
        <v>21</v>
      </c>
      <c r="B187" s="16" t="s">
        <v>22</v>
      </c>
      <c r="C187" s="16">
        <v>1.75</v>
      </c>
      <c r="D187" s="14">
        <f>AVERAGE(C187:C189)</f>
        <v>1.7666666666666666</v>
      </c>
      <c r="G187" s="5"/>
      <c r="Q187" s="4"/>
    </row>
    <row r="188" spans="1:19" ht="15.75" thickBot="1" x14ac:dyDescent="0.3">
      <c r="A188" s="16" t="s">
        <v>21</v>
      </c>
      <c r="B188" s="16" t="s">
        <v>22</v>
      </c>
      <c r="C188" s="16">
        <v>2.27</v>
      </c>
      <c r="D188" s="14"/>
      <c r="G188" s="3"/>
      <c r="H188" s="2"/>
      <c r="I188" s="2"/>
      <c r="J188" s="2"/>
      <c r="K188" s="2" t="s">
        <v>0</v>
      </c>
      <c r="L188" s="2">
        <v>48.184600000000003</v>
      </c>
      <c r="M188" s="2">
        <v>35</v>
      </c>
      <c r="N188" s="2"/>
      <c r="O188" s="2"/>
      <c r="P188" s="2"/>
      <c r="Q188" s="1"/>
    </row>
    <row r="189" spans="1:19" ht="15.75" thickBot="1" x14ac:dyDescent="0.3">
      <c r="A189" s="16" t="s">
        <v>21</v>
      </c>
      <c r="B189" s="16" t="s">
        <v>22</v>
      </c>
      <c r="C189" s="16">
        <v>1.28</v>
      </c>
      <c r="D189" s="14"/>
    </row>
    <row r="190" spans="1:19" x14ac:dyDescent="0.25">
      <c r="A190" s="13" t="s">
        <v>21</v>
      </c>
      <c r="B190" s="13" t="s">
        <v>20</v>
      </c>
      <c r="C190" s="13">
        <v>1.57</v>
      </c>
      <c r="D190" s="11">
        <f>AVERAGE(C190:C192)</f>
        <v>1.7866666666666668</v>
      </c>
      <c r="G190" s="29" t="s">
        <v>40</v>
      </c>
      <c r="H190" s="28"/>
      <c r="I190" s="28"/>
      <c r="J190" s="28"/>
      <c r="K190" s="28"/>
      <c r="L190" s="28"/>
      <c r="M190" s="28"/>
      <c r="N190" s="28"/>
      <c r="O190" s="28"/>
      <c r="P190" s="28"/>
      <c r="Q190" s="28"/>
      <c r="R190" s="28"/>
      <c r="S190" s="27"/>
    </row>
    <row r="191" spans="1:19" ht="15.75" thickBot="1" x14ac:dyDescent="0.3">
      <c r="A191" s="13" t="s">
        <v>21</v>
      </c>
      <c r="B191" s="13" t="s">
        <v>20</v>
      </c>
      <c r="C191" s="13">
        <v>2.04</v>
      </c>
      <c r="D191" s="11"/>
      <c r="G191" s="34"/>
      <c r="H191" s="24"/>
      <c r="I191" s="24"/>
      <c r="J191" s="24"/>
      <c r="K191" s="24"/>
      <c r="L191" s="24"/>
      <c r="M191" s="24"/>
      <c r="N191" s="24"/>
      <c r="O191" s="24"/>
      <c r="P191" s="24"/>
      <c r="Q191" s="24"/>
      <c r="R191" s="24"/>
      <c r="S191" s="23"/>
    </row>
    <row r="192" spans="1:19" x14ac:dyDescent="0.25">
      <c r="A192" s="13" t="s">
        <v>21</v>
      </c>
      <c r="B192" s="13" t="s">
        <v>20</v>
      </c>
      <c r="C192" s="13">
        <v>1.75</v>
      </c>
      <c r="D192" s="11"/>
      <c r="G192" s="47" t="s">
        <v>26</v>
      </c>
      <c r="H192" s="46" t="s">
        <v>22</v>
      </c>
      <c r="I192" s="46" t="s">
        <v>20</v>
      </c>
      <c r="J192" s="46" t="s">
        <v>19</v>
      </c>
      <c r="K192" s="45" t="s">
        <v>17</v>
      </c>
      <c r="M192" s="20" t="s">
        <v>25</v>
      </c>
      <c r="N192" s="19"/>
      <c r="O192" s="19"/>
      <c r="P192" s="19"/>
      <c r="Q192" s="19"/>
      <c r="R192" s="19"/>
      <c r="S192" s="18"/>
    </row>
    <row r="193" spans="1:19" x14ac:dyDescent="0.25">
      <c r="A193" s="16" t="s">
        <v>21</v>
      </c>
      <c r="B193" s="16" t="s">
        <v>19</v>
      </c>
      <c r="C193" s="16">
        <v>1.75</v>
      </c>
      <c r="D193" s="14">
        <f>AVERAGE(C193:C195)</f>
        <v>1.96</v>
      </c>
      <c r="G193" s="17" t="s">
        <v>23</v>
      </c>
      <c r="H193" s="13">
        <v>4.66</v>
      </c>
      <c r="I193" s="13">
        <v>3.49</v>
      </c>
      <c r="J193" s="13">
        <v>4.1900000000000004</v>
      </c>
      <c r="K193" s="44">
        <v>3.49</v>
      </c>
      <c r="M193" s="5"/>
      <c r="S193" s="4"/>
    </row>
    <row r="194" spans="1:19" x14ac:dyDescent="0.25">
      <c r="A194" s="16" t="s">
        <v>21</v>
      </c>
      <c r="B194" s="16" t="s">
        <v>19</v>
      </c>
      <c r="C194" s="16">
        <v>2.21</v>
      </c>
      <c r="D194" s="14"/>
      <c r="G194" s="17" t="s">
        <v>23</v>
      </c>
      <c r="H194" s="13">
        <v>5.24</v>
      </c>
      <c r="I194" s="13">
        <v>3.67</v>
      </c>
      <c r="J194" s="13">
        <v>4.42</v>
      </c>
      <c r="K194" s="44">
        <v>4.07</v>
      </c>
      <c r="M194" s="5" t="s">
        <v>24</v>
      </c>
      <c r="N194" t="s">
        <v>22</v>
      </c>
      <c r="O194" t="s">
        <v>20</v>
      </c>
      <c r="P194" t="s">
        <v>19</v>
      </c>
      <c r="Q194" t="s">
        <v>17</v>
      </c>
      <c r="R194" t="s">
        <v>0</v>
      </c>
      <c r="S194" s="4"/>
    </row>
    <row r="195" spans="1:19" ht="15.75" thickBot="1" x14ac:dyDescent="0.3">
      <c r="A195" s="16" t="s">
        <v>21</v>
      </c>
      <c r="B195" s="16" t="s">
        <v>19</v>
      </c>
      <c r="C195" s="16">
        <v>1.92</v>
      </c>
      <c r="D195" s="14"/>
      <c r="G195" s="17" t="s">
        <v>23</v>
      </c>
      <c r="H195" s="13">
        <v>4.07</v>
      </c>
      <c r="I195" s="13">
        <v>3.09</v>
      </c>
      <c r="J195" s="13">
        <v>2.79</v>
      </c>
      <c r="K195" s="44">
        <v>3.49</v>
      </c>
      <c r="M195" s="10" t="s">
        <v>23</v>
      </c>
      <c r="N195" s="9"/>
      <c r="O195" s="9"/>
      <c r="P195" s="9"/>
      <c r="Q195" s="9"/>
      <c r="R195" s="9"/>
      <c r="S195" s="4"/>
    </row>
    <row r="196" spans="1:19" x14ac:dyDescent="0.25">
      <c r="A196" s="13" t="s">
        <v>21</v>
      </c>
      <c r="B196" s="13" t="s">
        <v>17</v>
      </c>
      <c r="C196" s="13">
        <v>1.75</v>
      </c>
      <c r="D196" s="11">
        <f>AVERAGE(C196:C198)</f>
        <v>1.96</v>
      </c>
      <c r="G196" s="17" t="s">
        <v>21</v>
      </c>
      <c r="H196" s="13">
        <v>1.75</v>
      </c>
      <c r="I196" s="13">
        <v>1.57</v>
      </c>
      <c r="J196" s="13">
        <v>1.75</v>
      </c>
      <c r="K196" s="44">
        <v>1.75</v>
      </c>
      <c r="M196" s="5" t="s">
        <v>16</v>
      </c>
      <c r="N196">
        <v>3</v>
      </c>
      <c r="O196">
        <v>3</v>
      </c>
      <c r="P196">
        <v>3</v>
      </c>
      <c r="Q196">
        <v>3</v>
      </c>
      <c r="R196">
        <v>12</v>
      </c>
      <c r="S196" s="4"/>
    </row>
    <row r="197" spans="1:19" x14ac:dyDescent="0.25">
      <c r="A197" s="13" t="s">
        <v>21</v>
      </c>
      <c r="B197" s="13" t="s">
        <v>17</v>
      </c>
      <c r="C197" s="13">
        <v>2.21</v>
      </c>
      <c r="D197" s="11"/>
      <c r="G197" s="17" t="s">
        <v>21</v>
      </c>
      <c r="H197" s="13">
        <v>2.27</v>
      </c>
      <c r="I197" s="13">
        <v>2.04</v>
      </c>
      <c r="J197" s="13">
        <v>2.21</v>
      </c>
      <c r="K197" s="44">
        <v>2.21</v>
      </c>
      <c r="M197" s="5" t="s">
        <v>15</v>
      </c>
      <c r="N197">
        <v>13.97</v>
      </c>
      <c r="O197">
        <v>10.25</v>
      </c>
      <c r="P197">
        <v>11.399999999999999</v>
      </c>
      <c r="Q197">
        <v>11.05</v>
      </c>
      <c r="R197">
        <v>46.67</v>
      </c>
      <c r="S197" s="4"/>
    </row>
    <row r="198" spans="1:19" x14ac:dyDescent="0.25">
      <c r="A198" s="13" t="s">
        <v>21</v>
      </c>
      <c r="B198" s="13" t="s">
        <v>17</v>
      </c>
      <c r="C198" s="13">
        <v>1.92</v>
      </c>
      <c r="D198" s="11"/>
      <c r="G198" s="17" t="s">
        <v>21</v>
      </c>
      <c r="H198" s="13">
        <v>1.28</v>
      </c>
      <c r="I198" s="13">
        <v>1.75</v>
      </c>
      <c r="J198" s="13">
        <v>1.92</v>
      </c>
      <c r="K198" s="44">
        <v>1.92</v>
      </c>
      <c r="M198" s="5" t="s">
        <v>14</v>
      </c>
      <c r="N198">
        <v>4.6566666666666672</v>
      </c>
      <c r="O198">
        <v>3.4166666666666665</v>
      </c>
      <c r="P198">
        <v>3.7999999999999994</v>
      </c>
      <c r="Q198">
        <v>3.6833333333333336</v>
      </c>
      <c r="R198">
        <v>3.8891666666666667</v>
      </c>
      <c r="S198" s="4"/>
    </row>
    <row r="199" spans="1:19" x14ac:dyDescent="0.25">
      <c r="A199" s="16" t="s">
        <v>18</v>
      </c>
      <c r="B199" s="16" t="s">
        <v>22</v>
      </c>
      <c r="C199" s="16">
        <v>0.57999999999999996</v>
      </c>
      <c r="D199" s="14">
        <f>AVERAGE(C199:C201)</f>
        <v>1.1066666666666667</v>
      </c>
      <c r="G199" s="17" t="s">
        <v>18</v>
      </c>
      <c r="H199" s="13">
        <v>0.57999999999999996</v>
      </c>
      <c r="I199" s="13">
        <v>1.4</v>
      </c>
      <c r="J199" s="13">
        <v>1.1599999999999999</v>
      </c>
      <c r="K199" s="44">
        <v>2.15</v>
      </c>
      <c r="M199" s="5" t="s">
        <v>13</v>
      </c>
      <c r="N199">
        <v>0.34223333333333272</v>
      </c>
      <c r="O199">
        <v>8.8133333333333369E-2</v>
      </c>
      <c r="P199">
        <v>0.7783000000000051</v>
      </c>
      <c r="Q199">
        <v>0.11213333333333336</v>
      </c>
      <c r="R199">
        <v>0.47540833333333282</v>
      </c>
      <c r="S199" s="4"/>
    </row>
    <row r="200" spans="1:19" x14ac:dyDescent="0.25">
      <c r="A200" s="16" t="s">
        <v>18</v>
      </c>
      <c r="B200" s="16" t="s">
        <v>22</v>
      </c>
      <c r="C200" s="16">
        <v>1.69</v>
      </c>
      <c r="D200" s="14"/>
      <c r="G200" s="17" t="s">
        <v>18</v>
      </c>
      <c r="H200" s="13">
        <v>1.69</v>
      </c>
      <c r="I200" s="13">
        <v>2.04</v>
      </c>
      <c r="J200" s="13">
        <v>1.22</v>
      </c>
      <c r="K200" s="44">
        <v>1.57</v>
      </c>
      <c r="M200" s="5"/>
      <c r="S200" s="4"/>
    </row>
    <row r="201" spans="1:19" ht="15.75" thickBot="1" x14ac:dyDescent="0.3">
      <c r="A201" s="16" t="s">
        <v>18</v>
      </c>
      <c r="B201" s="16" t="s">
        <v>22</v>
      </c>
      <c r="C201" s="16">
        <v>1.05</v>
      </c>
      <c r="D201" s="14"/>
      <c r="G201" s="43" t="s">
        <v>18</v>
      </c>
      <c r="H201" s="42">
        <v>1.05</v>
      </c>
      <c r="I201" s="42">
        <v>1.57</v>
      </c>
      <c r="J201" s="42">
        <v>2.62</v>
      </c>
      <c r="K201" s="41">
        <v>1.46</v>
      </c>
      <c r="M201" s="10" t="s">
        <v>21</v>
      </c>
      <c r="N201" s="9"/>
      <c r="O201" s="9"/>
      <c r="P201" s="9"/>
      <c r="Q201" s="9"/>
      <c r="R201" s="9"/>
      <c r="S201" s="4"/>
    </row>
    <row r="202" spans="1:19" x14ac:dyDescent="0.25">
      <c r="A202" s="13" t="s">
        <v>18</v>
      </c>
      <c r="B202" s="13" t="s">
        <v>20</v>
      </c>
      <c r="C202" s="13">
        <v>1.4</v>
      </c>
      <c r="D202" s="11">
        <f>AVERAGE(C202:C204)</f>
        <v>1.67</v>
      </c>
      <c r="G202" s="5"/>
      <c r="M202" s="5" t="s">
        <v>16</v>
      </c>
      <c r="N202">
        <v>3</v>
      </c>
      <c r="O202">
        <v>3</v>
      </c>
      <c r="P202">
        <v>3</v>
      </c>
      <c r="Q202">
        <v>3</v>
      </c>
      <c r="R202">
        <v>12</v>
      </c>
      <c r="S202" s="4"/>
    </row>
    <row r="203" spans="1:19" x14ac:dyDescent="0.25">
      <c r="A203" s="13" t="s">
        <v>18</v>
      </c>
      <c r="B203" s="13" t="s">
        <v>20</v>
      </c>
      <c r="C203" s="13">
        <v>2.04</v>
      </c>
      <c r="D203" s="11"/>
      <c r="G203" s="5"/>
      <c r="M203" s="5" t="s">
        <v>15</v>
      </c>
      <c r="N203">
        <v>5.3</v>
      </c>
      <c r="O203">
        <v>5.36</v>
      </c>
      <c r="P203">
        <v>5.88</v>
      </c>
      <c r="Q203">
        <v>5.88</v>
      </c>
      <c r="R203">
        <v>22.42</v>
      </c>
      <c r="S203" s="4"/>
    </row>
    <row r="204" spans="1:19" x14ac:dyDescent="0.25">
      <c r="A204" s="13" t="s">
        <v>18</v>
      </c>
      <c r="B204" s="13" t="s">
        <v>20</v>
      </c>
      <c r="C204" s="13">
        <v>1.57</v>
      </c>
      <c r="D204" s="11"/>
      <c r="G204" s="5"/>
      <c r="M204" s="5" t="s">
        <v>14</v>
      </c>
      <c r="N204">
        <v>1.7666666666666666</v>
      </c>
      <c r="O204">
        <v>1.7866666666666668</v>
      </c>
      <c r="P204">
        <v>1.96</v>
      </c>
      <c r="Q204">
        <v>1.96</v>
      </c>
      <c r="R204">
        <v>1.8683333333333334</v>
      </c>
      <c r="S204" s="4"/>
    </row>
    <row r="205" spans="1:19" x14ac:dyDescent="0.25">
      <c r="A205" s="16" t="s">
        <v>18</v>
      </c>
      <c r="B205" s="16" t="s">
        <v>19</v>
      </c>
      <c r="C205" s="16">
        <v>1.1599999999999999</v>
      </c>
      <c r="D205" s="14">
        <f>AVERAGE(C205:C207)</f>
        <v>1.6666666666666667</v>
      </c>
      <c r="G205" s="5"/>
      <c r="M205" s="5" t="s">
        <v>13</v>
      </c>
      <c r="N205">
        <v>0.24523333333333319</v>
      </c>
      <c r="O205">
        <v>5.6233333333332247E-2</v>
      </c>
      <c r="P205">
        <v>5.4099999999999995E-2</v>
      </c>
      <c r="Q205">
        <v>5.4099999999999995E-2</v>
      </c>
      <c r="R205">
        <v>8.370606060605984E-2</v>
      </c>
      <c r="S205" s="4"/>
    </row>
    <row r="206" spans="1:19" x14ac:dyDescent="0.25">
      <c r="A206" s="16" t="s">
        <v>18</v>
      </c>
      <c r="B206" s="16" t="s">
        <v>19</v>
      </c>
      <c r="C206" s="16">
        <v>1.22</v>
      </c>
      <c r="D206" s="14"/>
      <c r="G206" s="5"/>
      <c r="M206" s="5"/>
      <c r="S206" s="4"/>
    </row>
    <row r="207" spans="1:19" ht="15.75" thickBot="1" x14ac:dyDescent="0.3">
      <c r="A207" s="16" t="s">
        <v>18</v>
      </c>
      <c r="B207" s="16" t="s">
        <v>19</v>
      </c>
      <c r="C207" s="16">
        <v>2.62</v>
      </c>
      <c r="D207" s="14"/>
      <c r="G207" s="5"/>
      <c r="M207" s="10" t="s">
        <v>18</v>
      </c>
      <c r="N207" s="9"/>
      <c r="O207" s="9"/>
      <c r="P207" s="9"/>
      <c r="Q207" s="9"/>
      <c r="R207" s="9"/>
      <c r="S207" s="4"/>
    </row>
    <row r="208" spans="1:19" x14ac:dyDescent="0.25">
      <c r="A208" s="13" t="s">
        <v>18</v>
      </c>
      <c r="B208" s="13" t="s">
        <v>17</v>
      </c>
      <c r="C208" s="13">
        <v>2.15</v>
      </c>
      <c r="D208" s="11">
        <f>AVERAGE(C208:C210)</f>
        <v>1.7266666666666666</v>
      </c>
      <c r="G208" s="5"/>
      <c r="M208" s="5" t="s">
        <v>16</v>
      </c>
      <c r="N208">
        <v>3</v>
      </c>
      <c r="O208">
        <v>3</v>
      </c>
      <c r="P208">
        <v>3</v>
      </c>
      <c r="Q208">
        <v>3</v>
      </c>
      <c r="R208">
        <v>12</v>
      </c>
      <c r="S208" s="4"/>
    </row>
    <row r="209" spans="1:19" x14ac:dyDescent="0.25">
      <c r="A209" s="13" t="s">
        <v>18</v>
      </c>
      <c r="B209" s="13" t="s">
        <v>17</v>
      </c>
      <c r="C209" s="13">
        <v>1.57</v>
      </c>
      <c r="D209" s="11"/>
      <c r="G209" s="5"/>
      <c r="M209" s="5" t="s">
        <v>15</v>
      </c>
      <c r="N209">
        <v>3.3200000000000003</v>
      </c>
      <c r="O209">
        <v>5.01</v>
      </c>
      <c r="P209">
        <v>5</v>
      </c>
      <c r="Q209">
        <v>5.18</v>
      </c>
      <c r="R209">
        <v>18.510000000000002</v>
      </c>
      <c r="S209" s="4"/>
    </row>
    <row r="210" spans="1:19" x14ac:dyDescent="0.25">
      <c r="A210" s="13" t="s">
        <v>18</v>
      </c>
      <c r="B210" s="13" t="s">
        <v>17</v>
      </c>
      <c r="C210" s="13">
        <v>1.46</v>
      </c>
      <c r="D210" s="11"/>
      <c r="G210" s="5"/>
      <c r="M210" s="5" t="s">
        <v>14</v>
      </c>
      <c r="N210">
        <v>1.1066666666666667</v>
      </c>
      <c r="O210">
        <v>1.67</v>
      </c>
      <c r="P210">
        <v>1.6666666666666667</v>
      </c>
      <c r="Q210">
        <v>1.7266666666666666</v>
      </c>
      <c r="R210">
        <v>1.5425000000000002</v>
      </c>
      <c r="S210" s="4"/>
    </row>
    <row r="211" spans="1:19" x14ac:dyDescent="0.25">
      <c r="G211" s="5"/>
      <c r="M211" s="5" t="s">
        <v>13</v>
      </c>
      <c r="N211">
        <v>0.31043333333333312</v>
      </c>
      <c r="O211">
        <v>0.10990000000000055</v>
      </c>
      <c r="P211">
        <v>0.68253333333333277</v>
      </c>
      <c r="Q211">
        <v>0.13743333333333396</v>
      </c>
      <c r="R211">
        <v>0.29520227272727212</v>
      </c>
      <c r="S211" s="4"/>
    </row>
    <row r="212" spans="1:19" x14ac:dyDescent="0.25">
      <c r="G212" s="5"/>
      <c r="M212" s="5"/>
      <c r="S212" s="4"/>
    </row>
    <row r="213" spans="1:19" ht="15.75" thickBot="1" x14ac:dyDescent="0.3">
      <c r="G213" s="5"/>
      <c r="M213" s="10" t="s">
        <v>0</v>
      </c>
      <c r="N213" s="9"/>
      <c r="O213" s="9"/>
      <c r="P213" s="9"/>
      <c r="Q213" s="9"/>
      <c r="S213" s="4"/>
    </row>
    <row r="214" spans="1:19" x14ac:dyDescent="0.25">
      <c r="G214" s="5"/>
      <c r="M214" s="5" t="s">
        <v>16</v>
      </c>
      <c r="N214">
        <v>9</v>
      </c>
      <c r="O214">
        <v>9</v>
      </c>
      <c r="P214">
        <v>9</v>
      </c>
      <c r="Q214">
        <v>9</v>
      </c>
      <c r="S214" s="4"/>
    </row>
    <row r="215" spans="1:19" x14ac:dyDescent="0.25">
      <c r="G215" s="5"/>
      <c r="M215" s="5" t="s">
        <v>15</v>
      </c>
      <c r="N215">
        <v>22.59</v>
      </c>
      <c r="O215">
        <v>20.619999999999997</v>
      </c>
      <c r="P215">
        <v>22.279999999999998</v>
      </c>
      <c r="Q215">
        <v>22.11</v>
      </c>
      <c r="S215" s="4"/>
    </row>
    <row r="216" spans="1:19" x14ac:dyDescent="0.25">
      <c r="G216" s="5"/>
      <c r="M216" s="5" t="s">
        <v>14</v>
      </c>
      <c r="N216">
        <v>2.5100000000000002</v>
      </c>
      <c r="O216">
        <v>2.2911111111111109</v>
      </c>
      <c r="P216">
        <v>2.4755555555555557</v>
      </c>
      <c r="Q216">
        <v>2.4566666666666666</v>
      </c>
      <c r="S216" s="4"/>
    </row>
    <row r="217" spans="1:19" x14ac:dyDescent="0.25">
      <c r="G217" s="5"/>
      <c r="M217" s="5" t="s">
        <v>13</v>
      </c>
      <c r="N217">
        <v>2.8982499999999991</v>
      </c>
      <c r="O217">
        <v>0.77873611111111263</v>
      </c>
      <c r="P217">
        <v>1.3815777777777773</v>
      </c>
      <c r="Q217">
        <v>0.93252500000000094</v>
      </c>
      <c r="S217" s="4"/>
    </row>
    <row r="218" spans="1:19" x14ac:dyDescent="0.25">
      <c r="G218" s="5"/>
      <c r="M218" s="5"/>
      <c r="S218" s="4"/>
    </row>
    <row r="219" spans="1:19" x14ac:dyDescent="0.25">
      <c r="G219" s="5"/>
      <c r="M219" s="5"/>
      <c r="S219" s="4"/>
    </row>
    <row r="220" spans="1:19" ht="15.75" thickBot="1" x14ac:dyDescent="0.3">
      <c r="G220" s="5"/>
      <c r="M220" s="5" t="s">
        <v>12</v>
      </c>
      <c r="S220" s="4"/>
    </row>
    <row r="221" spans="1:19" x14ac:dyDescent="0.25">
      <c r="G221" s="5"/>
      <c r="M221" s="8" t="s">
        <v>11</v>
      </c>
      <c r="N221" s="7" t="s">
        <v>10</v>
      </c>
      <c r="O221" s="7" t="s">
        <v>9</v>
      </c>
      <c r="P221" s="7" t="s">
        <v>8</v>
      </c>
      <c r="Q221" s="7" t="s">
        <v>7</v>
      </c>
      <c r="R221" s="7" t="s">
        <v>6</v>
      </c>
      <c r="S221" s="6" t="s">
        <v>5</v>
      </c>
    </row>
    <row r="222" spans="1:19" x14ac:dyDescent="0.25">
      <c r="G222" s="5"/>
      <c r="M222" s="5" t="s">
        <v>4</v>
      </c>
      <c r="N222">
        <v>38.787116666666684</v>
      </c>
      <c r="O222">
        <v>2</v>
      </c>
      <c r="P222">
        <v>19.393558333333342</v>
      </c>
      <c r="Q222">
        <v>78.337589623329578</v>
      </c>
      <c r="R222">
        <v>3.0182344340913289E-11</v>
      </c>
      <c r="S222" s="4">
        <v>3.4028261053501945</v>
      </c>
    </row>
    <row r="223" spans="1:19" x14ac:dyDescent="0.25">
      <c r="G223" s="5"/>
      <c r="M223" s="5" t="s">
        <v>3</v>
      </c>
      <c r="N223">
        <v>0.25588888888890438</v>
      </c>
      <c r="O223">
        <v>3</v>
      </c>
      <c r="P223">
        <v>8.5296296296301463E-2</v>
      </c>
      <c r="Q223">
        <v>0.34454256102990838</v>
      </c>
      <c r="R223">
        <v>0.79335488175388624</v>
      </c>
      <c r="S223" s="4">
        <v>3.0087865704473615</v>
      </c>
    </row>
    <row r="224" spans="1:19" x14ac:dyDescent="0.25">
      <c r="G224" s="5"/>
      <c r="M224" s="5" t="s">
        <v>2</v>
      </c>
      <c r="N224">
        <v>3.2000611111110953</v>
      </c>
      <c r="O224">
        <v>6</v>
      </c>
      <c r="P224">
        <v>0.53334351851851591</v>
      </c>
      <c r="Q224">
        <v>2.1543671854253752</v>
      </c>
      <c r="R224">
        <v>8.3862176715441966E-2</v>
      </c>
      <c r="S224" s="4">
        <v>2.5081888234232559</v>
      </c>
    </row>
    <row r="225" spans="1:19" x14ac:dyDescent="0.25">
      <c r="G225" s="5"/>
      <c r="M225" s="5" t="s">
        <v>1</v>
      </c>
      <c r="N225">
        <v>5.941533333333334</v>
      </c>
      <c r="O225">
        <v>24</v>
      </c>
      <c r="P225">
        <v>0.24756388888888892</v>
      </c>
      <c r="S225" s="4"/>
    </row>
    <row r="226" spans="1:19" x14ac:dyDescent="0.25">
      <c r="G226" s="5"/>
      <c r="M226" s="5"/>
      <c r="S226" s="4"/>
    </row>
    <row r="227" spans="1:19" ht="15.75" thickBot="1" x14ac:dyDescent="0.3">
      <c r="G227" s="3"/>
      <c r="H227" s="2"/>
      <c r="I227" s="2"/>
      <c r="J227" s="2"/>
      <c r="K227" s="2"/>
      <c r="L227" s="2"/>
      <c r="M227" s="3" t="s">
        <v>0</v>
      </c>
      <c r="N227" s="2">
        <v>48.184600000000017</v>
      </c>
      <c r="O227" s="2">
        <v>35</v>
      </c>
      <c r="P227" s="2"/>
      <c r="Q227" s="2"/>
      <c r="R227" s="2"/>
      <c r="S227" s="1"/>
    </row>
    <row r="234" spans="1:19" ht="15.75" thickBot="1" x14ac:dyDescent="0.3"/>
    <row r="235" spans="1:19" x14ac:dyDescent="0.25">
      <c r="A235" s="40" t="s">
        <v>39</v>
      </c>
      <c r="B235" s="39"/>
      <c r="C235" s="39"/>
      <c r="D235" s="38"/>
      <c r="G235" s="29" t="s">
        <v>38</v>
      </c>
      <c r="H235" s="28"/>
      <c r="I235" s="28"/>
      <c r="J235" s="28"/>
      <c r="K235" s="28"/>
      <c r="L235" s="28"/>
      <c r="M235" s="28"/>
      <c r="N235" s="28"/>
      <c r="O235" s="28"/>
      <c r="P235" s="28"/>
      <c r="Q235" s="27"/>
    </row>
    <row r="236" spans="1:19" ht="15.75" thickBot="1" x14ac:dyDescent="0.3">
      <c r="A236" s="37"/>
      <c r="B236" s="36"/>
      <c r="C236" s="36"/>
      <c r="D236" s="35"/>
      <c r="G236" s="34"/>
      <c r="H236" s="24"/>
      <c r="I236" s="24"/>
      <c r="J236" s="24"/>
      <c r="K236" s="24"/>
      <c r="L236" s="24"/>
      <c r="M236" s="24"/>
      <c r="N236" s="24"/>
      <c r="O236" s="24"/>
      <c r="P236" s="24"/>
      <c r="Q236" s="23"/>
    </row>
    <row r="237" spans="1:19" x14ac:dyDescent="0.25">
      <c r="A237" s="33" t="s">
        <v>37</v>
      </c>
      <c r="B237" s="33" t="s">
        <v>36</v>
      </c>
      <c r="C237" s="33" t="s">
        <v>35</v>
      </c>
      <c r="D237" s="32" t="s">
        <v>14</v>
      </c>
      <c r="G237" s="31" t="s">
        <v>32</v>
      </c>
      <c r="H237" s="30" t="s">
        <v>31</v>
      </c>
      <c r="I237" s="30" t="s">
        <v>30</v>
      </c>
      <c r="K237" s="20" t="s">
        <v>34</v>
      </c>
      <c r="L237" s="19"/>
      <c r="M237" s="19"/>
      <c r="N237" s="19"/>
      <c r="O237" s="19"/>
      <c r="P237" s="19"/>
      <c r="Q237" s="18"/>
    </row>
    <row r="238" spans="1:19" ht="15.75" thickBot="1" x14ac:dyDescent="0.3">
      <c r="A238" s="16" t="s">
        <v>23</v>
      </c>
      <c r="B238" s="16" t="s">
        <v>22</v>
      </c>
      <c r="C238" s="15">
        <v>5.55</v>
      </c>
      <c r="D238" s="14">
        <f>AVERAGE(C238:C240)</f>
        <v>5.373333333333334</v>
      </c>
      <c r="G238" s="17">
        <v>5.55</v>
      </c>
      <c r="H238" s="13">
        <v>6.38</v>
      </c>
      <c r="I238" s="13">
        <v>7.34</v>
      </c>
      <c r="K238" s="5"/>
      <c r="Q238" s="4"/>
    </row>
    <row r="239" spans="1:19" ht="15.75" thickBot="1" x14ac:dyDescent="0.3">
      <c r="A239" s="16" t="s">
        <v>23</v>
      </c>
      <c r="B239" s="16" t="s">
        <v>22</v>
      </c>
      <c r="C239" s="15">
        <v>5.09</v>
      </c>
      <c r="D239" s="14"/>
      <c r="G239" s="17">
        <v>5.09</v>
      </c>
      <c r="H239" s="13">
        <v>5.85</v>
      </c>
      <c r="I239" s="13">
        <v>6.72</v>
      </c>
      <c r="K239" s="5" t="s">
        <v>24</v>
      </c>
      <c r="Q239" s="4"/>
    </row>
    <row r="240" spans="1:19" ht="15.75" thickBot="1" x14ac:dyDescent="0.3">
      <c r="A240" s="16" t="s">
        <v>23</v>
      </c>
      <c r="B240" s="16" t="s">
        <v>22</v>
      </c>
      <c r="C240" s="15">
        <v>5.48</v>
      </c>
      <c r="D240" s="14"/>
      <c r="G240" s="17">
        <v>5.48</v>
      </c>
      <c r="H240" s="13">
        <v>6.3</v>
      </c>
      <c r="I240" s="13">
        <v>7.25</v>
      </c>
      <c r="K240" s="8" t="s">
        <v>33</v>
      </c>
      <c r="L240" s="7" t="s">
        <v>16</v>
      </c>
      <c r="M240" s="7" t="s">
        <v>15</v>
      </c>
      <c r="N240" s="7" t="s">
        <v>14</v>
      </c>
      <c r="O240" s="7" t="s">
        <v>13</v>
      </c>
      <c r="Q240" s="4"/>
    </row>
    <row r="241" spans="1:19" ht="15.75" thickBot="1" x14ac:dyDescent="0.3">
      <c r="A241" s="13" t="s">
        <v>23</v>
      </c>
      <c r="B241" s="13" t="s">
        <v>20</v>
      </c>
      <c r="C241" s="12">
        <v>6.66</v>
      </c>
      <c r="D241" s="11">
        <f>AVERAGE(C241:C243)</f>
        <v>6.626666666666666</v>
      </c>
      <c r="G241" s="17">
        <v>6.66</v>
      </c>
      <c r="H241" s="13">
        <v>7.66</v>
      </c>
      <c r="I241" s="13">
        <v>8.81</v>
      </c>
      <c r="K241" s="5" t="s">
        <v>32</v>
      </c>
      <c r="L241">
        <v>12</v>
      </c>
      <c r="M241">
        <v>46.670000000000009</v>
      </c>
      <c r="N241">
        <v>3.8891666666666675</v>
      </c>
      <c r="O241">
        <v>0.47540833333333021</v>
      </c>
      <c r="Q241" s="4"/>
    </row>
    <row r="242" spans="1:19" ht="15.75" thickBot="1" x14ac:dyDescent="0.3">
      <c r="A242" s="13" t="s">
        <v>23</v>
      </c>
      <c r="B242" s="13" t="s">
        <v>20</v>
      </c>
      <c r="C242" s="12">
        <v>6.45</v>
      </c>
      <c r="D242" s="11"/>
      <c r="G242" s="17">
        <v>6.45</v>
      </c>
      <c r="H242" s="13">
        <v>7.41</v>
      </c>
      <c r="I242" s="13">
        <v>8.5299999999999994</v>
      </c>
      <c r="K242" s="5" t="s">
        <v>31</v>
      </c>
      <c r="L242">
        <v>12</v>
      </c>
      <c r="M242">
        <v>22.42</v>
      </c>
      <c r="N242">
        <v>1.8683333333333334</v>
      </c>
      <c r="O242">
        <v>8.370606060605984E-2</v>
      </c>
      <c r="Q242" s="4"/>
    </row>
    <row r="243" spans="1:19" ht="15.75" thickBot="1" x14ac:dyDescent="0.3">
      <c r="A243" s="13" t="s">
        <v>23</v>
      </c>
      <c r="B243" s="13" t="s">
        <v>20</v>
      </c>
      <c r="C243" s="12">
        <v>6.77</v>
      </c>
      <c r="D243" s="11"/>
      <c r="G243" s="17">
        <v>6.77</v>
      </c>
      <c r="H243" s="13">
        <v>7.79</v>
      </c>
      <c r="I243" s="13">
        <v>8.9600000000000009</v>
      </c>
      <c r="K243" s="3" t="s">
        <v>30</v>
      </c>
      <c r="L243" s="2">
        <v>12</v>
      </c>
      <c r="M243" s="2">
        <v>18.510000000000002</v>
      </c>
      <c r="N243" s="2">
        <v>1.5425000000000002</v>
      </c>
      <c r="O243" s="2">
        <v>0.29520227272727212</v>
      </c>
      <c r="Q243" s="4"/>
    </row>
    <row r="244" spans="1:19" ht="15.75" thickBot="1" x14ac:dyDescent="0.3">
      <c r="A244" s="16" t="s">
        <v>23</v>
      </c>
      <c r="B244" s="16" t="s">
        <v>19</v>
      </c>
      <c r="C244" s="15">
        <v>9.44</v>
      </c>
      <c r="D244" s="14">
        <f>AVERAGE(C244:C246)</f>
        <v>9.7166666666666668</v>
      </c>
      <c r="G244" s="17">
        <v>9.44</v>
      </c>
      <c r="H244" s="13">
        <v>10.86</v>
      </c>
      <c r="I244" s="13">
        <v>12.48</v>
      </c>
      <c r="K244" s="5"/>
      <c r="Q244" s="4"/>
    </row>
    <row r="245" spans="1:19" ht="15.75" thickBot="1" x14ac:dyDescent="0.3">
      <c r="A245" s="16" t="s">
        <v>23</v>
      </c>
      <c r="B245" s="16" t="s">
        <v>19</v>
      </c>
      <c r="C245" s="15">
        <v>9.99</v>
      </c>
      <c r="D245" s="14"/>
      <c r="G245" s="17">
        <v>9.99</v>
      </c>
      <c r="H245" s="13">
        <v>11.49</v>
      </c>
      <c r="I245" s="13">
        <v>13.21</v>
      </c>
      <c r="K245" s="5"/>
      <c r="Q245" s="4"/>
    </row>
    <row r="246" spans="1:19" ht="15.75" thickBot="1" x14ac:dyDescent="0.3">
      <c r="A246" s="16" t="s">
        <v>23</v>
      </c>
      <c r="B246" s="16" t="s">
        <v>19</v>
      </c>
      <c r="C246" s="15">
        <v>9.7200000000000006</v>
      </c>
      <c r="D246" s="14"/>
      <c r="G246" s="17">
        <v>9.7200000000000006</v>
      </c>
      <c r="H246" s="13">
        <v>11.18</v>
      </c>
      <c r="I246" s="13">
        <v>12.86</v>
      </c>
      <c r="K246" s="5" t="s">
        <v>12</v>
      </c>
      <c r="Q246" s="4"/>
    </row>
    <row r="247" spans="1:19" ht="15.75" thickBot="1" x14ac:dyDescent="0.3">
      <c r="A247" s="13" t="s">
        <v>23</v>
      </c>
      <c r="B247" s="13" t="s">
        <v>17</v>
      </c>
      <c r="C247" s="12">
        <v>22.21</v>
      </c>
      <c r="D247" s="11">
        <f>AVERAGE(C247:C249)</f>
        <v>21.213333333333335</v>
      </c>
      <c r="G247" s="17">
        <v>22.21</v>
      </c>
      <c r="H247" s="13">
        <v>25.54</v>
      </c>
      <c r="I247" s="13">
        <v>29.37</v>
      </c>
      <c r="K247" s="8" t="s">
        <v>11</v>
      </c>
      <c r="L247" s="7" t="s">
        <v>10</v>
      </c>
      <c r="M247" s="7" t="s">
        <v>9</v>
      </c>
      <c r="N247" s="7" t="s">
        <v>8</v>
      </c>
      <c r="O247" s="7" t="s">
        <v>7</v>
      </c>
      <c r="P247" s="7" t="s">
        <v>6</v>
      </c>
      <c r="Q247" s="6" t="s">
        <v>5</v>
      </c>
    </row>
    <row r="248" spans="1:19" ht="15.75" thickBot="1" x14ac:dyDescent="0.3">
      <c r="A248" s="13" t="s">
        <v>23</v>
      </c>
      <c r="B248" s="13" t="s">
        <v>17</v>
      </c>
      <c r="C248" s="12">
        <v>20.05</v>
      </c>
      <c r="D248" s="11"/>
      <c r="G248" s="17">
        <v>20.05</v>
      </c>
      <c r="H248" s="13">
        <v>23.05</v>
      </c>
      <c r="I248" s="13">
        <v>26.51</v>
      </c>
      <c r="K248" s="5" t="s">
        <v>29</v>
      </c>
      <c r="L248">
        <v>38.78711666666667</v>
      </c>
      <c r="M248">
        <v>2</v>
      </c>
      <c r="N248">
        <v>19.393558333333335</v>
      </c>
      <c r="O248">
        <v>68.102001599719074</v>
      </c>
      <c r="P248">
        <v>1.935105067543215E-12</v>
      </c>
      <c r="Q248" s="4">
        <v>3.2849176510382869</v>
      </c>
    </row>
    <row r="249" spans="1:19" ht="15.75" thickBot="1" x14ac:dyDescent="0.3">
      <c r="A249" s="13" t="s">
        <v>23</v>
      </c>
      <c r="B249" s="13" t="s">
        <v>17</v>
      </c>
      <c r="C249" s="12">
        <v>21.38</v>
      </c>
      <c r="D249" s="11"/>
      <c r="G249" s="17">
        <v>21.38</v>
      </c>
      <c r="H249" s="13">
        <v>24.59</v>
      </c>
      <c r="I249" s="13">
        <v>28.28</v>
      </c>
      <c r="K249" s="5" t="s">
        <v>28</v>
      </c>
      <c r="L249">
        <v>9.3974833333333354</v>
      </c>
      <c r="M249">
        <v>33</v>
      </c>
      <c r="N249">
        <v>0.28477222222222226</v>
      </c>
      <c r="Q249" s="4"/>
    </row>
    <row r="250" spans="1:19" ht="15.75" thickBot="1" x14ac:dyDescent="0.3">
      <c r="A250" s="16" t="s">
        <v>21</v>
      </c>
      <c r="B250" s="16" t="s">
        <v>22</v>
      </c>
      <c r="C250" s="15">
        <v>6.38</v>
      </c>
      <c r="D250" s="14">
        <f>AVERAGE(C250:C252)</f>
        <v>6.1766666666666667</v>
      </c>
      <c r="G250" s="5"/>
      <c r="K250" s="5"/>
      <c r="Q250" s="4"/>
    </row>
    <row r="251" spans="1:19" ht="15.75" thickBot="1" x14ac:dyDescent="0.3">
      <c r="A251" s="16" t="s">
        <v>21</v>
      </c>
      <c r="B251" s="16" t="s">
        <v>22</v>
      </c>
      <c r="C251" s="15">
        <v>5.85</v>
      </c>
      <c r="D251" s="14"/>
      <c r="G251" s="3"/>
      <c r="H251" s="2"/>
      <c r="I251" s="2"/>
      <c r="J251" s="2"/>
      <c r="K251" s="3" t="s">
        <v>0</v>
      </c>
      <c r="L251" s="2">
        <v>48.184600000000003</v>
      </c>
      <c r="M251" s="2">
        <v>35</v>
      </c>
      <c r="N251" s="2"/>
      <c r="O251" s="2"/>
      <c r="P251" s="2"/>
      <c r="Q251" s="1"/>
    </row>
    <row r="252" spans="1:19" ht="15.75" thickBot="1" x14ac:dyDescent="0.3">
      <c r="A252" s="16" t="s">
        <v>21</v>
      </c>
      <c r="B252" s="16" t="s">
        <v>22</v>
      </c>
      <c r="C252" s="15">
        <v>6.3</v>
      </c>
      <c r="D252" s="14"/>
    </row>
    <row r="253" spans="1:19" ht="15.75" thickBot="1" x14ac:dyDescent="0.3">
      <c r="A253" s="13" t="s">
        <v>21</v>
      </c>
      <c r="B253" s="13" t="s">
        <v>20</v>
      </c>
      <c r="C253" s="12">
        <v>7.66</v>
      </c>
      <c r="D253" s="11">
        <f>AVERAGE(C253:C255)</f>
        <v>7.62</v>
      </c>
      <c r="G253" s="29" t="s">
        <v>27</v>
      </c>
      <c r="H253" s="28"/>
      <c r="I253" s="28"/>
      <c r="J253" s="28"/>
      <c r="K253" s="28"/>
      <c r="L253" s="28"/>
      <c r="M253" s="28"/>
      <c r="N253" s="28"/>
      <c r="O253" s="28"/>
      <c r="P253" s="28"/>
      <c r="Q253" s="28"/>
      <c r="R253" s="28"/>
      <c r="S253" s="27"/>
    </row>
    <row r="254" spans="1:19" ht="15.75" thickBot="1" x14ac:dyDescent="0.3">
      <c r="A254" s="13" t="s">
        <v>21</v>
      </c>
      <c r="B254" s="13" t="s">
        <v>20</v>
      </c>
      <c r="C254" s="12">
        <v>7.41</v>
      </c>
      <c r="D254" s="11"/>
      <c r="G254" s="26"/>
      <c r="H254" s="25"/>
      <c r="I254" s="25"/>
      <c r="J254" s="25"/>
      <c r="K254" s="25"/>
      <c r="L254" s="24"/>
      <c r="M254" s="24"/>
      <c r="N254" s="24"/>
      <c r="O254" s="24"/>
      <c r="P254" s="24"/>
      <c r="Q254" s="24"/>
      <c r="R254" s="24"/>
      <c r="S254" s="23"/>
    </row>
    <row r="255" spans="1:19" ht="15.75" thickBot="1" x14ac:dyDescent="0.3">
      <c r="A255" s="13" t="s">
        <v>21</v>
      </c>
      <c r="B255" s="13" t="s">
        <v>20</v>
      </c>
      <c r="C255" s="12">
        <v>7.79</v>
      </c>
      <c r="D255" s="11"/>
      <c r="G255" s="22" t="s">
        <v>26</v>
      </c>
      <c r="H255" s="21" t="s">
        <v>22</v>
      </c>
      <c r="I255" s="21" t="s">
        <v>20</v>
      </c>
      <c r="J255" s="21" t="s">
        <v>19</v>
      </c>
      <c r="K255" s="21" t="s">
        <v>17</v>
      </c>
      <c r="M255" s="20" t="s">
        <v>25</v>
      </c>
      <c r="N255" s="19"/>
      <c r="O255" s="19"/>
      <c r="P255" s="19"/>
      <c r="Q255" s="19"/>
      <c r="R255" s="19"/>
      <c r="S255" s="18"/>
    </row>
    <row r="256" spans="1:19" ht="15.75" thickBot="1" x14ac:dyDescent="0.3">
      <c r="A256" s="16" t="s">
        <v>21</v>
      </c>
      <c r="B256" s="16" t="s">
        <v>19</v>
      </c>
      <c r="C256" s="15">
        <v>10.86</v>
      </c>
      <c r="D256" s="14">
        <f>AVERAGE(C256:C258)</f>
        <v>11.176666666666668</v>
      </c>
      <c r="G256" s="17" t="s">
        <v>23</v>
      </c>
      <c r="H256" s="13">
        <v>5.55</v>
      </c>
      <c r="I256" s="13">
        <v>6.66</v>
      </c>
      <c r="J256" s="13">
        <v>9.44</v>
      </c>
      <c r="K256" s="13">
        <v>22.21</v>
      </c>
      <c r="M256" s="5"/>
      <c r="S256" s="4"/>
    </row>
    <row r="257" spans="1:19" ht="15.75" thickBot="1" x14ac:dyDescent="0.3">
      <c r="A257" s="16" t="s">
        <v>21</v>
      </c>
      <c r="B257" s="16" t="s">
        <v>19</v>
      </c>
      <c r="C257" s="15">
        <v>11.49</v>
      </c>
      <c r="D257" s="14"/>
      <c r="G257" s="17" t="s">
        <v>23</v>
      </c>
      <c r="H257" s="13">
        <v>5.09</v>
      </c>
      <c r="I257" s="13">
        <v>6.45</v>
      </c>
      <c r="J257" s="13">
        <v>9.99</v>
      </c>
      <c r="K257" s="13">
        <v>20.05</v>
      </c>
      <c r="M257" s="5" t="s">
        <v>24</v>
      </c>
      <c r="N257" t="s">
        <v>22</v>
      </c>
      <c r="O257" t="s">
        <v>20</v>
      </c>
      <c r="P257" t="s">
        <v>19</v>
      </c>
      <c r="Q257" t="s">
        <v>17</v>
      </c>
      <c r="R257" t="s">
        <v>0</v>
      </c>
      <c r="S257" s="4"/>
    </row>
    <row r="258" spans="1:19" ht="15.75" thickBot="1" x14ac:dyDescent="0.3">
      <c r="A258" s="16" t="s">
        <v>21</v>
      </c>
      <c r="B258" s="16" t="s">
        <v>19</v>
      </c>
      <c r="C258" s="15">
        <v>11.18</v>
      </c>
      <c r="D258" s="14"/>
      <c r="G258" s="17" t="s">
        <v>23</v>
      </c>
      <c r="H258" s="13">
        <v>5.48</v>
      </c>
      <c r="I258" s="13">
        <v>6.77</v>
      </c>
      <c r="J258" s="13">
        <v>9.7200000000000006</v>
      </c>
      <c r="K258" s="13">
        <v>21.38</v>
      </c>
      <c r="M258" s="10" t="s">
        <v>23</v>
      </c>
      <c r="N258" s="9"/>
      <c r="O258" s="9"/>
      <c r="P258" s="9"/>
      <c r="Q258" s="9"/>
      <c r="R258" s="9"/>
      <c r="S258" s="4"/>
    </row>
    <row r="259" spans="1:19" ht="15.75" thickBot="1" x14ac:dyDescent="0.3">
      <c r="A259" s="13" t="s">
        <v>21</v>
      </c>
      <c r="B259" s="13" t="s">
        <v>17</v>
      </c>
      <c r="C259" s="12">
        <v>25.54</v>
      </c>
      <c r="D259" s="11">
        <f>AVERAGE(C259:C261)</f>
        <v>24.393333333333334</v>
      </c>
      <c r="G259" s="17" t="s">
        <v>21</v>
      </c>
      <c r="H259" s="13">
        <v>6.38</v>
      </c>
      <c r="I259" s="13">
        <v>7.66</v>
      </c>
      <c r="J259" s="13">
        <v>10.86</v>
      </c>
      <c r="K259" s="13">
        <v>25.54</v>
      </c>
      <c r="M259" s="5" t="s">
        <v>16</v>
      </c>
      <c r="N259">
        <v>3</v>
      </c>
      <c r="O259">
        <v>3</v>
      </c>
      <c r="P259">
        <v>3</v>
      </c>
      <c r="Q259">
        <v>3</v>
      </c>
      <c r="R259">
        <v>12</v>
      </c>
      <c r="S259" s="4"/>
    </row>
    <row r="260" spans="1:19" ht="15.75" thickBot="1" x14ac:dyDescent="0.3">
      <c r="A260" s="13" t="s">
        <v>21</v>
      </c>
      <c r="B260" s="13" t="s">
        <v>17</v>
      </c>
      <c r="C260" s="12">
        <v>23.05</v>
      </c>
      <c r="D260" s="11"/>
      <c r="G260" s="17" t="s">
        <v>21</v>
      </c>
      <c r="H260" s="13">
        <v>5.85</v>
      </c>
      <c r="I260" s="13">
        <v>7.41</v>
      </c>
      <c r="J260" s="13">
        <v>11.49</v>
      </c>
      <c r="K260" s="13">
        <v>23.05</v>
      </c>
      <c r="M260" s="5" t="s">
        <v>15</v>
      </c>
      <c r="N260">
        <v>16.12</v>
      </c>
      <c r="O260">
        <v>19.88</v>
      </c>
      <c r="P260">
        <v>29.15</v>
      </c>
      <c r="Q260">
        <v>63.64</v>
      </c>
      <c r="R260">
        <v>128.79</v>
      </c>
      <c r="S260" s="4"/>
    </row>
    <row r="261" spans="1:19" ht="15.75" thickBot="1" x14ac:dyDescent="0.3">
      <c r="A261" s="13" t="s">
        <v>21</v>
      </c>
      <c r="B261" s="13" t="s">
        <v>17</v>
      </c>
      <c r="C261" s="12">
        <v>24.59</v>
      </c>
      <c r="D261" s="11"/>
      <c r="G261" s="17" t="s">
        <v>21</v>
      </c>
      <c r="H261" s="13">
        <v>6.3</v>
      </c>
      <c r="I261" s="13">
        <v>7.79</v>
      </c>
      <c r="J261" s="13">
        <v>11.18</v>
      </c>
      <c r="K261" s="13">
        <v>24.59</v>
      </c>
      <c r="M261" s="5" t="s">
        <v>14</v>
      </c>
      <c r="N261">
        <v>5.373333333333334</v>
      </c>
      <c r="O261">
        <v>6.626666666666666</v>
      </c>
      <c r="P261">
        <v>9.7166666666666668</v>
      </c>
      <c r="Q261">
        <v>21.213333333333335</v>
      </c>
      <c r="R261">
        <v>10.7325</v>
      </c>
      <c r="S261" s="4"/>
    </row>
    <row r="262" spans="1:19" ht="15.75" thickBot="1" x14ac:dyDescent="0.3">
      <c r="A262" s="16" t="s">
        <v>18</v>
      </c>
      <c r="B262" s="16" t="s">
        <v>22</v>
      </c>
      <c r="C262" s="15">
        <v>7.34</v>
      </c>
      <c r="D262" s="14">
        <f>AVERAGE(C262:C264)</f>
        <v>7.1033333333333326</v>
      </c>
      <c r="G262" s="17" t="s">
        <v>18</v>
      </c>
      <c r="H262" s="13">
        <v>7.34</v>
      </c>
      <c r="I262" s="13">
        <v>8.81</v>
      </c>
      <c r="J262" s="13">
        <v>12.48</v>
      </c>
      <c r="K262" s="13">
        <v>29.37</v>
      </c>
      <c r="M262" s="5" t="s">
        <v>13</v>
      </c>
      <c r="N262">
        <v>6.1433333333333388E-2</v>
      </c>
      <c r="O262">
        <v>2.6433333333333246E-2</v>
      </c>
      <c r="P262">
        <v>7.5633333333333538E-2</v>
      </c>
      <c r="Q262">
        <v>1.1872333333333331</v>
      </c>
      <c r="R262">
        <v>42.916038636363652</v>
      </c>
      <c r="S262" s="4"/>
    </row>
    <row r="263" spans="1:19" ht="15.75" thickBot="1" x14ac:dyDescent="0.3">
      <c r="A263" s="16" t="s">
        <v>18</v>
      </c>
      <c r="B263" s="16" t="s">
        <v>22</v>
      </c>
      <c r="C263" s="15">
        <v>6.72</v>
      </c>
      <c r="D263" s="14"/>
      <c r="G263" s="17" t="s">
        <v>18</v>
      </c>
      <c r="H263" s="13">
        <v>6.72</v>
      </c>
      <c r="I263" s="13">
        <v>8.5299999999999994</v>
      </c>
      <c r="J263" s="13">
        <v>13.21</v>
      </c>
      <c r="K263" s="13">
        <v>26.51</v>
      </c>
      <c r="M263" s="5"/>
      <c r="S263" s="4"/>
    </row>
    <row r="264" spans="1:19" ht="15.75" thickBot="1" x14ac:dyDescent="0.3">
      <c r="A264" s="16" t="s">
        <v>18</v>
      </c>
      <c r="B264" s="16" t="s">
        <v>22</v>
      </c>
      <c r="C264" s="15">
        <v>7.25</v>
      </c>
      <c r="D264" s="14"/>
      <c r="G264" s="17" t="s">
        <v>18</v>
      </c>
      <c r="H264" s="13">
        <v>7.25</v>
      </c>
      <c r="I264" s="13">
        <v>8.9600000000000009</v>
      </c>
      <c r="J264" s="13">
        <v>12.86</v>
      </c>
      <c r="K264" s="13">
        <v>28.28</v>
      </c>
      <c r="M264" s="10" t="s">
        <v>21</v>
      </c>
      <c r="N264" s="9"/>
      <c r="O264" s="9"/>
      <c r="P264" s="9"/>
      <c r="Q264" s="9"/>
      <c r="R264" s="9"/>
      <c r="S264" s="4"/>
    </row>
    <row r="265" spans="1:19" ht="15.75" thickBot="1" x14ac:dyDescent="0.3">
      <c r="A265" s="13" t="s">
        <v>18</v>
      </c>
      <c r="B265" s="13" t="s">
        <v>20</v>
      </c>
      <c r="C265" s="12">
        <v>8.81</v>
      </c>
      <c r="D265" s="11">
        <f>AVERAGE(C265:C267)</f>
        <v>8.7666666666666675</v>
      </c>
      <c r="G265" s="5"/>
      <c r="M265" s="5" t="s">
        <v>16</v>
      </c>
      <c r="N265">
        <v>3</v>
      </c>
      <c r="O265">
        <v>3</v>
      </c>
      <c r="P265">
        <v>3</v>
      </c>
      <c r="Q265">
        <v>3</v>
      </c>
      <c r="R265">
        <v>12</v>
      </c>
      <c r="S265" s="4"/>
    </row>
    <row r="266" spans="1:19" ht="15.75" thickBot="1" x14ac:dyDescent="0.3">
      <c r="A266" s="13" t="s">
        <v>18</v>
      </c>
      <c r="B266" s="13" t="s">
        <v>20</v>
      </c>
      <c r="C266" s="12">
        <v>8.5299999999999994</v>
      </c>
      <c r="D266" s="11"/>
      <c r="G266" s="5"/>
      <c r="M266" s="5" t="s">
        <v>15</v>
      </c>
      <c r="N266">
        <v>18.53</v>
      </c>
      <c r="O266">
        <v>22.86</v>
      </c>
      <c r="P266">
        <v>33.53</v>
      </c>
      <c r="Q266">
        <v>73.180000000000007</v>
      </c>
      <c r="R266">
        <v>148.1</v>
      </c>
      <c r="S266" s="4"/>
    </row>
    <row r="267" spans="1:19" ht="15.75" thickBot="1" x14ac:dyDescent="0.3">
      <c r="A267" s="13" t="s">
        <v>18</v>
      </c>
      <c r="B267" s="13" t="s">
        <v>20</v>
      </c>
      <c r="C267" s="12">
        <v>8.9600000000000009</v>
      </c>
      <c r="D267" s="11"/>
      <c r="G267" s="5"/>
      <c r="M267" s="5" t="s">
        <v>14</v>
      </c>
      <c r="N267">
        <v>6.1766666666666667</v>
      </c>
      <c r="O267">
        <v>7.62</v>
      </c>
      <c r="P267">
        <v>11.176666666666668</v>
      </c>
      <c r="Q267">
        <v>24.393333333333334</v>
      </c>
      <c r="R267">
        <v>12.341666666666667</v>
      </c>
      <c r="S267" s="4"/>
    </row>
    <row r="268" spans="1:19" ht="15.75" thickBot="1" x14ac:dyDescent="0.3">
      <c r="A268" s="16" t="s">
        <v>18</v>
      </c>
      <c r="B268" s="16" t="s">
        <v>19</v>
      </c>
      <c r="C268" s="15">
        <v>12.48</v>
      </c>
      <c r="D268" s="14">
        <f>AVERAGE(C268:C270)</f>
        <v>12.85</v>
      </c>
      <c r="G268" s="5"/>
      <c r="M268" s="5" t="s">
        <v>13</v>
      </c>
      <c r="N268">
        <v>8.1633333333333405E-2</v>
      </c>
      <c r="O268">
        <v>3.7299999999999986E-2</v>
      </c>
      <c r="P268">
        <v>9.9233333333333576E-2</v>
      </c>
      <c r="Q268">
        <v>1.5790333333333313</v>
      </c>
      <c r="R268">
        <v>56.754378787878792</v>
      </c>
      <c r="S268" s="4"/>
    </row>
    <row r="269" spans="1:19" ht="15.75" thickBot="1" x14ac:dyDescent="0.3">
      <c r="A269" s="16" t="s">
        <v>18</v>
      </c>
      <c r="B269" s="16" t="s">
        <v>19</v>
      </c>
      <c r="C269" s="15">
        <v>13.21</v>
      </c>
      <c r="D269" s="14"/>
      <c r="G269" s="5"/>
      <c r="M269" s="5"/>
      <c r="S269" s="4"/>
    </row>
    <row r="270" spans="1:19" ht="15.75" thickBot="1" x14ac:dyDescent="0.3">
      <c r="A270" s="16" t="s">
        <v>18</v>
      </c>
      <c r="B270" s="16" t="s">
        <v>19</v>
      </c>
      <c r="C270" s="15">
        <v>12.86</v>
      </c>
      <c r="D270" s="14"/>
      <c r="G270" s="5"/>
      <c r="M270" s="10" t="s">
        <v>18</v>
      </c>
      <c r="N270" s="9"/>
      <c r="O270" s="9"/>
      <c r="P270" s="9"/>
      <c r="Q270" s="9"/>
      <c r="R270" s="9"/>
      <c r="S270" s="4"/>
    </row>
    <row r="271" spans="1:19" ht="15.75" thickBot="1" x14ac:dyDescent="0.3">
      <c r="A271" s="13" t="s">
        <v>18</v>
      </c>
      <c r="B271" s="13" t="s">
        <v>17</v>
      </c>
      <c r="C271" s="12">
        <v>29.37</v>
      </c>
      <c r="D271" s="11">
        <f>AVERAGE(C271:C273)</f>
        <v>28.053333333333331</v>
      </c>
      <c r="G271" s="5"/>
      <c r="M271" s="5" t="s">
        <v>16</v>
      </c>
      <c r="N271">
        <v>3</v>
      </c>
      <c r="O271">
        <v>3</v>
      </c>
      <c r="P271">
        <v>3</v>
      </c>
      <c r="Q271">
        <v>3</v>
      </c>
      <c r="R271">
        <v>12</v>
      </c>
      <c r="S271" s="4"/>
    </row>
    <row r="272" spans="1:19" ht="15.75" thickBot="1" x14ac:dyDescent="0.3">
      <c r="A272" s="13" t="s">
        <v>18</v>
      </c>
      <c r="B272" s="13" t="s">
        <v>17</v>
      </c>
      <c r="C272" s="12">
        <v>26.51</v>
      </c>
      <c r="D272" s="11"/>
      <c r="G272" s="5"/>
      <c r="M272" s="5" t="s">
        <v>15</v>
      </c>
      <c r="N272">
        <v>21.31</v>
      </c>
      <c r="O272">
        <v>26.3</v>
      </c>
      <c r="P272">
        <v>38.549999999999997</v>
      </c>
      <c r="Q272">
        <v>84.16</v>
      </c>
      <c r="R272">
        <v>170.32000000000002</v>
      </c>
      <c r="S272" s="4"/>
    </row>
    <row r="273" spans="1:19" ht="15.75" thickBot="1" x14ac:dyDescent="0.3">
      <c r="A273" s="13" t="s">
        <v>18</v>
      </c>
      <c r="B273" s="13" t="s">
        <v>17</v>
      </c>
      <c r="C273" s="12">
        <v>28.28</v>
      </c>
      <c r="D273" s="11"/>
      <c r="G273" s="5"/>
      <c r="M273" s="5" t="s">
        <v>14</v>
      </c>
      <c r="N273">
        <v>7.1033333333333326</v>
      </c>
      <c r="O273">
        <v>8.7666666666666675</v>
      </c>
      <c r="P273">
        <v>12.85</v>
      </c>
      <c r="Q273">
        <v>28.053333333333331</v>
      </c>
      <c r="R273">
        <v>14.193333333333335</v>
      </c>
      <c r="S273" s="4"/>
    </row>
    <row r="274" spans="1:19" x14ac:dyDescent="0.25">
      <c r="G274" s="5"/>
      <c r="M274" s="5" t="s">
        <v>13</v>
      </c>
      <c r="N274">
        <v>0.11223333333333338</v>
      </c>
      <c r="O274">
        <v>4.7633333333333673E-2</v>
      </c>
      <c r="P274">
        <v>0.13330000000000014</v>
      </c>
      <c r="Q274">
        <v>2.0834333333333328</v>
      </c>
      <c r="R274">
        <v>75.056006060606038</v>
      </c>
      <c r="S274" s="4"/>
    </row>
    <row r="275" spans="1:19" x14ac:dyDescent="0.25">
      <c r="G275" s="5"/>
      <c r="M275" s="5"/>
      <c r="S275" s="4"/>
    </row>
    <row r="276" spans="1:19" ht="15.75" thickBot="1" x14ac:dyDescent="0.3">
      <c r="G276" s="5"/>
      <c r="M276" s="10" t="s">
        <v>0</v>
      </c>
      <c r="N276" s="9"/>
      <c r="O276" s="9"/>
      <c r="P276" s="9"/>
      <c r="Q276" s="9"/>
      <c r="S276" s="4"/>
    </row>
    <row r="277" spans="1:19" x14ac:dyDescent="0.25">
      <c r="G277" s="5"/>
      <c r="M277" s="5" t="s">
        <v>16</v>
      </c>
      <c r="N277">
        <v>9</v>
      </c>
      <c r="O277">
        <v>9</v>
      </c>
      <c r="P277">
        <v>9</v>
      </c>
      <c r="Q277">
        <v>9</v>
      </c>
      <c r="S277" s="4"/>
    </row>
    <row r="278" spans="1:19" x14ac:dyDescent="0.25">
      <c r="G278" s="5"/>
      <c r="M278" s="5" t="s">
        <v>15</v>
      </c>
      <c r="N278">
        <v>55.960000000000008</v>
      </c>
      <c r="O278">
        <v>69.039999999999992</v>
      </c>
      <c r="P278">
        <v>101.22999999999999</v>
      </c>
      <c r="Q278">
        <v>220.98</v>
      </c>
      <c r="S278" s="4"/>
    </row>
    <row r="279" spans="1:19" x14ac:dyDescent="0.25">
      <c r="G279" s="5"/>
      <c r="M279" s="5" t="s">
        <v>14</v>
      </c>
      <c r="N279">
        <v>6.2177777777777772</v>
      </c>
      <c r="O279">
        <v>7.6711111111111121</v>
      </c>
      <c r="P279">
        <v>11.247777777777777</v>
      </c>
      <c r="Q279">
        <v>24.553333333333331</v>
      </c>
      <c r="S279" s="4"/>
    </row>
    <row r="280" spans="1:19" x14ac:dyDescent="0.25">
      <c r="G280" s="5"/>
      <c r="M280" s="5" t="s">
        <v>13</v>
      </c>
      <c r="N280">
        <v>0.62594444444444974</v>
      </c>
      <c r="O280">
        <v>0.88798611111110404</v>
      </c>
      <c r="P280">
        <v>1.9207194444444156</v>
      </c>
      <c r="Q280">
        <v>9.9991250000000491</v>
      </c>
      <c r="S280" s="4"/>
    </row>
    <row r="281" spans="1:19" x14ac:dyDescent="0.25">
      <c r="G281" s="5"/>
      <c r="M281" s="5"/>
      <c r="S281" s="4"/>
    </row>
    <row r="282" spans="1:19" x14ac:dyDescent="0.25">
      <c r="G282" s="5"/>
      <c r="M282" s="5"/>
      <c r="S282" s="4"/>
    </row>
    <row r="283" spans="1:19" ht="15.75" thickBot="1" x14ac:dyDescent="0.3">
      <c r="G283" s="5"/>
      <c r="M283" s="5" t="s">
        <v>12</v>
      </c>
      <c r="S283" s="4"/>
    </row>
    <row r="284" spans="1:19" x14ac:dyDescent="0.25">
      <c r="G284" s="5"/>
      <c r="M284" s="8" t="s">
        <v>11</v>
      </c>
      <c r="N284" s="7" t="s">
        <v>10</v>
      </c>
      <c r="O284" s="7" t="s">
        <v>9</v>
      </c>
      <c r="P284" s="7" t="s">
        <v>8</v>
      </c>
      <c r="Q284" s="7" t="s">
        <v>7</v>
      </c>
      <c r="R284" s="7" t="s">
        <v>6</v>
      </c>
      <c r="S284" s="6" t="s">
        <v>5</v>
      </c>
    </row>
    <row r="285" spans="1:19" x14ac:dyDescent="0.25">
      <c r="G285" s="5"/>
      <c r="M285" s="5" t="s">
        <v>4</v>
      </c>
      <c r="N285">
        <v>71.981816666666191</v>
      </c>
      <c r="O285">
        <v>2</v>
      </c>
      <c r="P285">
        <v>35.990908333333095</v>
      </c>
      <c r="Q285">
        <v>78.176901819761056</v>
      </c>
      <c r="R285">
        <v>3.0834096617852462E-11</v>
      </c>
      <c r="S285" s="4">
        <v>3.4028261053501945</v>
      </c>
    </row>
    <row r="286" spans="1:19" x14ac:dyDescent="0.25">
      <c r="G286" s="5"/>
      <c r="M286" s="5" t="s">
        <v>3</v>
      </c>
      <c r="N286">
        <v>1886.5022749999998</v>
      </c>
      <c r="O286">
        <v>3</v>
      </c>
      <c r="P286">
        <v>628.83409166666661</v>
      </c>
      <c r="Q286">
        <v>1365.908873147657</v>
      </c>
      <c r="R286">
        <v>6.1047271430332508E-27</v>
      </c>
      <c r="S286" s="4">
        <v>3.0087865704473615</v>
      </c>
    </row>
    <row r="287" spans="1:19" x14ac:dyDescent="0.25">
      <c r="G287" s="5"/>
      <c r="M287" s="5" t="s">
        <v>2</v>
      </c>
      <c r="N287">
        <v>24.439316666667125</v>
      </c>
      <c r="O287">
        <v>6</v>
      </c>
      <c r="P287">
        <v>4.0732194444445211</v>
      </c>
      <c r="Q287">
        <v>8.8475587681615835</v>
      </c>
      <c r="R287">
        <v>3.8373683310636745E-5</v>
      </c>
      <c r="S287" s="4">
        <v>2.5081888234232559</v>
      </c>
    </row>
    <row r="288" spans="1:19" x14ac:dyDescent="0.25">
      <c r="G288" s="5"/>
      <c r="M288" s="5" t="s">
        <v>1</v>
      </c>
      <c r="N288">
        <v>11.049066666666663</v>
      </c>
      <c r="O288">
        <v>24</v>
      </c>
      <c r="P288">
        <v>0.46037777777777761</v>
      </c>
      <c r="S288" s="4"/>
    </row>
    <row r="289" spans="7:19" x14ac:dyDescent="0.25">
      <c r="G289" s="5"/>
      <c r="M289" s="5"/>
      <c r="S289" s="4"/>
    </row>
    <row r="290" spans="7:19" ht="15.75" thickBot="1" x14ac:dyDescent="0.3">
      <c r="G290" s="3"/>
      <c r="H290" s="2"/>
      <c r="I290" s="2"/>
      <c r="J290" s="2"/>
      <c r="K290" s="2"/>
      <c r="L290" s="2"/>
      <c r="M290" s="3" t="s">
        <v>0</v>
      </c>
      <c r="N290" s="2">
        <v>1993.9724749999998</v>
      </c>
      <c r="O290" s="2">
        <v>35</v>
      </c>
      <c r="P290" s="2"/>
      <c r="Q290" s="2"/>
      <c r="R290" s="2"/>
      <c r="S290" s="1"/>
    </row>
  </sheetData>
  <mergeCells count="185">
    <mergeCell ref="D178:D180"/>
    <mergeCell ref="D181:D183"/>
    <mergeCell ref="D193:D195"/>
    <mergeCell ref="D196:D198"/>
    <mergeCell ref="D199:D201"/>
    <mergeCell ref="D202:D204"/>
    <mergeCell ref="D205:D207"/>
    <mergeCell ref="D208:D210"/>
    <mergeCell ref="A235:D236"/>
    <mergeCell ref="G235:Q236"/>
    <mergeCell ref="D238:D240"/>
    <mergeCell ref="D241:D243"/>
    <mergeCell ref="D244:D246"/>
    <mergeCell ref="D247:D249"/>
    <mergeCell ref="D265:D267"/>
    <mergeCell ref="D268:D270"/>
    <mergeCell ref="D271:D273"/>
    <mergeCell ref="A1:AJ1"/>
    <mergeCell ref="D250:D252"/>
    <mergeCell ref="D253:D255"/>
    <mergeCell ref="G253:S254"/>
    <mergeCell ref="D256:D258"/>
    <mergeCell ref="D259:D261"/>
    <mergeCell ref="D262:D264"/>
    <mergeCell ref="D140:D142"/>
    <mergeCell ref="A107:D108"/>
    <mergeCell ref="D110:D112"/>
    <mergeCell ref="D113:D115"/>
    <mergeCell ref="D116:D118"/>
    <mergeCell ref="D119:D121"/>
    <mergeCell ref="D122:D124"/>
    <mergeCell ref="D187:D189"/>
    <mergeCell ref="D190:D192"/>
    <mergeCell ref="G190:S191"/>
    <mergeCell ref="D143:D145"/>
    <mergeCell ref="G107:Q108"/>
    <mergeCell ref="G125:S126"/>
    <mergeCell ref="A172:D173"/>
    <mergeCell ref="G172:Q173"/>
    <mergeCell ref="D175:D177"/>
    <mergeCell ref="D125:D127"/>
    <mergeCell ref="D69:D71"/>
    <mergeCell ref="D45:D47"/>
    <mergeCell ref="D48:D50"/>
    <mergeCell ref="D51:D53"/>
    <mergeCell ref="D54:D56"/>
    <mergeCell ref="D184:D186"/>
    <mergeCell ref="D128:D130"/>
    <mergeCell ref="D131:D133"/>
    <mergeCell ref="D134:D136"/>
    <mergeCell ref="D137:D139"/>
    <mergeCell ref="D72:D74"/>
    <mergeCell ref="D75:D77"/>
    <mergeCell ref="D78:D80"/>
    <mergeCell ref="G42:Q43"/>
    <mergeCell ref="G60:S61"/>
    <mergeCell ref="A42:D43"/>
    <mergeCell ref="D57:D59"/>
    <mergeCell ref="D60:D62"/>
    <mergeCell ref="D63:D65"/>
    <mergeCell ref="D66:D68"/>
    <mergeCell ref="S25:T26"/>
    <mergeCell ref="U25:U26"/>
    <mergeCell ref="V25:W26"/>
    <mergeCell ref="X25:X26"/>
    <mergeCell ref="Y25:Z26"/>
    <mergeCell ref="AA25:AA26"/>
    <mergeCell ref="Q27:Q29"/>
    <mergeCell ref="R27:R29"/>
    <mergeCell ref="U27:U29"/>
    <mergeCell ref="X27:X29"/>
    <mergeCell ref="AA27:AA29"/>
    <mergeCell ref="AD27:AD29"/>
    <mergeCell ref="A33:A35"/>
    <mergeCell ref="B33:B35"/>
    <mergeCell ref="E33:E35"/>
    <mergeCell ref="H33:H35"/>
    <mergeCell ref="A30:A32"/>
    <mergeCell ref="B30:B32"/>
    <mergeCell ref="E30:E32"/>
    <mergeCell ref="H30:H32"/>
    <mergeCell ref="A27:A29"/>
    <mergeCell ref="B27:B29"/>
    <mergeCell ref="E27:E29"/>
    <mergeCell ref="H27:H29"/>
    <mergeCell ref="K27:K29"/>
    <mergeCell ref="N27:N29"/>
    <mergeCell ref="K33:K35"/>
    <mergeCell ref="N33:N35"/>
    <mergeCell ref="I25:J25"/>
    <mergeCell ref="K25:K26"/>
    <mergeCell ref="L25:M25"/>
    <mergeCell ref="N25:N26"/>
    <mergeCell ref="K30:K32"/>
    <mergeCell ref="N30:N32"/>
    <mergeCell ref="Q14:Q16"/>
    <mergeCell ref="R14:R16"/>
    <mergeCell ref="W14:W16"/>
    <mergeCell ref="AA14:AA16"/>
    <mergeCell ref="AB25:AC26"/>
    <mergeCell ref="AD25:AD26"/>
    <mergeCell ref="Q21:AD22"/>
    <mergeCell ref="Q23:Q26"/>
    <mergeCell ref="R23:R26"/>
    <mergeCell ref="S23:AD24"/>
    <mergeCell ref="A21:N22"/>
    <mergeCell ref="A23:A26"/>
    <mergeCell ref="B23:B26"/>
    <mergeCell ref="C23:N24"/>
    <mergeCell ref="C25:D25"/>
    <mergeCell ref="E25:E26"/>
    <mergeCell ref="F25:G25"/>
    <mergeCell ref="H25:H26"/>
    <mergeCell ref="W8:W10"/>
    <mergeCell ref="AA8:AA10"/>
    <mergeCell ref="AB6:AB7"/>
    <mergeCell ref="AC6:AD6"/>
    <mergeCell ref="AE14:AE16"/>
    <mergeCell ref="AI14:AI16"/>
    <mergeCell ref="Q2:AI3"/>
    <mergeCell ref="Q4:Q7"/>
    <mergeCell ref="R4:R7"/>
    <mergeCell ref="S4:S7"/>
    <mergeCell ref="U4:AI5"/>
    <mergeCell ref="U6:V6"/>
    <mergeCell ref="W6:W7"/>
    <mergeCell ref="X6:X7"/>
    <mergeCell ref="Y6:Z6"/>
    <mergeCell ref="AA6:AA7"/>
    <mergeCell ref="AE8:AE10"/>
    <mergeCell ref="AI8:AI10"/>
    <mergeCell ref="Q11:Q13"/>
    <mergeCell ref="R11:R13"/>
    <mergeCell ref="W11:W13"/>
    <mergeCell ref="AA11:AA13"/>
    <mergeCell ref="AE11:AE13"/>
    <mergeCell ref="AI11:AI13"/>
    <mergeCell ref="Q8:Q10"/>
    <mergeCell ref="R8:R10"/>
    <mergeCell ref="Q30:Q32"/>
    <mergeCell ref="R30:R32"/>
    <mergeCell ref="U30:U32"/>
    <mergeCell ref="X30:X32"/>
    <mergeCell ref="AA30:AA32"/>
    <mergeCell ref="AD30:AD32"/>
    <mergeCell ref="Q33:Q35"/>
    <mergeCell ref="R33:R35"/>
    <mergeCell ref="U33:U35"/>
    <mergeCell ref="X33:X35"/>
    <mergeCell ref="AA33:AA35"/>
    <mergeCell ref="AD33:AD35"/>
    <mergeCell ref="K6:K7"/>
    <mergeCell ref="L6:M6"/>
    <mergeCell ref="N6:N7"/>
    <mergeCell ref="A8:A10"/>
    <mergeCell ref="B8:B10"/>
    <mergeCell ref="E8:E10"/>
    <mergeCell ref="H8:H10"/>
    <mergeCell ref="K8:K10"/>
    <mergeCell ref="A11:A13"/>
    <mergeCell ref="B11:B13"/>
    <mergeCell ref="E11:E13"/>
    <mergeCell ref="H11:H13"/>
    <mergeCell ref="K11:K13"/>
    <mergeCell ref="N11:N13"/>
    <mergeCell ref="AE6:AE7"/>
    <mergeCell ref="AF6:AF7"/>
    <mergeCell ref="AG6:AH6"/>
    <mergeCell ref="AI6:AI7"/>
    <mergeCell ref="A14:A16"/>
    <mergeCell ref="B14:B16"/>
    <mergeCell ref="E14:E16"/>
    <mergeCell ref="H14:H16"/>
    <mergeCell ref="K14:K16"/>
    <mergeCell ref="N14:N16"/>
    <mergeCell ref="N8:N10"/>
    <mergeCell ref="A2:N3"/>
    <mergeCell ref="A4:A7"/>
    <mergeCell ref="B4:B7"/>
    <mergeCell ref="C4:N5"/>
    <mergeCell ref="C6:D6"/>
    <mergeCell ref="E6:E7"/>
    <mergeCell ref="F6:G6"/>
    <mergeCell ref="H6:H7"/>
    <mergeCell ref="I6:J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Fly Ash to Sand Ratio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Crizepvill Dumalaog</dc:creator>
  <cp:lastModifiedBy>Crizepvill Dumalaog</cp:lastModifiedBy>
  <dcterms:created xsi:type="dcterms:W3CDTF">2023-07-30T12:52:58Z</dcterms:created>
  <dcterms:modified xsi:type="dcterms:W3CDTF">2023-07-30T12:53:25Z</dcterms:modified>
</cp:coreProperties>
</file>