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3" i="1" l="1"/>
  <c r="F24" i="1"/>
  <c r="F22" i="1"/>
  <c r="F18" i="1"/>
  <c r="F19" i="1"/>
  <c r="F17" i="1"/>
  <c r="F13" i="1"/>
  <c r="F14" i="1"/>
  <c r="E14" i="1"/>
  <c r="E8" i="1"/>
  <c r="D7" i="1"/>
  <c r="D23" i="1"/>
  <c r="D18" i="1"/>
  <c r="D19" i="1"/>
  <c r="D24" i="1" s="1"/>
  <c r="D17" i="1"/>
  <c r="D22" i="1" s="1"/>
  <c r="D13" i="1"/>
  <c r="D14" i="1"/>
  <c r="D12" i="1"/>
  <c r="D8" i="1"/>
  <c r="D9" i="1"/>
  <c r="C24" i="1"/>
  <c r="C22" i="1"/>
  <c r="C18" i="1"/>
  <c r="C23" i="1" s="1"/>
  <c r="C19" i="1"/>
  <c r="C17" i="1"/>
  <c r="C13" i="1"/>
  <c r="C14" i="1"/>
  <c r="C12" i="1"/>
  <c r="C8" i="1"/>
  <c r="C9" i="1"/>
  <c r="C7" i="1"/>
  <c r="B8" i="1"/>
  <c r="B13" i="1" s="1"/>
  <c r="A23" i="1"/>
  <c r="A28" i="1" s="1"/>
  <c r="A24" i="1"/>
  <c r="A29" i="1" s="1"/>
  <c r="A18" i="1"/>
  <c r="A19" i="1"/>
  <c r="A17" i="1"/>
  <c r="A22" i="1" s="1"/>
  <c r="A27" i="1" s="1"/>
  <c r="A13" i="1"/>
  <c r="A14" i="1"/>
  <c r="A12" i="1"/>
  <c r="A8" i="1"/>
  <c r="A9" i="1"/>
  <c r="A7" i="1"/>
  <c r="F4" i="1"/>
  <c r="F9" i="1" s="1"/>
  <c r="E4" i="1"/>
  <c r="E9" i="1" s="1"/>
  <c r="E3" i="1"/>
  <c r="E13" i="1" s="1"/>
  <c r="E2" i="1"/>
  <c r="E17" i="1" s="1"/>
  <c r="E22" i="1" s="1"/>
  <c r="B4" i="1"/>
  <c r="B9" i="1" s="1"/>
  <c r="B14" i="1" s="1"/>
  <c r="B3" i="1"/>
  <c r="B2" i="1"/>
  <c r="B7" i="1" s="1"/>
  <c r="B12" i="1" s="1"/>
  <c r="E19" i="1" l="1"/>
  <c r="E24" i="1" s="1"/>
  <c r="F2" i="1"/>
  <c r="E7" i="1"/>
  <c r="E18" i="1"/>
  <c r="E23" i="1" s="1"/>
  <c r="F3" i="1"/>
  <c r="F8" i="1" s="1"/>
  <c r="E12" i="1"/>
  <c r="F7" i="1" l="1"/>
  <c r="F12" i="1"/>
</calcChain>
</file>

<file path=xl/sharedStrings.xml><?xml version="1.0" encoding="utf-8"?>
<sst xmlns="http://schemas.openxmlformats.org/spreadsheetml/2006/main" count="29" uniqueCount="29">
  <si>
    <t>area (m^2)</t>
  </si>
  <si>
    <t>time (ms)</t>
  </si>
  <si>
    <t>time (m)</t>
  </si>
  <si>
    <t>time (hr)</t>
  </si>
  <si>
    <t>time (day)</t>
  </si>
  <si>
    <t>time (year)</t>
  </si>
  <si>
    <t>speed (km/hr)</t>
  </si>
  <si>
    <t>speed (mi/hr)</t>
  </si>
  <si>
    <t>length (mm)</t>
  </si>
  <si>
    <t>length (km)</t>
  </si>
  <si>
    <t>length (in)</t>
  </si>
  <si>
    <t>length (ft)</t>
  </si>
  <si>
    <t>mass (g)</t>
  </si>
  <si>
    <t>mass (kg)</t>
  </si>
  <si>
    <t>length (m)</t>
  </si>
  <si>
    <t>speed (m/s)</t>
  </si>
  <si>
    <t>time (s)</t>
  </si>
  <si>
    <t>volume (m^3)</t>
  </si>
  <si>
    <t>mass (mg)</t>
  </si>
  <si>
    <t>mass (oz)</t>
  </si>
  <si>
    <t>mass (lb)</t>
  </si>
  <si>
    <t>area (mm^2)</t>
  </si>
  <si>
    <t>area (km^2)</t>
  </si>
  <si>
    <t>area (in^2)</t>
  </si>
  <si>
    <t>area (ft^2)</t>
  </si>
  <si>
    <t>volume (mm^3)</t>
  </si>
  <si>
    <t>volume (km^3)</t>
  </si>
  <si>
    <t>volume (in^3)</t>
  </si>
  <si>
    <t>volume (ft^3)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</si>
</sst>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22594</xdr:colOff>
      <xdr:row>1</xdr:row>
      <xdr:rowOff>28574</xdr:rowOff>
    </xdr:from>
    <xdr:to>
      <xdr:col>11</xdr:col>
      <xdr:colOff>266700</xdr:colOff>
      <xdr:row>32</xdr:row>
      <xdr:rowOff>65453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6819" y="219074"/>
          <a:ext cx="4320806" cy="5942379"/>
        </a:xfrm>
        <a:prstGeom prst="rect">
          <a:avLst/>
        </a:prstGeom>
      </xdr:spPr>
    </xdr:pic>
    <xdr:clientData/>
  </xdr:twoCellAnchor>
  <xdr:twoCellAnchor editAs="oneCell">
    <xdr:from>
      <xdr:col>11</xdr:col>
      <xdr:colOff>351558</xdr:colOff>
      <xdr:row>1</xdr:row>
      <xdr:rowOff>38100</xdr:rowOff>
    </xdr:from>
    <xdr:to>
      <xdr:col>15</xdr:col>
      <xdr:colOff>76199</xdr:colOff>
      <xdr:row>28</xdr:row>
      <xdr:rowOff>122562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2483" y="228600"/>
          <a:ext cx="3801341" cy="52279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E17" sqref="E17:E19"/>
    </sheetView>
  </sheetViews>
  <sheetFormatPr defaultColWidth="15.28515625" defaultRowHeight="15" x14ac:dyDescent="0.25"/>
  <sheetData>
    <row r="1" spans="1:6" x14ac:dyDescent="0.25">
      <c r="A1" t="s">
        <v>16</v>
      </c>
      <c r="B1" t="s">
        <v>15</v>
      </c>
      <c r="C1" t="s">
        <v>14</v>
      </c>
      <c r="D1" t="s">
        <v>12</v>
      </c>
      <c r="E1" t="s">
        <v>0</v>
      </c>
      <c r="F1" t="s">
        <v>17</v>
      </c>
    </row>
    <row r="2" spans="1:6" x14ac:dyDescent="0.25">
      <c r="A2">
        <v>2.5099999999999998</v>
      </c>
      <c r="B2">
        <f>A2/4</f>
        <v>0.62749999999999995</v>
      </c>
      <c r="C2">
        <v>0.8</v>
      </c>
      <c r="D2">
        <v>200</v>
      </c>
      <c r="E2" s="1">
        <f>2.975*4.88</f>
        <v>14.518000000000001</v>
      </c>
      <c r="F2" s="1">
        <f>E2*2.7</f>
        <v>39.198600000000006</v>
      </c>
    </row>
    <row r="3" spans="1:6" x14ac:dyDescent="0.25">
      <c r="A3">
        <v>3.81</v>
      </c>
      <c r="B3">
        <f>A3/4</f>
        <v>0.95250000000000001</v>
      </c>
      <c r="C3">
        <v>1.1599999999999999</v>
      </c>
      <c r="D3">
        <v>260</v>
      </c>
      <c r="E3" s="1">
        <f>3.88*4.86</f>
        <v>18.8568</v>
      </c>
      <c r="F3" s="1">
        <f t="shared" ref="F3:F4" si="0">E3*2.7</f>
        <v>50.913360000000004</v>
      </c>
    </row>
    <row r="4" spans="1:6" x14ac:dyDescent="0.25">
      <c r="A4">
        <v>7.79</v>
      </c>
      <c r="B4">
        <f>A4/4</f>
        <v>1.9475</v>
      </c>
      <c r="C4">
        <v>8.3699999999999992</v>
      </c>
      <c r="D4">
        <v>1050</v>
      </c>
      <c r="E4" s="1">
        <f>1.65*1.98</f>
        <v>3.2669999999999999</v>
      </c>
      <c r="F4" s="1">
        <f t="shared" si="0"/>
        <v>8.8209</v>
      </c>
    </row>
    <row r="6" spans="1:6" x14ac:dyDescent="0.25">
      <c r="A6" t="s">
        <v>1</v>
      </c>
      <c r="B6" t="s">
        <v>6</v>
      </c>
      <c r="C6" t="s">
        <v>8</v>
      </c>
      <c r="D6" t="s">
        <v>13</v>
      </c>
      <c r="E6" t="s">
        <v>21</v>
      </c>
      <c r="F6" t="s">
        <v>25</v>
      </c>
    </row>
    <row r="7" spans="1:6" x14ac:dyDescent="0.25">
      <c r="A7">
        <f>A2*1000</f>
        <v>2510</v>
      </c>
      <c r="B7">
        <f>B2*3.6</f>
        <v>2.2589999999999999</v>
      </c>
      <c r="C7">
        <f>C2*1000</f>
        <v>800</v>
      </c>
      <c r="D7" s="1">
        <f>D2/1000</f>
        <v>0.2</v>
      </c>
      <c r="E7">
        <f>E2*1000000</f>
        <v>14518000</v>
      </c>
      <c r="F7">
        <f>F2*1000000000</f>
        <v>39198600000.000008</v>
      </c>
    </row>
    <row r="8" spans="1:6" x14ac:dyDescent="0.25">
      <c r="A8">
        <f t="shared" ref="A8:A9" si="1">A3*1000</f>
        <v>3810</v>
      </c>
      <c r="B8">
        <f t="shared" ref="B8:B9" si="2">B3*3.6</f>
        <v>3.4290000000000003</v>
      </c>
      <c r="C8">
        <f t="shared" ref="C8:C9" si="3">C3*1000</f>
        <v>1160</v>
      </c>
      <c r="D8" s="1">
        <f t="shared" ref="D8:D9" si="4">D3/1000</f>
        <v>0.26</v>
      </c>
      <c r="E8">
        <f>E3*1000000</f>
        <v>18856800</v>
      </c>
      <c r="F8">
        <f t="shared" ref="F8:F9" si="5">F3*1000000000</f>
        <v>50913360000.000008</v>
      </c>
    </row>
    <row r="9" spans="1:6" x14ac:dyDescent="0.25">
      <c r="A9">
        <f t="shared" si="1"/>
        <v>7790</v>
      </c>
      <c r="B9">
        <f t="shared" si="2"/>
        <v>7.0110000000000001</v>
      </c>
      <c r="C9">
        <f t="shared" si="3"/>
        <v>8370</v>
      </c>
      <c r="D9" s="1">
        <f t="shared" si="4"/>
        <v>1.05</v>
      </c>
      <c r="E9">
        <f>E4*1000000</f>
        <v>3267000</v>
      </c>
      <c r="F9">
        <f t="shared" si="5"/>
        <v>8820900000</v>
      </c>
    </row>
    <row r="11" spans="1:6" x14ac:dyDescent="0.25">
      <c r="A11" t="s">
        <v>2</v>
      </c>
      <c r="B11" t="s">
        <v>7</v>
      </c>
      <c r="C11" t="s">
        <v>9</v>
      </c>
      <c r="D11" t="s">
        <v>18</v>
      </c>
      <c r="E11" t="s">
        <v>22</v>
      </c>
      <c r="F11" t="s">
        <v>26</v>
      </c>
    </row>
    <row r="12" spans="1:6" x14ac:dyDescent="0.25">
      <c r="A12">
        <f>A2/60</f>
        <v>4.1833333333333327E-2</v>
      </c>
      <c r="B12">
        <f>B7*1.609</f>
        <v>3.6347309999999999</v>
      </c>
      <c r="C12">
        <f>C2/1000</f>
        <v>8.0000000000000004E-4</v>
      </c>
      <c r="D12">
        <f>D2*1000</f>
        <v>200000</v>
      </c>
      <c r="E12">
        <f>E2/1000000</f>
        <v>1.4518000000000001E-5</v>
      </c>
      <c r="F12">
        <f>F2/1000000000</f>
        <v>3.9198600000000004E-8</v>
      </c>
    </row>
    <row r="13" spans="1:6" x14ac:dyDescent="0.25">
      <c r="A13">
        <f t="shared" ref="A13:A14" si="6">A3/60</f>
        <v>6.3500000000000001E-2</v>
      </c>
      <c r="B13">
        <f t="shared" ref="B13:B14" si="7">B8*1.609</f>
        <v>5.5172610000000004</v>
      </c>
      <c r="C13">
        <f t="shared" ref="C13:C14" si="8">C3/1000</f>
        <v>1.16E-3</v>
      </c>
      <c r="D13">
        <f t="shared" ref="D13:D14" si="9">D3*1000</f>
        <v>260000</v>
      </c>
      <c r="E13">
        <f>E3/1000000</f>
        <v>1.8856799999999999E-5</v>
      </c>
      <c r="F13">
        <f t="shared" ref="F13:F14" si="10">F3/1000000000</f>
        <v>5.0913360000000003E-8</v>
      </c>
    </row>
    <row r="14" spans="1:6" x14ac:dyDescent="0.25">
      <c r="A14">
        <f t="shared" si="6"/>
        <v>0.12983333333333333</v>
      </c>
      <c r="B14">
        <f t="shared" si="7"/>
        <v>11.280699</v>
      </c>
      <c r="C14">
        <f t="shared" si="8"/>
        <v>8.369999999999999E-3</v>
      </c>
      <c r="D14">
        <f t="shared" si="9"/>
        <v>1050000</v>
      </c>
      <c r="E14">
        <f>E4/1000000</f>
        <v>3.2669999999999998E-6</v>
      </c>
      <c r="F14">
        <f t="shared" si="10"/>
        <v>8.8208999999999996E-9</v>
      </c>
    </row>
    <row r="16" spans="1:6" x14ac:dyDescent="0.25">
      <c r="A16" t="s">
        <v>3</v>
      </c>
      <c r="C16" t="s">
        <v>10</v>
      </c>
      <c r="D16" t="s">
        <v>19</v>
      </c>
      <c r="E16" t="s">
        <v>23</v>
      </c>
      <c r="F16" t="s">
        <v>27</v>
      </c>
    </row>
    <row r="17" spans="1:6" x14ac:dyDescent="0.25">
      <c r="A17">
        <f>A12/60</f>
        <v>6.9722222222222212E-4</v>
      </c>
      <c r="C17">
        <f>C2*39.37</f>
        <v>31.495999999999999</v>
      </c>
      <c r="D17">
        <f>D2/28.35</f>
        <v>7.0546737213403876</v>
      </c>
      <c r="E17" s="1">
        <f>E2*1550</f>
        <v>22502.9</v>
      </c>
      <c r="F17">
        <f>F2*61020</f>
        <v>2391898.5720000002</v>
      </c>
    </row>
    <row r="18" spans="1:6" x14ac:dyDescent="0.25">
      <c r="A18">
        <f t="shared" ref="A18:A19" si="11">A13/60</f>
        <v>1.0583333333333334E-3</v>
      </c>
      <c r="C18">
        <f t="shared" ref="C18:C19" si="12">C3*39.37</f>
        <v>45.669199999999996</v>
      </c>
      <c r="D18">
        <f t="shared" ref="D18:D19" si="13">D3/28.35</f>
        <v>9.1710758377425048</v>
      </c>
      <c r="E18" s="1">
        <f t="shared" ref="E18:E19" si="14">E3*1550</f>
        <v>29228.04</v>
      </c>
      <c r="F18">
        <f t="shared" ref="F18:F19" si="15">F3*61020</f>
        <v>3106733.2272000001</v>
      </c>
    </row>
    <row r="19" spans="1:6" x14ac:dyDescent="0.25">
      <c r="A19">
        <f t="shared" si="11"/>
        <v>2.1638888888888888E-3</v>
      </c>
      <c r="C19">
        <f t="shared" si="12"/>
        <v>329.52689999999996</v>
      </c>
      <c r="D19">
        <f t="shared" si="13"/>
        <v>37.037037037037038</v>
      </c>
      <c r="E19" s="1">
        <f t="shared" si="14"/>
        <v>5063.8499999999995</v>
      </c>
      <c r="F19">
        <f t="shared" si="15"/>
        <v>538251.31799999997</v>
      </c>
    </row>
    <row r="21" spans="1:6" x14ac:dyDescent="0.25">
      <c r="A21" t="s">
        <v>4</v>
      </c>
      <c r="C21" t="s">
        <v>11</v>
      </c>
      <c r="D21" t="s">
        <v>20</v>
      </c>
      <c r="E21" t="s">
        <v>24</v>
      </c>
      <c r="F21" t="s">
        <v>28</v>
      </c>
    </row>
    <row r="22" spans="1:6" x14ac:dyDescent="0.25">
      <c r="A22">
        <f>A17/24</f>
        <v>2.9050925925925923E-5</v>
      </c>
      <c r="C22">
        <f>C17/12</f>
        <v>2.6246666666666667</v>
      </c>
      <c r="D22">
        <f>D17/16</f>
        <v>0.44091710758377423</v>
      </c>
      <c r="E22">
        <f>E17/144</f>
        <v>156.27013888888891</v>
      </c>
      <c r="F22">
        <f>F17/1728</f>
        <v>1384.2005625000002</v>
      </c>
    </row>
    <row r="23" spans="1:6" x14ac:dyDescent="0.25">
      <c r="A23">
        <f t="shared" ref="A23:A24" si="16">A18/24</f>
        <v>4.4097222222222226E-5</v>
      </c>
      <c r="C23">
        <f t="shared" ref="C23:C24" si="17">C18/12</f>
        <v>3.8057666666666665</v>
      </c>
      <c r="D23">
        <f t="shared" ref="D23:D24" si="18">D18/16</f>
        <v>0.57319223985890655</v>
      </c>
      <c r="E23">
        <f t="shared" ref="E23:E24" si="19">E18/144</f>
        <v>202.9725</v>
      </c>
      <c r="F23">
        <f t="shared" ref="F23:F24" si="20">F18/1728</f>
        <v>1797.878025</v>
      </c>
    </row>
    <row r="24" spans="1:6" x14ac:dyDescent="0.25">
      <c r="A24">
        <f t="shared" si="16"/>
        <v>9.0162037037037034E-5</v>
      </c>
      <c r="C24">
        <f t="shared" si="17"/>
        <v>27.460574999999995</v>
      </c>
      <c r="D24">
        <f t="shared" si="18"/>
        <v>2.3148148148148149</v>
      </c>
      <c r="E24">
        <f t="shared" si="19"/>
        <v>35.165624999999999</v>
      </c>
      <c r="F24">
        <f t="shared" si="20"/>
        <v>311.48803125000001</v>
      </c>
    </row>
    <row r="26" spans="1:6" x14ac:dyDescent="0.25">
      <c r="A26" t="s">
        <v>5</v>
      </c>
    </row>
    <row r="27" spans="1:6" x14ac:dyDescent="0.25">
      <c r="A27">
        <f>A22/365.25</f>
        <v>7.953710041321266E-8</v>
      </c>
    </row>
    <row r="28" spans="1:6" x14ac:dyDescent="0.25">
      <c r="A28">
        <f>A23/365.25</f>
        <v>1.207316145714503E-7</v>
      </c>
    </row>
    <row r="29" spans="1:6" x14ac:dyDescent="0.25">
      <c r="A29">
        <f>A24/365.25</f>
        <v>2.4685020407128551E-7</v>
      </c>
    </row>
  </sheetData>
  <pageMargins left="0.7" right="0.7" top="0.75" bottom="0.75" header="0.3" footer="0.3"/>
  <pageSetup orientation="portrait" r:id="rId1"/>
  <ignoredErrors>
    <ignoredError sqref="B7:B9 D12:D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Radovan Mihalik</dc:creator>
  <cp:lastModifiedBy>denamolio</cp:lastModifiedBy>
  <dcterms:created xsi:type="dcterms:W3CDTF">2023-09-24T18:59:29Z</dcterms:created>
  <dcterms:modified xsi:type="dcterms:W3CDTF">2023-09-29T09:57:41Z</dcterms:modified>
</cp:coreProperties>
</file>