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R:\Mintatantervek\KÜT tantervek\Angol nyelvű BA_MA mintatantervek\2024-2025. tanév őszi félévében beiratkozottak\BA_BSc\"/>
    </mc:Choice>
  </mc:AlternateContent>
  <xr:revisionPtr revIDLastSave="0" documentId="13_ncr:1_{E114C571-DDD7-47C3-B277-4FEC4C528547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Full-time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81" i="1" l="1"/>
  <c r="V181" i="1"/>
  <c r="U181" i="1"/>
  <c r="X174" i="1"/>
  <c r="V174" i="1"/>
  <c r="U174" i="1"/>
  <c r="R174" i="1"/>
  <c r="P174" i="1"/>
  <c r="O174" i="1"/>
  <c r="L174" i="1"/>
  <c r="J174" i="1"/>
  <c r="I174" i="1"/>
  <c r="F174" i="1"/>
  <c r="D174" i="1"/>
  <c r="C174" i="1"/>
  <c r="F167" i="1"/>
  <c r="D167" i="1"/>
  <c r="C167" i="1"/>
  <c r="L161" i="1"/>
  <c r="J161" i="1"/>
  <c r="I161" i="1"/>
  <c r="F161" i="1"/>
  <c r="D161" i="1"/>
  <c r="C161" i="1"/>
  <c r="X160" i="1"/>
  <c r="V160" i="1"/>
  <c r="U160" i="1"/>
  <c r="R160" i="1"/>
  <c r="P160" i="1"/>
  <c r="O160" i="1"/>
  <c r="X155" i="1"/>
  <c r="V155" i="1"/>
  <c r="V144" i="1" s="1"/>
  <c r="V150" i="1" s="1"/>
  <c r="U155" i="1"/>
  <c r="R155" i="1"/>
  <c r="R144" i="1" s="1"/>
  <c r="R150" i="1" s="1"/>
  <c r="P155" i="1"/>
  <c r="O155" i="1"/>
  <c r="L155" i="1"/>
  <c r="J155" i="1"/>
  <c r="I155" i="1"/>
  <c r="I144" i="1" s="1"/>
  <c r="I150" i="1" s="1"/>
  <c r="F155" i="1"/>
  <c r="F144" i="1" s="1"/>
  <c r="F150" i="1" s="1"/>
  <c r="D155" i="1"/>
  <c r="C155" i="1"/>
  <c r="AJ150" i="1"/>
  <c r="AH150" i="1"/>
  <c r="AG150" i="1"/>
  <c r="AD150" i="1"/>
  <c r="AB150" i="1"/>
  <c r="AA150" i="1"/>
  <c r="X150" i="1"/>
  <c r="U144" i="1"/>
  <c r="U150" i="1" s="1"/>
  <c r="P144" i="1"/>
  <c r="P150" i="1" s="1"/>
  <c r="L144" i="1"/>
  <c r="L150" i="1" s="1"/>
  <c r="F135" i="1"/>
  <c r="D135" i="1"/>
  <c r="C135" i="1"/>
  <c r="AJ130" i="1"/>
  <c r="AH130" i="1"/>
  <c r="AG130" i="1"/>
  <c r="X131" i="1"/>
  <c r="V131" i="1"/>
  <c r="U131" i="1"/>
  <c r="R130" i="1"/>
  <c r="P130" i="1"/>
  <c r="O130" i="1"/>
  <c r="L130" i="1"/>
  <c r="J130" i="1"/>
  <c r="I130" i="1"/>
  <c r="F130" i="1"/>
  <c r="D130" i="1"/>
  <c r="C130" i="1"/>
  <c r="AJ125" i="1"/>
  <c r="AJ106" i="1" s="1"/>
  <c r="AJ119" i="1" s="1"/>
  <c r="AH125" i="1"/>
  <c r="AH106" i="1" s="1"/>
  <c r="AH119" i="1" s="1"/>
  <c r="AG125" i="1"/>
  <c r="AG106" i="1" s="1"/>
  <c r="AG119" i="1" s="1"/>
  <c r="AD126" i="1"/>
  <c r="AD107" i="1" s="1"/>
  <c r="AD119" i="1" s="1"/>
  <c r="AB126" i="1"/>
  <c r="AB107" i="1" s="1"/>
  <c r="AB119" i="1" s="1"/>
  <c r="AA126" i="1"/>
  <c r="AA107" i="1" s="1"/>
  <c r="AA119" i="1" s="1"/>
  <c r="X126" i="1"/>
  <c r="X107" i="1" s="1"/>
  <c r="X119" i="1" s="1"/>
  <c r="V126" i="1"/>
  <c r="V107" i="1" s="1"/>
  <c r="V119" i="1" s="1"/>
  <c r="U126" i="1"/>
  <c r="U107" i="1" s="1"/>
  <c r="U119" i="1" s="1"/>
  <c r="R124" i="1"/>
  <c r="R107" i="1" s="1"/>
  <c r="R119" i="1" s="1"/>
  <c r="P124" i="1"/>
  <c r="O124" i="1"/>
  <c r="L124" i="1"/>
  <c r="L107" i="1" s="1"/>
  <c r="L119" i="1" s="1"/>
  <c r="J124" i="1"/>
  <c r="I124" i="1"/>
  <c r="F124" i="1"/>
  <c r="F107" i="1" s="1"/>
  <c r="F119" i="1" s="1"/>
  <c r="D124" i="1"/>
  <c r="C124" i="1"/>
  <c r="AJ99" i="1"/>
  <c r="AH99" i="1"/>
  <c r="AG99" i="1"/>
  <c r="AD99" i="1"/>
  <c r="AB99" i="1"/>
  <c r="AA99" i="1"/>
  <c r="AJ93" i="1"/>
  <c r="AJ75" i="1" s="1"/>
  <c r="AJ87" i="1" s="1"/>
  <c r="AH93" i="1"/>
  <c r="AH75" i="1" s="1"/>
  <c r="AH87" i="1" s="1"/>
  <c r="AG93" i="1"/>
  <c r="AG75" i="1" s="1"/>
  <c r="AG87" i="1" s="1"/>
  <c r="AD93" i="1"/>
  <c r="AD75" i="1" s="1"/>
  <c r="AD87" i="1" s="1"/>
  <c r="AB93" i="1"/>
  <c r="AA93" i="1"/>
  <c r="X87" i="1"/>
  <c r="V87" i="1"/>
  <c r="U87" i="1"/>
  <c r="R87" i="1"/>
  <c r="P87" i="1"/>
  <c r="O87" i="1"/>
  <c r="L87" i="1"/>
  <c r="J87" i="1"/>
  <c r="I87" i="1"/>
  <c r="F87" i="1"/>
  <c r="D87" i="1"/>
  <c r="C87" i="1"/>
  <c r="AD64" i="1"/>
  <c r="AB64" i="1"/>
  <c r="AA64" i="1"/>
  <c r="AD58" i="1"/>
  <c r="AD43" i="1" s="1"/>
  <c r="AD52" i="1" s="1"/>
  <c r="AB58" i="1"/>
  <c r="AA58" i="1"/>
  <c r="AJ52" i="1"/>
  <c r="AH52" i="1"/>
  <c r="AG52" i="1"/>
  <c r="X52" i="1"/>
  <c r="V52" i="1"/>
  <c r="U52" i="1"/>
  <c r="R52" i="1"/>
  <c r="P52" i="1"/>
  <c r="O52" i="1"/>
  <c r="L52" i="1"/>
  <c r="J52" i="1"/>
  <c r="I52" i="1"/>
  <c r="F52" i="1"/>
  <c r="D52" i="1"/>
  <c r="C52" i="1"/>
  <c r="AJ35" i="1"/>
  <c r="AH35" i="1"/>
  <c r="AG35" i="1"/>
  <c r="AD35" i="1"/>
  <c r="AB35" i="1"/>
  <c r="AA35" i="1"/>
  <c r="X35" i="1"/>
  <c r="V35" i="1"/>
  <c r="U35" i="1"/>
  <c r="R35" i="1"/>
  <c r="P35" i="1"/>
  <c r="O35" i="1"/>
  <c r="L35" i="1"/>
  <c r="J35" i="1"/>
  <c r="I35" i="1"/>
  <c r="F35" i="1"/>
  <c r="D35" i="1"/>
  <c r="C35" i="1"/>
  <c r="AJ20" i="1"/>
  <c r="AH20" i="1"/>
  <c r="AG20" i="1"/>
  <c r="AD20" i="1"/>
  <c r="AB20" i="1"/>
  <c r="AA20" i="1"/>
  <c r="X20" i="1"/>
  <c r="V20" i="1"/>
  <c r="U20" i="1"/>
  <c r="R20" i="1"/>
  <c r="P20" i="1"/>
  <c r="O20" i="1"/>
  <c r="L20" i="1"/>
  <c r="J20" i="1"/>
  <c r="I20" i="1"/>
  <c r="F20" i="1"/>
  <c r="D20" i="1"/>
  <c r="C20" i="1"/>
  <c r="AA43" i="1" l="1"/>
  <c r="AA52" i="1" s="1"/>
  <c r="D144" i="1"/>
  <c r="D150" i="1" s="1"/>
  <c r="C107" i="1"/>
  <c r="C119" i="1" s="1"/>
  <c r="J107" i="1"/>
  <c r="J119" i="1" s="1"/>
  <c r="O107" i="1"/>
  <c r="O119" i="1" s="1"/>
  <c r="AB43" i="1"/>
  <c r="AB52" i="1" s="1"/>
  <c r="D107" i="1"/>
  <c r="D119" i="1" s="1"/>
  <c r="I107" i="1"/>
  <c r="I119" i="1" s="1"/>
  <c r="I182" i="1" s="1"/>
  <c r="P107" i="1"/>
  <c r="P119" i="1" s="1"/>
  <c r="P182" i="1" s="1"/>
  <c r="AB75" i="1"/>
  <c r="AB87" i="1" s="1"/>
  <c r="AA75" i="1"/>
  <c r="AA87" i="1" s="1"/>
  <c r="C144" i="1"/>
  <c r="C150" i="1" s="1"/>
  <c r="C182" i="1" s="1"/>
  <c r="J144" i="1"/>
  <c r="J150" i="1" s="1"/>
  <c r="V182" i="1"/>
  <c r="X182" i="1"/>
  <c r="AG182" i="1"/>
  <c r="R182" i="1"/>
  <c r="AH182" i="1"/>
  <c r="F182" i="1"/>
  <c r="AD182" i="1"/>
  <c r="L182" i="1"/>
  <c r="O144" i="1"/>
  <c r="O150" i="1" s="1"/>
  <c r="AJ182" i="1"/>
  <c r="U182" i="1"/>
  <c r="AA182" i="1" l="1"/>
  <c r="D182" i="1"/>
  <c r="J182" i="1"/>
  <c r="AB182" i="1"/>
  <c r="O182" i="1"/>
</calcChain>
</file>

<file path=xl/sharedStrings.xml><?xml version="1.0" encoding="utf-8"?>
<sst xmlns="http://schemas.openxmlformats.org/spreadsheetml/2006/main" count="1237" uniqueCount="240">
  <si>
    <t>Business Administration and Management BSc</t>
  </si>
  <si>
    <t>Commerce and Marketing BSc</t>
  </si>
  <si>
    <t>Finance and Accounting BSc</t>
  </si>
  <si>
    <t>Tourism and Catering BSc</t>
  </si>
  <si>
    <t>Communication and Media Studies BA</t>
  </si>
  <si>
    <t>International Relations BA</t>
  </si>
  <si>
    <t>Course-unit</t>
  </si>
  <si>
    <t>Prerequisites</t>
  </si>
  <si>
    <t>Lecture</t>
  </si>
  <si>
    <t>Practical class/seminar</t>
  </si>
  <si>
    <t>Requirements</t>
  </si>
  <si>
    <t>Credit points</t>
  </si>
  <si>
    <t>Practical class/Semibar</t>
  </si>
  <si>
    <t>Semester 1</t>
  </si>
  <si>
    <t>Calculus for Business and Economics</t>
  </si>
  <si>
    <t>-</t>
  </si>
  <si>
    <t>E + P</t>
  </si>
  <si>
    <t>E+P</t>
  </si>
  <si>
    <t>Social Studies I.</t>
  </si>
  <si>
    <t>E</t>
  </si>
  <si>
    <t xml:space="preserve">Social Studies I. </t>
  </si>
  <si>
    <t>Informatics I.</t>
  </si>
  <si>
    <t>P</t>
  </si>
  <si>
    <t>Social Studies I. Project</t>
  </si>
  <si>
    <t>Microeconomics</t>
  </si>
  <si>
    <t>Communication I.</t>
  </si>
  <si>
    <t>Basics of Law</t>
  </si>
  <si>
    <t>Network Communication I.</t>
  </si>
  <si>
    <t>Principles of Marketing</t>
  </si>
  <si>
    <t>Creative Communication I.</t>
  </si>
  <si>
    <t>Management and Organization</t>
  </si>
  <si>
    <t>Social Studies I. project</t>
  </si>
  <si>
    <t>Leisure and Tourism Studies I.</t>
  </si>
  <si>
    <t>Multimedia Applications I.</t>
  </si>
  <si>
    <t>International Systems in World History</t>
  </si>
  <si>
    <t>Social History</t>
  </si>
  <si>
    <t>Tourism Geography</t>
  </si>
  <si>
    <t xml:space="preserve">Diplomacy </t>
  </si>
  <si>
    <t>Start My Brand</t>
  </si>
  <si>
    <t>tr</t>
  </si>
  <si>
    <t>International Protocol and Etiquette</t>
  </si>
  <si>
    <t xml:space="preserve">University Seminar </t>
  </si>
  <si>
    <t>Frame of optional subjects</t>
  </si>
  <si>
    <t>Total</t>
  </si>
  <si>
    <t>Semester 2</t>
  </si>
  <si>
    <t xml:space="preserve">Statistics </t>
  </si>
  <si>
    <t>Statistics</t>
  </si>
  <si>
    <t>Social Studies II.</t>
  </si>
  <si>
    <t>Applied Statistics</t>
  </si>
  <si>
    <t>Macroeconomics</t>
  </si>
  <si>
    <t>Social Studies II. Project</t>
  </si>
  <si>
    <t>Informatics II.</t>
  </si>
  <si>
    <t>Communication II.</t>
  </si>
  <si>
    <t>Business Economics</t>
  </si>
  <si>
    <t>Network Communication II.</t>
  </si>
  <si>
    <t xml:space="preserve">Social Studies II. </t>
  </si>
  <si>
    <t>Business Law</t>
  </si>
  <si>
    <t>Basic Media Studies</t>
  </si>
  <si>
    <t>Leisure and Tourism Studies II.</t>
  </si>
  <si>
    <t>Creative Communication II.</t>
  </si>
  <si>
    <t xml:space="preserve">Creative Communication I. </t>
  </si>
  <si>
    <t>History of Modern International Relations</t>
  </si>
  <si>
    <t>Tourism Marketing</t>
  </si>
  <si>
    <t>Multimedia Applications II.</t>
  </si>
  <si>
    <t>Global Cultural Anthropology</t>
  </si>
  <si>
    <t>Frame of elective subjects - Training (1)</t>
  </si>
  <si>
    <t>Informatics II. (COM)</t>
  </si>
  <si>
    <t>Semester 3 / Semester recommended for study abroad programmes</t>
  </si>
  <si>
    <t>Business Statistics</t>
  </si>
  <si>
    <t>Creative Communication III.</t>
  </si>
  <si>
    <t xml:space="preserve">Creative Communication II. </t>
  </si>
  <si>
    <t xml:space="preserve">Introduction to International Relations </t>
  </si>
  <si>
    <t>International Economics</t>
  </si>
  <si>
    <t>Communication III.</t>
  </si>
  <si>
    <t>Introduction to EU integration</t>
  </si>
  <si>
    <t>Finance I. (Introduction to Finance)</t>
  </si>
  <si>
    <t>Principles of Accounting</t>
  </si>
  <si>
    <t>Social Studies III.</t>
  </si>
  <si>
    <t>Macroeconomics or
Social Studies III.</t>
  </si>
  <si>
    <t>Accounting I.</t>
  </si>
  <si>
    <t>Psychology</t>
  </si>
  <si>
    <t>Introduction to Political Theory</t>
  </si>
  <si>
    <t>Business Informatics</t>
  </si>
  <si>
    <t>Commerce and Trade</t>
  </si>
  <si>
    <t>Specialization-specific subjects</t>
  </si>
  <si>
    <t>Academic Writing</t>
  </si>
  <si>
    <t>Integrated Marketing Communications</t>
  </si>
  <si>
    <t>Financial Law</t>
  </si>
  <si>
    <t xml:space="preserve">Attractions Management and Experience Design </t>
  </si>
  <si>
    <t>Catering and Gastronomy Studies</t>
  </si>
  <si>
    <t>Frame of elective subjects - Training (2)</t>
  </si>
  <si>
    <t>International Communication specialization</t>
  </si>
  <si>
    <t>International Negotiation Techniques</t>
  </si>
  <si>
    <t>Media Project I. (International Communication)</t>
  </si>
  <si>
    <t>Political Communication</t>
  </si>
  <si>
    <t>Integrated Media specialization</t>
  </si>
  <si>
    <t>Media Genres I.</t>
  </si>
  <si>
    <t>Television Studies</t>
  </si>
  <si>
    <t>Online Media Studies</t>
  </si>
  <si>
    <t>Media Project I. (Integrated Media)</t>
  </si>
  <si>
    <t>Semester 4 / Semester recommended for study abroad programmes</t>
  </si>
  <si>
    <t>Finance II. (Corporate Finances)</t>
  </si>
  <si>
    <t>Finance I. (Introduction to Finance) and Accounting I.</t>
  </si>
  <si>
    <t>Logistics</t>
  </si>
  <si>
    <t>Hotel Management</t>
  </si>
  <si>
    <t>Media Market and Media Law</t>
  </si>
  <si>
    <t>EU Policies</t>
  </si>
  <si>
    <t>Introduction to EU Integration</t>
  </si>
  <si>
    <t>Accounting II.</t>
  </si>
  <si>
    <t>Market Research</t>
  </si>
  <si>
    <t>Foreign language for tourism</t>
  </si>
  <si>
    <t>Social Psychology</t>
  </si>
  <si>
    <t>Globalization and Regions in World Economics</t>
  </si>
  <si>
    <t>Strategic Planning</t>
  </si>
  <si>
    <t>Finance I. (Introduction to Finance) and Principles of Accounting</t>
  </si>
  <si>
    <t>Tourism Destination Management</t>
  </si>
  <si>
    <t>Degree thesis forum</t>
  </si>
  <si>
    <t>ws</t>
  </si>
  <si>
    <t>International Organizations</t>
  </si>
  <si>
    <t>Human Resources Management</t>
  </si>
  <si>
    <t>International Trade and Finance</t>
  </si>
  <si>
    <t>Finance I. (Introduction to Finance) and International Economics</t>
  </si>
  <si>
    <t>Financial Auditing</t>
  </si>
  <si>
    <t>Introduction to Health Tourism</t>
  </si>
  <si>
    <t>MyBrand Portfolio</t>
  </si>
  <si>
    <t>Introduction to e-business</t>
  </si>
  <si>
    <t>Taxation Systems</t>
  </si>
  <si>
    <t>My Brand Portfolio</t>
  </si>
  <si>
    <t>Frame of elective subjects - Regional Studies
(choose one from the following)</t>
  </si>
  <si>
    <t>China in Regional and World Politics</t>
  </si>
  <si>
    <t>Russian and Post-Soviet Studies</t>
  </si>
  <si>
    <t>US Domestic Politics and Foreign Policy</t>
  </si>
  <si>
    <t xml:space="preserve">Latin America </t>
  </si>
  <si>
    <t>The Visegrád Group (V4) and Central-Eastern Europe</t>
  </si>
  <si>
    <t>Society and Politics in the Middle East</t>
  </si>
  <si>
    <t>Frame of elective subjects - Training (3)</t>
  </si>
  <si>
    <t>Diplomacy and International Communication specialization</t>
  </si>
  <si>
    <t>Introduction to International Relations</t>
  </si>
  <si>
    <t>Public Diplomacy</t>
  </si>
  <si>
    <t>Security Policy</t>
  </si>
  <si>
    <t>Contrastive Cultures I.</t>
  </si>
  <si>
    <t>International Ethics</t>
  </si>
  <si>
    <t>Total (on average)</t>
  </si>
  <si>
    <t>International Development Cooperation specialization</t>
  </si>
  <si>
    <t>Media Genres II.</t>
  </si>
  <si>
    <t>Theories of International Development</t>
  </si>
  <si>
    <t>News Editing</t>
  </si>
  <si>
    <t>Introduction to Public Policy</t>
  </si>
  <si>
    <t>Media Project II. (Integrated Media)</t>
  </si>
  <si>
    <t>Project Management</t>
  </si>
  <si>
    <t>Radio Studies</t>
  </si>
  <si>
    <t>Összesen (átlagosan)</t>
  </si>
  <si>
    <t>Semester 5</t>
  </si>
  <si>
    <t>Decision Theory and Methodology (ERP Systems)</t>
  </si>
  <si>
    <t>Branding in International Environment</t>
  </si>
  <si>
    <t>Managerial Accounting</t>
  </si>
  <si>
    <t>Degree Research Methodology Forum</t>
  </si>
  <si>
    <t>Research Methodology for International Relations</t>
  </si>
  <si>
    <t>Academic writing</t>
  </si>
  <si>
    <t>Controlling</t>
  </si>
  <si>
    <t>Degree thesis consultation I.</t>
  </si>
  <si>
    <t>International Law</t>
  </si>
  <si>
    <t>Frame of elective subjects - Training (4)</t>
  </si>
  <si>
    <t>Frame of elective subjects - Regional Studies</t>
  </si>
  <si>
    <t>Financial Management specialization</t>
  </si>
  <si>
    <t>Global marketing specialization</t>
  </si>
  <si>
    <t>Finance specialization</t>
  </si>
  <si>
    <t>International Hotel Management specialization</t>
  </si>
  <si>
    <t>Insurance</t>
  </si>
  <si>
    <t>International Business Culture</t>
  </si>
  <si>
    <t>Banking</t>
  </si>
  <si>
    <t>Food and Beverage Management in the Hospitality Industry</t>
  </si>
  <si>
    <t>Contrastive Cultures II.</t>
  </si>
  <si>
    <t xml:space="preserve">Contrastive Cultures I. </t>
  </si>
  <si>
    <t>Financial Planning</t>
  </si>
  <si>
    <t>Public Relations Theory and Practice</t>
  </si>
  <si>
    <t>Revenue Management</t>
  </si>
  <si>
    <t>International Financial Management</t>
  </si>
  <si>
    <t>Marketing in Global Environment</t>
  </si>
  <si>
    <t>Hotel Front Office Operations</t>
  </si>
  <si>
    <t>International Media</t>
  </si>
  <si>
    <t>The International Hotel Industry</t>
  </si>
  <si>
    <t>Business Presentation</t>
  </si>
  <si>
    <t>Model Diplomacy</t>
  </si>
  <si>
    <t>Foreign Policy Analysis</t>
  </si>
  <si>
    <t>Global Environmental Politics</t>
  </si>
  <si>
    <t>The (geo)politics of digital technologies</t>
  </si>
  <si>
    <t>Advertising and PR specialization</t>
  </si>
  <si>
    <t>International Accounting specialization</t>
  </si>
  <si>
    <t>Advertising and Media Planing</t>
  </si>
  <si>
    <t>International Financial Accounting  for Multinational Companies</t>
  </si>
  <si>
    <t>Health Tourism specialization</t>
  </si>
  <si>
    <t>Audit, risk and control</t>
  </si>
  <si>
    <t>The Products of Health Tourism</t>
  </si>
  <si>
    <t>One Man Crew</t>
  </si>
  <si>
    <t>Content Marketing</t>
  </si>
  <si>
    <t>Accounting Information Systems</t>
  </si>
  <si>
    <t>Operation and HR Management in Health Tourism</t>
  </si>
  <si>
    <t>Writing Articles</t>
  </si>
  <si>
    <t>International Project Work</t>
  </si>
  <si>
    <t>Health Destination Development and Management</t>
  </si>
  <si>
    <t>Infographics</t>
  </si>
  <si>
    <t>International Development Assistance: Practices and Policies</t>
  </si>
  <si>
    <t>International Business specialization</t>
  </si>
  <si>
    <t>Social Media Campaigns</t>
  </si>
  <si>
    <t>Semester 6</t>
  </si>
  <si>
    <t>Economic Analysis</t>
  </si>
  <si>
    <t>Finance II. (Corporate Finances)
Accounting I.</t>
  </si>
  <si>
    <t>Degree thesis consultation II.</t>
  </si>
  <si>
    <t>IT Support of Finance and Accounting</t>
  </si>
  <si>
    <t>Degree thesis</t>
  </si>
  <si>
    <t>Degree thesis consultation I. and
Degree thesis consultation II. (simultaneously)</t>
  </si>
  <si>
    <t>Internship</t>
  </si>
  <si>
    <t>Capitalization in Finance</t>
  </si>
  <si>
    <t>Investments</t>
  </si>
  <si>
    <t>Hospitality Sales and Marketing</t>
  </si>
  <si>
    <t>Digital Marketing Solutions</t>
  </si>
  <si>
    <t>Project Funding</t>
  </si>
  <si>
    <t>Managing Hospitality Operations and Development</t>
  </si>
  <si>
    <t>Financial Policies and Strategy</t>
  </si>
  <si>
    <t>Case Studies in International Marketing</t>
  </si>
  <si>
    <t>Foundations of International Corporate Finance</t>
  </si>
  <si>
    <t>Innovative Technology in the Hotel Industry</t>
  </si>
  <si>
    <t>Event Marketing</t>
  </si>
  <si>
    <t>Financial Accounting and Reporting</t>
  </si>
  <si>
    <t>Sales and Marketing in Health Tourism</t>
  </si>
  <si>
    <t>Case Studies in Advertising</t>
  </si>
  <si>
    <t xml:space="preserve">E </t>
  </si>
  <si>
    <t>Management Accounting and Control</t>
  </si>
  <si>
    <t>Experience and Service Design in Health Tourism</t>
  </si>
  <si>
    <t>Consolidated Annual Reporting</t>
  </si>
  <si>
    <t>Spa Management</t>
  </si>
  <si>
    <t>Creative Marketing Project</t>
  </si>
  <si>
    <t>International Business Strategies and Competitiveness</t>
  </si>
  <si>
    <t>Semester 7</t>
  </si>
  <si>
    <t>Internship I.</t>
  </si>
  <si>
    <t>Semester 8</t>
  </si>
  <si>
    <t>Internship II.</t>
  </si>
  <si>
    <t>Tour Operations Management</t>
  </si>
  <si>
    <t>Recommended Curriculum for Academic Year 2024/2025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</si>
</sst>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4"/>
      <name val="Century Gothic"/>
      <family val="2"/>
      <charset val="238"/>
    </font>
    <font>
      <b/>
      <sz val="12"/>
      <name val="Century Gothic"/>
      <family val="2"/>
      <charset val="238"/>
    </font>
    <font>
      <sz val="10"/>
      <name val="Arial"/>
      <family val="2"/>
      <charset val="238"/>
    </font>
    <font>
      <b/>
      <sz val="12"/>
      <name val="Century Gothic"/>
      <family val="2"/>
    </font>
    <font>
      <b/>
      <sz val="10"/>
      <name val="Century Gothic"/>
      <family val="2"/>
      <charset val="238"/>
    </font>
    <font>
      <sz val="11"/>
      <color indexed="8"/>
      <name val="Calibri"/>
      <family val="2"/>
      <charset val="238"/>
    </font>
    <font>
      <b/>
      <sz val="8"/>
      <name val="Century Gothic"/>
      <family val="2"/>
      <charset val="238"/>
    </font>
    <font>
      <b/>
      <sz val="8"/>
      <name val="Century Gothic"/>
      <family val="2"/>
    </font>
    <font>
      <b/>
      <sz val="8"/>
      <color theme="1"/>
      <name val="Century Gothic"/>
      <family val="2"/>
      <charset val="238"/>
    </font>
    <font>
      <sz val="11"/>
      <color indexed="8"/>
      <name val="Century Gothic"/>
      <family val="2"/>
      <charset val="238"/>
    </font>
    <font>
      <b/>
      <sz val="8"/>
      <color indexed="17"/>
      <name val="Century Gothic"/>
      <family val="2"/>
    </font>
    <font>
      <b/>
      <sz val="8"/>
      <color indexed="17"/>
      <name val="Century Gothic"/>
      <family val="2"/>
      <charset val="238"/>
    </font>
    <font>
      <b/>
      <sz val="8"/>
      <color indexed="8"/>
      <name val="Century Gothic"/>
      <family val="2"/>
      <charset val="238"/>
    </font>
    <font>
      <b/>
      <sz val="8"/>
      <color rgb="FFFF0000"/>
      <name val="Century Gothic"/>
      <family val="2"/>
      <charset val="238"/>
    </font>
    <font>
      <sz val="8"/>
      <color indexed="10"/>
      <name val="Century Gothic"/>
      <family val="2"/>
      <charset val="238"/>
    </font>
    <font>
      <sz val="8"/>
      <color indexed="17"/>
      <name val="Century Gothic"/>
      <family val="2"/>
      <charset val="238"/>
    </font>
    <font>
      <b/>
      <sz val="8"/>
      <color rgb="FF0070C0"/>
      <name val="Century Gothic"/>
      <family val="2"/>
      <charset val="238"/>
    </font>
    <font>
      <b/>
      <sz val="10"/>
      <color rgb="FF0070C0"/>
      <name val="Century Gothic"/>
      <family val="2"/>
      <charset val="238"/>
    </font>
    <font>
      <b/>
      <sz val="8"/>
      <color indexed="10"/>
      <name val="Century Gothic"/>
      <family val="2"/>
      <charset val="238"/>
    </font>
    <font>
      <b/>
      <sz val="8"/>
      <color indexed="10"/>
      <name val="Century Gothic"/>
      <family val="2"/>
    </font>
    <font>
      <b/>
      <sz val="10"/>
      <name val="Century Gothic"/>
      <family val="2"/>
    </font>
    <font>
      <b/>
      <sz val="8"/>
      <color indexed="14"/>
      <name val="Century Gothic"/>
      <family val="2"/>
      <charset val="238"/>
    </font>
    <font>
      <b/>
      <sz val="8"/>
      <color indexed="61"/>
      <name val="Century Gothic"/>
      <family val="2"/>
      <charset val="238"/>
    </font>
    <font>
      <i/>
      <sz val="8"/>
      <color rgb="FFFF0000"/>
      <name val="Century Gothic"/>
      <family val="2"/>
      <charset val="238"/>
    </font>
    <font>
      <b/>
      <sz val="8"/>
      <color indexed="8"/>
      <name val="Century Gothic"/>
      <family val="2"/>
    </font>
    <font>
      <sz val="10"/>
      <name val="Century Gothic"/>
      <family val="2"/>
    </font>
    <font>
      <b/>
      <sz val="8"/>
      <color theme="1"/>
      <name val="Century Gothic"/>
      <family val="2"/>
    </font>
    <font>
      <b/>
      <sz val="8"/>
      <color indexed="53"/>
      <name val="Century Gothic"/>
      <family val="2"/>
      <charset val="238"/>
    </font>
    <font>
      <b/>
      <sz val="8"/>
      <color indexed="14"/>
      <name val="Century Gothic"/>
      <family val="2"/>
    </font>
    <font>
      <sz val="11"/>
      <name val="Calibri"/>
      <family val="2"/>
      <charset val="238"/>
      <scheme val="minor"/>
    </font>
    <font>
      <sz val="8"/>
      <color indexed="17"/>
      <name val="Century Gothic"/>
      <family val="2"/>
    </font>
    <font>
      <b/>
      <sz val="8"/>
      <color indexed="53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7" fillId="0" borderId="0"/>
  </cellStyleXfs>
  <cellXfs count="269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textRotation="90" wrapText="1"/>
    </xf>
    <xf numFmtId="0" fontId="6" fillId="2" borderId="1" xfId="3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textRotation="90" wrapText="1"/>
    </xf>
    <xf numFmtId="1" fontId="6" fillId="0" borderId="1" xfId="0" applyNumberFormat="1" applyFont="1" applyBorder="1" applyAlignment="1">
      <alignment horizontal="center" vertical="center" textRotation="90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1" fontId="8" fillId="0" borderId="1" xfId="0" applyNumberFormat="1" applyFont="1" applyBorder="1" applyAlignment="1">
      <alignment horizontal="center" vertical="center" wrapText="1"/>
    </xf>
    <xf numFmtId="0" fontId="8" fillId="3" borderId="1" xfId="2" applyFont="1" applyFill="1" applyBorder="1" applyAlignment="1">
      <alignment horizontal="left" vertical="center" wrapText="1"/>
    </xf>
    <xf numFmtId="0" fontId="8" fillId="3" borderId="1" xfId="2" applyFont="1" applyFill="1" applyBorder="1" applyAlignment="1">
      <alignment horizontal="center" vertical="center" wrapText="1"/>
    </xf>
    <xf numFmtId="1" fontId="8" fillId="3" borderId="1" xfId="2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4" borderId="1" xfId="4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horizontal="center" vertical="center" wrapText="1"/>
    </xf>
    <xf numFmtId="1" fontId="8" fillId="3" borderId="1" xfId="1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" fontId="8" fillId="3" borderId="1" xfId="1" applyNumberFormat="1" applyFont="1" applyFill="1" applyBorder="1" applyAlignment="1">
      <alignment horizontal="left" vertical="center" wrapText="1"/>
    </xf>
    <xf numFmtId="1" fontId="8" fillId="0" borderId="1" xfId="1" applyNumberFormat="1" applyFont="1" applyBorder="1" applyAlignment="1">
      <alignment horizontal="left" vertical="center" wrapText="1"/>
    </xf>
    <xf numFmtId="1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" xfId="2" applyFont="1" applyBorder="1" applyAlignment="1">
      <alignment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2" applyFont="1" applyBorder="1" applyAlignment="1">
      <alignment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" fontId="12" fillId="0" borderId="1" xfId="2" applyNumberFormat="1" applyFont="1" applyBorder="1" applyAlignment="1">
      <alignment horizontal="center" vertical="center" wrapText="1"/>
    </xf>
    <xf numFmtId="0" fontId="13" fillId="0" borderId="1" xfId="2" applyFont="1" applyBorder="1" applyAlignment="1">
      <alignment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0" fontId="13" fillId="0" borderId="1" xfId="3" applyFont="1" applyBorder="1" applyAlignment="1">
      <alignment vertical="center" wrapText="1"/>
    </xf>
    <xf numFmtId="1" fontId="13" fillId="0" borderId="1" xfId="2" applyNumberFormat="1" applyFont="1" applyBorder="1" applyAlignment="1">
      <alignment horizontal="center" vertical="center" wrapText="1"/>
    </xf>
    <xf numFmtId="164" fontId="13" fillId="0" borderId="1" xfId="2" applyNumberFormat="1" applyFont="1" applyBorder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center" vertical="center" wrapText="1"/>
    </xf>
    <xf numFmtId="1" fontId="6" fillId="5" borderId="1" xfId="0" applyNumberFormat="1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vertical="center" wrapText="1"/>
    </xf>
    <xf numFmtId="0" fontId="8" fillId="3" borderId="1" xfId="2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1" fontId="8" fillId="0" borderId="1" xfId="2" applyNumberFormat="1" applyFont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10" fillId="0" borderId="1" xfId="2" applyFont="1" applyBorder="1" applyAlignment="1">
      <alignment vertical="center" wrapText="1"/>
    </xf>
    <xf numFmtId="1" fontId="8" fillId="3" borderId="1" xfId="2" applyNumberFormat="1" applyFont="1" applyFill="1" applyBorder="1" applyAlignment="1">
      <alignment horizontal="left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1" fontId="15" fillId="0" borderId="1" xfId="1" applyNumberFormat="1" applyFont="1" applyBorder="1" applyAlignment="1">
      <alignment horizontal="left" vertical="center" wrapText="1"/>
    </xf>
    <xf numFmtId="0" fontId="15" fillId="0" borderId="1" xfId="1" applyFont="1" applyBorder="1" applyAlignment="1">
      <alignment horizontal="left" vertical="center" wrapText="1"/>
    </xf>
    <xf numFmtId="1" fontId="15" fillId="0" borderId="1" xfId="1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1" fontId="12" fillId="0" borderId="1" xfId="5" applyNumberFormat="1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1" fontId="18" fillId="3" borderId="1" xfId="0" applyNumberFormat="1" applyFont="1" applyFill="1" applyBorder="1" applyAlignment="1">
      <alignment horizontal="center" vertical="center" wrapText="1"/>
    </xf>
    <xf numFmtId="0" fontId="15" fillId="3" borderId="1" xfId="2" applyFont="1" applyFill="1" applyBorder="1" applyAlignment="1">
      <alignment horizontal="left" vertical="center" wrapText="1"/>
    </xf>
    <xf numFmtId="0" fontId="15" fillId="3" borderId="1" xfId="2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vertical="center"/>
    </xf>
    <xf numFmtId="0" fontId="10" fillId="0" borderId="1" xfId="2" applyFont="1" applyBorder="1" applyAlignment="1">
      <alignment horizontal="left" vertical="center" wrapText="1"/>
    </xf>
    <xf numFmtId="0" fontId="10" fillId="0" borderId="1" xfId="2" applyFont="1" applyBorder="1" applyAlignment="1">
      <alignment horizontal="center" vertical="center" wrapText="1"/>
    </xf>
    <xf numFmtId="1" fontId="10" fillId="0" borderId="1" xfId="2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9" fillId="0" borderId="1" xfId="6" applyFont="1" applyBorder="1" applyAlignment="1">
      <alignment horizontal="left" vertical="center" wrapText="1"/>
    </xf>
    <xf numFmtId="0" fontId="9" fillId="0" borderId="1" xfId="6" applyFont="1" applyBorder="1" applyAlignment="1">
      <alignment horizontal="center" vertical="center" wrapText="1"/>
    </xf>
    <xf numFmtId="1" fontId="9" fillId="0" borderId="1" xfId="6" applyNumberFormat="1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1" fontId="8" fillId="4" borderId="1" xfId="0" applyNumberFormat="1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/>
    </xf>
    <xf numFmtId="164" fontId="8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2" fillId="0" borderId="1" xfId="6" applyFont="1" applyBorder="1" applyAlignment="1">
      <alignment horizontal="left" vertical="center" wrapText="1"/>
    </xf>
    <xf numFmtId="0" fontId="12" fillId="0" borderId="1" xfId="6" applyFont="1" applyBorder="1" applyAlignment="1">
      <alignment horizontal="center" vertical="center" wrapText="1"/>
    </xf>
    <xf numFmtId="1" fontId="12" fillId="0" borderId="1" xfId="6" applyNumberFormat="1" applyFont="1" applyBorder="1" applyAlignment="1">
      <alignment horizontal="center" vertical="center" wrapText="1"/>
    </xf>
    <xf numFmtId="164" fontId="22" fillId="5" borderId="1" xfId="1" applyNumberFormat="1" applyFont="1" applyFill="1" applyBorder="1" applyAlignment="1">
      <alignment horizontal="center" vertical="center" wrapText="1"/>
    </xf>
    <xf numFmtId="1" fontId="22" fillId="5" borderId="1" xfId="1" applyNumberFormat="1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left" vertical="center" wrapText="1"/>
    </xf>
    <xf numFmtId="0" fontId="22" fillId="6" borderId="1" xfId="0" applyFont="1" applyFill="1" applyBorder="1" applyAlignment="1">
      <alignment horizontal="center" vertical="center" wrapText="1"/>
    </xf>
    <xf numFmtId="1" fontId="22" fillId="6" borderId="1" xfId="0" applyNumberFormat="1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vertical="center" wrapText="1"/>
    </xf>
    <xf numFmtId="0" fontId="20" fillId="3" borderId="1" xfId="0" applyFont="1" applyFill="1" applyBorder="1" applyAlignment="1">
      <alignment horizontal="left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 wrapText="1"/>
    </xf>
    <xf numFmtId="1" fontId="15" fillId="3" borderId="1" xfId="0" applyNumberFormat="1" applyFont="1" applyFill="1" applyBorder="1" applyAlignment="1">
      <alignment horizontal="center" vertical="center" wrapText="1"/>
    </xf>
    <xf numFmtId="0" fontId="9" fillId="7" borderId="1" xfId="1" applyFont="1" applyFill="1" applyBorder="1" applyAlignment="1">
      <alignment horizontal="left" vertical="center" wrapText="1"/>
    </xf>
    <xf numFmtId="164" fontId="9" fillId="7" borderId="1" xfId="1" applyNumberFormat="1" applyFont="1" applyFill="1" applyBorder="1" applyAlignment="1">
      <alignment horizontal="center" vertical="center" wrapText="1"/>
    </xf>
    <xf numFmtId="1" fontId="9" fillId="7" borderId="1" xfId="1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center" vertical="center"/>
    </xf>
    <xf numFmtId="164" fontId="8" fillId="3" borderId="1" xfId="2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3" borderId="1" xfId="2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wrapText="1"/>
    </xf>
    <xf numFmtId="0" fontId="20" fillId="0" borderId="1" xfId="1" applyFont="1" applyBorder="1" applyAlignment="1">
      <alignment horizontal="left" vertical="center" wrapText="1"/>
    </xf>
    <xf numFmtId="0" fontId="8" fillId="0" borderId="1" xfId="6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164" fontId="24" fillId="0" borderId="1" xfId="0" applyNumberFormat="1" applyFont="1" applyBorder="1" applyAlignment="1">
      <alignment horizontal="center" vertical="center" wrapText="1"/>
    </xf>
    <xf numFmtId="1" fontId="24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/>
    </xf>
    <xf numFmtId="1" fontId="9" fillId="3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49" fontId="26" fillId="0" borderId="1" xfId="0" applyNumberFormat="1" applyFont="1" applyBorder="1" applyAlignment="1">
      <alignment horizontal="center" vertical="center" wrapText="1"/>
    </xf>
    <xf numFmtId="1" fontId="26" fillId="0" borderId="1" xfId="0" applyNumberFormat="1" applyFont="1" applyBorder="1" applyAlignment="1">
      <alignment horizontal="center" vertical="center" wrapText="1"/>
    </xf>
    <xf numFmtId="0" fontId="9" fillId="7" borderId="1" xfId="2" applyFont="1" applyFill="1" applyBorder="1" applyAlignment="1">
      <alignment horizontal="left" vertical="center" wrapText="1"/>
    </xf>
    <xf numFmtId="164" fontId="9" fillId="7" borderId="1" xfId="2" applyNumberFormat="1" applyFont="1" applyFill="1" applyBorder="1" applyAlignment="1">
      <alignment horizontal="center" vertical="center" wrapText="1"/>
    </xf>
    <xf numFmtId="1" fontId="9" fillId="7" borderId="1" xfId="2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8" fillId="7" borderId="1" xfId="2" applyFont="1" applyFill="1" applyBorder="1" applyAlignment="1">
      <alignment horizontal="left" vertical="center" wrapText="1"/>
    </xf>
    <xf numFmtId="164" fontId="8" fillId="7" borderId="1" xfId="2" applyNumberFormat="1" applyFont="1" applyFill="1" applyBorder="1" applyAlignment="1">
      <alignment horizontal="center" vertical="center" wrapText="1"/>
    </xf>
    <xf numFmtId="1" fontId="8" fillId="7" borderId="1" xfId="2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left" vertical="center" wrapText="1"/>
    </xf>
    <xf numFmtId="0" fontId="28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29" fillId="3" borderId="1" xfId="0" applyFont="1" applyFill="1" applyBorder="1" applyAlignment="1">
      <alignment horizontal="left" vertical="center"/>
    </xf>
    <xf numFmtId="0" fontId="6" fillId="3" borderId="1" xfId="8" applyFont="1" applyFill="1" applyBorder="1" applyAlignment="1">
      <alignment horizontal="center" vertical="center" wrapText="1"/>
    </xf>
    <xf numFmtId="164" fontId="6" fillId="3" borderId="1" xfId="8" applyNumberFormat="1" applyFont="1" applyFill="1" applyBorder="1" applyAlignment="1">
      <alignment horizontal="center" vertical="center" wrapText="1"/>
    </xf>
    <xf numFmtId="1" fontId="6" fillId="3" borderId="1" xfId="8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/>
    </xf>
    <xf numFmtId="1" fontId="16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1" fontId="6" fillId="6" borderId="1" xfId="0" applyNumberFormat="1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1" fontId="6" fillId="6" borderId="1" xfId="0" applyNumberFormat="1" applyFont="1" applyFill="1" applyBorder="1" applyAlignment="1">
      <alignment horizontal="center" vertical="center" wrapText="1"/>
    </xf>
    <xf numFmtId="0" fontId="6" fillId="6" borderId="1" xfId="1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vertical="center" wrapText="1"/>
    </xf>
    <xf numFmtId="1" fontId="8" fillId="6" borderId="1" xfId="0" applyNumberFormat="1" applyFont="1" applyFill="1" applyBorder="1" applyAlignment="1">
      <alignment vertical="center" wrapText="1"/>
    </xf>
    <xf numFmtId="0" fontId="8" fillId="6" borderId="1" xfId="1" applyFont="1" applyFill="1" applyBorder="1" applyAlignment="1">
      <alignment horizontal="center" vertical="center" wrapText="1"/>
    </xf>
    <xf numFmtId="1" fontId="8" fillId="6" borderId="1" xfId="1" applyNumberFormat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4" borderId="1" xfId="0" applyFont="1" applyFill="1" applyBorder="1" applyAlignment="1">
      <alignment vertical="center" wrapText="1"/>
    </xf>
    <xf numFmtId="0" fontId="8" fillId="0" borderId="1" xfId="9" applyFont="1" applyBorder="1" applyAlignment="1">
      <alignment horizontal="left" vertical="center" wrapText="1"/>
    </xf>
    <xf numFmtId="0" fontId="28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 wrapText="1"/>
    </xf>
    <xf numFmtId="164" fontId="8" fillId="7" borderId="1" xfId="0" applyNumberFormat="1" applyFont="1" applyFill="1" applyBorder="1" applyAlignment="1">
      <alignment horizontal="center" vertical="center" wrapText="1"/>
    </xf>
    <xf numFmtId="1" fontId="8" fillId="7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left" vertical="center" wrapText="1"/>
    </xf>
    <xf numFmtId="0" fontId="8" fillId="0" borderId="1" xfId="7" applyFont="1" applyBorder="1" applyAlignment="1">
      <alignment horizontal="left" vertical="center"/>
    </xf>
    <xf numFmtId="0" fontId="31" fillId="0" borderId="1" xfId="7" applyFont="1" applyBorder="1"/>
    <xf numFmtId="0" fontId="8" fillId="0" borderId="1" xfId="7" applyFont="1" applyBorder="1" applyAlignment="1">
      <alignment horizontal="center" vertical="center"/>
    </xf>
    <xf numFmtId="0" fontId="9" fillId="7" borderId="1" xfId="0" applyFont="1" applyFill="1" applyBorder="1" applyAlignment="1">
      <alignment horizontal="left" vertical="center" wrapText="1"/>
    </xf>
    <xf numFmtId="164" fontId="9" fillId="7" borderId="1" xfId="0" applyNumberFormat="1" applyFont="1" applyFill="1" applyBorder="1" applyAlignment="1">
      <alignment horizontal="center" vertical="center" wrapText="1"/>
    </xf>
    <xf numFmtId="1" fontId="9" fillId="7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164" fontId="8" fillId="8" borderId="1" xfId="2" applyNumberFormat="1" applyFont="1" applyFill="1" applyBorder="1" applyAlignment="1">
      <alignment horizontal="center" vertical="center" wrapText="1"/>
    </xf>
    <xf numFmtId="1" fontId="8" fillId="8" borderId="1" xfId="2" applyNumberFormat="1" applyFont="1" applyFill="1" applyBorder="1" applyAlignment="1">
      <alignment horizontal="center" vertical="center" wrapText="1"/>
    </xf>
    <xf numFmtId="164" fontId="8" fillId="0" borderId="1" xfId="2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1" fontId="10" fillId="0" borderId="1" xfId="0" applyNumberFormat="1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 wrapText="1"/>
    </xf>
    <xf numFmtId="1" fontId="32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13" fillId="0" borderId="1" xfId="8" applyFont="1" applyBorder="1" applyAlignment="1">
      <alignment horizontal="center" vertical="center" wrapText="1"/>
    </xf>
    <xf numFmtId="0" fontId="9" fillId="0" borderId="1" xfId="1" applyFont="1" applyBorder="1" applyAlignment="1">
      <alignment horizontal="left" vertical="center" wrapText="1"/>
    </xf>
    <xf numFmtId="164" fontId="12" fillId="0" borderId="1" xfId="1" applyNumberFormat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164" fontId="6" fillId="5" borderId="1" xfId="8" applyNumberFormat="1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center" vertical="center" wrapText="1"/>
    </xf>
    <xf numFmtId="1" fontId="6" fillId="5" borderId="1" xfId="8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 wrapText="1"/>
    </xf>
    <xf numFmtId="1" fontId="8" fillId="6" borderId="1" xfId="0" applyNumberFormat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164" fontId="6" fillId="0" borderId="1" xfId="8" applyNumberFormat="1" applyFont="1" applyBorder="1" applyAlignment="1">
      <alignment horizontal="center" vertical="center" wrapText="1"/>
    </xf>
    <xf numFmtId="0" fontId="6" fillId="0" borderId="1" xfId="8" applyFont="1" applyBorder="1" applyAlignment="1">
      <alignment horizontal="center" vertical="center" wrapText="1"/>
    </xf>
    <xf numFmtId="1" fontId="6" fillId="0" borderId="1" xfId="8" applyNumberFormat="1" applyFont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center" vertical="center" wrapText="1"/>
    </xf>
    <xf numFmtId="164" fontId="22" fillId="5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6" fillId="5" borderId="1" xfId="8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left" vertical="center" wrapText="1"/>
    </xf>
    <xf numFmtId="0" fontId="8" fillId="0" borderId="1" xfId="2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</cellXfs>
  <cellStyles count="10">
    <cellStyle name="Normal" xfId="0" builtinId="0"/>
    <cellStyle name="Normál 2" xfId="2" xr:uid="{00000000-0005-0000-0000-000001000000}"/>
    <cellStyle name="Normál 2 2" xfId="5" xr:uid="{00000000-0005-0000-0000-000002000000}"/>
    <cellStyle name="Normál 2 3" xfId="3" xr:uid="{00000000-0005-0000-0000-000003000000}"/>
    <cellStyle name="Normál 3 2" xfId="8" xr:uid="{00000000-0005-0000-0000-000004000000}"/>
    <cellStyle name="Normál 3 3" xfId="1" xr:uid="{00000000-0005-0000-0000-000005000000}"/>
    <cellStyle name="Normál 4" xfId="6" xr:uid="{00000000-0005-0000-0000-000006000000}"/>
    <cellStyle name="Normál 5" xfId="4" xr:uid="{00000000-0005-0000-0000-000007000000}"/>
    <cellStyle name="Normál 8" xfId="7" xr:uid="{00000000-0005-0000-0000-000008000000}"/>
    <cellStyle name="Normál_Munka1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2"/>
  <sheetViews>
    <sheetView tabSelected="1" topLeftCell="A71" workbookViewId="0">
      <selection activeCell="A93" sqref="A93"/>
    </sheetView>
  </sheetViews>
  <sheetFormatPr defaultRowHeight="14.4" x14ac:dyDescent="0.3"/>
  <cols>
    <col min="1" max="2" width="35.77734375" customWidth="1"/>
    <col min="3" max="6" width="5.77734375" customWidth="1"/>
    <col min="7" max="8" width="35.77734375" customWidth="1"/>
    <col min="9" max="12" width="5.77734375" customWidth="1"/>
    <col min="13" max="14" width="35.6640625" customWidth="1"/>
    <col min="15" max="15" width="5.77734375" customWidth="1"/>
    <col min="16" max="16" width="6.33203125" customWidth="1"/>
    <col min="17" max="18" width="4.5546875" customWidth="1"/>
    <col min="19" max="19" width="40.44140625" customWidth="1"/>
    <col min="20" max="20" width="35.6640625" customWidth="1"/>
    <col min="21" max="21" width="5.33203125" customWidth="1"/>
    <col min="22" max="22" width="7.109375" customWidth="1"/>
    <col min="23" max="24" width="4.5546875" customWidth="1"/>
    <col min="25" max="26" width="35.77734375" customWidth="1"/>
    <col min="27" max="30" width="5.77734375" customWidth="1"/>
    <col min="31" max="31" width="40.44140625" bestFit="1" customWidth="1"/>
    <col min="32" max="32" width="28.33203125" customWidth="1"/>
    <col min="33" max="33" width="5.6640625" customWidth="1"/>
    <col min="34" max="35" width="5.6640625" bestFit="1" customWidth="1"/>
    <col min="36" max="36" width="8.44140625" customWidth="1"/>
  </cols>
  <sheetData>
    <row r="1" spans="1:36" ht="17.399999999999999" x14ac:dyDescent="0.3">
      <c r="A1" s="249" t="s">
        <v>239</v>
      </c>
      <c r="B1" s="249"/>
      <c r="C1" s="249"/>
      <c r="D1" s="249"/>
      <c r="E1" s="249"/>
      <c r="F1" s="249"/>
      <c r="G1" s="249" t="s">
        <v>239</v>
      </c>
      <c r="H1" s="249"/>
      <c r="I1" s="249"/>
      <c r="J1" s="249"/>
      <c r="K1" s="249"/>
      <c r="L1" s="249"/>
      <c r="M1" s="249" t="s">
        <v>239</v>
      </c>
      <c r="N1" s="249"/>
      <c r="O1" s="249"/>
      <c r="P1" s="249"/>
      <c r="Q1" s="249"/>
      <c r="R1" s="249"/>
      <c r="S1" s="249" t="s">
        <v>239</v>
      </c>
      <c r="T1" s="249"/>
      <c r="U1" s="249"/>
      <c r="V1" s="249"/>
      <c r="W1" s="249"/>
      <c r="X1" s="249"/>
      <c r="Y1" s="249" t="s">
        <v>239</v>
      </c>
      <c r="Z1" s="249"/>
      <c r="AA1" s="249"/>
      <c r="AB1" s="249"/>
      <c r="AC1" s="249"/>
      <c r="AD1" s="249"/>
      <c r="AE1" s="249" t="s">
        <v>239</v>
      </c>
      <c r="AF1" s="249"/>
      <c r="AG1" s="249"/>
      <c r="AH1" s="249"/>
      <c r="AI1" s="249"/>
      <c r="AJ1" s="249"/>
    </row>
    <row r="2" spans="1:36" ht="15" x14ac:dyDescent="0.3">
      <c r="A2" s="251" t="s">
        <v>0</v>
      </c>
      <c r="B2" s="251"/>
      <c r="C2" s="251"/>
      <c r="D2" s="251"/>
      <c r="E2" s="251"/>
      <c r="F2" s="251"/>
      <c r="G2" s="251" t="s">
        <v>1</v>
      </c>
      <c r="H2" s="251"/>
      <c r="I2" s="251"/>
      <c r="J2" s="251"/>
      <c r="K2" s="251"/>
      <c r="L2" s="251"/>
      <c r="M2" s="251" t="s">
        <v>2</v>
      </c>
      <c r="N2" s="251"/>
      <c r="O2" s="251"/>
      <c r="P2" s="251"/>
      <c r="Q2" s="251"/>
      <c r="R2" s="251"/>
      <c r="S2" s="252" t="s">
        <v>3</v>
      </c>
      <c r="T2" s="252"/>
      <c r="U2" s="252"/>
      <c r="V2" s="252"/>
      <c r="W2" s="252"/>
      <c r="X2" s="252"/>
      <c r="Y2" s="253" t="s">
        <v>4</v>
      </c>
      <c r="Z2" s="253"/>
      <c r="AA2" s="253"/>
      <c r="AB2" s="253"/>
      <c r="AC2" s="253"/>
      <c r="AD2" s="253"/>
      <c r="AE2" s="253" t="s">
        <v>5</v>
      </c>
      <c r="AF2" s="253"/>
      <c r="AG2" s="253"/>
      <c r="AH2" s="253"/>
      <c r="AI2" s="253"/>
      <c r="AJ2" s="253"/>
    </row>
    <row r="3" spans="1:36" ht="123" x14ac:dyDescent="0.3">
      <c r="A3" s="1" t="s">
        <v>6</v>
      </c>
      <c r="B3" s="2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1" t="s">
        <v>6</v>
      </c>
      <c r="H3" s="2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1" t="s">
        <v>6</v>
      </c>
      <c r="N3" s="1" t="s">
        <v>7</v>
      </c>
      <c r="O3" s="3" t="s">
        <v>8</v>
      </c>
      <c r="P3" s="3" t="s">
        <v>12</v>
      </c>
      <c r="Q3" s="3" t="s">
        <v>10</v>
      </c>
      <c r="R3" s="3" t="s">
        <v>11</v>
      </c>
      <c r="S3" s="1" t="s">
        <v>6</v>
      </c>
      <c r="T3" s="4" t="s">
        <v>7</v>
      </c>
      <c r="U3" s="3" t="s">
        <v>8</v>
      </c>
      <c r="V3" s="3" t="s">
        <v>9</v>
      </c>
      <c r="W3" s="3" t="s">
        <v>10</v>
      </c>
      <c r="X3" s="3" t="s">
        <v>11</v>
      </c>
      <c r="Y3" s="1" t="s">
        <v>6</v>
      </c>
      <c r="Z3" s="2" t="s">
        <v>7</v>
      </c>
      <c r="AA3" s="3" t="s">
        <v>8</v>
      </c>
      <c r="AB3" s="3" t="s">
        <v>9</v>
      </c>
      <c r="AC3" s="3" t="s">
        <v>10</v>
      </c>
      <c r="AD3" s="3" t="s">
        <v>11</v>
      </c>
      <c r="AE3" s="1" t="s">
        <v>6</v>
      </c>
      <c r="AF3" s="2" t="s">
        <v>7</v>
      </c>
      <c r="AG3" s="3" t="s">
        <v>8</v>
      </c>
      <c r="AH3" s="3" t="s">
        <v>9</v>
      </c>
      <c r="AI3" s="3" t="s">
        <v>10</v>
      </c>
      <c r="AJ3" s="3" t="s">
        <v>11</v>
      </c>
    </row>
    <row r="4" spans="1:36" x14ac:dyDescent="0.3">
      <c r="A4" s="5"/>
      <c r="B4" s="5"/>
      <c r="C4" s="5"/>
      <c r="D4" s="5"/>
      <c r="E4" s="5"/>
      <c r="F4" s="5"/>
      <c r="G4" s="6"/>
      <c r="H4" s="6"/>
      <c r="I4" s="7"/>
      <c r="J4" s="7"/>
      <c r="K4" s="7"/>
      <c r="L4" s="8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9"/>
      <c r="AF4" s="10"/>
      <c r="AG4" s="10"/>
      <c r="AH4" s="10"/>
      <c r="AI4" s="10"/>
      <c r="AJ4" s="10"/>
    </row>
    <row r="5" spans="1:36" x14ac:dyDescent="0.3">
      <c r="A5" s="250" t="s">
        <v>13</v>
      </c>
      <c r="B5" s="250"/>
      <c r="C5" s="250"/>
      <c r="D5" s="250"/>
      <c r="E5" s="250"/>
      <c r="F5" s="250"/>
      <c r="G5" s="250" t="s">
        <v>13</v>
      </c>
      <c r="H5" s="250"/>
      <c r="I5" s="250"/>
      <c r="J5" s="250"/>
      <c r="K5" s="250"/>
      <c r="L5" s="250"/>
      <c r="M5" s="250" t="s">
        <v>13</v>
      </c>
      <c r="N5" s="250"/>
      <c r="O5" s="250"/>
      <c r="P5" s="250"/>
      <c r="Q5" s="250"/>
      <c r="R5" s="250"/>
      <c r="S5" s="250" t="s">
        <v>13</v>
      </c>
      <c r="T5" s="250"/>
      <c r="U5" s="250"/>
      <c r="V5" s="250"/>
      <c r="W5" s="250"/>
      <c r="X5" s="250"/>
      <c r="Y5" s="250" t="s">
        <v>13</v>
      </c>
      <c r="Z5" s="250"/>
      <c r="AA5" s="250"/>
      <c r="AB5" s="250"/>
      <c r="AC5" s="250"/>
      <c r="AD5" s="250"/>
      <c r="AE5" s="250" t="s">
        <v>13</v>
      </c>
      <c r="AF5" s="250"/>
      <c r="AG5" s="250"/>
      <c r="AH5" s="250"/>
      <c r="AI5" s="250"/>
      <c r="AJ5" s="250"/>
    </row>
    <row r="6" spans="1:36" x14ac:dyDescent="0.3">
      <c r="A6" s="5"/>
      <c r="B6" s="5"/>
      <c r="C6" s="5"/>
      <c r="D6" s="5"/>
      <c r="E6" s="5"/>
      <c r="F6" s="5"/>
      <c r="G6" s="11"/>
      <c r="H6" s="11"/>
      <c r="I6" s="11"/>
      <c r="J6" s="11"/>
      <c r="K6" s="11"/>
      <c r="L6" s="1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12"/>
      <c r="AF6" s="12"/>
      <c r="AG6" s="13"/>
      <c r="AH6" s="13"/>
      <c r="AI6" s="13"/>
      <c r="AJ6" s="14"/>
    </row>
    <row r="7" spans="1:36" x14ac:dyDescent="0.3">
      <c r="A7" s="15" t="s">
        <v>14</v>
      </c>
      <c r="B7" s="16" t="s">
        <v>15</v>
      </c>
      <c r="C7" s="17">
        <v>2</v>
      </c>
      <c r="D7" s="17">
        <v>2</v>
      </c>
      <c r="E7" s="17" t="s">
        <v>16</v>
      </c>
      <c r="F7" s="11">
        <v>7</v>
      </c>
      <c r="G7" s="15" t="s">
        <v>14</v>
      </c>
      <c r="H7" s="16" t="s">
        <v>15</v>
      </c>
      <c r="I7" s="17">
        <v>2</v>
      </c>
      <c r="J7" s="17">
        <v>2</v>
      </c>
      <c r="K7" s="17" t="s">
        <v>16</v>
      </c>
      <c r="L7" s="11">
        <v>7</v>
      </c>
      <c r="M7" s="15" t="s">
        <v>14</v>
      </c>
      <c r="N7" s="16" t="s">
        <v>15</v>
      </c>
      <c r="O7" s="17">
        <v>2</v>
      </c>
      <c r="P7" s="17">
        <v>2</v>
      </c>
      <c r="Q7" s="17" t="s">
        <v>16</v>
      </c>
      <c r="R7" s="11">
        <v>7</v>
      </c>
      <c r="S7" s="18" t="s">
        <v>14</v>
      </c>
      <c r="T7" s="19" t="s">
        <v>15</v>
      </c>
      <c r="U7" s="20">
        <v>2</v>
      </c>
      <c r="V7" s="20">
        <v>2</v>
      </c>
      <c r="W7" s="20" t="s">
        <v>17</v>
      </c>
      <c r="X7" s="21">
        <v>7</v>
      </c>
      <c r="Y7" s="22" t="s">
        <v>18</v>
      </c>
      <c r="Z7" s="23" t="s">
        <v>15</v>
      </c>
      <c r="AA7" s="24">
        <v>2</v>
      </c>
      <c r="AB7" s="24">
        <v>0</v>
      </c>
      <c r="AC7" s="25" t="s">
        <v>19</v>
      </c>
      <c r="AD7" s="26">
        <v>3</v>
      </c>
      <c r="AE7" s="16" t="s">
        <v>20</v>
      </c>
      <c r="AF7" s="16" t="s">
        <v>15</v>
      </c>
      <c r="AG7" s="17">
        <v>2</v>
      </c>
      <c r="AH7" s="17">
        <v>0</v>
      </c>
      <c r="AI7" s="17" t="s">
        <v>19</v>
      </c>
      <c r="AJ7" s="11">
        <v>3</v>
      </c>
    </row>
    <row r="8" spans="1:36" x14ac:dyDescent="0.3">
      <c r="A8" s="16" t="s">
        <v>21</v>
      </c>
      <c r="B8" s="16" t="s">
        <v>15</v>
      </c>
      <c r="C8" s="17">
        <v>0</v>
      </c>
      <c r="D8" s="17">
        <v>2</v>
      </c>
      <c r="E8" s="17" t="s">
        <v>22</v>
      </c>
      <c r="F8" s="11">
        <v>3</v>
      </c>
      <c r="G8" s="16" t="s">
        <v>21</v>
      </c>
      <c r="H8" s="16" t="s">
        <v>15</v>
      </c>
      <c r="I8" s="17">
        <v>0</v>
      </c>
      <c r="J8" s="17">
        <v>2</v>
      </c>
      <c r="K8" s="17" t="s">
        <v>22</v>
      </c>
      <c r="L8" s="11">
        <v>3</v>
      </c>
      <c r="M8" s="16" t="s">
        <v>21</v>
      </c>
      <c r="N8" s="16" t="s">
        <v>15</v>
      </c>
      <c r="O8" s="17">
        <v>0</v>
      </c>
      <c r="P8" s="17">
        <v>2</v>
      </c>
      <c r="Q8" s="17" t="s">
        <v>22</v>
      </c>
      <c r="R8" s="11">
        <v>3</v>
      </c>
      <c r="S8" s="16" t="s">
        <v>21</v>
      </c>
      <c r="T8" s="19" t="s">
        <v>15</v>
      </c>
      <c r="U8" s="20">
        <v>0</v>
      </c>
      <c r="V8" s="20">
        <v>2</v>
      </c>
      <c r="W8" s="20" t="s">
        <v>22</v>
      </c>
      <c r="X8" s="21">
        <v>3</v>
      </c>
      <c r="Y8" s="22" t="s">
        <v>23</v>
      </c>
      <c r="Z8" s="23" t="s">
        <v>15</v>
      </c>
      <c r="AA8" s="24">
        <v>0</v>
      </c>
      <c r="AB8" s="24">
        <v>4</v>
      </c>
      <c r="AC8" s="24" t="s">
        <v>22</v>
      </c>
      <c r="AD8" s="27">
        <v>6</v>
      </c>
      <c r="AE8" s="22" t="s">
        <v>23</v>
      </c>
      <c r="AF8" s="23" t="s">
        <v>15</v>
      </c>
      <c r="AG8" s="24">
        <v>0</v>
      </c>
      <c r="AH8" s="24">
        <v>4</v>
      </c>
      <c r="AI8" s="24" t="s">
        <v>22</v>
      </c>
      <c r="AJ8" s="27">
        <v>6</v>
      </c>
    </row>
    <row r="9" spans="1:36" x14ac:dyDescent="0.3">
      <c r="A9" s="16" t="s">
        <v>24</v>
      </c>
      <c r="B9" s="16" t="s">
        <v>15</v>
      </c>
      <c r="C9" s="17">
        <v>2</v>
      </c>
      <c r="D9" s="17">
        <v>0</v>
      </c>
      <c r="E9" s="17" t="s">
        <v>19</v>
      </c>
      <c r="F9" s="11">
        <v>3</v>
      </c>
      <c r="G9" s="16" t="s">
        <v>24</v>
      </c>
      <c r="H9" s="16" t="s">
        <v>15</v>
      </c>
      <c r="I9" s="17">
        <v>2</v>
      </c>
      <c r="J9" s="17">
        <v>0</v>
      </c>
      <c r="K9" s="17" t="s">
        <v>19</v>
      </c>
      <c r="L9" s="11">
        <v>3</v>
      </c>
      <c r="M9" s="16" t="s">
        <v>24</v>
      </c>
      <c r="N9" s="16" t="s">
        <v>15</v>
      </c>
      <c r="O9" s="17">
        <v>2</v>
      </c>
      <c r="P9" s="17">
        <v>0</v>
      </c>
      <c r="Q9" s="17" t="s">
        <v>19</v>
      </c>
      <c r="R9" s="11">
        <v>3</v>
      </c>
      <c r="S9" s="16" t="s">
        <v>24</v>
      </c>
      <c r="T9" s="19" t="s">
        <v>15</v>
      </c>
      <c r="U9" s="20">
        <v>2</v>
      </c>
      <c r="V9" s="20">
        <v>0</v>
      </c>
      <c r="W9" s="20" t="s">
        <v>19</v>
      </c>
      <c r="X9" s="20">
        <v>3</v>
      </c>
      <c r="Y9" s="23" t="s">
        <v>25</v>
      </c>
      <c r="Z9" s="23" t="s">
        <v>15</v>
      </c>
      <c r="AA9" s="24">
        <v>2</v>
      </c>
      <c r="AB9" s="24">
        <v>0</v>
      </c>
      <c r="AC9" s="24" t="s">
        <v>19</v>
      </c>
      <c r="AD9" s="27">
        <v>3</v>
      </c>
      <c r="AE9" s="16" t="s">
        <v>21</v>
      </c>
      <c r="AF9" s="19" t="s">
        <v>15</v>
      </c>
      <c r="AG9" s="20">
        <v>0</v>
      </c>
      <c r="AH9" s="20">
        <v>2</v>
      </c>
      <c r="AI9" s="20" t="s">
        <v>22</v>
      </c>
      <c r="AJ9" s="21">
        <v>3</v>
      </c>
    </row>
    <row r="10" spans="1:36" x14ac:dyDescent="0.3">
      <c r="A10" s="16" t="s">
        <v>26</v>
      </c>
      <c r="B10" s="16" t="s">
        <v>15</v>
      </c>
      <c r="C10" s="17">
        <v>2</v>
      </c>
      <c r="D10" s="17">
        <v>0</v>
      </c>
      <c r="E10" s="17" t="s">
        <v>19</v>
      </c>
      <c r="F10" s="11">
        <v>3</v>
      </c>
      <c r="G10" s="16" t="s">
        <v>26</v>
      </c>
      <c r="H10" s="16" t="s">
        <v>15</v>
      </c>
      <c r="I10" s="17">
        <v>2</v>
      </c>
      <c r="J10" s="17">
        <v>0</v>
      </c>
      <c r="K10" s="17" t="s">
        <v>19</v>
      </c>
      <c r="L10" s="11">
        <v>3</v>
      </c>
      <c r="M10" s="16" t="s">
        <v>26</v>
      </c>
      <c r="N10" s="16" t="s">
        <v>15</v>
      </c>
      <c r="O10" s="17">
        <v>2</v>
      </c>
      <c r="P10" s="17">
        <v>0</v>
      </c>
      <c r="Q10" s="17" t="s">
        <v>19</v>
      </c>
      <c r="R10" s="11">
        <v>3</v>
      </c>
      <c r="S10" s="16" t="s">
        <v>26</v>
      </c>
      <c r="T10" s="19" t="s">
        <v>15</v>
      </c>
      <c r="U10" s="20">
        <v>2</v>
      </c>
      <c r="V10" s="20">
        <v>0</v>
      </c>
      <c r="W10" s="20" t="s">
        <v>19</v>
      </c>
      <c r="X10" s="21">
        <v>3</v>
      </c>
      <c r="Y10" s="23" t="s">
        <v>27</v>
      </c>
      <c r="Z10" s="23" t="s">
        <v>15</v>
      </c>
      <c r="AA10" s="24">
        <v>2</v>
      </c>
      <c r="AB10" s="24">
        <v>0</v>
      </c>
      <c r="AC10" s="24" t="s">
        <v>19</v>
      </c>
      <c r="AD10" s="26">
        <v>3</v>
      </c>
      <c r="AE10" s="16" t="s">
        <v>24</v>
      </c>
      <c r="AF10" s="19" t="s">
        <v>15</v>
      </c>
      <c r="AG10" s="20">
        <v>2</v>
      </c>
      <c r="AH10" s="20">
        <v>0</v>
      </c>
      <c r="AI10" s="20" t="s">
        <v>19</v>
      </c>
      <c r="AJ10" s="20">
        <v>3</v>
      </c>
    </row>
    <row r="11" spans="1:36" x14ac:dyDescent="0.3">
      <c r="A11" s="16" t="s">
        <v>28</v>
      </c>
      <c r="B11" s="16" t="s">
        <v>15</v>
      </c>
      <c r="C11" s="17">
        <v>2</v>
      </c>
      <c r="D11" s="17">
        <v>0</v>
      </c>
      <c r="E11" s="17" t="s">
        <v>19</v>
      </c>
      <c r="F11" s="11">
        <v>3</v>
      </c>
      <c r="G11" s="15" t="s">
        <v>18</v>
      </c>
      <c r="H11" s="16" t="s">
        <v>15</v>
      </c>
      <c r="I11" s="17">
        <v>2</v>
      </c>
      <c r="J11" s="17">
        <v>0</v>
      </c>
      <c r="K11" s="17" t="s">
        <v>19</v>
      </c>
      <c r="L11" s="11">
        <v>3</v>
      </c>
      <c r="M11" s="16" t="s">
        <v>28</v>
      </c>
      <c r="N11" s="16" t="s">
        <v>15</v>
      </c>
      <c r="O11" s="17">
        <v>2</v>
      </c>
      <c r="P11" s="17">
        <v>0</v>
      </c>
      <c r="Q11" s="17" t="s">
        <v>19</v>
      </c>
      <c r="R11" s="11">
        <v>3</v>
      </c>
      <c r="S11" s="16" t="s">
        <v>28</v>
      </c>
      <c r="T11" s="28"/>
      <c r="U11" s="29">
        <v>2</v>
      </c>
      <c r="V11" s="29">
        <v>0</v>
      </c>
      <c r="W11" s="29" t="s">
        <v>19</v>
      </c>
      <c r="X11" s="29">
        <v>3</v>
      </c>
      <c r="Y11" s="23" t="s">
        <v>29</v>
      </c>
      <c r="Z11" s="23" t="s">
        <v>15</v>
      </c>
      <c r="AA11" s="24">
        <v>0</v>
      </c>
      <c r="AB11" s="24">
        <v>2</v>
      </c>
      <c r="AC11" s="24" t="s">
        <v>22</v>
      </c>
      <c r="AD11" s="26">
        <v>3</v>
      </c>
      <c r="AE11" s="16" t="s">
        <v>26</v>
      </c>
      <c r="AF11" s="19" t="s">
        <v>15</v>
      </c>
      <c r="AG11" s="20">
        <v>2</v>
      </c>
      <c r="AH11" s="20">
        <v>0</v>
      </c>
      <c r="AI11" s="20" t="s">
        <v>19</v>
      </c>
      <c r="AJ11" s="21">
        <v>3</v>
      </c>
    </row>
    <row r="12" spans="1:36" x14ac:dyDescent="0.3">
      <c r="A12" s="16" t="s">
        <v>30</v>
      </c>
      <c r="B12" s="16" t="s">
        <v>15</v>
      </c>
      <c r="C12" s="17">
        <v>2</v>
      </c>
      <c r="D12" s="17">
        <v>0</v>
      </c>
      <c r="E12" s="17" t="s">
        <v>19</v>
      </c>
      <c r="F12" s="11">
        <v>3</v>
      </c>
      <c r="G12" s="16" t="s">
        <v>31</v>
      </c>
      <c r="H12" s="16" t="s">
        <v>15</v>
      </c>
      <c r="I12" s="17">
        <v>0</v>
      </c>
      <c r="J12" s="17">
        <v>4</v>
      </c>
      <c r="K12" s="17" t="s">
        <v>22</v>
      </c>
      <c r="L12" s="11">
        <v>6</v>
      </c>
      <c r="M12" s="16" t="s">
        <v>30</v>
      </c>
      <c r="N12" s="16" t="s">
        <v>15</v>
      </c>
      <c r="O12" s="17">
        <v>2</v>
      </c>
      <c r="P12" s="17">
        <v>0</v>
      </c>
      <c r="Q12" s="17" t="s">
        <v>19</v>
      </c>
      <c r="R12" s="11">
        <v>3</v>
      </c>
      <c r="S12" s="260" t="s">
        <v>30</v>
      </c>
      <c r="T12" s="260" t="s">
        <v>15</v>
      </c>
      <c r="U12" s="261">
        <v>2</v>
      </c>
      <c r="V12" s="261">
        <v>0</v>
      </c>
      <c r="W12" s="261" t="s">
        <v>19</v>
      </c>
      <c r="X12" s="262">
        <v>3</v>
      </c>
      <c r="Y12" s="23" t="s">
        <v>33</v>
      </c>
      <c r="Z12" s="23" t="s">
        <v>15</v>
      </c>
      <c r="AA12" s="24">
        <v>0</v>
      </c>
      <c r="AB12" s="24">
        <v>4</v>
      </c>
      <c r="AC12" s="24" t="s">
        <v>22</v>
      </c>
      <c r="AD12" s="26">
        <v>6</v>
      </c>
      <c r="AE12" s="34" t="s">
        <v>34</v>
      </c>
      <c r="AF12" s="34" t="s">
        <v>15</v>
      </c>
      <c r="AG12" s="35">
        <v>2</v>
      </c>
      <c r="AH12" s="35">
        <v>0</v>
      </c>
      <c r="AI12" s="35" t="s">
        <v>19</v>
      </c>
      <c r="AJ12" s="35">
        <v>3</v>
      </c>
    </row>
    <row r="13" spans="1:36" x14ac:dyDescent="0.3">
      <c r="A13" s="15" t="s">
        <v>35</v>
      </c>
      <c r="B13" s="16" t="s">
        <v>15</v>
      </c>
      <c r="C13" s="17">
        <v>2</v>
      </c>
      <c r="D13" s="17">
        <v>0</v>
      </c>
      <c r="E13" s="17" t="s">
        <v>19</v>
      </c>
      <c r="F13" s="11">
        <v>3</v>
      </c>
      <c r="G13" s="16" t="s">
        <v>28</v>
      </c>
      <c r="H13" s="16" t="s">
        <v>15</v>
      </c>
      <c r="I13" s="17">
        <v>2</v>
      </c>
      <c r="J13" s="17">
        <v>0</v>
      </c>
      <c r="K13" s="17" t="s">
        <v>19</v>
      </c>
      <c r="L13" s="11">
        <v>3</v>
      </c>
      <c r="M13" s="15" t="s">
        <v>35</v>
      </c>
      <c r="N13" s="16" t="s">
        <v>15</v>
      </c>
      <c r="O13" s="17">
        <v>2</v>
      </c>
      <c r="P13" s="17">
        <v>0</v>
      </c>
      <c r="Q13" s="17" t="s">
        <v>19</v>
      </c>
      <c r="R13" s="11">
        <v>3</v>
      </c>
      <c r="S13" s="30" t="s">
        <v>32</v>
      </c>
      <c r="T13" s="31" t="s">
        <v>15</v>
      </c>
      <c r="U13" s="32">
        <v>2</v>
      </c>
      <c r="V13" s="32">
        <v>0</v>
      </c>
      <c r="W13" s="33" t="s">
        <v>19</v>
      </c>
      <c r="X13" s="32">
        <v>3</v>
      </c>
      <c r="Y13" s="23" t="s">
        <v>21</v>
      </c>
      <c r="Z13" s="37" t="s">
        <v>15</v>
      </c>
      <c r="AA13" s="24">
        <v>0</v>
      </c>
      <c r="AB13" s="24">
        <v>2</v>
      </c>
      <c r="AC13" s="24" t="s">
        <v>22</v>
      </c>
      <c r="AD13" s="27">
        <v>3</v>
      </c>
      <c r="AE13" s="34" t="s">
        <v>37</v>
      </c>
      <c r="AF13" s="34" t="s">
        <v>15</v>
      </c>
      <c r="AG13" s="35">
        <v>2</v>
      </c>
      <c r="AH13" s="35">
        <v>0</v>
      </c>
      <c r="AI13" s="35" t="s">
        <v>19</v>
      </c>
      <c r="AJ13" s="35">
        <v>3</v>
      </c>
    </row>
    <row r="14" spans="1:36" x14ac:dyDescent="0.3">
      <c r="A14" s="38" t="s">
        <v>38</v>
      </c>
      <c r="B14" s="16" t="s">
        <v>15</v>
      </c>
      <c r="C14" s="17">
        <v>0</v>
      </c>
      <c r="D14" s="17">
        <v>1</v>
      </c>
      <c r="E14" s="17" t="s">
        <v>39</v>
      </c>
      <c r="F14" s="11">
        <v>2</v>
      </c>
      <c r="G14" s="16" t="s">
        <v>30</v>
      </c>
      <c r="H14" s="16" t="s">
        <v>15</v>
      </c>
      <c r="I14" s="17">
        <v>2</v>
      </c>
      <c r="J14" s="17">
        <v>0</v>
      </c>
      <c r="K14" s="17" t="s">
        <v>19</v>
      </c>
      <c r="L14" s="11">
        <v>3</v>
      </c>
      <c r="M14" s="38" t="s">
        <v>38</v>
      </c>
      <c r="N14" s="16" t="s">
        <v>15</v>
      </c>
      <c r="O14" s="17">
        <v>0</v>
      </c>
      <c r="P14" s="17">
        <v>1</v>
      </c>
      <c r="Q14" s="17" t="s">
        <v>39</v>
      </c>
      <c r="R14" s="11">
        <v>2</v>
      </c>
      <c r="S14" s="36" t="s">
        <v>36</v>
      </c>
      <c r="T14" s="36" t="s">
        <v>15</v>
      </c>
      <c r="U14" s="33">
        <v>2</v>
      </c>
      <c r="V14" s="33">
        <v>0</v>
      </c>
      <c r="W14" s="33" t="s">
        <v>19</v>
      </c>
      <c r="X14" s="32">
        <v>3</v>
      </c>
      <c r="Y14" s="23" t="s">
        <v>28</v>
      </c>
      <c r="Z14" s="37" t="s">
        <v>15</v>
      </c>
      <c r="AA14" s="24">
        <v>2</v>
      </c>
      <c r="AB14" s="24">
        <v>0</v>
      </c>
      <c r="AC14" s="24" t="s">
        <v>19</v>
      </c>
      <c r="AD14" s="27">
        <v>3</v>
      </c>
      <c r="AE14" s="28" t="s">
        <v>40</v>
      </c>
      <c r="AF14" s="28" t="s">
        <v>15</v>
      </c>
      <c r="AG14" s="29">
        <v>2</v>
      </c>
      <c r="AH14" s="29">
        <v>0</v>
      </c>
      <c r="AI14" s="29" t="s">
        <v>19</v>
      </c>
      <c r="AJ14" s="29">
        <v>4</v>
      </c>
    </row>
    <row r="15" spans="1:36" x14ac:dyDescent="0.3">
      <c r="A15" s="39" t="s">
        <v>41</v>
      </c>
      <c r="B15" s="16" t="s">
        <v>15</v>
      </c>
      <c r="C15" s="17">
        <v>0</v>
      </c>
      <c r="D15" s="17">
        <v>2</v>
      </c>
      <c r="E15" s="17" t="s">
        <v>22</v>
      </c>
      <c r="F15" s="11">
        <v>0</v>
      </c>
      <c r="G15" s="38" t="s">
        <v>38</v>
      </c>
      <c r="H15" s="16" t="s">
        <v>15</v>
      </c>
      <c r="I15" s="17">
        <v>0</v>
      </c>
      <c r="J15" s="17">
        <v>1</v>
      </c>
      <c r="K15" s="17" t="s">
        <v>39</v>
      </c>
      <c r="L15" s="11">
        <v>2</v>
      </c>
      <c r="M15" s="39" t="s">
        <v>41</v>
      </c>
      <c r="N15" s="16" t="s">
        <v>15</v>
      </c>
      <c r="O15" s="17">
        <v>0</v>
      </c>
      <c r="P15" s="17">
        <v>2</v>
      </c>
      <c r="Q15" s="17" t="s">
        <v>22</v>
      </c>
      <c r="R15" s="11">
        <v>0</v>
      </c>
      <c r="S15" s="19" t="s">
        <v>38</v>
      </c>
      <c r="T15" s="19" t="s">
        <v>15</v>
      </c>
      <c r="U15" s="20">
        <v>0</v>
      </c>
      <c r="V15" s="20">
        <v>1</v>
      </c>
      <c r="W15" s="20" t="s">
        <v>39</v>
      </c>
      <c r="X15" s="21">
        <v>2</v>
      </c>
      <c r="Y15" s="16" t="s">
        <v>38</v>
      </c>
      <c r="Z15" s="16" t="s">
        <v>15</v>
      </c>
      <c r="AA15" s="17">
        <v>0</v>
      </c>
      <c r="AB15" s="17">
        <v>1</v>
      </c>
      <c r="AC15" s="17" t="s">
        <v>39</v>
      </c>
      <c r="AD15" s="11">
        <v>2</v>
      </c>
      <c r="AE15" s="36" t="s">
        <v>38</v>
      </c>
      <c r="AF15" s="36" t="s">
        <v>15</v>
      </c>
      <c r="AG15" s="33">
        <v>0</v>
      </c>
      <c r="AH15" s="33">
        <v>1</v>
      </c>
      <c r="AI15" s="33" t="s">
        <v>39</v>
      </c>
      <c r="AJ15" s="32">
        <v>2</v>
      </c>
    </row>
    <row r="16" spans="1:36" x14ac:dyDescent="0.3">
      <c r="A16" s="5"/>
      <c r="B16" s="5"/>
      <c r="C16" s="5"/>
      <c r="D16" s="5"/>
      <c r="E16" s="5"/>
      <c r="F16" s="5"/>
      <c r="G16" s="39" t="s">
        <v>41</v>
      </c>
      <c r="H16" s="16" t="s">
        <v>15</v>
      </c>
      <c r="I16" s="17">
        <v>0</v>
      </c>
      <c r="J16" s="17">
        <v>2</v>
      </c>
      <c r="K16" s="17" t="s">
        <v>22</v>
      </c>
      <c r="L16" s="11">
        <v>0</v>
      </c>
      <c r="M16" s="5"/>
      <c r="N16" s="5"/>
      <c r="O16" s="5"/>
      <c r="P16" s="5"/>
      <c r="Q16" s="5"/>
      <c r="R16" s="5"/>
      <c r="S16" s="39" t="s">
        <v>41</v>
      </c>
      <c r="T16" s="16" t="s">
        <v>15</v>
      </c>
      <c r="U16" s="17">
        <v>0</v>
      </c>
      <c r="V16" s="17">
        <v>2</v>
      </c>
      <c r="W16" s="17" t="s">
        <v>22</v>
      </c>
      <c r="X16" s="11">
        <v>0</v>
      </c>
      <c r="Y16" s="39" t="s">
        <v>41</v>
      </c>
      <c r="Z16" s="16" t="s">
        <v>15</v>
      </c>
      <c r="AA16" s="17">
        <v>0</v>
      </c>
      <c r="AB16" s="17">
        <v>2</v>
      </c>
      <c r="AC16" s="17" t="s">
        <v>22</v>
      </c>
      <c r="AD16" s="11">
        <v>0</v>
      </c>
      <c r="AE16" s="39" t="s">
        <v>41</v>
      </c>
      <c r="AF16" s="16" t="s">
        <v>15</v>
      </c>
      <c r="AG16" s="17">
        <v>0</v>
      </c>
      <c r="AH16" s="17">
        <v>2</v>
      </c>
      <c r="AI16" s="17" t="s">
        <v>22</v>
      </c>
      <c r="AJ16" s="11">
        <v>0</v>
      </c>
    </row>
    <row r="17" spans="1:36" x14ac:dyDescent="0.3">
      <c r="A17" s="11"/>
      <c r="B17" s="11"/>
      <c r="C17" s="40"/>
      <c r="D17" s="40"/>
      <c r="E17" s="41"/>
      <c r="F17" s="11"/>
      <c r="G17" s="11"/>
      <c r="H17" s="11"/>
      <c r="I17" s="40"/>
      <c r="J17" s="40"/>
      <c r="K17" s="41"/>
      <c r="L17" s="11"/>
      <c r="M17" s="11"/>
      <c r="N17" s="11"/>
      <c r="O17" s="40"/>
      <c r="P17" s="40"/>
      <c r="Q17" s="41"/>
      <c r="R17" s="11"/>
      <c r="S17" s="5"/>
      <c r="T17" s="5"/>
      <c r="U17" s="5"/>
      <c r="V17" s="5"/>
      <c r="W17" s="5"/>
      <c r="X17" s="5"/>
      <c r="Y17" s="42"/>
      <c r="Z17" s="23"/>
      <c r="AA17" s="43"/>
      <c r="AB17" s="43"/>
      <c r="AC17" s="24"/>
      <c r="AD17" s="44"/>
      <c r="AE17" s="5"/>
      <c r="AF17" s="5"/>
      <c r="AG17" s="5"/>
      <c r="AH17" s="5"/>
      <c r="AI17" s="5"/>
      <c r="AJ17" s="5"/>
    </row>
    <row r="18" spans="1:36" x14ac:dyDescent="0.3">
      <c r="A18" s="45" t="s">
        <v>42</v>
      </c>
      <c r="B18" s="46"/>
      <c r="C18" s="46"/>
      <c r="D18" s="46"/>
      <c r="E18" s="17"/>
      <c r="F18" s="47">
        <v>0</v>
      </c>
      <c r="G18" s="45" t="s">
        <v>42</v>
      </c>
      <c r="H18" s="46"/>
      <c r="I18" s="46"/>
      <c r="J18" s="46"/>
      <c r="K18" s="17"/>
      <c r="L18" s="47">
        <v>0</v>
      </c>
      <c r="M18" s="45" t="s">
        <v>42</v>
      </c>
      <c r="N18" s="46"/>
      <c r="O18" s="46"/>
      <c r="P18" s="46"/>
      <c r="Q18" s="17"/>
      <c r="R18" s="47">
        <v>0</v>
      </c>
      <c r="S18" s="48" t="s">
        <v>42</v>
      </c>
      <c r="T18" s="16"/>
      <c r="U18" s="40"/>
      <c r="V18" s="40"/>
      <c r="W18" s="17"/>
      <c r="X18" s="49">
        <v>0</v>
      </c>
      <c r="Y18" s="45" t="s">
        <v>42</v>
      </c>
      <c r="Z18" s="16"/>
      <c r="AA18" s="50"/>
      <c r="AB18" s="50"/>
      <c r="AC18" s="17"/>
      <c r="AD18" s="49">
        <v>0</v>
      </c>
      <c r="AE18" s="48" t="s">
        <v>42</v>
      </c>
      <c r="AF18" s="16"/>
      <c r="AG18" s="40"/>
      <c r="AH18" s="40"/>
      <c r="AI18" s="17"/>
      <c r="AJ18" s="49">
        <v>0</v>
      </c>
    </row>
    <row r="19" spans="1:36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</row>
    <row r="20" spans="1:36" x14ac:dyDescent="0.3">
      <c r="A20" s="254" t="s">
        <v>43</v>
      </c>
      <c r="B20" s="254"/>
      <c r="C20" s="51">
        <f>SUM(C7:C18)</f>
        <v>12</v>
      </c>
      <c r="D20" s="51">
        <f>SUM(D7:D18)</f>
        <v>7</v>
      </c>
      <c r="E20" s="51"/>
      <c r="F20" s="52">
        <f>SUM(F7:F18)</f>
        <v>27</v>
      </c>
      <c r="G20" s="254" t="s">
        <v>43</v>
      </c>
      <c r="H20" s="254"/>
      <c r="I20" s="51">
        <f>SUM(I7:I18)</f>
        <v>12</v>
      </c>
      <c r="J20" s="51">
        <f>SUM(J7:J18)</f>
        <v>11</v>
      </c>
      <c r="K20" s="51"/>
      <c r="L20" s="52">
        <f>SUM(L7:L18)</f>
        <v>33</v>
      </c>
      <c r="M20" s="254" t="s">
        <v>43</v>
      </c>
      <c r="N20" s="254"/>
      <c r="O20" s="51">
        <f>SUM(O7:O18)</f>
        <v>12</v>
      </c>
      <c r="P20" s="51">
        <f>SUM(P7:P18)</f>
        <v>7</v>
      </c>
      <c r="Q20" s="51"/>
      <c r="R20" s="52">
        <f>SUM(R7:R18)</f>
        <v>27</v>
      </c>
      <c r="S20" s="254" t="s">
        <v>43</v>
      </c>
      <c r="T20" s="254"/>
      <c r="U20" s="51">
        <f>SUM(U7:U18)</f>
        <v>14</v>
      </c>
      <c r="V20" s="51">
        <f>SUM(V7:V18)</f>
        <v>7</v>
      </c>
      <c r="W20" s="52"/>
      <c r="X20" s="52">
        <f>SUM(X7:X18)</f>
        <v>30</v>
      </c>
      <c r="Y20" s="254" t="s">
        <v>43</v>
      </c>
      <c r="Z20" s="254"/>
      <c r="AA20" s="51">
        <f>SUM(AA7:AA18)</f>
        <v>8</v>
      </c>
      <c r="AB20" s="51">
        <f>SUM(AB7:AB18)</f>
        <v>15</v>
      </c>
      <c r="AC20" s="51"/>
      <c r="AD20" s="52">
        <f>SUM(AD7:AD18)</f>
        <v>32</v>
      </c>
      <c r="AE20" s="254" t="s">
        <v>43</v>
      </c>
      <c r="AF20" s="254"/>
      <c r="AG20" s="51">
        <f>SUM(AG7:AG18)</f>
        <v>12</v>
      </c>
      <c r="AH20" s="51">
        <f>SUM(AH7:AH18)</f>
        <v>9</v>
      </c>
      <c r="AI20" s="52"/>
      <c r="AJ20" s="52">
        <f>SUM(AJ7:AJ18)</f>
        <v>30</v>
      </c>
    </row>
    <row r="21" spans="1:36" x14ac:dyDescent="0.3">
      <c r="A21" s="5"/>
      <c r="B21" s="5"/>
      <c r="C21" s="5"/>
      <c r="D21" s="5"/>
      <c r="E21" s="5"/>
      <c r="F21" s="5"/>
      <c r="G21" s="11"/>
      <c r="H21" s="11"/>
      <c r="I21" s="11"/>
      <c r="J21" s="11"/>
      <c r="K21" s="11"/>
      <c r="L21" s="1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3"/>
      <c r="AF21" s="54"/>
      <c r="AG21" s="13"/>
      <c r="AH21" s="13"/>
      <c r="AI21" s="13"/>
      <c r="AJ21" s="14"/>
    </row>
    <row r="22" spans="1:36" x14ac:dyDescent="0.3">
      <c r="A22" s="250" t="s">
        <v>44</v>
      </c>
      <c r="B22" s="250"/>
      <c r="C22" s="250"/>
      <c r="D22" s="250"/>
      <c r="E22" s="250"/>
      <c r="F22" s="250"/>
      <c r="G22" s="250" t="s">
        <v>44</v>
      </c>
      <c r="H22" s="250"/>
      <c r="I22" s="250"/>
      <c r="J22" s="250"/>
      <c r="K22" s="250"/>
      <c r="L22" s="250"/>
      <c r="M22" s="250" t="s">
        <v>44</v>
      </c>
      <c r="N22" s="250"/>
      <c r="O22" s="250"/>
      <c r="P22" s="250"/>
      <c r="Q22" s="250"/>
      <c r="R22" s="250"/>
      <c r="S22" s="250" t="s">
        <v>44</v>
      </c>
      <c r="T22" s="250"/>
      <c r="U22" s="250"/>
      <c r="V22" s="250"/>
      <c r="W22" s="250"/>
      <c r="X22" s="250"/>
      <c r="Y22" s="250" t="s">
        <v>44</v>
      </c>
      <c r="Z22" s="250"/>
      <c r="AA22" s="250"/>
      <c r="AB22" s="250"/>
      <c r="AC22" s="250"/>
      <c r="AD22" s="250"/>
      <c r="AE22" s="250" t="s">
        <v>44</v>
      </c>
      <c r="AF22" s="250"/>
      <c r="AG22" s="250"/>
      <c r="AH22" s="250"/>
      <c r="AI22" s="250"/>
      <c r="AJ22" s="250"/>
    </row>
    <row r="23" spans="1:36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5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12"/>
      <c r="AF23" s="12"/>
      <c r="AG23" s="13"/>
      <c r="AH23" s="13"/>
      <c r="AI23" s="13"/>
      <c r="AJ23" s="14"/>
    </row>
    <row r="24" spans="1:36" x14ac:dyDescent="0.3">
      <c r="A24" s="16" t="s">
        <v>45</v>
      </c>
      <c r="B24" s="15" t="s">
        <v>14</v>
      </c>
      <c r="C24" s="55">
        <v>2</v>
      </c>
      <c r="D24" s="17">
        <v>2</v>
      </c>
      <c r="E24" s="17" t="s">
        <v>16</v>
      </c>
      <c r="F24" s="11">
        <v>7</v>
      </c>
      <c r="G24" s="16" t="s">
        <v>45</v>
      </c>
      <c r="H24" s="15" t="s">
        <v>14</v>
      </c>
      <c r="I24" s="55">
        <v>2</v>
      </c>
      <c r="J24" s="17">
        <v>2</v>
      </c>
      <c r="K24" s="17" t="s">
        <v>16</v>
      </c>
      <c r="L24" s="11">
        <v>7</v>
      </c>
      <c r="M24" s="16" t="s">
        <v>45</v>
      </c>
      <c r="N24" s="15" t="s">
        <v>14</v>
      </c>
      <c r="O24" s="55">
        <v>2</v>
      </c>
      <c r="P24" s="17">
        <v>2</v>
      </c>
      <c r="Q24" s="17" t="s">
        <v>16</v>
      </c>
      <c r="R24" s="11">
        <v>7</v>
      </c>
      <c r="S24" s="19" t="s">
        <v>46</v>
      </c>
      <c r="T24" s="18" t="s">
        <v>14</v>
      </c>
      <c r="U24" s="20">
        <v>2</v>
      </c>
      <c r="V24" s="20">
        <v>2</v>
      </c>
      <c r="W24" s="20" t="s">
        <v>17</v>
      </c>
      <c r="X24" s="21">
        <v>7</v>
      </c>
      <c r="Y24" s="23" t="s">
        <v>47</v>
      </c>
      <c r="Z24" s="23" t="s">
        <v>15</v>
      </c>
      <c r="AA24" s="24">
        <v>2</v>
      </c>
      <c r="AB24" s="24">
        <v>0</v>
      </c>
      <c r="AC24" s="25" t="s">
        <v>19</v>
      </c>
      <c r="AD24" s="26">
        <v>3</v>
      </c>
      <c r="AE24" s="56" t="s">
        <v>48</v>
      </c>
      <c r="AF24" s="16" t="s">
        <v>15</v>
      </c>
      <c r="AG24" s="35">
        <v>0</v>
      </c>
      <c r="AH24" s="35">
        <v>2</v>
      </c>
      <c r="AI24" s="35" t="s">
        <v>22</v>
      </c>
      <c r="AJ24" s="57">
        <v>3</v>
      </c>
    </row>
    <row r="25" spans="1:36" x14ac:dyDescent="0.3">
      <c r="A25" s="16" t="s">
        <v>49</v>
      </c>
      <c r="B25" s="16" t="s">
        <v>15</v>
      </c>
      <c r="C25" s="17">
        <v>2</v>
      </c>
      <c r="D25" s="17">
        <v>2</v>
      </c>
      <c r="E25" s="17" t="s">
        <v>16</v>
      </c>
      <c r="F25" s="11">
        <v>7</v>
      </c>
      <c r="G25" s="16" t="s">
        <v>49</v>
      </c>
      <c r="H25" s="16" t="s">
        <v>15</v>
      </c>
      <c r="I25" s="17">
        <v>2</v>
      </c>
      <c r="J25" s="17">
        <v>2</v>
      </c>
      <c r="K25" s="17" t="s">
        <v>16</v>
      </c>
      <c r="L25" s="11">
        <v>7</v>
      </c>
      <c r="M25" s="16" t="s">
        <v>49</v>
      </c>
      <c r="N25" s="16" t="s">
        <v>15</v>
      </c>
      <c r="O25" s="17">
        <v>2</v>
      </c>
      <c r="P25" s="17">
        <v>2</v>
      </c>
      <c r="Q25" s="17" t="s">
        <v>16</v>
      </c>
      <c r="R25" s="11">
        <v>7</v>
      </c>
      <c r="S25" s="16" t="s">
        <v>49</v>
      </c>
      <c r="T25" s="19" t="s">
        <v>15</v>
      </c>
      <c r="U25" s="20">
        <v>2</v>
      </c>
      <c r="V25" s="20">
        <v>2</v>
      </c>
      <c r="W25" s="20" t="s">
        <v>17</v>
      </c>
      <c r="X25" s="21">
        <v>7</v>
      </c>
      <c r="Y25" s="22" t="s">
        <v>50</v>
      </c>
      <c r="Z25" s="22" t="s">
        <v>15</v>
      </c>
      <c r="AA25" s="24">
        <v>0</v>
      </c>
      <c r="AB25" s="24">
        <v>2</v>
      </c>
      <c r="AC25" s="24" t="s">
        <v>22</v>
      </c>
      <c r="AD25" s="27">
        <v>3</v>
      </c>
      <c r="AE25" s="16" t="s">
        <v>49</v>
      </c>
      <c r="AF25" s="19" t="s">
        <v>15</v>
      </c>
      <c r="AG25" s="20">
        <v>2</v>
      </c>
      <c r="AH25" s="20">
        <v>2</v>
      </c>
      <c r="AI25" s="20" t="s">
        <v>17</v>
      </c>
      <c r="AJ25" s="21">
        <v>7</v>
      </c>
    </row>
    <row r="26" spans="1:36" x14ac:dyDescent="0.3">
      <c r="A26" s="16" t="s">
        <v>51</v>
      </c>
      <c r="B26" s="16" t="s">
        <v>21</v>
      </c>
      <c r="C26" s="17">
        <v>0</v>
      </c>
      <c r="D26" s="17">
        <v>2</v>
      </c>
      <c r="E26" s="17" t="s">
        <v>22</v>
      </c>
      <c r="F26" s="11">
        <v>3</v>
      </c>
      <c r="G26" s="16" t="s">
        <v>51</v>
      </c>
      <c r="H26" s="16" t="s">
        <v>21</v>
      </c>
      <c r="I26" s="17">
        <v>0</v>
      </c>
      <c r="J26" s="17">
        <v>2</v>
      </c>
      <c r="K26" s="17" t="s">
        <v>22</v>
      </c>
      <c r="L26" s="11">
        <v>3</v>
      </c>
      <c r="M26" s="16" t="s">
        <v>51</v>
      </c>
      <c r="N26" s="16" t="s">
        <v>21</v>
      </c>
      <c r="O26" s="17">
        <v>0</v>
      </c>
      <c r="P26" s="17">
        <v>2</v>
      </c>
      <c r="Q26" s="17" t="s">
        <v>22</v>
      </c>
      <c r="R26" s="11">
        <v>3</v>
      </c>
      <c r="S26" s="16" t="s">
        <v>51</v>
      </c>
      <c r="T26" s="16" t="s">
        <v>21</v>
      </c>
      <c r="U26" s="14">
        <v>0</v>
      </c>
      <c r="V26" s="14">
        <v>2</v>
      </c>
      <c r="W26" s="14" t="s">
        <v>22</v>
      </c>
      <c r="X26" s="58">
        <v>3</v>
      </c>
      <c r="Y26" s="23" t="s">
        <v>52</v>
      </c>
      <c r="Z26" s="23" t="s">
        <v>15</v>
      </c>
      <c r="AA26" s="24">
        <v>2</v>
      </c>
      <c r="AB26" s="24">
        <v>0</v>
      </c>
      <c r="AC26" s="24" t="s">
        <v>19</v>
      </c>
      <c r="AD26" s="27">
        <v>3</v>
      </c>
      <c r="AE26" s="16" t="s">
        <v>51</v>
      </c>
      <c r="AF26" s="16" t="s">
        <v>21</v>
      </c>
      <c r="AG26" s="14">
        <v>0</v>
      </c>
      <c r="AH26" s="14">
        <v>2</v>
      </c>
      <c r="AI26" s="14" t="s">
        <v>22</v>
      </c>
      <c r="AJ26" s="58">
        <v>3</v>
      </c>
    </row>
    <row r="27" spans="1:36" x14ac:dyDescent="0.3">
      <c r="A27" s="16" t="s">
        <v>53</v>
      </c>
      <c r="B27" s="16" t="s">
        <v>24</v>
      </c>
      <c r="C27" s="17">
        <v>2</v>
      </c>
      <c r="D27" s="17">
        <v>2</v>
      </c>
      <c r="E27" s="17" t="s">
        <v>16</v>
      </c>
      <c r="F27" s="11">
        <v>7</v>
      </c>
      <c r="G27" s="16" t="s">
        <v>53</v>
      </c>
      <c r="H27" s="16" t="s">
        <v>24</v>
      </c>
      <c r="I27" s="17">
        <v>2</v>
      </c>
      <c r="J27" s="17">
        <v>2</v>
      </c>
      <c r="K27" s="17" t="s">
        <v>16</v>
      </c>
      <c r="L27" s="11">
        <v>7</v>
      </c>
      <c r="M27" s="16" t="s">
        <v>53</v>
      </c>
      <c r="N27" s="16" t="s">
        <v>24</v>
      </c>
      <c r="O27" s="17">
        <v>2</v>
      </c>
      <c r="P27" s="17">
        <v>2</v>
      </c>
      <c r="Q27" s="17" t="s">
        <v>16</v>
      </c>
      <c r="R27" s="11">
        <v>7</v>
      </c>
      <c r="S27" s="16" t="s">
        <v>53</v>
      </c>
      <c r="T27" s="16" t="s">
        <v>24</v>
      </c>
      <c r="U27" s="17">
        <v>2</v>
      </c>
      <c r="V27" s="17">
        <v>2</v>
      </c>
      <c r="W27" s="17" t="s">
        <v>17</v>
      </c>
      <c r="X27" s="11">
        <v>7</v>
      </c>
      <c r="Y27" s="23" t="s">
        <v>54</v>
      </c>
      <c r="Z27" s="23" t="s">
        <v>27</v>
      </c>
      <c r="AA27" s="24">
        <v>2</v>
      </c>
      <c r="AB27" s="24">
        <v>0</v>
      </c>
      <c r="AC27" s="24" t="s">
        <v>19</v>
      </c>
      <c r="AD27" s="26">
        <v>3</v>
      </c>
      <c r="AE27" s="260" t="s">
        <v>74</v>
      </c>
      <c r="AF27" s="263" t="s">
        <v>15</v>
      </c>
      <c r="AG27" s="264">
        <v>2</v>
      </c>
      <c r="AH27" s="264">
        <v>0</v>
      </c>
      <c r="AI27" s="264" t="s">
        <v>19</v>
      </c>
      <c r="AJ27" s="265">
        <v>3</v>
      </c>
    </row>
    <row r="28" spans="1:36" x14ac:dyDescent="0.3">
      <c r="A28" s="16" t="s">
        <v>56</v>
      </c>
      <c r="B28" s="16" t="s">
        <v>26</v>
      </c>
      <c r="C28" s="17">
        <v>2</v>
      </c>
      <c r="D28" s="17">
        <v>0</v>
      </c>
      <c r="E28" s="17" t="s">
        <v>19</v>
      </c>
      <c r="F28" s="11">
        <v>3</v>
      </c>
      <c r="G28" s="16" t="s">
        <v>56</v>
      </c>
      <c r="H28" s="16" t="s">
        <v>26</v>
      </c>
      <c r="I28" s="17">
        <v>2</v>
      </c>
      <c r="J28" s="17">
        <v>0</v>
      </c>
      <c r="K28" s="17" t="s">
        <v>19</v>
      </c>
      <c r="L28" s="11">
        <v>3</v>
      </c>
      <c r="M28" s="16" t="s">
        <v>56</v>
      </c>
      <c r="N28" s="16" t="s">
        <v>26</v>
      </c>
      <c r="O28" s="17">
        <v>2</v>
      </c>
      <c r="P28" s="17">
        <v>0</v>
      </c>
      <c r="Q28" s="17" t="s">
        <v>19</v>
      </c>
      <c r="R28" s="11">
        <v>3</v>
      </c>
      <c r="S28" s="16" t="s">
        <v>56</v>
      </c>
      <c r="T28" s="16" t="s">
        <v>26</v>
      </c>
      <c r="U28" s="17">
        <v>2</v>
      </c>
      <c r="V28" s="17">
        <v>0</v>
      </c>
      <c r="W28" s="17" t="s">
        <v>19</v>
      </c>
      <c r="X28" s="11">
        <v>3</v>
      </c>
      <c r="Y28" s="23" t="s">
        <v>57</v>
      </c>
      <c r="Z28" s="23" t="s">
        <v>15</v>
      </c>
      <c r="AA28" s="24">
        <v>0</v>
      </c>
      <c r="AB28" s="24">
        <v>2</v>
      </c>
      <c r="AC28" s="24" t="s">
        <v>22</v>
      </c>
      <c r="AD28" s="26">
        <v>3</v>
      </c>
      <c r="AE28" s="28" t="s">
        <v>55</v>
      </c>
      <c r="AF28" s="28" t="s">
        <v>15</v>
      </c>
      <c r="AG28" s="29">
        <v>2</v>
      </c>
      <c r="AH28" s="29">
        <v>0</v>
      </c>
      <c r="AI28" s="59" t="s">
        <v>19</v>
      </c>
      <c r="AJ28" s="60">
        <v>3</v>
      </c>
    </row>
    <row r="29" spans="1:36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30" t="s">
        <v>58</v>
      </c>
      <c r="T29" s="30" t="s">
        <v>32</v>
      </c>
      <c r="U29" s="32">
        <v>2</v>
      </c>
      <c r="V29" s="32">
        <v>0</v>
      </c>
      <c r="W29" s="33" t="s">
        <v>19</v>
      </c>
      <c r="X29" s="32">
        <v>3</v>
      </c>
      <c r="Y29" s="23" t="s">
        <v>59</v>
      </c>
      <c r="Z29" s="23" t="s">
        <v>60</v>
      </c>
      <c r="AA29" s="24">
        <v>0</v>
      </c>
      <c r="AB29" s="24">
        <v>2</v>
      </c>
      <c r="AC29" s="24" t="s">
        <v>22</v>
      </c>
      <c r="AD29" s="26">
        <v>3</v>
      </c>
      <c r="AE29" s="22" t="s">
        <v>50</v>
      </c>
      <c r="AF29" s="22" t="s">
        <v>15</v>
      </c>
      <c r="AG29" s="24">
        <v>0</v>
      </c>
      <c r="AH29" s="24">
        <v>2</v>
      </c>
      <c r="AI29" s="24" t="s">
        <v>22</v>
      </c>
      <c r="AJ29" s="27">
        <v>3</v>
      </c>
    </row>
    <row r="30" spans="1:36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2" t="s">
        <v>62</v>
      </c>
      <c r="T30" s="12" t="s">
        <v>28</v>
      </c>
      <c r="U30" s="14">
        <v>0</v>
      </c>
      <c r="V30" s="14">
        <v>2</v>
      </c>
      <c r="W30" s="14" t="s">
        <v>22</v>
      </c>
      <c r="X30" s="63">
        <v>3</v>
      </c>
      <c r="Y30" s="23" t="s">
        <v>63</v>
      </c>
      <c r="Z30" s="23" t="s">
        <v>33</v>
      </c>
      <c r="AA30" s="24">
        <v>0</v>
      </c>
      <c r="AB30" s="24">
        <v>4</v>
      </c>
      <c r="AC30" s="24" t="s">
        <v>22</v>
      </c>
      <c r="AD30" s="26">
        <v>6</v>
      </c>
      <c r="AE30" s="61" t="s">
        <v>61</v>
      </c>
      <c r="AF30" s="34" t="s">
        <v>15</v>
      </c>
      <c r="AG30" s="35">
        <v>2</v>
      </c>
      <c r="AH30" s="35">
        <v>0</v>
      </c>
      <c r="AI30" s="35" t="s">
        <v>19</v>
      </c>
      <c r="AJ30" s="57">
        <v>3</v>
      </c>
    </row>
    <row r="31" spans="1:36" x14ac:dyDescent="0.3">
      <c r="A31" s="65" t="s">
        <v>65</v>
      </c>
      <c r="B31" s="66" t="s">
        <v>38</v>
      </c>
      <c r="C31" s="67">
        <v>0</v>
      </c>
      <c r="D31" s="67">
        <v>1</v>
      </c>
      <c r="E31" s="67" t="s">
        <v>39</v>
      </c>
      <c r="F31" s="67">
        <v>2</v>
      </c>
      <c r="G31" s="65" t="s">
        <v>65</v>
      </c>
      <c r="H31" s="66" t="s">
        <v>38</v>
      </c>
      <c r="I31" s="67">
        <v>0</v>
      </c>
      <c r="J31" s="67">
        <v>1</v>
      </c>
      <c r="K31" s="67" t="s">
        <v>39</v>
      </c>
      <c r="L31" s="67">
        <v>2</v>
      </c>
      <c r="M31" s="65" t="s">
        <v>65</v>
      </c>
      <c r="N31" s="66" t="s">
        <v>38</v>
      </c>
      <c r="O31" s="67">
        <v>0</v>
      </c>
      <c r="P31" s="67">
        <v>1</v>
      </c>
      <c r="Q31" s="67" t="s">
        <v>39</v>
      </c>
      <c r="R31" s="67">
        <v>2</v>
      </c>
      <c r="S31" s="5"/>
      <c r="T31" s="5"/>
      <c r="U31" s="5"/>
      <c r="V31" s="5"/>
      <c r="W31" s="5"/>
      <c r="X31" s="5"/>
      <c r="Y31" s="23" t="s">
        <v>66</v>
      </c>
      <c r="Z31" s="23" t="s">
        <v>21</v>
      </c>
      <c r="AA31" s="24">
        <v>0</v>
      </c>
      <c r="AB31" s="24">
        <v>2</v>
      </c>
      <c r="AC31" s="24" t="s">
        <v>22</v>
      </c>
      <c r="AD31" s="27">
        <v>3</v>
      </c>
      <c r="AE31" s="16" t="s">
        <v>64</v>
      </c>
      <c r="AF31" s="64" t="s">
        <v>15</v>
      </c>
      <c r="AG31" s="17">
        <v>2</v>
      </c>
      <c r="AH31" s="17">
        <v>0</v>
      </c>
      <c r="AI31" s="17" t="s">
        <v>19</v>
      </c>
      <c r="AJ31" s="11">
        <v>3</v>
      </c>
    </row>
    <row r="32" spans="1:36" x14ac:dyDescent="0.3">
      <c r="A32" s="5"/>
      <c r="B32" s="5"/>
      <c r="C32" s="5"/>
      <c r="D32" s="5"/>
      <c r="E32" s="5"/>
      <c r="F32" s="5"/>
      <c r="G32" s="68"/>
      <c r="H32" s="68"/>
      <c r="I32" s="40"/>
      <c r="J32" s="40"/>
      <c r="K32" s="41"/>
      <c r="L32" s="11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65" t="s">
        <v>65</v>
      </c>
      <c r="AF32" s="66" t="s">
        <v>38</v>
      </c>
      <c r="AG32" s="67">
        <v>0</v>
      </c>
      <c r="AH32" s="67">
        <v>1</v>
      </c>
      <c r="AI32" s="67" t="s">
        <v>39</v>
      </c>
      <c r="AJ32" s="67">
        <v>2</v>
      </c>
    </row>
    <row r="33" spans="1:36" x14ac:dyDescent="0.3">
      <c r="A33" s="45" t="s">
        <v>42</v>
      </c>
      <c r="B33" s="46"/>
      <c r="C33" s="46">
        <v>0</v>
      </c>
      <c r="D33" s="46">
        <v>1</v>
      </c>
      <c r="E33" s="17"/>
      <c r="F33" s="47">
        <v>2</v>
      </c>
      <c r="G33" s="45" t="s">
        <v>42</v>
      </c>
      <c r="H33" s="46"/>
      <c r="I33" s="46"/>
      <c r="J33" s="46"/>
      <c r="K33" s="17"/>
      <c r="L33" s="47">
        <v>0</v>
      </c>
      <c r="M33" s="45" t="s">
        <v>42</v>
      </c>
      <c r="N33" s="5"/>
      <c r="O33" s="40"/>
      <c r="P33" s="40"/>
      <c r="Q33" s="17"/>
      <c r="R33" s="47">
        <v>0</v>
      </c>
      <c r="S33" s="48" t="s">
        <v>42</v>
      </c>
      <c r="T33" s="16"/>
      <c r="U33" s="40"/>
      <c r="V33" s="40"/>
      <c r="W33" s="49"/>
      <c r="X33" s="49">
        <v>0</v>
      </c>
      <c r="Y33" s="42" t="s">
        <v>42</v>
      </c>
      <c r="Z33" s="23"/>
      <c r="AA33" s="46">
        <v>0</v>
      </c>
      <c r="AB33" s="46">
        <v>2</v>
      </c>
      <c r="AC33" s="24"/>
      <c r="AD33" s="69">
        <v>3</v>
      </c>
      <c r="AE33" s="48" t="s">
        <v>42</v>
      </c>
      <c r="AF33" s="16"/>
      <c r="AG33" s="50">
        <v>2</v>
      </c>
      <c r="AH33" s="50">
        <v>2</v>
      </c>
      <c r="AI33" s="49"/>
      <c r="AJ33" s="49">
        <v>0</v>
      </c>
    </row>
    <row r="34" spans="1:36" x14ac:dyDescent="0.3">
      <c r="A34" s="5"/>
      <c r="B34" s="5"/>
      <c r="C34" s="5"/>
      <c r="D34" s="5"/>
      <c r="E34" s="5"/>
      <c r="F34" s="5"/>
      <c r="G34" s="70"/>
      <c r="H34" s="70"/>
      <c r="I34" s="70"/>
      <c r="J34" s="70"/>
      <c r="K34" s="70"/>
      <c r="L34" s="70"/>
      <c r="M34" s="5"/>
      <c r="N34" s="5"/>
      <c r="O34" s="5"/>
      <c r="P34" s="5"/>
      <c r="Q34" s="5"/>
      <c r="R34" s="5"/>
      <c r="S34" s="28"/>
      <c r="T34" s="28"/>
      <c r="U34" s="28"/>
      <c r="V34" s="28"/>
      <c r="W34" s="28"/>
      <c r="X34" s="28"/>
      <c r="Y34" s="5"/>
      <c r="Z34" s="5"/>
      <c r="AA34" s="5"/>
      <c r="AB34" s="5"/>
      <c r="AC34" s="5"/>
      <c r="AD34" s="5"/>
      <c r="AE34" s="28"/>
      <c r="AF34" s="28"/>
      <c r="AG34" s="28"/>
      <c r="AH34" s="28"/>
      <c r="AI34" s="28"/>
      <c r="AJ34" s="28"/>
    </row>
    <row r="35" spans="1:36" x14ac:dyDescent="0.3">
      <c r="A35" s="254" t="s">
        <v>43</v>
      </c>
      <c r="B35" s="254"/>
      <c r="C35" s="51">
        <f>SUM(C24:C33)</f>
        <v>8</v>
      </c>
      <c r="D35" s="51">
        <f t="shared" ref="D35:F35" si="0">SUM(D24:D33)</f>
        <v>10</v>
      </c>
      <c r="E35" s="51"/>
      <c r="F35" s="52">
        <f t="shared" si="0"/>
        <v>31</v>
      </c>
      <c r="G35" s="254" t="s">
        <v>43</v>
      </c>
      <c r="H35" s="254"/>
      <c r="I35" s="51">
        <f>SUM(I24:I33)</f>
        <v>8</v>
      </c>
      <c r="J35" s="51">
        <f t="shared" ref="J35:L35" si="1">SUM(J24:J33)</f>
        <v>9</v>
      </c>
      <c r="K35" s="51"/>
      <c r="L35" s="52">
        <f t="shared" si="1"/>
        <v>29</v>
      </c>
      <c r="M35" s="254" t="s">
        <v>43</v>
      </c>
      <c r="N35" s="254"/>
      <c r="O35" s="51">
        <f>SUM(O24:O33)</f>
        <v>8</v>
      </c>
      <c r="P35" s="51">
        <f t="shared" ref="P35" si="2">SUM(P24:P33)</f>
        <v>9</v>
      </c>
      <c r="Q35" s="51"/>
      <c r="R35" s="52">
        <f t="shared" ref="R35" si="3">SUM(R24:R33)</f>
        <v>29</v>
      </c>
      <c r="S35" s="51" t="s">
        <v>43</v>
      </c>
      <c r="T35" s="51"/>
      <c r="U35" s="51">
        <f>SUM(U24:U33)</f>
        <v>10</v>
      </c>
      <c r="V35" s="51">
        <f>SUM(V24:V33)</f>
        <v>10</v>
      </c>
      <c r="W35" s="52"/>
      <c r="X35" s="52">
        <f>SUM(X24:X33)</f>
        <v>33</v>
      </c>
      <c r="Y35" s="254" t="s">
        <v>43</v>
      </c>
      <c r="Z35" s="254"/>
      <c r="AA35" s="51">
        <f>SUM(AA24:AA33)</f>
        <v>6</v>
      </c>
      <c r="AB35" s="51">
        <f t="shared" ref="AB35:AD35" si="4">SUM(AB24:AB33)</f>
        <v>14</v>
      </c>
      <c r="AC35" s="51"/>
      <c r="AD35" s="52">
        <f t="shared" si="4"/>
        <v>30</v>
      </c>
      <c r="AE35" s="51" t="s">
        <v>43</v>
      </c>
      <c r="AF35" s="51"/>
      <c r="AG35" s="51">
        <f>SUM(AG24:AG33)</f>
        <v>12</v>
      </c>
      <c r="AH35" s="51">
        <f>SUM(AH24:AH33)</f>
        <v>11</v>
      </c>
      <c r="AI35" s="52"/>
      <c r="AJ35" s="52">
        <f>SUM(AJ24:AJ33)</f>
        <v>30</v>
      </c>
    </row>
    <row r="36" spans="1:36" x14ac:dyDescent="0.3">
      <c r="A36" s="5"/>
      <c r="B36" s="5"/>
      <c r="C36" s="5"/>
      <c r="D36" s="5"/>
      <c r="E36" s="5"/>
      <c r="F36" s="5"/>
      <c r="G36" s="11"/>
      <c r="H36" s="11"/>
      <c r="I36" s="11"/>
      <c r="J36" s="11"/>
      <c r="K36" s="11"/>
      <c r="L36" s="11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71"/>
      <c r="AF36" s="72"/>
      <c r="AG36" s="73"/>
      <c r="AH36" s="73"/>
      <c r="AI36" s="73"/>
      <c r="AJ36" s="74"/>
    </row>
    <row r="37" spans="1:36" x14ac:dyDescent="0.3">
      <c r="A37" s="250" t="s">
        <v>67</v>
      </c>
      <c r="B37" s="250"/>
      <c r="C37" s="250"/>
      <c r="D37" s="250"/>
      <c r="E37" s="250"/>
      <c r="F37" s="250"/>
      <c r="G37" s="250" t="s">
        <v>67</v>
      </c>
      <c r="H37" s="250"/>
      <c r="I37" s="250"/>
      <c r="J37" s="250"/>
      <c r="K37" s="250"/>
      <c r="L37" s="250"/>
      <c r="M37" s="250" t="s">
        <v>67</v>
      </c>
      <c r="N37" s="250"/>
      <c r="O37" s="250"/>
      <c r="P37" s="250"/>
      <c r="Q37" s="250"/>
      <c r="R37" s="250"/>
      <c r="S37" s="250" t="s">
        <v>67</v>
      </c>
      <c r="T37" s="250"/>
      <c r="U37" s="250"/>
      <c r="V37" s="250"/>
      <c r="W37" s="250"/>
      <c r="X37" s="250"/>
      <c r="Y37" s="250" t="s">
        <v>67</v>
      </c>
      <c r="Z37" s="250"/>
      <c r="AA37" s="250"/>
      <c r="AB37" s="250"/>
      <c r="AC37" s="250"/>
      <c r="AD37" s="250"/>
      <c r="AE37" s="250" t="s">
        <v>67</v>
      </c>
      <c r="AF37" s="250"/>
      <c r="AG37" s="250"/>
      <c r="AH37" s="250"/>
      <c r="AI37" s="250"/>
      <c r="AJ37" s="250"/>
    </row>
    <row r="38" spans="1:36" x14ac:dyDescent="0.3">
      <c r="A38" s="5"/>
      <c r="B38" s="5"/>
      <c r="C38" s="5"/>
      <c r="D38" s="5"/>
      <c r="E38" s="5"/>
      <c r="F38" s="5"/>
      <c r="G38" s="37"/>
      <c r="H38" s="37"/>
      <c r="I38" s="37"/>
      <c r="J38" s="37"/>
      <c r="K38" s="37"/>
      <c r="L38" s="37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75"/>
      <c r="AF38" s="75"/>
      <c r="AG38" s="76"/>
      <c r="AH38" s="76"/>
      <c r="AI38" s="76"/>
      <c r="AJ38" s="76"/>
    </row>
    <row r="39" spans="1:36" x14ac:dyDescent="0.3">
      <c r="A39" s="16" t="s">
        <v>68</v>
      </c>
      <c r="B39" s="16" t="s">
        <v>46</v>
      </c>
      <c r="C39" s="17">
        <v>2</v>
      </c>
      <c r="D39" s="17">
        <v>2</v>
      </c>
      <c r="E39" s="17" t="s">
        <v>17</v>
      </c>
      <c r="F39" s="17">
        <v>6</v>
      </c>
      <c r="G39" s="16" t="s">
        <v>68</v>
      </c>
      <c r="H39" s="16" t="s">
        <v>46</v>
      </c>
      <c r="I39" s="17">
        <v>2</v>
      </c>
      <c r="J39" s="17">
        <v>2</v>
      </c>
      <c r="K39" s="17" t="s">
        <v>17</v>
      </c>
      <c r="L39" s="17">
        <v>6</v>
      </c>
      <c r="M39" s="16" t="s">
        <v>68</v>
      </c>
      <c r="N39" s="16" t="s">
        <v>46</v>
      </c>
      <c r="O39" s="17">
        <v>2</v>
      </c>
      <c r="P39" s="17">
        <v>2</v>
      </c>
      <c r="Q39" s="17" t="s">
        <v>17</v>
      </c>
      <c r="R39" s="17">
        <v>6</v>
      </c>
      <c r="S39" s="77" t="s">
        <v>68</v>
      </c>
      <c r="T39" s="19" t="s">
        <v>46</v>
      </c>
      <c r="U39" s="58">
        <v>2</v>
      </c>
      <c r="V39" s="58">
        <v>2</v>
      </c>
      <c r="W39" s="58" t="s">
        <v>17</v>
      </c>
      <c r="X39" s="58">
        <v>6</v>
      </c>
      <c r="Y39" s="23" t="s">
        <v>69</v>
      </c>
      <c r="Z39" s="23" t="s">
        <v>70</v>
      </c>
      <c r="AA39" s="24">
        <v>0</v>
      </c>
      <c r="AB39" s="24">
        <v>2</v>
      </c>
      <c r="AC39" s="24" t="s">
        <v>22</v>
      </c>
      <c r="AD39" s="26">
        <v>3</v>
      </c>
      <c r="AE39" s="78" t="s">
        <v>71</v>
      </c>
      <c r="AF39" s="78" t="s">
        <v>15</v>
      </c>
      <c r="AG39" s="79">
        <v>2</v>
      </c>
      <c r="AH39" s="79">
        <v>2</v>
      </c>
      <c r="AI39" s="79" t="s">
        <v>17</v>
      </c>
      <c r="AJ39" s="80">
        <v>6</v>
      </c>
    </row>
    <row r="40" spans="1:36" ht="20.399999999999999" x14ac:dyDescent="0.3">
      <c r="A40" s="16" t="s">
        <v>72</v>
      </c>
      <c r="B40" s="16" t="s">
        <v>49</v>
      </c>
      <c r="C40" s="17">
        <v>2</v>
      </c>
      <c r="D40" s="17">
        <v>2</v>
      </c>
      <c r="E40" s="17" t="s">
        <v>17</v>
      </c>
      <c r="F40" s="11">
        <v>7</v>
      </c>
      <c r="G40" s="16" t="s">
        <v>72</v>
      </c>
      <c r="H40" s="16" t="s">
        <v>49</v>
      </c>
      <c r="I40" s="17">
        <v>2</v>
      </c>
      <c r="J40" s="17">
        <v>0</v>
      </c>
      <c r="K40" s="17" t="s">
        <v>19</v>
      </c>
      <c r="L40" s="11">
        <v>3</v>
      </c>
      <c r="M40" s="16" t="s">
        <v>72</v>
      </c>
      <c r="N40" s="16" t="s">
        <v>49</v>
      </c>
      <c r="O40" s="17">
        <v>2</v>
      </c>
      <c r="P40" s="17">
        <v>0</v>
      </c>
      <c r="Q40" s="17" t="s">
        <v>19</v>
      </c>
      <c r="R40" s="11">
        <v>3</v>
      </c>
      <c r="S40" s="16" t="s">
        <v>72</v>
      </c>
      <c r="T40" s="16" t="s">
        <v>49</v>
      </c>
      <c r="U40" s="17">
        <v>2</v>
      </c>
      <c r="V40" s="17">
        <v>0</v>
      </c>
      <c r="W40" s="17" t="s">
        <v>19</v>
      </c>
      <c r="X40" s="11">
        <v>3</v>
      </c>
      <c r="Y40" s="23" t="s">
        <v>73</v>
      </c>
      <c r="Z40" s="23" t="s">
        <v>15</v>
      </c>
      <c r="AA40" s="24">
        <v>2</v>
      </c>
      <c r="AB40" s="24">
        <v>0</v>
      </c>
      <c r="AC40" s="24" t="s">
        <v>19</v>
      </c>
      <c r="AD40" s="27">
        <v>3</v>
      </c>
      <c r="AE40" s="56" t="s">
        <v>72</v>
      </c>
      <c r="AF40" s="16" t="s">
        <v>78</v>
      </c>
      <c r="AG40" s="35">
        <v>2</v>
      </c>
      <c r="AH40" s="35">
        <v>2</v>
      </c>
      <c r="AI40" s="35" t="s">
        <v>17</v>
      </c>
      <c r="AJ40" s="57">
        <v>7</v>
      </c>
    </row>
    <row r="41" spans="1:36" x14ac:dyDescent="0.3">
      <c r="A41" s="81" t="s">
        <v>75</v>
      </c>
      <c r="B41" s="16" t="s">
        <v>15</v>
      </c>
      <c r="C41" s="17">
        <v>2</v>
      </c>
      <c r="D41" s="17">
        <v>0</v>
      </c>
      <c r="E41" s="17" t="s">
        <v>19</v>
      </c>
      <c r="F41" s="17">
        <v>3</v>
      </c>
      <c r="G41" s="56" t="s">
        <v>76</v>
      </c>
      <c r="H41" s="16" t="s">
        <v>15</v>
      </c>
      <c r="I41" s="17">
        <v>2</v>
      </c>
      <c r="J41" s="17">
        <v>2</v>
      </c>
      <c r="K41" s="17" t="s">
        <v>16</v>
      </c>
      <c r="L41" s="11">
        <v>7</v>
      </c>
      <c r="M41" s="81" t="s">
        <v>75</v>
      </c>
      <c r="N41" s="16" t="s">
        <v>15</v>
      </c>
      <c r="O41" s="17">
        <v>2</v>
      </c>
      <c r="P41" s="17">
        <v>0</v>
      </c>
      <c r="Q41" s="17" t="s">
        <v>19</v>
      </c>
      <c r="R41" s="17">
        <v>3</v>
      </c>
      <c r="S41" s="81" t="s">
        <v>75</v>
      </c>
      <c r="T41" s="16" t="s">
        <v>15</v>
      </c>
      <c r="U41" s="17">
        <v>2</v>
      </c>
      <c r="V41" s="17">
        <v>0</v>
      </c>
      <c r="W41" s="82" t="s">
        <v>19</v>
      </c>
      <c r="X41" s="11">
        <v>3</v>
      </c>
      <c r="Y41" s="23" t="s">
        <v>77</v>
      </c>
      <c r="Z41" s="23" t="s">
        <v>15</v>
      </c>
      <c r="AA41" s="24">
        <v>2</v>
      </c>
      <c r="AB41" s="24">
        <v>0</v>
      </c>
      <c r="AC41" s="24" t="s">
        <v>19</v>
      </c>
      <c r="AD41" s="27">
        <v>3</v>
      </c>
      <c r="AE41" s="266" t="s">
        <v>161</v>
      </c>
      <c r="AF41" s="266" t="s">
        <v>15</v>
      </c>
      <c r="AG41" s="267">
        <v>2</v>
      </c>
      <c r="AH41" s="267">
        <v>0</v>
      </c>
      <c r="AI41" s="267" t="s">
        <v>19</v>
      </c>
      <c r="AJ41" s="268">
        <v>3</v>
      </c>
    </row>
    <row r="42" spans="1:36" x14ac:dyDescent="0.3">
      <c r="A42" s="15" t="s">
        <v>79</v>
      </c>
      <c r="B42" s="16" t="s">
        <v>53</v>
      </c>
      <c r="C42" s="17">
        <v>2</v>
      </c>
      <c r="D42" s="17">
        <v>2</v>
      </c>
      <c r="E42" s="17" t="s">
        <v>16</v>
      </c>
      <c r="F42" s="11">
        <v>7</v>
      </c>
      <c r="G42" s="81" t="s">
        <v>75</v>
      </c>
      <c r="H42" s="16" t="s">
        <v>15</v>
      </c>
      <c r="I42" s="17">
        <v>2</v>
      </c>
      <c r="J42" s="17">
        <v>0</v>
      </c>
      <c r="K42" s="17" t="s">
        <v>19</v>
      </c>
      <c r="L42" s="17">
        <v>3</v>
      </c>
      <c r="M42" s="15" t="s">
        <v>79</v>
      </c>
      <c r="N42" s="16" t="s">
        <v>53</v>
      </c>
      <c r="O42" s="17">
        <v>2</v>
      </c>
      <c r="P42" s="17">
        <v>2</v>
      </c>
      <c r="Q42" s="17" t="s">
        <v>16</v>
      </c>
      <c r="R42" s="11">
        <v>7</v>
      </c>
      <c r="S42" s="56" t="s">
        <v>76</v>
      </c>
      <c r="T42" s="56" t="s">
        <v>15</v>
      </c>
      <c r="U42" s="35">
        <v>2</v>
      </c>
      <c r="V42" s="35">
        <v>2</v>
      </c>
      <c r="W42" s="35" t="s">
        <v>17</v>
      </c>
      <c r="X42" s="88">
        <v>7</v>
      </c>
      <c r="Y42" s="83" t="s">
        <v>80</v>
      </c>
      <c r="Z42" s="83" t="s">
        <v>15</v>
      </c>
      <c r="AA42" s="84">
        <v>2</v>
      </c>
      <c r="AB42" s="84">
        <v>0</v>
      </c>
      <c r="AC42" s="84" t="s">
        <v>19</v>
      </c>
      <c r="AD42" s="85">
        <v>3</v>
      </c>
      <c r="AE42" s="56" t="s">
        <v>81</v>
      </c>
      <c r="AF42" s="16"/>
      <c r="AG42" s="35">
        <v>2</v>
      </c>
      <c r="AH42" s="35">
        <v>0</v>
      </c>
      <c r="AI42" s="35" t="s">
        <v>19</v>
      </c>
      <c r="AJ42" s="57">
        <v>3</v>
      </c>
    </row>
    <row r="43" spans="1:36" x14ac:dyDescent="0.3">
      <c r="A43" s="86" t="s">
        <v>82</v>
      </c>
      <c r="B43" s="15" t="s">
        <v>51</v>
      </c>
      <c r="C43" s="55">
        <v>0</v>
      </c>
      <c r="D43" s="55">
        <v>2</v>
      </c>
      <c r="E43" s="55" t="s">
        <v>22</v>
      </c>
      <c r="F43" s="87">
        <v>3</v>
      </c>
      <c r="G43" s="86" t="s">
        <v>83</v>
      </c>
      <c r="H43" s="15" t="s">
        <v>15</v>
      </c>
      <c r="I43" s="55">
        <v>2</v>
      </c>
      <c r="J43" s="55">
        <v>0</v>
      </c>
      <c r="K43" s="55" t="s">
        <v>19</v>
      </c>
      <c r="L43" s="87">
        <v>3</v>
      </c>
      <c r="M43" s="86" t="s">
        <v>82</v>
      </c>
      <c r="N43" s="15" t="s">
        <v>51</v>
      </c>
      <c r="O43" s="55">
        <v>0</v>
      </c>
      <c r="P43" s="55">
        <v>2</v>
      </c>
      <c r="Q43" s="55" t="s">
        <v>22</v>
      </c>
      <c r="R43" s="87">
        <v>3</v>
      </c>
      <c r="S43" s="15" t="s">
        <v>35</v>
      </c>
      <c r="T43" s="16" t="s">
        <v>15</v>
      </c>
      <c r="U43" s="17">
        <v>2</v>
      </c>
      <c r="V43" s="17">
        <v>0</v>
      </c>
      <c r="W43" s="17" t="s">
        <v>19</v>
      </c>
      <c r="X43" s="11">
        <v>3</v>
      </c>
      <c r="Y43" s="16" t="s">
        <v>84</v>
      </c>
      <c r="Z43" s="16"/>
      <c r="AA43" s="40">
        <f>AVERAGE(AA58,AA64)</f>
        <v>2</v>
      </c>
      <c r="AB43" s="40">
        <f>AVERAGE(AB58,AB64)</f>
        <v>6</v>
      </c>
      <c r="AC43" s="11"/>
      <c r="AD43" s="11">
        <f>AD58</f>
        <v>15</v>
      </c>
      <c r="AE43" s="56" t="s">
        <v>85</v>
      </c>
      <c r="AF43" s="16"/>
      <c r="AG43" s="35">
        <v>0</v>
      </c>
      <c r="AH43" s="35">
        <v>2</v>
      </c>
      <c r="AI43" s="35" t="s">
        <v>22</v>
      </c>
      <c r="AJ43" s="57">
        <v>3</v>
      </c>
    </row>
    <row r="44" spans="1:36" x14ac:dyDescent="0.3">
      <c r="A44" s="5"/>
      <c r="B44" s="5"/>
      <c r="C44" s="5"/>
      <c r="D44" s="5"/>
      <c r="E44" s="5"/>
      <c r="F44" s="5"/>
      <c r="G44" s="86" t="s">
        <v>86</v>
      </c>
      <c r="H44" s="15" t="s">
        <v>28</v>
      </c>
      <c r="I44" s="55">
        <v>2</v>
      </c>
      <c r="J44" s="55">
        <v>0</v>
      </c>
      <c r="K44" s="55" t="s">
        <v>19</v>
      </c>
      <c r="L44" s="87">
        <v>3</v>
      </c>
      <c r="M44" s="86" t="s">
        <v>87</v>
      </c>
      <c r="N44" s="16" t="s">
        <v>56</v>
      </c>
      <c r="O44" s="55">
        <v>2</v>
      </c>
      <c r="P44" s="55">
        <v>0</v>
      </c>
      <c r="Q44" s="55" t="s">
        <v>19</v>
      </c>
      <c r="R44" s="87">
        <v>3</v>
      </c>
      <c r="S44" s="15" t="s">
        <v>88</v>
      </c>
      <c r="T44" s="16"/>
      <c r="U44" s="17">
        <v>2</v>
      </c>
      <c r="V44" s="17">
        <v>0</v>
      </c>
      <c r="W44" s="17" t="s">
        <v>19</v>
      </c>
      <c r="X44" s="11">
        <v>3</v>
      </c>
      <c r="Y44" s="5"/>
      <c r="Z44" s="5"/>
      <c r="AA44" s="5"/>
      <c r="AB44" s="5"/>
      <c r="AC44" s="5"/>
      <c r="AD44" s="5"/>
      <c r="AE44" s="86"/>
      <c r="AF44" s="86"/>
      <c r="AG44" s="89"/>
      <c r="AH44" s="89"/>
      <c r="AI44" s="89"/>
      <c r="AJ44" s="90"/>
    </row>
    <row r="45" spans="1:36" x14ac:dyDescent="0.3">
      <c r="A45" s="31"/>
      <c r="B45" s="36"/>
      <c r="C45" s="32"/>
      <c r="D45" s="32"/>
      <c r="E45" s="32"/>
      <c r="F45" s="32"/>
      <c r="G45" s="31"/>
      <c r="H45" s="36"/>
      <c r="I45" s="32"/>
      <c r="J45" s="32"/>
      <c r="K45" s="32"/>
      <c r="L45" s="32"/>
      <c r="M45" s="31"/>
      <c r="N45" s="36"/>
      <c r="O45" s="32"/>
      <c r="P45" s="32"/>
      <c r="Q45" s="32"/>
      <c r="R45" s="32"/>
      <c r="S45" s="19" t="s">
        <v>89</v>
      </c>
      <c r="T45" s="94"/>
      <c r="U45" s="20">
        <v>2</v>
      </c>
      <c r="V45" s="20">
        <v>0</v>
      </c>
      <c r="W45" s="20" t="s">
        <v>19</v>
      </c>
      <c r="X45" s="21">
        <v>3</v>
      </c>
      <c r="Y45" s="5"/>
      <c r="Z45" s="5"/>
      <c r="AA45" s="5"/>
      <c r="AB45" s="5"/>
      <c r="AC45" s="5"/>
      <c r="AD45" s="5"/>
      <c r="AE45" s="54"/>
      <c r="AF45" s="91"/>
      <c r="AG45" s="92"/>
      <c r="AH45" s="92"/>
      <c r="AI45" s="92"/>
      <c r="AJ45" s="93"/>
    </row>
    <row r="46" spans="1:36" x14ac:dyDescent="0.3">
      <c r="A46" s="5"/>
      <c r="B46" s="5"/>
      <c r="C46" s="5"/>
      <c r="D46" s="5"/>
      <c r="E46" s="5"/>
      <c r="F46" s="5"/>
      <c r="G46" s="86"/>
      <c r="H46" s="15"/>
      <c r="I46" s="55"/>
      <c r="J46" s="55"/>
      <c r="K46" s="55"/>
      <c r="L46" s="87"/>
      <c r="M46" s="5"/>
      <c r="N46" s="5"/>
      <c r="O46" s="5"/>
      <c r="P46" s="5"/>
      <c r="Q46" s="5"/>
      <c r="R46" s="5"/>
      <c r="S46" s="19"/>
      <c r="T46" s="94"/>
      <c r="U46" s="20"/>
      <c r="V46" s="20"/>
      <c r="W46" s="20"/>
      <c r="X46" s="21"/>
      <c r="Y46" s="83"/>
      <c r="Z46" s="83"/>
      <c r="AA46" s="84"/>
      <c r="AB46" s="84"/>
      <c r="AC46" s="84"/>
      <c r="AD46" s="85"/>
      <c r="AE46" s="86"/>
      <c r="AF46" s="86"/>
      <c r="AG46" s="89"/>
      <c r="AH46" s="89"/>
      <c r="AI46" s="89"/>
      <c r="AJ46" s="90"/>
    </row>
    <row r="47" spans="1:36" x14ac:dyDescent="0.3">
      <c r="A47" s="5"/>
      <c r="B47" s="5"/>
      <c r="C47" s="5"/>
      <c r="D47" s="5"/>
      <c r="E47" s="5"/>
      <c r="F47" s="5"/>
      <c r="G47" s="86"/>
      <c r="H47" s="15"/>
      <c r="I47" s="55"/>
      <c r="J47" s="55"/>
      <c r="K47" s="55"/>
      <c r="L47" s="87"/>
      <c r="M47" s="5"/>
      <c r="N47" s="5"/>
      <c r="O47" s="5"/>
      <c r="P47" s="5"/>
      <c r="Q47" s="5"/>
      <c r="R47" s="5"/>
      <c r="S47" s="19"/>
      <c r="T47" s="94"/>
      <c r="U47" s="20"/>
      <c r="V47" s="20"/>
      <c r="W47" s="20"/>
      <c r="X47" s="21"/>
      <c r="Y47" s="83"/>
      <c r="Z47" s="83"/>
      <c r="AA47" s="84"/>
      <c r="AB47" s="84"/>
      <c r="AC47" s="84"/>
      <c r="AD47" s="85"/>
      <c r="AE47" s="86"/>
      <c r="AF47" s="86"/>
      <c r="AG47" s="89"/>
      <c r="AH47" s="89"/>
      <c r="AI47" s="89"/>
      <c r="AJ47" s="90"/>
    </row>
    <row r="48" spans="1:36" x14ac:dyDescent="0.3">
      <c r="A48" s="65" t="s">
        <v>90</v>
      </c>
      <c r="B48" s="66" t="s">
        <v>38</v>
      </c>
      <c r="C48" s="67">
        <v>0</v>
      </c>
      <c r="D48" s="67">
        <v>1</v>
      </c>
      <c r="E48" s="67" t="s">
        <v>39</v>
      </c>
      <c r="F48" s="67">
        <v>2</v>
      </c>
      <c r="G48" s="65" t="s">
        <v>90</v>
      </c>
      <c r="H48" s="66" t="s">
        <v>38</v>
      </c>
      <c r="I48" s="67">
        <v>0</v>
      </c>
      <c r="J48" s="67">
        <v>1</v>
      </c>
      <c r="K48" s="67" t="s">
        <v>39</v>
      </c>
      <c r="L48" s="67">
        <v>2</v>
      </c>
      <c r="M48" s="65" t="s">
        <v>90</v>
      </c>
      <c r="N48" s="66" t="s">
        <v>38</v>
      </c>
      <c r="O48" s="67">
        <v>0</v>
      </c>
      <c r="P48" s="67">
        <v>1</v>
      </c>
      <c r="Q48" s="67" t="s">
        <v>39</v>
      </c>
      <c r="R48" s="67">
        <v>2</v>
      </c>
      <c r="S48" s="65" t="s">
        <v>65</v>
      </c>
      <c r="T48" s="66" t="s">
        <v>38</v>
      </c>
      <c r="U48" s="67">
        <v>0</v>
      </c>
      <c r="V48" s="67">
        <v>1</v>
      </c>
      <c r="W48" s="67" t="s">
        <v>39</v>
      </c>
      <c r="X48" s="67">
        <v>2</v>
      </c>
      <c r="Y48" s="65" t="s">
        <v>65</v>
      </c>
      <c r="Z48" s="66" t="s">
        <v>38</v>
      </c>
      <c r="AA48" s="67">
        <v>0</v>
      </c>
      <c r="AB48" s="67">
        <v>1</v>
      </c>
      <c r="AC48" s="67" t="s">
        <v>39</v>
      </c>
      <c r="AD48" s="67">
        <v>2</v>
      </c>
      <c r="AE48" s="65" t="s">
        <v>90</v>
      </c>
      <c r="AF48" s="66" t="s">
        <v>38</v>
      </c>
      <c r="AG48" s="67">
        <v>0</v>
      </c>
      <c r="AH48" s="67">
        <v>1</v>
      </c>
      <c r="AI48" s="67" t="s">
        <v>39</v>
      </c>
      <c r="AJ48" s="67">
        <v>2</v>
      </c>
    </row>
    <row r="49" spans="1:36" x14ac:dyDescent="0.3">
      <c r="A49" s="5"/>
      <c r="B49" s="5"/>
      <c r="C49" s="5"/>
      <c r="D49" s="5"/>
      <c r="E49" s="5"/>
      <c r="F49" s="5"/>
      <c r="G49" s="86"/>
      <c r="H49" s="15"/>
      <c r="I49" s="55"/>
      <c r="J49" s="55"/>
      <c r="K49" s="55"/>
      <c r="L49" s="87"/>
      <c r="M49" s="5"/>
      <c r="N49" s="5"/>
      <c r="O49" s="5"/>
      <c r="P49" s="5"/>
      <c r="Q49" s="5"/>
      <c r="R49" s="5"/>
      <c r="S49" s="31"/>
      <c r="T49" s="36"/>
      <c r="U49" s="32"/>
      <c r="V49" s="32"/>
      <c r="W49" s="32"/>
      <c r="X49" s="32"/>
      <c r="Y49" s="65"/>
      <c r="Z49" s="66"/>
      <c r="AA49" s="67"/>
      <c r="AB49" s="67"/>
      <c r="AC49" s="67"/>
      <c r="AD49" s="67"/>
      <c r="AE49" s="65"/>
      <c r="AF49" s="66"/>
      <c r="AG49" s="67"/>
      <c r="AH49" s="67"/>
      <c r="AI49" s="67"/>
      <c r="AJ49" s="67"/>
    </row>
    <row r="50" spans="1:36" x14ac:dyDescent="0.3">
      <c r="A50" s="45" t="s">
        <v>42</v>
      </c>
      <c r="B50" s="16"/>
      <c r="C50" s="46">
        <v>0</v>
      </c>
      <c r="D50" s="46">
        <v>1</v>
      </c>
      <c r="E50" s="17"/>
      <c r="F50" s="49">
        <v>2</v>
      </c>
      <c r="G50" s="45" t="s">
        <v>42</v>
      </c>
      <c r="H50" s="16"/>
      <c r="I50" s="40"/>
      <c r="J50" s="40"/>
      <c r="K50" s="17"/>
      <c r="L50" s="49">
        <v>0</v>
      </c>
      <c r="M50" s="45" t="s">
        <v>42</v>
      </c>
      <c r="N50" s="16"/>
      <c r="O50" s="46">
        <v>0</v>
      </c>
      <c r="P50" s="46">
        <v>4</v>
      </c>
      <c r="Q50" s="17"/>
      <c r="R50" s="49">
        <v>6</v>
      </c>
      <c r="S50" s="48" t="s">
        <v>42</v>
      </c>
      <c r="T50" s="95"/>
      <c r="U50" s="96"/>
      <c r="V50" s="96"/>
      <c r="W50" s="95"/>
      <c r="X50" s="49">
        <v>0</v>
      </c>
      <c r="Y50" s="42" t="s">
        <v>42</v>
      </c>
      <c r="Z50" s="97"/>
      <c r="AA50" s="43"/>
      <c r="AB50" s="43"/>
      <c r="AC50" s="97"/>
      <c r="AD50" s="69">
        <v>0</v>
      </c>
      <c r="AE50" s="48" t="s">
        <v>42</v>
      </c>
      <c r="AF50" s="95"/>
      <c r="AG50" s="50">
        <v>0</v>
      </c>
      <c r="AH50" s="50">
        <v>4</v>
      </c>
      <c r="AI50" s="95"/>
      <c r="AJ50" s="49">
        <v>6</v>
      </c>
    </row>
    <row r="51" spans="1:36" x14ac:dyDescent="0.3">
      <c r="A51" s="98"/>
      <c r="B51" s="98"/>
      <c r="C51" s="99"/>
      <c r="D51" s="99"/>
      <c r="E51" s="99"/>
      <c r="F51" s="70"/>
      <c r="G51" s="98"/>
      <c r="H51" s="98"/>
      <c r="I51" s="99"/>
      <c r="J51" s="99"/>
      <c r="K51" s="99"/>
      <c r="L51" s="70"/>
      <c r="M51" s="98"/>
      <c r="N51" s="98"/>
      <c r="O51" s="99"/>
      <c r="P51" s="99"/>
      <c r="Q51" s="99"/>
      <c r="R51" s="70"/>
      <c r="S51" s="5"/>
      <c r="T51" s="5"/>
      <c r="U51" s="5"/>
      <c r="V51" s="5"/>
      <c r="W51" s="5"/>
      <c r="X51" s="5"/>
      <c r="Y51" s="100"/>
      <c r="Z51" s="100"/>
      <c r="AA51" s="101"/>
      <c r="AB51" s="101"/>
      <c r="AC51" s="101"/>
      <c r="AD51" s="102"/>
      <c r="AE51" s="5"/>
      <c r="AF51" s="5"/>
      <c r="AG51" s="5"/>
      <c r="AH51" s="5"/>
      <c r="AI51" s="5"/>
      <c r="AJ51" s="5"/>
    </row>
    <row r="52" spans="1:36" x14ac:dyDescent="0.3">
      <c r="A52" s="254" t="s">
        <v>43</v>
      </c>
      <c r="B52" s="254"/>
      <c r="C52" s="51">
        <f>SUM(C39:C50)</f>
        <v>8</v>
      </c>
      <c r="D52" s="51">
        <f>SUM(D39:D50)</f>
        <v>10</v>
      </c>
      <c r="E52" s="51"/>
      <c r="F52" s="52">
        <f>SUM(F39:F50)</f>
        <v>30</v>
      </c>
      <c r="G52" s="254" t="s">
        <v>43</v>
      </c>
      <c r="H52" s="254"/>
      <c r="I52" s="51">
        <f>SUM(I39:I50)</f>
        <v>12</v>
      </c>
      <c r="J52" s="51">
        <f>SUM(J39:J50)</f>
        <v>5</v>
      </c>
      <c r="K52" s="51"/>
      <c r="L52" s="52">
        <f>SUM(L39:L50)</f>
        <v>27</v>
      </c>
      <c r="M52" s="254" t="s">
        <v>43</v>
      </c>
      <c r="N52" s="254"/>
      <c r="O52" s="51">
        <f>SUM(O39:O50)</f>
        <v>10</v>
      </c>
      <c r="P52" s="51">
        <f>SUM(P39:P50)</f>
        <v>11</v>
      </c>
      <c r="Q52" s="51"/>
      <c r="R52" s="52">
        <f>SUM(R39:R50)</f>
        <v>33</v>
      </c>
      <c r="S52" s="51" t="s">
        <v>43</v>
      </c>
      <c r="T52" s="51"/>
      <c r="U52" s="51">
        <f>SUM(U39:U50)</f>
        <v>14</v>
      </c>
      <c r="V52" s="51">
        <f>SUM(V39:V50)</f>
        <v>5</v>
      </c>
      <c r="W52" s="51"/>
      <c r="X52" s="52">
        <f>SUM(X39:X50)</f>
        <v>30</v>
      </c>
      <c r="Y52" s="255" t="s">
        <v>43</v>
      </c>
      <c r="Z52" s="255"/>
      <c r="AA52" s="103">
        <f>SUM(AA39:AA50)</f>
        <v>8</v>
      </c>
      <c r="AB52" s="103">
        <f>SUM(AB39:AB50)</f>
        <v>9</v>
      </c>
      <c r="AC52" s="103"/>
      <c r="AD52" s="104">
        <f>SUM(AD39:AD50)</f>
        <v>29</v>
      </c>
      <c r="AE52" s="51" t="s">
        <v>43</v>
      </c>
      <c r="AF52" s="51"/>
      <c r="AG52" s="51">
        <f>SUM(AG39:AG50)</f>
        <v>8</v>
      </c>
      <c r="AH52" s="51">
        <f>SUM(AH39:AH50)</f>
        <v>11</v>
      </c>
      <c r="AI52" s="51"/>
      <c r="AJ52" s="52">
        <f>SUM(AJ39:AJ50)</f>
        <v>30</v>
      </c>
    </row>
    <row r="53" spans="1:36" ht="25.2" x14ac:dyDescent="0.3">
      <c r="A53" s="5"/>
      <c r="B53" s="5"/>
      <c r="C53" s="5"/>
      <c r="D53" s="5"/>
      <c r="E53" s="5"/>
      <c r="F53" s="5"/>
      <c r="G53" s="105"/>
      <c r="H53" s="105"/>
      <c r="I53" s="105"/>
      <c r="J53" s="105"/>
      <c r="K53" s="105"/>
      <c r="L53" s="10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107" t="s">
        <v>91</v>
      </c>
      <c r="Z53" s="108"/>
      <c r="AA53" s="108"/>
      <c r="AB53" s="108"/>
      <c r="AC53" s="108"/>
      <c r="AD53" s="109"/>
      <c r="AE53" s="110"/>
      <c r="AF53" s="111"/>
      <c r="AG53" s="112"/>
      <c r="AH53" s="112"/>
      <c r="AI53" s="113"/>
      <c r="AJ53" s="90"/>
    </row>
    <row r="54" spans="1:36" x14ac:dyDescent="0.3">
      <c r="A54" s="5"/>
      <c r="B54" s="5"/>
      <c r="C54" s="5"/>
      <c r="D54" s="5"/>
      <c r="E54" s="5"/>
      <c r="F54" s="5"/>
      <c r="G54" s="105"/>
      <c r="H54" s="105"/>
      <c r="I54" s="105"/>
      <c r="J54" s="105"/>
      <c r="K54" s="105"/>
      <c r="L54" s="10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78" t="s">
        <v>71</v>
      </c>
      <c r="Z54" s="78" t="s">
        <v>15</v>
      </c>
      <c r="AA54" s="79">
        <v>2</v>
      </c>
      <c r="AB54" s="79">
        <v>0</v>
      </c>
      <c r="AC54" s="79" t="s">
        <v>19</v>
      </c>
      <c r="AD54" s="80">
        <v>4</v>
      </c>
      <c r="AE54" s="110"/>
      <c r="AF54" s="111"/>
      <c r="AG54" s="112"/>
      <c r="AH54" s="112"/>
      <c r="AI54" s="113"/>
      <c r="AJ54" s="90"/>
    </row>
    <row r="55" spans="1:36" x14ac:dyDescent="0.3">
      <c r="A55" s="5"/>
      <c r="B55" s="5"/>
      <c r="C55" s="5"/>
      <c r="D55" s="5"/>
      <c r="E55" s="5"/>
      <c r="F55" s="5"/>
      <c r="G55" s="105"/>
      <c r="H55" s="105"/>
      <c r="I55" s="105"/>
      <c r="J55" s="105"/>
      <c r="K55" s="105"/>
      <c r="L55" s="10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23" t="s">
        <v>92</v>
      </c>
      <c r="Z55" s="23" t="s">
        <v>15</v>
      </c>
      <c r="AA55" s="24">
        <v>0</v>
      </c>
      <c r="AB55" s="24">
        <v>2</v>
      </c>
      <c r="AC55" s="24" t="s">
        <v>22</v>
      </c>
      <c r="AD55" s="26">
        <v>3</v>
      </c>
      <c r="AE55" s="12"/>
      <c r="AF55" s="75"/>
      <c r="AG55" s="13"/>
      <c r="AH55" s="13"/>
      <c r="AI55" s="13"/>
      <c r="AJ55" s="13"/>
    </row>
    <row r="56" spans="1:36" x14ac:dyDescent="0.3">
      <c r="A56" s="5"/>
      <c r="B56" s="5"/>
      <c r="C56" s="5"/>
      <c r="D56" s="5"/>
      <c r="E56" s="5"/>
      <c r="F56" s="5"/>
      <c r="G56" s="105"/>
      <c r="H56" s="105"/>
      <c r="I56" s="105"/>
      <c r="J56" s="105"/>
      <c r="K56" s="105"/>
      <c r="L56" s="10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23" t="s">
        <v>93</v>
      </c>
      <c r="Z56" s="23" t="s">
        <v>15</v>
      </c>
      <c r="AA56" s="24">
        <v>0</v>
      </c>
      <c r="AB56" s="24">
        <v>2</v>
      </c>
      <c r="AC56" s="24" t="s">
        <v>22</v>
      </c>
      <c r="AD56" s="26">
        <v>4</v>
      </c>
      <c r="AE56" s="86"/>
      <c r="AF56" s="86"/>
      <c r="AG56" s="89"/>
      <c r="AH56" s="89"/>
      <c r="AI56" s="89"/>
      <c r="AJ56" s="90"/>
    </row>
    <row r="57" spans="1:36" x14ac:dyDescent="0.3">
      <c r="A57" s="5"/>
      <c r="B57" s="5"/>
      <c r="C57" s="5"/>
      <c r="D57" s="5"/>
      <c r="E57" s="5"/>
      <c r="F57" s="5"/>
      <c r="G57" s="11"/>
      <c r="H57" s="11"/>
      <c r="I57" s="11"/>
      <c r="J57" s="11"/>
      <c r="K57" s="11"/>
      <c r="L57" s="11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114" t="s">
        <v>94</v>
      </c>
      <c r="Z57" s="114" t="s">
        <v>15</v>
      </c>
      <c r="AA57" s="115">
        <v>2</v>
      </c>
      <c r="AB57" s="115">
        <v>0</v>
      </c>
      <c r="AC57" s="115" t="s">
        <v>19</v>
      </c>
      <c r="AD57" s="26">
        <v>4</v>
      </c>
      <c r="AE57" s="116"/>
      <c r="AF57" s="116"/>
      <c r="AG57" s="117"/>
      <c r="AH57" s="117"/>
      <c r="AI57" s="117"/>
      <c r="AJ57" s="118"/>
    </row>
    <row r="58" spans="1:36" x14ac:dyDescent="0.3">
      <c r="A58" s="5"/>
      <c r="B58" s="5"/>
      <c r="C58" s="5"/>
      <c r="D58" s="5"/>
      <c r="E58" s="5"/>
      <c r="F58" s="5"/>
      <c r="G58" s="11"/>
      <c r="H58" s="11"/>
      <c r="I58" s="11"/>
      <c r="J58" s="11"/>
      <c r="K58" s="11"/>
      <c r="L58" s="11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119" t="s">
        <v>43</v>
      </c>
      <c r="Z58" s="119"/>
      <c r="AA58" s="120">
        <f>SUM(AA54:AA57)</f>
        <v>4</v>
      </c>
      <c r="AB58" s="120">
        <f>SUM(AB54:AB57)</f>
        <v>4</v>
      </c>
      <c r="AC58" s="120"/>
      <c r="AD58" s="121">
        <f>SUM(AD54:AD57)</f>
        <v>15</v>
      </c>
      <c r="AE58" s="122"/>
      <c r="AF58" s="86"/>
      <c r="AG58" s="92"/>
      <c r="AH58" s="92"/>
      <c r="AI58" s="123"/>
      <c r="AJ58" s="93"/>
    </row>
    <row r="59" spans="1:36" x14ac:dyDescent="0.3">
      <c r="A59" s="5"/>
      <c r="B59" s="5"/>
      <c r="C59" s="5"/>
      <c r="D59" s="5"/>
      <c r="E59" s="5"/>
      <c r="F59" s="5"/>
      <c r="G59" s="11"/>
      <c r="H59" s="11"/>
      <c r="I59" s="11"/>
      <c r="J59" s="11"/>
      <c r="K59" s="11"/>
      <c r="L59" s="11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107" t="s">
        <v>95</v>
      </c>
      <c r="Z59" s="108"/>
      <c r="AA59" s="108"/>
      <c r="AB59" s="108"/>
      <c r="AC59" s="108"/>
      <c r="AD59" s="109"/>
      <c r="AE59" s="92"/>
      <c r="AF59" s="12"/>
      <c r="AG59" s="124"/>
      <c r="AH59" s="124"/>
      <c r="AI59" s="124"/>
      <c r="AJ59" s="14"/>
    </row>
    <row r="60" spans="1:36" x14ac:dyDescent="0.3">
      <c r="A60" s="5"/>
      <c r="B60" s="5"/>
      <c r="C60" s="5"/>
      <c r="D60" s="5"/>
      <c r="E60" s="5"/>
      <c r="F60" s="5"/>
      <c r="G60" s="11"/>
      <c r="H60" s="11"/>
      <c r="I60" s="11"/>
      <c r="J60" s="11"/>
      <c r="K60" s="11"/>
      <c r="L60" s="11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23" t="s">
        <v>96</v>
      </c>
      <c r="Z60" s="23" t="s">
        <v>15</v>
      </c>
      <c r="AA60" s="24">
        <v>0</v>
      </c>
      <c r="AB60" s="24">
        <v>2</v>
      </c>
      <c r="AC60" s="24" t="s">
        <v>22</v>
      </c>
      <c r="AD60" s="26">
        <v>4</v>
      </c>
      <c r="AE60" s="12"/>
      <c r="AF60" s="75"/>
      <c r="AG60" s="13"/>
      <c r="AH60" s="13"/>
      <c r="AI60" s="13"/>
      <c r="AJ60" s="13"/>
    </row>
    <row r="61" spans="1:36" x14ac:dyDescent="0.3">
      <c r="A61" s="5"/>
      <c r="B61" s="5"/>
      <c r="C61" s="5"/>
      <c r="D61" s="5"/>
      <c r="E61" s="5"/>
      <c r="F61" s="5"/>
      <c r="G61" s="11"/>
      <c r="H61" s="11"/>
      <c r="I61" s="11"/>
      <c r="J61" s="11"/>
      <c r="K61" s="11"/>
      <c r="L61" s="11"/>
      <c r="M61" s="5"/>
      <c r="N61" s="5"/>
      <c r="O61" s="5"/>
      <c r="P61" s="5"/>
      <c r="Q61" s="5"/>
      <c r="R61" s="5"/>
      <c r="S61" s="28"/>
      <c r="T61" s="28"/>
      <c r="U61" s="28"/>
      <c r="V61" s="28"/>
      <c r="W61" s="28"/>
      <c r="X61" s="28"/>
      <c r="Y61" s="23" t="s">
        <v>97</v>
      </c>
      <c r="Z61" s="23" t="s">
        <v>15</v>
      </c>
      <c r="AA61" s="24">
        <v>0</v>
      </c>
      <c r="AB61" s="24">
        <v>2</v>
      </c>
      <c r="AC61" s="24" t="s">
        <v>22</v>
      </c>
      <c r="AD61" s="26">
        <v>3</v>
      </c>
      <c r="AE61" s="12"/>
      <c r="AF61" s="12"/>
      <c r="AG61" s="13"/>
      <c r="AH61" s="13"/>
      <c r="AI61" s="13"/>
      <c r="AJ61" s="14"/>
    </row>
    <row r="62" spans="1:36" x14ac:dyDescent="0.3">
      <c r="A62" s="5"/>
      <c r="B62" s="5"/>
      <c r="C62" s="5"/>
      <c r="D62" s="5"/>
      <c r="E62" s="5"/>
      <c r="F62" s="5"/>
      <c r="G62" s="11"/>
      <c r="H62" s="11"/>
      <c r="I62" s="11"/>
      <c r="J62" s="11"/>
      <c r="K62" s="11"/>
      <c r="L62" s="11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23" t="s">
        <v>98</v>
      </c>
      <c r="Z62" s="23" t="s">
        <v>15</v>
      </c>
      <c r="AA62" s="24">
        <v>0</v>
      </c>
      <c r="AB62" s="24">
        <v>2</v>
      </c>
      <c r="AC62" s="24" t="s">
        <v>22</v>
      </c>
      <c r="AD62" s="26">
        <v>4</v>
      </c>
      <c r="AE62" s="125"/>
      <c r="AF62" s="126"/>
      <c r="AG62" s="127"/>
      <c r="AH62" s="127"/>
      <c r="AI62" s="128"/>
      <c r="AJ62" s="127"/>
    </row>
    <row r="63" spans="1:36" x14ac:dyDescent="0.3">
      <c r="A63" s="5"/>
      <c r="B63" s="5"/>
      <c r="C63" s="5"/>
      <c r="D63" s="5"/>
      <c r="E63" s="5"/>
      <c r="F63" s="5"/>
      <c r="G63" s="11"/>
      <c r="H63" s="11"/>
      <c r="I63" s="11"/>
      <c r="J63" s="11"/>
      <c r="K63" s="11"/>
      <c r="L63" s="11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23" t="s">
        <v>99</v>
      </c>
      <c r="Z63" s="23" t="s">
        <v>15</v>
      </c>
      <c r="AA63" s="24">
        <v>0</v>
      </c>
      <c r="AB63" s="24">
        <v>2</v>
      </c>
      <c r="AC63" s="24" t="s">
        <v>22</v>
      </c>
      <c r="AD63" s="26">
        <v>4</v>
      </c>
      <c r="AE63" s="86"/>
      <c r="AF63" s="86"/>
      <c r="AG63" s="89"/>
      <c r="AH63" s="89"/>
      <c r="AI63" s="89"/>
      <c r="AJ63" s="90"/>
    </row>
    <row r="64" spans="1:36" x14ac:dyDescent="0.3">
      <c r="A64" s="5"/>
      <c r="B64" s="5"/>
      <c r="C64" s="5"/>
      <c r="D64" s="5"/>
      <c r="E64" s="5"/>
      <c r="F64" s="5"/>
      <c r="G64" s="11"/>
      <c r="H64" s="11"/>
      <c r="I64" s="11"/>
      <c r="J64" s="11"/>
      <c r="K64" s="11"/>
      <c r="L64" s="11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119" t="s">
        <v>43</v>
      </c>
      <c r="Z64" s="119"/>
      <c r="AA64" s="120">
        <f>SUM(AA60:AA63)</f>
        <v>0</v>
      </c>
      <c r="AB64" s="120">
        <f>SUM(AB60:AB63)</f>
        <v>8</v>
      </c>
      <c r="AC64" s="120"/>
      <c r="AD64" s="121">
        <f>SUM(AD60:AD63)</f>
        <v>15</v>
      </c>
      <c r="AE64" s="92"/>
      <c r="AF64" s="12"/>
      <c r="AG64" s="14"/>
      <c r="AH64" s="14"/>
      <c r="AI64" s="124"/>
      <c r="AJ64" s="14"/>
    </row>
    <row r="65" spans="1:36" x14ac:dyDescent="0.3">
      <c r="A65" s="5"/>
      <c r="B65" s="5"/>
      <c r="C65" s="5"/>
      <c r="D65" s="5"/>
      <c r="E65" s="5"/>
      <c r="F65" s="5"/>
      <c r="G65" s="11"/>
      <c r="H65" s="11"/>
      <c r="I65" s="11"/>
      <c r="J65" s="11"/>
      <c r="K65" s="11"/>
      <c r="L65" s="11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105"/>
      <c r="AF65" s="105"/>
      <c r="AG65" s="105"/>
      <c r="AH65" s="105"/>
      <c r="AI65" s="105"/>
      <c r="AJ65" s="106"/>
    </row>
    <row r="66" spans="1:36" x14ac:dyDescent="0.3">
      <c r="A66" s="250" t="s">
        <v>100</v>
      </c>
      <c r="B66" s="250"/>
      <c r="C66" s="250"/>
      <c r="D66" s="250"/>
      <c r="E66" s="250"/>
      <c r="F66" s="250"/>
      <c r="G66" s="250" t="s">
        <v>100</v>
      </c>
      <c r="H66" s="250"/>
      <c r="I66" s="250"/>
      <c r="J66" s="250"/>
      <c r="K66" s="250"/>
      <c r="L66" s="250"/>
      <c r="M66" s="250" t="s">
        <v>100</v>
      </c>
      <c r="N66" s="250"/>
      <c r="O66" s="250"/>
      <c r="P66" s="250"/>
      <c r="Q66" s="250"/>
      <c r="R66" s="250"/>
      <c r="S66" s="250" t="s">
        <v>100</v>
      </c>
      <c r="T66" s="250"/>
      <c r="U66" s="250"/>
      <c r="V66" s="250"/>
      <c r="W66" s="250"/>
      <c r="X66" s="250"/>
      <c r="Y66" s="250" t="s">
        <v>100</v>
      </c>
      <c r="Z66" s="250"/>
      <c r="AA66" s="250"/>
      <c r="AB66" s="250"/>
      <c r="AC66" s="250"/>
      <c r="AD66" s="250"/>
      <c r="AE66" s="250" t="s">
        <v>100</v>
      </c>
      <c r="AF66" s="250"/>
      <c r="AG66" s="250"/>
      <c r="AH66" s="250"/>
      <c r="AI66" s="250"/>
      <c r="AJ66" s="250"/>
    </row>
    <row r="67" spans="1:36" x14ac:dyDescent="0.3">
      <c r="A67" s="5"/>
      <c r="B67" s="5"/>
      <c r="C67" s="5"/>
      <c r="D67" s="5"/>
      <c r="E67" s="5"/>
      <c r="F67" s="5"/>
      <c r="G67" s="16"/>
      <c r="H67" s="16"/>
      <c r="I67" s="17"/>
      <c r="J67" s="17"/>
      <c r="K67" s="17"/>
      <c r="L67" s="11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129"/>
      <c r="AF67" s="86"/>
      <c r="AG67" s="130"/>
      <c r="AH67" s="130"/>
      <c r="AI67" s="89"/>
      <c r="AJ67" s="90"/>
    </row>
    <row r="68" spans="1:36" ht="20.399999999999999" x14ac:dyDescent="0.3">
      <c r="A68" s="16" t="s">
        <v>101</v>
      </c>
      <c r="B68" s="16" t="s">
        <v>102</v>
      </c>
      <c r="C68" s="17">
        <v>2</v>
      </c>
      <c r="D68" s="17">
        <v>2</v>
      </c>
      <c r="E68" s="17" t="s">
        <v>16</v>
      </c>
      <c r="F68" s="11">
        <v>7</v>
      </c>
      <c r="G68" s="86" t="s">
        <v>103</v>
      </c>
      <c r="H68" s="86" t="s">
        <v>15</v>
      </c>
      <c r="I68" s="89">
        <v>2</v>
      </c>
      <c r="J68" s="89">
        <v>0</v>
      </c>
      <c r="K68" s="89" t="s">
        <v>19</v>
      </c>
      <c r="L68" s="90">
        <v>3</v>
      </c>
      <c r="M68" s="16" t="s">
        <v>101</v>
      </c>
      <c r="N68" s="16" t="s">
        <v>102</v>
      </c>
      <c r="O68" s="17">
        <v>2</v>
      </c>
      <c r="P68" s="17">
        <v>2</v>
      </c>
      <c r="Q68" s="17" t="s">
        <v>16</v>
      </c>
      <c r="R68" s="11">
        <v>7</v>
      </c>
      <c r="S68" s="36" t="s">
        <v>104</v>
      </c>
      <c r="T68" s="131"/>
      <c r="U68" s="33">
        <v>2</v>
      </c>
      <c r="V68" s="33">
        <v>2</v>
      </c>
      <c r="W68" s="33" t="s">
        <v>16</v>
      </c>
      <c r="X68" s="32">
        <v>6</v>
      </c>
      <c r="Y68" s="23" t="s">
        <v>105</v>
      </c>
      <c r="Z68" s="23" t="s">
        <v>15</v>
      </c>
      <c r="AA68" s="24">
        <v>2</v>
      </c>
      <c r="AB68" s="24">
        <v>0</v>
      </c>
      <c r="AC68" s="24" t="s">
        <v>19</v>
      </c>
      <c r="AD68" s="27">
        <v>4</v>
      </c>
      <c r="AE68" s="16" t="s">
        <v>106</v>
      </c>
      <c r="AF68" s="16" t="s">
        <v>107</v>
      </c>
      <c r="AG68" s="17">
        <v>2</v>
      </c>
      <c r="AH68" s="17">
        <v>0</v>
      </c>
      <c r="AI68" s="17" t="s">
        <v>19</v>
      </c>
      <c r="AJ68" s="11">
        <v>3</v>
      </c>
    </row>
    <row r="69" spans="1:36" x14ac:dyDescent="0.3">
      <c r="A69" s="86" t="s">
        <v>108</v>
      </c>
      <c r="B69" s="86" t="s">
        <v>79</v>
      </c>
      <c r="C69" s="89">
        <v>2</v>
      </c>
      <c r="D69" s="89">
        <v>2</v>
      </c>
      <c r="E69" s="89" t="s">
        <v>16</v>
      </c>
      <c r="F69" s="90">
        <v>7</v>
      </c>
      <c r="G69" s="15" t="s">
        <v>109</v>
      </c>
      <c r="H69" s="16" t="s">
        <v>28</v>
      </c>
      <c r="I69" s="17">
        <v>2</v>
      </c>
      <c r="J69" s="17">
        <v>2</v>
      </c>
      <c r="K69" s="17" t="s">
        <v>17</v>
      </c>
      <c r="L69" s="11">
        <v>7</v>
      </c>
      <c r="M69" s="86" t="s">
        <v>108</v>
      </c>
      <c r="N69" s="86" t="s">
        <v>79</v>
      </c>
      <c r="O69" s="89">
        <v>2</v>
      </c>
      <c r="P69" s="89">
        <v>2</v>
      </c>
      <c r="Q69" s="89" t="s">
        <v>16</v>
      </c>
      <c r="R69" s="90">
        <v>7</v>
      </c>
      <c r="S69" s="36" t="s">
        <v>110</v>
      </c>
      <c r="T69" s="36" t="s">
        <v>15</v>
      </c>
      <c r="U69" s="33">
        <v>0</v>
      </c>
      <c r="V69" s="33">
        <v>4</v>
      </c>
      <c r="W69" s="33" t="s">
        <v>22</v>
      </c>
      <c r="X69" s="32">
        <v>6</v>
      </c>
      <c r="Y69" s="132" t="s">
        <v>111</v>
      </c>
      <c r="Z69" s="83"/>
      <c r="AA69" s="85">
        <v>2</v>
      </c>
      <c r="AB69" s="85">
        <v>0</v>
      </c>
      <c r="AC69" s="84" t="s">
        <v>19</v>
      </c>
      <c r="AD69" s="85">
        <v>3</v>
      </c>
      <c r="AE69" s="34" t="s">
        <v>112</v>
      </c>
      <c r="AF69" s="133" t="s">
        <v>72</v>
      </c>
      <c r="AG69" s="29">
        <v>2</v>
      </c>
      <c r="AH69" s="29">
        <v>0</v>
      </c>
      <c r="AI69" s="29" t="s">
        <v>19</v>
      </c>
      <c r="AJ69" s="60">
        <v>3</v>
      </c>
    </row>
    <row r="70" spans="1:36" ht="20.399999999999999" x14ac:dyDescent="0.3">
      <c r="A70" s="15" t="s">
        <v>113</v>
      </c>
      <c r="B70" s="16" t="s">
        <v>30</v>
      </c>
      <c r="C70" s="17">
        <v>2</v>
      </c>
      <c r="D70" s="17">
        <v>0</v>
      </c>
      <c r="E70" s="17" t="s">
        <v>19</v>
      </c>
      <c r="F70" s="11">
        <v>3</v>
      </c>
      <c r="G70" s="16" t="s">
        <v>101</v>
      </c>
      <c r="H70" s="16" t="s">
        <v>114</v>
      </c>
      <c r="I70" s="17">
        <v>2</v>
      </c>
      <c r="J70" s="17">
        <v>2</v>
      </c>
      <c r="K70" s="17" t="s">
        <v>16</v>
      </c>
      <c r="L70" s="11">
        <v>7</v>
      </c>
      <c r="M70" s="15" t="s">
        <v>113</v>
      </c>
      <c r="N70" s="16" t="s">
        <v>30</v>
      </c>
      <c r="O70" s="17">
        <v>2</v>
      </c>
      <c r="P70" s="17">
        <v>0</v>
      </c>
      <c r="Q70" s="17" t="s">
        <v>19</v>
      </c>
      <c r="R70" s="11">
        <v>3</v>
      </c>
      <c r="S70" s="36" t="s">
        <v>115</v>
      </c>
      <c r="T70" s="36"/>
      <c r="U70" s="33">
        <v>0</v>
      </c>
      <c r="V70" s="33">
        <v>2</v>
      </c>
      <c r="W70" s="33" t="s">
        <v>22</v>
      </c>
      <c r="X70" s="32">
        <v>3</v>
      </c>
      <c r="Y70" s="134" t="s">
        <v>116</v>
      </c>
      <c r="Z70" s="16" t="s">
        <v>15</v>
      </c>
      <c r="AA70" s="17">
        <v>0</v>
      </c>
      <c r="AB70" s="17">
        <v>1</v>
      </c>
      <c r="AC70" s="17" t="s">
        <v>117</v>
      </c>
      <c r="AD70" s="11">
        <v>1</v>
      </c>
      <c r="AE70" s="34" t="s">
        <v>118</v>
      </c>
      <c r="AF70" s="133" t="s">
        <v>15</v>
      </c>
      <c r="AG70" s="29">
        <v>2</v>
      </c>
      <c r="AH70" s="29">
        <v>0</v>
      </c>
      <c r="AI70" s="29" t="s">
        <v>19</v>
      </c>
      <c r="AJ70" s="60">
        <v>3</v>
      </c>
    </row>
    <row r="71" spans="1:36" ht="20.399999999999999" x14ac:dyDescent="0.3">
      <c r="A71" s="15" t="s">
        <v>119</v>
      </c>
      <c r="B71" s="16" t="s">
        <v>30</v>
      </c>
      <c r="C71" s="17">
        <v>2</v>
      </c>
      <c r="D71" s="17">
        <v>0</v>
      </c>
      <c r="E71" s="17" t="s">
        <v>19</v>
      </c>
      <c r="F71" s="11">
        <v>3</v>
      </c>
      <c r="G71" s="16" t="s">
        <v>120</v>
      </c>
      <c r="H71" s="86" t="s">
        <v>121</v>
      </c>
      <c r="I71" s="89">
        <v>2</v>
      </c>
      <c r="J71" s="89">
        <v>0</v>
      </c>
      <c r="K71" s="89" t="s">
        <v>19</v>
      </c>
      <c r="L71" s="90">
        <v>3</v>
      </c>
      <c r="M71" s="86" t="s">
        <v>122</v>
      </c>
      <c r="N71" s="16" t="s">
        <v>15</v>
      </c>
      <c r="O71" s="17">
        <v>2</v>
      </c>
      <c r="P71" s="17">
        <v>0</v>
      </c>
      <c r="Q71" s="17" t="s">
        <v>19</v>
      </c>
      <c r="R71" s="11">
        <v>3</v>
      </c>
      <c r="S71" s="38" t="s">
        <v>123</v>
      </c>
      <c r="T71" s="34"/>
      <c r="U71" s="20">
        <v>2</v>
      </c>
      <c r="V71" s="20">
        <v>0</v>
      </c>
      <c r="W71" s="33" t="s">
        <v>19</v>
      </c>
      <c r="X71" s="21">
        <v>3</v>
      </c>
      <c r="Y71" s="86" t="s">
        <v>124</v>
      </c>
      <c r="Z71" s="86"/>
      <c r="AA71" s="89">
        <v>0</v>
      </c>
      <c r="AB71" s="89">
        <v>2</v>
      </c>
      <c r="AC71" s="89" t="s">
        <v>117</v>
      </c>
      <c r="AD71" s="90">
        <v>2</v>
      </c>
      <c r="AE71" s="134" t="s">
        <v>116</v>
      </c>
      <c r="AF71" s="16" t="s">
        <v>15</v>
      </c>
      <c r="AG71" s="17">
        <v>0</v>
      </c>
      <c r="AH71" s="17">
        <v>1</v>
      </c>
      <c r="AI71" s="17" t="s">
        <v>117</v>
      </c>
      <c r="AJ71" s="11">
        <v>1</v>
      </c>
    </row>
    <row r="72" spans="1:36" x14ac:dyDescent="0.3">
      <c r="A72" s="86" t="s">
        <v>125</v>
      </c>
      <c r="B72" s="86" t="s">
        <v>15</v>
      </c>
      <c r="C72" s="89">
        <v>2</v>
      </c>
      <c r="D72" s="89">
        <v>0</v>
      </c>
      <c r="E72" s="89" t="s">
        <v>19</v>
      </c>
      <c r="F72" s="90">
        <v>3</v>
      </c>
      <c r="G72" s="16" t="s">
        <v>105</v>
      </c>
      <c r="H72" s="16" t="s">
        <v>15</v>
      </c>
      <c r="I72" s="17">
        <v>2</v>
      </c>
      <c r="J72" s="17">
        <v>0</v>
      </c>
      <c r="K72" s="17" t="s">
        <v>19</v>
      </c>
      <c r="L72" s="11">
        <v>4</v>
      </c>
      <c r="M72" s="16" t="s">
        <v>126</v>
      </c>
      <c r="N72" s="16" t="s">
        <v>75</v>
      </c>
      <c r="O72" s="17">
        <v>2</v>
      </c>
      <c r="P72" s="17">
        <v>2</v>
      </c>
      <c r="Q72" s="17" t="s">
        <v>17</v>
      </c>
      <c r="R72" s="11">
        <v>6</v>
      </c>
      <c r="S72" s="28" t="s">
        <v>127</v>
      </c>
      <c r="T72" s="28"/>
      <c r="U72" s="29">
        <v>0</v>
      </c>
      <c r="V72" s="29">
        <v>2</v>
      </c>
      <c r="W72" s="29" t="s">
        <v>117</v>
      </c>
      <c r="X72" s="29">
        <v>2</v>
      </c>
      <c r="Y72" s="31"/>
      <c r="Z72" s="36"/>
      <c r="AA72" s="32"/>
      <c r="AB72" s="32"/>
      <c r="AC72" s="32"/>
      <c r="AD72" s="32"/>
      <c r="AE72" s="28" t="s">
        <v>127</v>
      </c>
      <c r="AF72" s="28"/>
      <c r="AG72" s="29">
        <v>0</v>
      </c>
      <c r="AH72" s="29">
        <v>2</v>
      </c>
      <c r="AI72" s="29" t="s">
        <v>117</v>
      </c>
      <c r="AJ72" s="29">
        <v>2</v>
      </c>
    </row>
    <row r="73" spans="1:36" x14ac:dyDescent="0.3">
      <c r="A73" s="86" t="s">
        <v>103</v>
      </c>
      <c r="B73" s="86" t="s">
        <v>15</v>
      </c>
      <c r="C73" s="89">
        <v>2</v>
      </c>
      <c r="D73" s="89">
        <v>0</v>
      </c>
      <c r="E73" s="89" t="s">
        <v>19</v>
      </c>
      <c r="F73" s="90">
        <v>3</v>
      </c>
      <c r="G73" s="86" t="s">
        <v>125</v>
      </c>
      <c r="H73" s="86" t="s">
        <v>15</v>
      </c>
      <c r="I73" s="89">
        <v>2</v>
      </c>
      <c r="J73" s="89">
        <v>0</v>
      </c>
      <c r="K73" s="89" t="s">
        <v>19</v>
      </c>
      <c r="L73" s="90">
        <v>3</v>
      </c>
      <c r="M73" s="15" t="s">
        <v>74</v>
      </c>
      <c r="N73" s="15" t="s">
        <v>15</v>
      </c>
      <c r="O73" s="55">
        <v>2</v>
      </c>
      <c r="P73" s="55">
        <v>0</v>
      </c>
      <c r="Q73" s="55" t="s">
        <v>19</v>
      </c>
      <c r="R73" s="87">
        <v>3</v>
      </c>
      <c r="S73" s="31"/>
      <c r="T73" s="36"/>
      <c r="U73" s="32"/>
      <c r="V73" s="32"/>
      <c r="W73" s="32"/>
      <c r="X73" s="32"/>
      <c r="Y73" s="5"/>
      <c r="Z73" s="5"/>
      <c r="AA73" s="5"/>
      <c r="AB73" s="5"/>
      <c r="AC73" s="5"/>
      <c r="AD73" s="5"/>
      <c r="AE73" s="28"/>
      <c r="AF73" s="28"/>
      <c r="AG73" s="29"/>
      <c r="AH73" s="29"/>
      <c r="AI73" s="29"/>
      <c r="AJ73" s="29"/>
    </row>
    <row r="74" spans="1:36" x14ac:dyDescent="0.3">
      <c r="A74" s="15" t="s">
        <v>74</v>
      </c>
      <c r="B74" s="15" t="s">
        <v>15</v>
      </c>
      <c r="C74" s="55">
        <v>2</v>
      </c>
      <c r="D74" s="55">
        <v>0</v>
      </c>
      <c r="E74" s="55" t="s">
        <v>19</v>
      </c>
      <c r="F74" s="87">
        <v>3</v>
      </c>
      <c r="G74" s="86" t="s">
        <v>74</v>
      </c>
      <c r="H74" s="86"/>
      <c r="I74" s="89">
        <v>2</v>
      </c>
      <c r="J74" s="89">
        <v>0</v>
      </c>
      <c r="K74" s="89" t="s">
        <v>19</v>
      </c>
      <c r="L74" s="90">
        <v>3</v>
      </c>
      <c r="M74" s="86" t="s">
        <v>124</v>
      </c>
      <c r="N74" s="86"/>
      <c r="O74" s="89">
        <v>0</v>
      </c>
      <c r="P74" s="89">
        <v>2</v>
      </c>
      <c r="Q74" s="89" t="s">
        <v>117</v>
      </c>
      <c r="R74" s="90">
        <v>2</v>
      </c>
      <c r="S74" s="31"/>
      <c r="T74" s="36"/>
      <c r="U74" s="32"/>
      <c r="V74" s="32"/>
      <c r="W74" s="32"/>
      <c r="X74" s="32"/>
      <c r="Y74" s="5"/>
      <c r="Z74" s="5"/>
      <c r="AA74" s="5"/>
      <c r="AB74" s="5"/>
      <c r="AC74" s="5"/>
      <c r="AD74" s="5"/>
      <c r="AE74" s="31"/>
      <c r="AF74" s="36"/>
      <c r="AG74" s="32"/>
      <c r="AH74" s="32"/>
      <c r="AI74" s="32"/>
      <c r="AJ74" s="32"/>
    </row>
    <row r="75" spans="1:36" x14ac:dyDescent="0.3">
      <c r="A75" s="86" t="s">
        <v>124</v>
      </c>
      <c r="B75" s="86"/>
      <c r="C75" s="89">
        <v>0</v>
      </c>
      <c r="D75" s="89">
        <v>2</v>
      </c>
      <c r="E75" s="89" t="s">
        <v>117</v>
      </c>
      <c r="F75" s="90">
        <v>2</v>
      </c>
      <c r="G75" s="86" t="s">
        <v>124</v>
      </c>
      <c r="H75" s="86"/>
      <c r="I75" s="89">
        <v>0</v>
      </c>
      <c r="J75" s="89">
        <v>2</v>
      </c>
      <c r="K75" s="89" t="s">
        <v>117</v>
      </c>
      <c r="L75" s="90">
        <v>2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16" t="s">
        <v>84</v>
      </c>
      <c r="Z75" s="16"/>
      <c r="AA75" s="40">
        <f>AVERAGE(AA93,AA99)</f>
        <v>3</v>
      </c>
      <c r="AB75" s="40">
        <f>AVERAGE(AB93,AB99)</f>
        <v>5</v>
      </c>
      <c r="AC75" s="11"/>
      <c r="AD75" s="11">
        <f>AD93</f>
        <v>12</v>
      </c>
      <c r="AE75" s="16" t="s">
        <v>84</v>
      </c>
      <c r="AF75" s="16"/>
      <c r="AG75" s="40">
        <f>AVERAGE(U99,AG93)</f>
        <v>4</v>
      </c>
      <c r="AH75" s="40">
        <f>AVERAGE(V99,AH93)</f>
        <v>6</v>
      </c>
      <c r="AI75" s="40"/>
      <c r="AJ75" s="11">
        <f>AJ93</f>
        <v>15</v>
      </c>
    </row>
    <row r="76" spans="1:36" ht="20.399999999999999" x14ac:dyDescent="0.3">
      <c r="A76" s="86"/>
      <c r="B76" s="86"/>
      <c r="C76" s="89"/>
      <c r="D76" s="89"/>
      <c r="E76" s="89"/>
      <c r="F76" s="90"/>
      <c r="G76" s="86"/>
      <c r="H76" s="86"/>
      <c r="I76" s="89"/>
      <c r="J76" s="89"/>
      <c r="K76" s="89"/>
      <c r="L76" s="90"/>
      <c r="M76" s="86"/>
      <c r="N76" s="86"/>
      <c r="O76" s="89"/>
      <c r="P76" s="89"/>
      <c r="Q76" s="89"/>
      <c r="R76" s="90"/>
      <c r="S76" s="5"/>
      <c r="T76" s="5"/>
      <c r="U76" s="5"/>
      <c r="V76" s="5"/>
      <c r="W76" s="5"/>
      <c r="X76" s="5"/>
      <c r="Y76" s="135"/>
      <c r="Z76" s="16"/>
      <c r="AA76" s="136"/>
      <c r="AB76" s="136"/>
      <c r="AC76" s="137"/>
      <c r="AD76" s="137"/>
      <c r="AE76" s="138" t="s">
        <v>128</v>
      </c>
      <c r="AF76" s="139" t="s">
        <v>15</v>
      </c>
      <c r="AG76" s="140">
        <v>0</v>
      </c>
      <c r="AH76" s="140">
        <v>2</v>
      </c>
      <c r="AI76" s="140" t="s">
        <v>22</v>
      </c>
      <c r="AJ76" s="140">
        <v>3</v>
      </c>
    </row>
    <row r="77" spans="1:36" x14ac:dyDescent="0.3">
      <c r="A77" s="86"/>
      <c r="B77" s="86"/>
      <c r="C77" s="89"/>
      <c r="D77" s="89"/>
      <c r="E77" s="89"/>
      <c r="F77" s="90"/>
      <c r="G77" s="86"/>
      <c r="H77" s="86"/>
      <c r="I77" s="89"/>
      <c r="J77" s="89"/>
      <c r="K77" s="89"/>
      <c r="L77" s="90"/>
      <c r="M77" s="86"/>
      <c r="N77" s="86"/>
      <c r="O77" s="89"/>
      <c r="P77" s="89"/>
      <c r="Q77" s="89"/>
      <c r="R77" s="90"/>
      <c r="S77" s="5"/>
      <c r="T77" s="5"/>
      <c r="U77" s="5"/>
      <c r="V77" s="5"/>
      <c r="W77" s="5"/>
      <c r="X77" s="5"/>
      <c r="Y77" s="135"/>
      <c r="Z77" s="16"/>
      <c r="AA77" s="136"/>
      <c r="AB77" s="136"/>
      <c r="AC77" s="137"/>
      <c r="AD77" s="137"/>
      <c r="AE77" s="141" t="s">
        <v>129</v>
      </c>
      <c r="AF77" s="141"/>
      <c r="AG77" s="142">
        <v>0</v>
      </c>
      <c r="AH77" s="142">
        <v>2</v>
      </c>
      <c r="AI77" s="142" t="s">
        <v>22</v>
      </c>
      <c r="AJ77" s="142">
        <v>3</v>
      </c>
    </row>
    <row r="78" spans="1:36" x14ac:dyDescent="0.3">
      <c r="A78" s="86"/>
      <c r="B78" s="86"/>
      <c r="C78" s="89"/>
      <c r="D78" s="89"/>
      <c r="E78" s="89"/>
      <c r="F78" s="90"/>
      <c r="G78" s="86"/>
      <c r="H78" s="86"/>
      <c r="I78" s="89"/>
      <c r="J78" s="89"/>
      <c r="K78" s="89"/>
      <c r="L78" s="90"/>
      <c r="M78" s="86"/>
      <c r="N78" s="86"/>
      <c r="O78" s="89"/>
      <c r="P78" s="89"/>
      <c r="Q78" s="89"/>
      <c r="R78" s="90"/>
      <c r="S78" s="5"/>
      <c r="T78" s="5"/>
      <c r="U78" s="5"/>
      <c r="V78" s="5"/>
      <c r="W78" s="5"/>
      <c r="X78" s="5"/>
      <c r="Y78" s="135"/>
      <c r="Z78" s="16"/>
      <c r="AA78" s="136"/>
      <c r="AB78" s="136"/>
      <c r="AC78" s="137"/>
      <c r="AD78" s="137"/>
      <c r="AE78" s="141" t="s">
        <v>130</v>
      </c>
      <c r="AF78" s="141"/>
      <c r="AG78" s="142">
        <v>0</v>
      </c>
      <c r="AH78" s="142">
        <v>2</v>
      </c>
      <c r="AI78" s="142" t="s">
        <v>22</v>
      </c>
      <c r="AJ78" s="142">
        <v>3</v>
      </c>
    </row>
    <row r="79" spans="1:36" x14ac:dyDescent="0.3">
      <c r="A79" s="86"/>
      <c r="B79" s="86"/>
      <c r="C79" s="89"/>
      <c r="D79" s="89"/>
      <c r="E79" s="89"/>
      <c r="F79" s="90"/>
      <c r="G79" s="86"/>
      <c r="H79" s="86"/>
      <c r="I79" s="89"/>
      <c r="J79" s="89"/>
      <c r="K79" s="89"/>
      <c r="L79" s="90"/>
      <c r="M79" s="86"/>
      <c r="N79" s="86"/>
      <c r="O79" s="89"/>
      <c r="P79" s="89"/>
      <c r="Q79" s="89"/>
      <c r="R79" s="90"/>
      <c r="S79" s="5"/>
      <c r="T79" s="5"/>
      <c r="U79" s="5"/>
      <c r="V79" s="5"/>
      <c r="W79" s="5"/>
      <c r="X79" s="5"/>
      <c r="Y79" s="135"/>
      <c r="Z79" s="16"/>
      <c r="AA79" s="136"/>
      <c r="AB79" s="136"/>
      <c r="AC79" s="137"/>
      <c r="AD79" s="137"/>
      <c r="AE79" s="141" t="s">
        <v>131</v>
      </c>
      <c r="AF79" s="141"/>
      <c r="AG79" s="142">
        <v>0</v>
      </c>
      <c r="AH79" s="142">
        <v>2</v>
      </c>
      <c r="AI79" s="142" t="s">
        <v>22</v>
      </c>
      <c r="AJ79" s="142">
        <v>3</v>
      </c>
    </row>
    <row r="80" spans="1:36" x14ac:dyDescent="0.3">
      <c r="A80" s="86"/>
      <c r="B80" s="86"/>
      <c r="C80" s="89"/>
      <c r="D80" s="89"/>
      <c r="E80" s="89"/>
      <c r="F80" s="90"/>
      <c r="G80" s="86"/>
      <c r="H80" s="86"/>
      <c r="I80" s="89"/>
      <c r="J80" s="89"/>
      <c r="K80" s="89"/>
      <c r="L80" s="90"/>
      <c r="M80" s="86"/>
      <c r="N80" s="86"/>
      <c r="O80" s="89"/>
      <c r="P80" s="89"/>
      <c r="Q80" s="89"/>
      <c r="R80" s="90"/>
      <c r="S80" s="5"/>
      <c r="T80" s="5"/>
      <c r="U80" s="5"/>
      <c r="V80" s="5"/>
      <c r="W80" s="5"/>
      <c r="X80" s="5"/>
      <c r="Y80" s="135"/>
      <c r="Z80" s="16"/>
      <c r="AA80" s="136"/>
      <c r="AB80" s="136"/>
      <c r="AC80" s="137"/>
      <c r="AD80" s="137"/>
      <c r="AE80" s="141" t="s">
        <v>132</v>
      </c>
      <c r="AF80" s="141"/>
      <c r="AG80" s="142">
        <v>0</v>
      </c>
      <c r="AH80" s="142">
        <v>2</v>
      </c>
      <c r="AI80" s="142" t="s">
        <v>22</v>
      </c>
      <c r="AJ80" s="142">
        <v>3</v>
      </c>
    </row>
    <row r="81" spans="1:36" x14ac:dyDescent="0.3">
      <c r="A81" s="86"/>
      <c r="B81" s="86"/>
      <c r="C81" s="89"/>
      <c r="D81" s="89"/>
      <c r="E81" s="89"/>
      <c r="F81" s="90"/>
      <c r="G81" s="86"/>
      <c r="H81" s="86"/>
      <c r="I81" s="89"/>
      <c r="J81" s="89"/>
      <c r="K81" s="89"/>
      <c r="L81" s="90"/>
      <c r="M81" s="86"/>
      <c r="N81" s="86"/>
      <c r="O81" s="89"/>
      <c r="P81" s="89"/>
      <c r="Q81" s="89"/>
      <c r="R81" s="90"/>
      <c r="S81" s="5"/>
      <c r="T81" s="5"/>
      <c r="U81" s="5"/>
      <c r="V81" s="5"/>
      <c r="W81" s="5"/>
      <c r="X81" s="5"/>
      <c r="Y81" s="135"/>
      <c r="Z81" s="16"/>
      <c r="AA81" s="136"/>
      <c r="AB81" s="136"/>
      <c r="AC81" s="137"/>
      <c r="AD81" s="137"/>
      <c r="AE81" s="141" t="s">
        <v>133</v>
      </c>
      <c r="AF81" s="141"/>
      <c r="AG81" s="142">
        <v>0</v>
      </c>
      <c r="AH81" s="142">
        <v>2</v>
      </c>
      <c r="AI81" s="142" t="s">
        <v>22</v>
      </c>
      <c r="AJ81" s="142">
        <v>3</v>
      </c>
    </row>
    <row r="82" spans="1:36" x14ac:dyDescent="0.3">
      <c r="A82" s="86"/>
      <c r="B82" s="86"/>
      <c r="C82" s="89"/>
      <c r="D82" s="89"/>
      <c r="E82" s="89"/>
      <c r="F82" s="90"/>
      <c r="G82" s="86"/>
      <c r="H82" s="86"/>
      <c r="I82" s="89"/>
      <c r="J82" s="89"/>
      <c r="K82" s="89"/>
      <c r="L82" s="90"/>
      <c r="M82" s="86"/>
      <c r="N82" s="86"/>
      <c r="O82" s="89"/>
      <c r="P82" s="89"/>
      <c r="Q82" s="89"/>
      <c r="R82" s="90"/>
      <c r="S82" s="5"/>
      <c r="T82" s="5"/>
      <c r="U82" s="5"/>
      <c r="V82" s="5"/>
      <c r="W82" s="5"/>
      <c r="X82" s="5"/>
      <c r="Y82" s="135"/>
      <c r="Z82" s="16"/>
      <c r="AA82" s="136"/>
      <c r="AB82" s="136"/>
      <c r="AC82" s="137"/>
      <c r="AD82" s="137"/>
      <c r="AE82" s="141" t="s">
        <v>134</v>
      </c>
      <c r="AF82" s="141"/>
      <c r="AG82" s="142">
        <v>0</v>
      </c>
      <c r="AH82" s="142">
        <v>2</v>
      </c>
      <c r="AI82" s="142" t="s">
        <v>22</v>
      </c>
      <c r="AJ82" s="142">
        <v>3</v>
      </c>
    </row>
    <row r="83" spans="1:36" x14ac:dyDescent="0.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65" t="s">
        <v>90</v>
      </c>
      <c r="T83" s="66" t="s">
        <v>38</v>
      </c>
      <c r="U83" s="67">
        <v>0</v>
      </c>
      <c r="V83" s="67">
        <v>1</v>
      </c>
      <c r="W83" s="67" t="s">
        <v>39</v>
      </c>
      <c r="X83" s="67">
        <v>2</v>
      </c>
      <c r="Y83" s="65" t="s">
        <v>90</v>
      </c>
      <c r="Z83" s="66" t="s">
        <v>38</v>
      </c>
      <c r="AA83" s="67">
        <v>0</v>
      </c>
      <c r="AB83" s="67">
        <v>1</v>
      </c>
      <c r="AC83" s="67" t="s">
        <v>39</v>
      </c>
      <c r="AD83" s="67">
        <v>2</v>
      </c>
      <c r="AE83" s="65" t="s">
        <v>135</v>
      </c>
      <c r="AF83" s="66" t="s">
        <v>38</v>
      </c>
      <c r="AG83" s="67">
        <v>0</v>
      </c>
      <c r="AH83" s="67">
        <v>1</v>
      </c>
      <c r="AI83" s="67" t="s">
        <v>39</v>
      </c>
      <c r="AJ83" s="67">
        <v>2</v>
      </c>
    </row>
    <row r="84" spans="1:36" x14ac:dyDescent="0.3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65" t="s">
        <v>135</v>
      </c>
      <c r="T84" s="66" t="s">
        <v>38</v>
      </c>
      <c r="U84" s="67">
        <v>0</v>
      </c>
      <c r="V84" s="67">
        <v>1</v>
      </c>
      <c r="W84" s="67" t="s">
        <v>39</v>
      </c>
      <c r="X84" s="67">
        <v>2</v>
      </c>
      <c r="Y84" s="5"/>
      <c r="Z84" s="5"/>
      <c r="AA84" s="5"/>
      <c r="AB84" s="5"/>
      <c r="AC84" s="5"/>
      <c r="AD84" s="5"/>
      <c r="AE84" s="143"/>
      <c r="AF84" s="143"/>
      <c r="AG84" s="144"/>
      <c r="AH84" s="144"/>
      <c r="AI84" s="144"/>
      <c r="AJ84" s="145"/>
    </row>
    <row r="85" spans="1:36" x14ac:dyDescent="0.3">
      <c r="A85" s="45" t="s">
        <v>42</v>
      </c>
      <c r="B85" s="16"/>
      <c r="C85" s="50"/>
      <c r="D85" s="50"/>
      <c r="E85" s="17"/>
      <c r="F85" s="49">
        <v>0</v>
      </c>
      <c r="G85" s="45" t="s">
        <v>42</v>
      </c>
      <c r="H85" s="16"/>
      <c r="I85" s="50"/>
      <c r="J85" s="50"/>
      <c r="K85" s="17"/>
      <c r="L85" s="49">
        <v>0</v>
      </c>
      <c r="M85" s="45" t="s">
        <v>42</v>
      </c>
      <c r="N85" s="16"/>
      <c r="O85" s="50"/>
      <c r="P85" s="50"/>
      <c r="Q85" s="17"/>
      <c r="R85" s="49">
        <v>0</v>
      </c>
      <c r="S85" s="48" t="s">
        <v>42</v>
      </c>
      <c r="T85" s="16"/>
      <c r="U85" s="50">
        <v>2</v>
      </c>
      <c r="V85" s="50">
        <v>0</v>
      </c>
      <c r="W85" s="17"/>
      <c r="X85" s="49">
        <v>3</v>
      </c>
      <c r="Y85" s="45" t="s">
        <v>42</v>
      </c>
      <c r="Z85" s="16"/>
      <c r="AA85" s="50">
        <v>2</v>
      </c>
      <c r="AB85" s="50">
        <v>0</v>
      </c>
      <c r="AC85" s="17"/>
      <c r="AD85" s="49">
        <v>3</v>
      </c>
      <c r="AE85" s="48" t="s">
        <v>42</v>
      </c>
      <c r="AF85" s="16"/>
      <c r="AG85" s="50"/>
      <c r="AH85" s="50"/>
      <c r="AI85" s="17"/>
      <c r="AJ85" s="49">
        <v>0</v>
      </c>
    </row>
    <row r="86" spans="1:36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x14ac:dyDescent="0.3">
      <c r="A87" s="254" t="s">
        <v>43</v>
      </c>
      <c r="B87" s="254"/>
      <c r="C87" s="51">
        <f>SUM(C68:C85)</f>
        <v>14</v>
      </c>
      <c r="D87" s="51">
        <f>SUM(D68:D85)</f>
        <v>6</v>
      </c>
      <c r="E87" s="51"/>
      <c r="F87" s="52">
        <f>SUM(F68:F85)</f>
        <v>31</v>
      </c>
      <c r="G87" s="254" t="s">
        <v>43</v>
      </c>
      <c r="H87" s="254"/>
      <c r="I87" s="51">
        <f>SUM(I68:I85)</f>
        <v>14</v>
      </c>
      <c r="J87" s="51">
        <f>SUM(J68:J85)</f>
        <v>6</v>
      </c>
      <c r="K87" s="51"/>
      <c r="L87" s="52">
        <f>SUM(L68:L85)</f>
        <v>32</v>
      </c>
      <c r="M87" s="254" t="s">
        <v>43</v>
      </c>
      <c r="N87" s="254"/>
      <c r="O87" s="51">
        <f>SUM(O68:O85)</f>
        <v>12</v>
      </c>
      <c r="P87" s="51">
        <f>SUM(P68:P85)</f>
        <v>8</v>
      </c>
      <c r="Q87" s="51"/>
      <c r="R87" s="52">
        <f>SUM(R68:R85)</f>
        <v>31</v>
      </c>
      <c r="S87" s="51" t="s">
        <v>43</v>
      </c>
      <c r="T87" s="51"/>
      <c r="U87" s="51">
        <f>SUM(U68:U85)</f>
        <v>6</v>
      </c>
      <c r="V87" s="51">
        <f>SUM(V68:V85)</f>
        <v>12</v>
      </c>
      <c r="W87" s="51"/>
      <c r="X87" s="52">
        <f>SUM(X68:X85)</f>
        <v>27</v>
      </c>
      <c r="Y87" s="254" t="s">
        <v>43</v>
      </c>
      <c r="Z87" s="254"/>
      <c r="AA87" s="51">
        <f>SUM(AA68:AA85)</f>
        <v>9</v>
      </c>
      <c r="AB87" s="51">
        <f>SUM(AB68:AB85)</f>
        <v>9</v>
      </c>
      <c r="AC87" s="51"/>
      <c r="AD87" s="52">
        <f>SUM(AD68:AD85)</f>
        <v>27</v>
      </c>
      <c r="AE87" s="51" t="s">
        <v>43</v>
      </c>
      <c r="AF87" s="51"/>
      <c r="AG87" s="51">
        <f>SUM(AG68:AG76)+AG83</f>
        <v>10</v>
      </c>
      <c r="AH87" s="51">
        <f>SUM(AH68:AH76)+AH83</f>
        <v>12</v>
      </c>
      <c r="AI87" s="51"/>
      <c r="AJ87" s="52">
        <f>SUM(AJ68:AJ76)+AJ83</f>
        <v>32</v>
      </c>
    </row>
    <row r="88" spans="1:36" ht="25.2" x14ac:dyDescent="0.3">
      <c r="A88" s="5"/>
      <c r="B88" s="5"/>
      <c r="C88" s="5"/>
      <c r="D88" s="5"/>
      <c r="E88" s="5"/>
      <c r="F88" s="5"/>
      <c r="G88" s="146"/>
      <c r="H88" s="146"/>
      <c r="I88" s="146"/>
      <c r="J88" s="146"/>
      <c r="K88" s="146"/>
      <c r="L88" s="147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107" t="s">
        <v>91</v>
      </c>
      <c r="Z88" s="108"/>
      <c r="AA88" s="108"/>
      <c r="AB88" s="108"/>
      <c r="AC88" s="108"/>
      <c r="AD88" s="109"/>
      <c r="AE88" s="107" t="s">
        <v>136</v>
      </c>
      <c r="AF88" s="107" t="s">
        <v>137</v>
      </c>
      <c r="AG88" s="148"/>
      <c r="AH88" s="148"/>
      <c r="AI88" s="148"/>
      <c r="AJ88" s="148"/>
    </row>
    <row r="89" spans="1:36" x14ac:dyDescent="0.3">
      <c r="A89" s="5"/>
      <c r="B89" s="5"/>
      <c r="C89" s="5"/>
      <c r="D89" s="5"/>
      <c r="E89" s="5"/>
      <c r="F89" s="5"/>
      <c r="G89" s="146"/>
      <c r="H89" s="146"/>
      <c r="I89" s="146"/>
      <c r="J89" s="146"/>
      <c r="K89" s="146"/>
      <c r="L89" s="147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149" t="s">
        <v>138</v>
      </c>
      <c r="Z89" s="149" t="s">
        <v>15</v>
      </c>
      <c r="AA89" s="150">
        <v>2</v>
      </c>
      <c r="AB89" s="150">
        <v>2</v>
      </c>
      <c r="AC89" s="150" t="s">
        <v>17</v>
      </c>
      <c r="AD89" s="151">
        <v>6</v>
      </c>
      <c r="AE89" s="152" t="s">
        <v>139</v>
      </c>
      <c r="AF89" s="16" t="s">
        <v>15</v>
      </c>
      <c r="AG89" s="17">
        <v>2</v>
      </c>
      <c r="AH89" s="17">
        <v>2</v>
      </c>
      <c r="AI89" s="17" t="s">
        <v>17</v>
      </c>
      <c r="AJ89" s="11">
        <v>6</v>
      </c>
    </row>
    <row r="90" spans="1:36" x14ac:dyDescent="0.3">
      <c r="A90" s="5"/>
      <c r="B90" s="5"/>
      <c r="C90" s="5"/>
      <c r="D90" s="5"/>
      <c r="E90" s="5"/>
      <c r="F90" s="5"/>
      <c r="G90" s="146"/>
      <c r="H90" s="146"/>
      <c r="I90" s="146"/>
      <c r="J90" s="146"/>
      <c r="K90" s="146"/>
      <c r="L90" s="147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23" t="s">
        <v>61</v>
      </c>
      <c r="Z90" s="23" t="s">
        <v>15</v>
      </c>
      <c r="AA90" s="24">
        <v>2</v>
      </c>
      <c r="AB90" s="24">
        <v>0</v>
      </c>
      <c r="AC90" s="24" t="s">
        <v>19</v>
      </c>
      <c r="AD90" s="26">
        <v>3</v>
      </c>
      <c r="AE90" s="16" t="s">
        <v>138</v>
      </c>
      <c r="AF90" s="16" t="s">
        <v>15</v>
      </c>
      <c r="AG90" s="17">
        <v>2</v>
      </c>
      <c r="AH90" s="17">
        <v>2</v>
      </c>
      <c r="AI90" s="17" t="s">
        <v>16</v>
      </c>
      <c r="AJ90" s="11">
        <v>6</v>
      </c>
    </row>
    <row r="91" spans="1:36" x14ac:dyDescent="0.3">
      <c r="A91" s="5"/>
      <c r="B91" s="5"/>
      <c r="C91" s="5"/>
      <c r="D91" s="5"/>
      <c r="E91" s="5"/>
      <c r="F91" s="5"/>
      <c r="G91" s="146"/>
      <c r="H91" s="146"/>
      <c r="I91" s="146"/>
      <c r="J91" s="146"/>
      <c r="K91" s="146"/>
      <c r="L91" s="147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153" t="s">
        <v>140</v>
      </c>
      <c r="Z91" s="149" t="s">
        <v>15</v>
      </c>
      <c r="AA91" s="150">
        <v>2</v>
      </c>
      <c r="AB91" s="150">
        <v>0</v>
      </c>
      <c r="AC91" s="150" t="s">
        <v>19</v>
      </c>
      <c r="AD91" s="154">
        <v>3</v>
      </c>
      <c r="AE91" s="28" t="s">
        <v>141</v>
      </c>
      <c r="AF91" s="16" t="s">
        <v>15</v>
      </c>
      <c r="AG91" s="29">
        <v>0</v>
      </c>
      <c r="AH91" s="29">
        <v>2</v>
      </c>
      <c r="AI91" s="59" t="s">
        <v>22</v>
      </c>
      <c r="AJ91" s="60">
        <v>3</v>
      </c>
    </row>
    <row r="92" spans="1:36" x14ac:dyDescent="0.3">
      <c r="A92" s="5"/>
      <c r="B92" s="5"/>
      <c r="C92" s="5"/>
      <c r="D92" s="5"/>
      <c r="E92" s="5"/>
      <c r="F92" s="5"/>
      <c r="G92" s="146"/>
      <c r="H92" s="146"/>
      <c r="I92" s="146"/>
      <c r="J92" s="146"/>
      <c r="K92" s="146"/>
      <c r="L92" s="147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155"/>
      <c r="Z92" s="155"/>
      <c r="AA92" s="156"/>
      <c r="AB92" s="156"/>
      <c r="AC92" s="157"/>
      <c r="AD92" s="158"/>
      <c r="AE92" s="5"/>
      <c r="AF92" s="5"/>
      <c r="AG92" s="5"/>
      <c r="AH92" s="5"/>
      <c r="AI92" s="5"/>
      <c r="AJ92" s="5"/>
    </row>
    <row r="93" spans="1:36" x14ac:dyDescent="0.3">
      <c r="A93" s="5"/>
      <c r="B93" s="5"/>
      <c r="C93" s="5"/>
      <c r="D93" s="5"/>
      <c r="E93" s="5"/>
      <c r="F93" s="5"/>
      <c r="G93" s="146"/>
      <c r="H93" s="146"/>
      <c r="I93" s="146"/>
      <c r="J93" s="146"/>
      <c r="K93" s="146"/>
      <c r="L93" s="147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159" t="s">
        <v>43</v>
      </c>
      <c r="Z93" s="159"/>
      <c r="AA93" s="160">
        <f>SUM(AA89:AA92)</f>
        <v>6</v>
      </c>
      <c r="AB93" s="160">
        <f>SUM(AB89:AB92)</f>
        <v>2</v>
      </c>
      <c r="AC93" s="160"/>
      <c r="AD93" s="161">
        <f>SUM(AD89:AD92)</f>
        <v>12</v>
      </c>
      <c r="AE93" s="162" t="s">
        <v>142</v>
      </c>
      <c r="AF93" s="163"/>
      <c r="AG93" s="164">
        <f>SUM(AG89:AG91)</f>
        <v>4</v>
      </c>
      <c r="AH93" s="164">
        <f>SUM(AH89:AH91)</f>
        <v>6</v>
      </c>
      <c r="AI93" s="164"/>
      <c r="AJ93" s="165">
        <f>SUM(AJ89:AJ91)</f>
        <v>15</v>
      </c>
    </row>
    <row r="94" spans="1:36" ht="25.2" x14ac:dyDescent="0.3">
      <c r="A94" s="5"/>
      <c r="B94" s="5"/>
      <c r="C94" s="5"/>
      <c r="D94" s="5"/>
      <c r="E94" s="5"/>
      <c r="F94" s="5"/>
      <c r="G94" s="146"/>
      <c r="H94" s="146"/>
      <c r="I94" s="146"/>
      <c r="J94" s="146"/>
      <c r="K94" s="146"/>
      <c r="L94" s="147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107" t="s">
        <v>95</v>
      </c>
      <c r="Z94" s="108"/>
      <c r="AA94" s="108"/>
      <c r="AB94" s="108"/>
      <c r="AC94" s="108"/>
      <c r="AD94" s="109"/>
      <c r="AE94" s="107" t="s">
        <v>143</v>
      </c>
      <c r="AF94" s="107" t="s">
        <v>72</v>
      </c>
      <c r="AG94" s="148"/>
      <c r="AH94" s="148"/>
      <c r="AI94" s="148"/>
      <c r="AJ94" s="148"/>
    </row>
    <row r="95" spans="1:36" x14ac:dyDescent="0.3">
      <c r="A95" s="5"/>
      <c r="B95" s="5"/>
      <c r="C95" s="5"/>
      <c r="D95" s="5"/>
      <c r="E95" s="5"/>
      <c r="F95" s="5"/>
      <c r="G95" s="146"/>
      <c r="H95" s="146"/>
      <c r="I95" s="146"/>
      <c r="J95" s="146"/>
      <c r="K95" s="146"/>
      <c r="L95" s="147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23" t="s">
        <v>144</v>
      </c>
      <c r="Z95" s="23" t="s">
        <v>96</v>
      </c>
      <c r="AA95" s="115">
        <v>0</v>
      </c>
      <c r="AB95" s="115">
        <v>2</v>
      </c>
      <c r="AC95" s="115" t="s">
        <v>22</v>
      </c>
      <c r="AD95" s="26">
        <v>3</v>
      </c>
      <c r="AE95" s="12" t="s">
        <v>145</v>
      </c>
      <c r="AF95" s="12" t="s">
        <v>15</v>
      </c>
      <c r="AG95" s="13">
        <v>2</v>
      </c>
      <c r="AH95" s="13">
        <v>0</v>
      </c>
      <c r="AI95" s="13" t="s">
        <v>19</v>
      </c>
      <c r="AJ95" s="14">
        <v>3</v>
      </c>
    </row>
    <row r="96" spans="1:36" x14ac:dyDescent="0.3">
      <c r="A96" s="5"/>
      <c r="B96" s="5"/>
      <c r="C96" s="5"/>
      <c r="D96" s="5"/>
      <c r="E96" s="5"/>
      <c r="F96" s="5"/>
      <c r="G96" s="146"/>
      <c r="H96" s="146"/>
      <c r="I96" s="146"/>
      <c r="J96" s="146"/>
      <c r="K96" s="146"/>
      <c r="L96" s="147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114" t="s">
        <v>146</v>
      </c>
      <c r="Z96" s="166" t="s">
        <v>15</v>
      </c>
      <c r="AA96" s="115">
        <v>0</v>
      </c>
      <c r="AB96" s="115">
        <v>2</v>
      </c>
      <c r="AC96" s="115" t="s">
        <v>22</v>
      </c>
      <c r="AD96" s="26">
        <v>3</v>
      </c>
      <c r="AE96" s="12" t="s">
        <v>147</v>
      </c>
      <c r="AF96" s="126" t="s">
        <v>15</v>
      </c>
      <c r="AG96" s="127">
        <v>2</v>
      </c>
      <c r="AH96" s="127">
        <v>2</v>
      </c>
      <c r="AI96" s="128" t="s">
        <v>17</v>
      </c>
      <c r="AJ96" s="127">
        <v>6</v>
      </c>
    </row>
    <row r="97" spans="1:36" x14ac:dyDescent="0.3">
      <c r="A97" s="5"/>
      <c r="B97" s="5"/>
      <c r="C97" s="5"/>
      <c r="D97" s="5"/>
      <c r="E97" s="5"/>
      <c r="F97" s="5"/>
      <c r="G97" s="146"/>
      <c r="H97" s="146"/>
      <c r="I97" s="146"/>
      <c r="J97" s="146"/>
      <c r="K97" s="146"/>
      <c r="L97" s="147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23" t="s">
        <v>148</v>
      </c>
      <c r="Z97" s="23" t="s">
        <v>99</v>
      </c>
      <c r="AA97" s="115">
        <v>0</v>
      </c>
      <c r="AB97" s="115">
        <v>2</v>
      </c>
      <c r="AC97" s="115" t="s">
        <v>22</v>
      </c>
      <c r="AD97" s="26">
        <v>3</v>
      </c>
      <c r="AE97" s="16" t="s">
        <v>149</v>
      </c>
      <c r="AF97" s="16" t="s">
        <v>15</v>
      </c>
      <c r="AG97" s="17">
        <v>2</v>
      </c>
      <c r="AH97" s="17">
        <v>2</v>
      </c>
      <c r="AI97" s="17" t="s">
        <v>17</v>
      </c>
      <c r="AJ97" s="11">
        <v>6</v>
      </c>
    </row>
    <row r="98" spans="1:36" x14ac:dyDescent="0.3">
      <c r="A98" s="5"/>
      <c r="B98" s="5"/>
      <c r="C98" s="5"/>
      <c r="D98" s="5"/>
      <c r="E98" s="5"/>
      <c r="F98" s="5"/>
      <c r="G98" s="146"/>
      <c r="H98" s="146"/>
      <c r="I98" s="146"/>
      <c r="J98" s="146"/>
      <c r="K98" s="146"/>
      <c r="L98" s="147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167" t="s">
        <v>150</v>
      </c>
      <c r="Z98" s="168" t="s">
        <v>15</v>
      </c>
      <c r="AA98" s="115">
        <v>0</v>
      </c>
      <c r="AB98" s="115">
        <v>2</v>
      </c>
      <c r="AC98" s="115" t="s">
        <v>22</v>
      </c>
      <c r="AD98" s="26">
        <v>3</v>
      </c>
      <c r="AE98" s="5"/>
      <c r="AF98" s="5"/>
      <c r="AG98" s="5"/>
      <c r="AH98" s="5"/>
      <c r="AI98" s="5"/>
      <c r="AJ98" s="5"/>
    </row>
    <row r="99" spans="1:36" x14ac:dyDescent="0.3">
      <c r="A99" s="5"/>
      <c r="B99" s="5"/>
      <c r="C99" s="5"/>
      <c r="D99" s="5"/>
      <c r="E99" s="5"/>
      <c r="F99" s="5"/>
      <c r="G99" s="146"/>
      <c r="H99" s="146"/>
      <c r="I99" s="146"/>
      <c r="J99" s="146"/>
      <c r="K99" s="146"/>
      <c r="L99" s="147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159" t="s">
        <v>151</v>
      </c>
      <c r="Z99" s="159"/>
      <c r="AA99" s="160">
        <f>SUM(AA95:AA98)</f>
        <v>0</v>
      </c>
      <c r="AB99" s="160">
        <f>SUM(AB95:AB98)</f>
        <v>8</v>
      </c>
      <c r="AC99" s="160"/>
      <c r="AD99" s="161">
        <f>SUM(AD95:AD98)</f>
        <v>12</v>
      </c>
      <c r="AE99" s="162" t="s">
        <v>142</v>
      </c>
      <c r="AF99" s="163"/>
      <c r="AG99" s="164">
        <f>SUM(AG95:AG97)</f>
        <v>6</v>
      </c>
      <c r="AH99" s="164">
        <f>SUM(AH95:AH97)</f>
        <v>4</v>
      </c>
      <c r="AI99" s="164"/>
      <c r="AJ99" s="165">
        <f>SUM(AJ95:AJ97)</f>
        <v>15</v>
      </c>
    </row>
    <row r="100" spans="1:36" x14ac:dyDescent="0.3">
      <c r="A100" s="5"/>
      <c r="B100" s="5"/>
      <c r="C100" s="5"/>
      <c r="D100" s="5"/>
      <c r="E100" s="5"/>
      <c r="F100" s="5"/>
      <c r="G100" s="146"/>
      <c r="H100" s="146"/>
      <c r="I100" s="146"/>
      <c r="J100" s="146"/>
      <c r="K100" s="146"/>
      <c r="L100" s="147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169"/>
      <c r="AF100" s="122"/>
      <c r="AG100" s="92"/>
      <c r="AH100" s="92"/>
      <c r="AI100" s="92"/>
      <c r="AJ100" s="93"/>
    </row>
    <row r="101" spans="1:36" x14ac:dyDescent="0.3">
      <c r="A101" s="250" t="s">
        <v>152</v>
      </c>
      <c r="B101" s="250"/>
      <c r="C101" s="250"/>
      <c r="D101" s="250"/>
      <c r="E101" s="250"/>
      <c r="F101" s="250"/>
      <c r="G101" s="250" t="s">
        <v>152</v>
      </c>
      <c r="H101" s="250"/>
      <c r="I101" s="250"/>
      <c r="J101" s="250"/>
      <c r="K101" s="250"/>
      <c r="L101" s="250"/>
      <c r="M101" s="250" t="s">
        <v>152</v>
      </c>
      <c r="N101" s="250"/>
      <c r="O101" s="250"/>
      <c r="P101" s="250"/>
      <c r="Q101" s="250"/>
      <c r="R101" s="250"/>
      <c r="S101" s="250" t="s">
        <v>152</v>
      </c>
      <c r="T101" s="250"/>
      <c r="U101" s="250"/>
      <c r="V101" s="250"/>
      <c r="W101" s="250"/>
      <c r="X101" s="250"/>
      <c r="Y101" s="250" t="s">
        <v>152</v>
      </c>
      <c r="Z101" s="250"/>
      <c r="AA101" s="250"/>
      <c r="AB101" s="250"/>
      <c r="AC101" s="250"/>
      <c r="AD101" s="250"/>
      <c r="AE101" s="250" t="s">
        <v>152</v>
      </c>
      <c r="AF101" s="250"/>
      <c r="AG101" s="250"/>
      <c r="AH101" s="250"/>
      <c r="AI101" s="250"/>
      <c r="AJ101" s="250"/>
    </row>
    <row r="102" spans="1:36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6"/>
      <c r="Z102" s="6"/>
      <c r="AA102" s="6"/>
      <c r="AB102" s="6"/>
      <c r="AC102" s="6"/>
      <c r="AD102" s="6"/>
      <c r="AE102" s="170"/>
      <c r="AF102" s="170"/>
      <c r="AG102" s="171"/>
      <c r="AH102" s="171"/>
      <c r="AI102" s="171"/>
      <c r="AJ102" s="172"/>
    </row>
    <row r="103" spans="1:36" ht="20.399999999999999" x14ac:dyDescent="0.3">
      <c r="A103" s="15" t="s">
        <v>153</v>
      </c>
      <c r="B103" s="16" t="s">
        <v>15</v>
      </c>
      <c r="C103" s="17">
        <v>0</v>
      </c>
      <c r="D103" s="17">
        <v>2</v>
      </c>
      <c r="E103" s="17" t="s">
        <v>22</v>
      </c>
      <c r="F103" s="11">
        <v>3</v>
      </c>
      <c r="G103" s="16" t="s">
        <v>154</v>
      </c>
      <c r="H103" s="15" t="s">
        <v>28</v>
      </c>
      <c r="I103" s="55">
        <v>2</v>
      </c>
      <c r="J103" s="55">
        <v>0</v>
      </c>
      <c r="K103" s="55" t="s">
        <v>19</v>
      </c>
      <c r="L103" s="87">
        <v>3</v>
      </c>
      <c r="M103" s="173" t="s">
        <v>155</v>
      </c>
      <c r="N103" s="16" t="s">
        <v>108</v>
      </c>
      <c r="O103" s="17">
        <v>2</v>
      </c>
      <c r="P103" s="17">
        <v>0</v>
      </c>
      <c r="Q103" s="17" t="s">
        <v>19</v>
      </c>
      <c r="R103" s="11">
        <v>4</v>
      </c>
      <c r="S103" s="28" t="s">
        <v>238</v>
      </c>
      <c r="T103" s="28" t="s">
        <v>15</v>
      </c>
      <c r="U103" s="29">
        <v>2</v>
      </c>
      <c r="V103" s="29">
        <v>2</v>
      </c>
      <c r="W103" s="29" t="s">
        <v>17</v>
      </c>
      <c r="X103" s="29">
        <v>6</v>
      </c>
      <c r="Y103" s="23" t="s">
        <v>156</v>
      </c>
      <c r="Z103" s="174"/>
      <c r="AA103" s="24">
        <v>0</v>
      </c>
      <c r="AB103" s="24">
        <v>2</v>
      </c>
      <c r="AC103" s="24" t="s">
        <v>117</v>
      </c>
      <c r="AD103" s="24">
        <v>2</v>
      </c>
      <c r="AE103" s="78" t="s">
        <v>157</v>
      </c>
      <c r="AF103" s="78" t="s">
        <v>158</v>
      </c>
      <c r="AG103" s="79">
        <v>0</v>
      </c>
      <c r="AH103" s="79">
        <v>2</v>
      </c>
      <c r="AI103" s="79" t="s">
        <v>22</v>
      </c>
      <c r="AJ103" s="80">
        <v>3</v>
      </c>
    </row>
    <row r="104" spans="1:36" x14ac:dyDescent="0.3">
      <c r="A104" s="15" t="s">
        <v>159</v>
      </c>
      <c r="B104" s="16" t="s">
        <v>15</v>
      </c>
      <c r="C104" s="17">
        <v>2</v>
      </c>
      <c r="D104" s="17">
        <v>0</v>
      </c>
      <c r="E104" s="17" t="s">
        <v>19</v>
      </c>
      <c r="F104" s="11">
        <v>3</v>
      </c>
      <c r="G104" s="134" t="s">
        <v>116</v>
      </c>
      <c r="H104" s="134" t="s">
        <v>15</v>
      </c>
      <c r="I104" s="175">
        <v>0</v>
      </c>
      <c r="J104" s="175">
        <v>1</v>
      </c>
      <c r="K104" s="175" t="s">
        <v>117</v>
      </c>
      <c r="L104" s="176">
        <v>1</v>
      </c>
      <c r="M104" s="134" t="s">
        <v>116</v>
      </c>
      <c r="N104" s="134" t="s">
        <v>15</v>
      </c>
      <c r="O104" s="175">
        <v>0</v>
      </c>
      <c r="P104" s="175">
        <v>1</v>
      </c>
      <c r="Q104" s="175" t="s">
        <v>117</v>
      </c>
      <c r="R104" s="176">
        <v>1</v>
      </c>
      <c r="S104" s="23" t="s">
        <v>92</v>
      </c>
      <c r="T104" s="23" t="s">
        <v>15</v>
      </c>
      <c r="U104" s="24">
        <v>0</v>
      </c>
      <c r="V104" s="24">
        <v>2</v>
      </c>
      <c r="W104" s="24" t="s">
        <v>22</v>
      </c>
      <c r="X104" s="26">
        <v>3</v>
      </c>
      <c r="Y104" s="134" t="s">
        <v>160</v>
      </c>
      <c r="Z104" s="134" t="s">
        <v>116</v>
      </c>
      <c r="AA104" s="175">
        <v>0</v>
      </c>
      <c r="AB104" s="175">
        <v>2</v>
      </c>
      <c r="AC104" s="175" t="s">
        <v>22</v>
      </c>
      <c r="AD104" s="176">
        <v>3</v>
      </c>
      <c r="AE104" s="134" t="s">
        <v>160</v>
      </c>
      <c r="AF104" s="134" t="s">
        <v>116</v>
      </c>
      <c r="AG104" s="175">
        <v>0</v>
      </c>
      <c r="AH104" s="175">
        <v>2</v>
      </c>
      <c r="AI104" s="175" t="s">
        <v>22</v>
      </c>
      <c r="AJ104" s="176">
        <v>3</v>
      </c>
    </row>
    <row r="105" spans="1:36" x14ac:dyDescent="0.3">
      <c r="A105" s="134" t="s">
        <v>116</v>
      </c>
      <c r="B105" s="134" t="s">
        <v>15</v>
      </c>
      <c r="C105" s="175">
        <v>0</v>
      </c>
      <c r="D105" s="175">
        <v>1</v>
      </c>
      <c r="E105" s="175" t="s">
        <v>117</v>
      </c>
      <c r="F105" s="176">
        <v>1</v>
      </c>
      <c r="G105" s="31"/>
      <c r="H105" s="36"/>
      <c r="I105" s="32"/>
      <c r="J105" s="32"/>
      <c r="K105" s="32"/>
      <c r="L105" s="32"/>
      <c r="M105" s="31"/>
      <c r="N105" s="36"/>
      <c r="O105" s="32"/>
      <c r="P105" s="32"/>
      <c r="Q105" s="32"/>
      <c r="R105" s="32"/>
      <c r="S105" s="134" t="s">
        <v>116</v>
      </c>
      <c r="T105" s="16" t="s">
        <v>15</v>
      </c>
      <c r="U105" s="17">
        <v>0</v>
      </c>
      <c r="V105" s="17">
        <v>1</v>
      </c>
      <c r="W105" s="17" t="s">
        <v>117</v>
      </c>
      <c r="X105" s="11">
        <v>1</v>
      </c>
      <c r="Y105" s="177"/>
      <c r="Z105" s="5"/>
      <c r="AA105" s="5"/>
      <c r="AB105" s="5"/>
      <c r="AC105" s="5"/>
      <c r="AD105" s="5"/>
    </row>
    <row r="106" spans="1:36" x14ac:dyDescent="0.3">
      <c r="A106" s="31"/>
      <c r="B106" s="31"/>
      <c r="C106" s="32"/>
      <c r="D106" s="32"/>
      <c r="E106" s="32"/>
      <c r="F106" s="32"/>
      <c r="G106" s="31"/>
      <c r="H106" s="31"/>
      <c r="I106" s="32"/>
      <c r="J106" s="32"/>
      <c r="K106" s="32"/>
      <c r="L106" s="32"/>
      <c r="M106" s="31"/>
      <c r="N106" s="31"/>
      <c r="O106" s="32"/>
      <c r="P106" s="32"/>
      <c r="Q106" s="32"/>
      <c r="R106" s="32"/>
      <c r="S106" s="5"/>
      <c r="T106" s="5"/>
      <c r="U106" s="5"/>
      <c r="V106" s="5"/>
      <c r="W106" s="5"/>
      <c r="X106" s="5"/>
      <c r="Y106" s="56"/>
      <c r="Z106" s="5"/>
      <c r="AA106" s="5"/>
      <c r="AB106" s="5"/>
      <c r="AC106" s="5"/>
      <c r="AD106" s="5"/>
      <c r="AE106" s="16" t="s">
        <v>84</v>
      </c>
      <c r="AF106" s="16"/>
      <c r="AG106" s="40">
        <f>AG125</f>
        <v>2</v>
      </c>
      <c r="AH106" s="40">
        <f>AH125</f>
        <v>8</v>
      </c>
      <c r="AI106" s="40"/>
      <c r="AJ106" s="11">
        <f>AJ125</f>
        <v>15</v>
      </c>
    </row>
    <row r="107" spans="1:36" x14ac:dyDescent="0.3">
      <c r="A107" s="16" t="s">
        <v>84</v>
      </c>
      <c r="B107" s="16"/>
      <c r="C107" s="40">
        <f>AVERAGE(C124,C130,)</f>
        <v>3.3333333333333335</v>
      </c>
      <c r="D107" s="40">
        <f>AVERAGE(D124,D130,)</f>
        <v>3.3333333333333335</v>
      </c>
      <c r="E107" s="11"/>
      <c r="F107" s="11">
        <f>F124</f>
        <v>15</v>
      </c>
      <c r="G107" s="16" t="s">
        <v>84</v>
      </c>
      <c r="H107" s="16"/>
      <c r="I107" s="40">
        <f>AVERAGE(I124,I130)</f>
        <v>4</v>
      </c>
      <c r="J107" s="40">
        <f>AVERAGE(J124,J130)</f>
        <v>6</v>
      </c>
      <c r="K107" s="11"/>
      <c r="L107" s="11">
        <f>L124</f>
        <v>15</v>
      </c>
      <c r="M107" s="16" t="s">
        <v>84</v>
      </c>
      <c r="N107" s="16"/>
      <c r="O107" s="40">
        <f>AVERAGE(O124,O130)</f>
        <v>6</v>
      </c>
      <c r="P107" s="40">
        <f>AVERAGE(P124,P130)</f>
        <v>4</v>
      </c>
      <c r="Q107" s="11"/>
      <c r="R107" s="11">
        <f>R124</f>
        <v>15</v>
      </c>
      <c r="S107" s="16" t="s">
        <v>84</v>
      </c>
      <c r="T107" s="16"/>
      <c r="U107" s="40">
        <f>U126</f>
        <v>6</v>
      </c>
      <c r="V107" s="40">
        <f>V126</f>
        <v>4</v>
      </c>
      <c r="W107" s="40"/>
      <c r="X107" s="11">
        <f>X126</f>
        <v>15</v>
      </c>
      <c r="Y107" s="16" t="s">
        <v>84</v>
      </c>
      <c r="Z107" s="16"/>
      <c r="AA107" s="40">
        <f>AVERAGE(AA126,AA132)</f>
        <v>3</v>
      </c>
      <c r="AB107" s="40">
        <f>AVERAGE(AB126,AB132)</f>
        <v>5</v>
      </c>
      <c r="AC107" s="11"/>
      <c r="AD107" s="11">
        <f>AD126</f>
        <v>16</v>
      </c>
      <c r="AE107" s="135"/>
      <c r="AF107" s="16"/>
      <c r="AG107" s="40"/>
      <c r="AH107" s="40"/>
      <c r="AI107" s="40"/>
      <c r="AJ107" s="11"/>
    </row>
    <row r="108" spans="1:36" x14ac:dyDescent="0.3">
      <c r="A108" s="134"/>
      <c r="B108" s="134"/>
      <c r="C108" s="175"/>
      <c r="D108" s="175"/>
      <c r="E108" s="175"/>
      <c r="F108" s="176"/>
      <c r="G108" s="134"/>
      <c r="H108" s="134"/>
      <c r="I108" s="175"/>
      <c r="J108" s="175"/>
      <c r="K108" s="175"/>
      <c r="L108" s="176"/>
      <c r="M108" s="134"/>
      <c r="N108" s="134"/>
      <c r="O108" s="175"/>
      <c r="P108" s="175"/>
      <c r="Q108" s="175"/>
      <c r="R108" s="176"/>
      <c r="S108" s="135"/>
      <c r="T108" s="16"/>
      <c r="U108" s="40"/>
      <c r="V108" s="40"/>
      <c r="W108" s="40"/>
      <c r="X108" s="11"/>
      <c r="Y108" s="16"/>
      <c r="Z108" s="16"/>
      <c r="AA108" s="136"/>
      <c r="AB108" s="136"/>
      <c r="AC108" s="137"/>
      <c r="AD108" s="137"/>
      <c r="AE108" s="65" t="s">
        <v>162</v>
      </c>
      <c r="AF108" s="66" t="s">
        <v>38</v>
      </c>
      <c r="AG108" s="67">
        <v>0</v>
      </c>
      <c r="AH108" s="67">
        <v>1</v>
      </c>
      <c r="AI108" s="67" t="s">
        <v>39</v>
      </c>
      <c r="AJ108" s="67">
        <v>2</v>
      </c>
    </row>
    <row r="109" spans="1:36" x14ac:dyDescent="0.3">
      <c r="A109" s="65" t="s">
        <v>135</v>
      </c>
      <c r="B109" s="66" t="s">
        <v>38</v>
      </c>
      <c r="C109" s="67">
        <v>0</v>
      </c>
      <c r="D109" s="67">
        <v>1</v>
      </c>
      <c r="E109" s="67" t="s">
        <v>39</v>
      </c>
      <c r="F109" s="67">
        <v>2</v>
      </c>
      <c r="G109" s="65" t="s">
        <v>135</v>
      </c>
      <c r="H109" s="66" t="s">
        <v>38</v>
      </c>
      <c r="I109" s="67">
        <v>0</v>
      </c>
      <c r="J109" s="67">
        <v>1</v>
      </c>
      <c r="K109" s="67" t="s">
        <v>39</v>
      </c>
      <c r="L109" s="67">
        <v>2</v>
      </c>
      <c r="M109" s="65" t="s">
        <v>135</v>
      </c>
      <c r="N109" s="66" t="s">
        <v>38</v>
      </c>
      <c r="O109" s="67">
        <v>0</v>
      </c>
      <c r="P109" s="67">
        <v>1</v>
      </c>
      <c r="Q109" s="67" t="s">
        <v>39</v>
      </c>
      <c r="R109" s="67">
        <v>2</v>
      </c>
      <c r="S109" s="32"/>
      <c r="T109" s="32"/>
      <c r="U109" s="32"/>
      <c r="V109" s="32"/>
      <c r="W109" s="32"/>
      <c r="X109" s="32"/>
      <c r="Y109" s="65" t="s">
        <v>135</v>
      </c>
      <c r="Z109" s="66" t="s">
        <v>38</v>
      </c>
      <c r="AA109" s="67">
        <v>0</v>
      </c>
      <c r="AB109" s="67">
        <v>1</v>
      </c>
      <c r="AC109" s="67" t="s">
        <v>39</v>
      </c>
      <c r="AD109" s="67">
        <v>2</v>
      </c>
      <c r="AE109" s="139" t="s">
        <v>163</v>
      </c>
      <c r="AF109" s="139" t="s">
        <v>15</v>
      </c>
      <c r="AG109" s="140">
        <v>0</v>
      </c>
      <c r="AH109" s="140">
        <v>2</v>
      </c>
      <c r="AI109" s="140" t="s">
        <v>22</v>
      </c>
      <c r="AJ109" s="140">
        <v>3</v>
      </c>
    </row>
    <row r="110" spans="1:36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65" t="s">
        <v>162</v>
      </c>
      <c r="N110" s="66" t="s">
        <v>38</v>
      </c>
      <c r="O110" s="67">
        <v>0</v>
      </c>
      <c r="P110" s="67">
        <v>1</v>
      </c>
      <c r="Q110" s="67" t="s">
        <v>39</v>
      </c>
      <c r="R110" s="67">
        <v>2</v>
      </c>
      <c r="S110" s="11"/>
      <c r="T110" s="11"/>
      <c r="U110" s="11"/>
      <c r="V110" s="11"/>
      <c r="W110" s="11"/>
      <c r="X110" s="11"/>
      <c r="Y110" s="65" t="s">
        <v>162</v>
      </c>
      <c r="Z110" s="66" t="s">
        <v>38</v>
      </c>
      <c r="AA110" s="67">
        <v>0</v>
      </c>
      <c r="AB110" s="67">
        <v>1</v>
      </c>
      <c r="AC110" s="67" t="s">
        <v>39</v>
      </c>
      <c r="AD110" s="67">
        <v>2</v>
      </c>
      <c r="AE110" s="141" t="s">
        <v>129</v>
      </c>
      <c r="AF110" s="141"/>
      <c r="AG110" s="142">
        <v>0</v>
      </c>
      <c r="AH110" s="142">
        <v>2</v>
      </c>
      <c r="AI110" s="142" t="s">
        <v>22</v>
      </c>
      <c r="AJ110" s="142">
        <v>3</v>
      </c>
    </row>
    <row r="111" spans="1:36" x14ac:dyDescent="0.3">
      <c r="A111" s="5"/>
      <c r="B111" s="5"/>
      <c r="C111" s="5"/>
      <c r="D111" s="5"/>
      <c r="E111" s="5"/>
      <c r="F111" s="5"/>
      <c r="G111" s="178"/>
      <c r="H111" s="178"/>
      <c r="I111" s="40"/>
      <c r="J111" s="40"/>
      <c r="K111" s="41"/>
      <c r="L111" s="11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141" t="s">
        <v>130</v>
      </c>
      <c r="AF111" s="141"/>
      <c r="AG111" s="142">
        <v>0</v>
      </c>
      <c r="AH111" s="142">
        <v>2</v>
      </c>
      <c r="AI111" s="142" t="s">
        <v>22</v>
      </c>
      <c r="AJ111" s="142">
        <v>3</v>
      </c>
    </row>
    <row r="112" spans="1:36" x14ac:dyDescent="0.3">
      <c r="A112" s="45" t="s">
        <v>42</v>
      </c>
      <c r="B112" s="5"/>
      <c r="C112" s="50">
        <v>0</v>
      </c>
      <c r="D112" s="50">
        <v>4</v>
      </c>
      <c r="E112" s="17"/>
      <c r="F112" s="47">
        <v>6</v>
      </c>
      <c r="G112" s="45" t="s">
        <v>42</v>
      </c>
      <c r="H112" s="16"/>
      <c r="I112" s="50">
        <v>2</v>
      </c>
      <c r="J112" s="50">
        <v>4</v>
      </c>
      <c r="K112" s="17"/>
      <c r="L112" s="49">
        <v>7</v>
      </c>
      <c r="M112" s="45" t="s">
        <v>42</v>
      </c>
      <c r="N112" s="5"/>
      <c r="O112" s="50">
        <v>0</v>
      </c>
      <c r="P112" s="50">
        <v>2</v>
      </c>
      <c r="Q112" s="17"/>
      <c r="R112" s="47">
        <v>4</v>
      </c>
      <c r="S112" s="48" t="s">
        <v>42</v>
      </c>
      <c r="T112" s="16"/>
      <c r="U112" s="50">
        <v>0</v>
      </c>
      <c r="V112" s="50">
        <v>2</v>
      </c>
      <c r="W112" s="17"/>
      <c r="X112" s="49">
        <v>2</v>
      </c>
      <c r="Y112" s="45" t="s">
        <v>42</v>
      </c>
      <c r="Z112" s="5"/>
      <c r="AA112" s="50">
        <v>2</v>
      </c>
      <c r="AB112" s="50">
        <v>2</v>
      </c>
      <c r="AC112" s="17"/>
      <c r="AD112" s="47">
        <v>4</v>
      </c>
      <c r="AE112" s="141" t="s">
        <v>131</v>
      </c>
      <c r="AF112" s="141"/>
      <c r="AG112" s="142">
        <v>0</v>
      </c>
      <c r="AH112" s="142">
        <v>2</v>
      </c>
      <c r="AI112" s="142" t="s">
        <v>22</v>
      </c>
      <c r="AJ112" s="142">
        <v>3</v>
      </c>
    </row>
    <row r="113" spans="1:36" x14ac:dyDescent="0.3">
      <c r="A113" s="17"/>
      <c r="B113" s="17"/>
      <c r="C113" s="40"/>
      <c r="D113" s="40"/>
      <c r="E113" s="40"/>
      <c r="F113" s="11"/>
      <c r="G113" s="17"/>
      <c r="H113" s="17"/>
      <c r="I113" s="40"/>
      <c r="J113" s="40"/>
      <c r="K113" s="40"/>
      <c r="L113" s="11"/>
      <c r="M113" s="28"/>
      <c r="N113" s="29"/>
      <c r="O113" s="40"/>
      <c r="P113" s="40"/>
      <c r="Q113" s="40"/>
      <c r="R113" s="11"/>
      <c r="S113" s="190"/>
      <c r="T113" s="31"/>
      <c r="U113" s="32"/>
      <c r="V113" s="32"/>
      <c r="W113" s="32"/>
      <c r="X113" s="21"/>
      <c r="Y113" s="153"/>
      <c r="Z113" s="195"/>
      <c r="AA113" s="200"/>
      <c r="AB113" s="200"/>
      <c r="AC113" s="200"/>
      <c r="AD113" s="154"/>
      <c r="AE113" s="141" t="s">
        <v>132</v>
      </c>
      <c r="AF113" s="141"/>
      <c r="AG113" s="142">
        <v>0</v>
      </c>
      <c r="AH113" s="142">
        <v>2</v>
      </c>
      <c r="AI113" s="142" t="s">
        <v>22</v>
      </c>
      <c r="AJ113" s="142">
        <v>3</v>
      </c>
    </row>
    <row r="114" spans="1:36" x14ac:dyDescent="0.3">
      <c r="A114" s="17"/>
      <c r="B114" s="17"/>
      <c r="C114" s="40"/>
      <c r="D114" s="40"/>
      <c r="E114" s="40"/>
      <c r="F114" s="11"/>
      <c r="G114" s="17"/>
      <c r="H114" s="17"/>
      <c r="I114" s="40"/>
      <c r="J114" s="40"/>
      <c r="K114" s="40"/>
      <c r="L114" s="11"/>
      <c r="M114" s="28"/>
      <c r="N114" s="29"/>
      <c r="O114" s="40"/>
      <c r="P114" s="40"/>
      <c r="Q114" s="40"/>
      <c r="R114" s="11"/>
      <c r="S114" s="190"/>
      <c r="T114" s="31"/>
      <c r="U114" s="32"/>
      <c r="V114" s="32"/>
      <c r="W114" s="32"/>
      <c r="X114" s="21"/>
      <c r="Y114" s="153"/>
      <c r="Z114" s="195"/>
      <c r="AA114" s="200"/>
      <c r="AB114" s="200"/>
      <c r="AC114" s="200"/>
      <c r="AD114" s="154"/>
      <c r="AE114" s="141" t="s">
        <v>133</v>
      </c>
      <c r="AF114" s="141"/>
      <c r="AG114" s="142">
        <v>0</v>
      </c>
      <c r="AH114" s="142">
        <v>2</v>
      </c>
      <c r="AI114" s="142" t="s">
        <v>22</v>
      </c>
      <c r="AJ114" s="142">
        <v>3</v>
      </c>
    </row>
    <row r="115" spans="1:36" x14ac:dyDescent="0.3">
      <c r="A115" s="17"/>
      <c r="B115" s="17"/>
      <c r="C115" s="40"/>
      <c r="D115" s="40"/>
      <c r="E115" s="40"/>
      <c r="F115" s="11"/>
      <c r="G115" s="17"/>
      <c r="H115" s="17"/>
      <c r="I115" s="40"/>
      <c r="J115" s="40"/>
      <c r="K115" s="40"/>
      <c r="L115" s="11"/>
      <c r="M115" s="28"/>
      <c r="N115" s="29"/>
      <c r="O115" s="40"/>
      <c r="P115" s="40"/>
      <c r="Q115" s="40"/>
      <c r="R115" s="11"/>
      <c r="S115" s="190"/>
      <c r="T115" s="31"/>
      <c r="U115" s="32"/>
      <c r="V115" s="32"/>
      <c r="W115" s="32"/>
      <c r="X115" s="21"/>
      <c r="Y115" s="153"/>
      <c r="Z115" s="195"/>
      <c r="AA115" s="200"/>
      <c r="AB115" s="200"/>
      <c r="AC115" s="200"/>
      <c r="AD115" s="154"/>
      <c r="AE115" s="141" t="s">
        <v>134</v>
      </c>
      <c r="AF115" s="141"/>
      <c r="AG115" s="142">
        <v>0</v>
      </c>
      <c r="AH115" s="142">
        <v>2</v>
      </c>
      <c r="AI115" s="142" t="s">
        <v>22</v>
      </c>
      <c r="AJ115" s="142">
        <v>3</v>
      </c>
    </row>
    <row r="116" spans="1:36" x14ac:dyDescent="0.3">
      <c r="A116" s="17"/>
      <c r="B116" s="17"/>
      <c r="C116" s="40"/>
      <c r="D116" s="40"/>
      <c r="E116" s="40"/>
      <c r="F116" s="11"/>
      <c r="G116" s="17"/>
      <c r="H116" s="17"/>
      <c r="I116" s="40"/>
      <c r="J116" s="40"/>
      <c r="K116" s="40"/>
      <c r="L116" s="11"/>
      <c r="M116" s="28"/>
      <c r="N116" s="29"/>
      <c r="O116" s="40"/>
      <c r="P116" s="40"/>
      <c r="Q116" s="40"/>
      <c r="R116" s="11"/>
      <c r="S116" s="190"/>
      <c r="T116" s="31"/>
      <c r="U116" s="32"/>
      <c r="V116" s="32"/>
      <c r="W116" s="32"/>
      <c r="X116" s="21"/>
      <c r="Y116" s="153"/>
      <c r="Z116" s="195"/>
      <c r="AA116" s="200"/>
      <c r="AB116" s="200"/>
      <c r="AC116" s="200"/>
      <c r="AD116" s="154"/>
      <c r="AE116" s="10"/>
      <c r="AF116" s="10"/>
      <c r="AG116" s="10"/>
      <c r="AH116" s="10"/>
      <c r="AI116" s="10"/>
      <c r="AJ116" s="10"/>
    </row>
    <row r="117" spans="1:36" x14ac:dyDescent="0.3">
      <c r="A117" s="17"/>
      <c r="B117" s="17"/>
      <c r="C117" s="40"/>
      <c r="D117" s="40"/>
      <c r="E117" s="40"/>
      <c r="F117" s="11"/>
      <c r="G117" s="17"/>
      <c r="H117" s="17"/>
      <c r="I117" s="40"/>
      <c r="J117" s="40"/>
      <c r="K117" s="40"/>
      <c r="L117" s="11"/>
      <c r="M117" s="28"/>
      <c r="N117" s="29"/>
      <c r="O117" s="40"/>
      <c r="P117" s="40"/>
      <c r="Q117" s="40"/>
      <c r="R117" s="11"/>
      <c r="S117" s="190"/>
      <c r="T117" s="31"/>
      <c r="U117" s="32"/>
      <c r="V117" s="32"/>
      <c r="W117" s="32"/>
      <c r="X117" s="21"/>
      <c r="Y117" s="153"/>
      <c r="Z117" s="195"/>
      <c r="AA117" s="200"/>
      <c r="AB117" s="200"/>
      <c r="AC117" s="200"/>
      <c r="AD117" s="154"/>
      <c r="AE117" s="48" t="s">
        <v>42</v>
      </c>
      <c r="AF117" s="16"/>
      <c r="AG117" s="50"/>
      <c r="AH117" s="50"/>
      <c r="AI117" s="17"/>
      <c r="AJ117" s="49">
        <v>4</v>
      </c>
    </row>
    <row r="118" spans="1:36" x14ac:dyDescent="0.3">
      <c r="A118" s="5"/>
      <c r="B118" s="5"/>
      <c r="C118" s="5"/>
      <c r="D118" s="5"/>
      <c r="E118" s="5"/>
      <c r="F118" s="5"/>
      <c r="G118" s="179"/>
      <c r="H118" s="16"/>
      <c r="I118" s="40"/>
      <c r="J118" s="40"/>
      <c r="K118" s="17"/>
      <c r="L118" s="11"/>
      <c r="M118" s="5"/>
      <c r="N118" s="5"/>
      <c r="O118" s="5"/>
      <c r="P118" s="5"/>
      <c r="Q118" s="5"/>
      <c r="R118" s="5"/>
      <c r="S118" s="146"/>
      <c r="T118" s="146"/>
      <c r="U118" s="146"/>
      <c r="V118" s="146"/>
      <c r="W118" s="146"/>
      <c r="X118" s="147"/>
      <c r="Y118" s="5"/>
      <c r="Z118" s="5"/>
      <c r="AA118" s="5"/>
      <c r="AB118" s="5"/>
      <c r="AC118" s="5"/>
      <c r="AD118" s="5"/>
      <c r="AE118" s="146"/>
      <c r="AF118" s="146"/>
      <c r="AG118" s="146"/>
      <c r="AH118" s="146"/>
      <c r="AI118" s="146"/>
      <c r="AJ118" s="147"/>
    </row>
    <row r="119" spans="1:36" x14ac:dyDescent="0.3">
      <c r="A119" s="254" t="s">
        <v>43</v>
      </c>
      <c r="B119" s="254"/>
      <c r="C119" s="51">
        <f>SUM(C103:C112)</f>
        <v>5.3333333333333339</v>
      </c>
      <c r="D119" s="51">
        <f>SUM(D103:D112)</f>
        <v>11.333333333333334</v>
      </c>
      <c r="E119" s="51"/>
      <c r="F119" s="52">
        <f>SUM(F103:F112)</f>
        <v>30</v>
      </c>
      <c r="G119" s="254" t="s">
        <v>43</v>
      </c>
      <c r="H119" s="254"/>
      <c r="I119" s="51">
        <f>SUM(I103:I112)</f>
        <v>8</v>
      </c>
      <c r="J119" s="51">
        <f>SUM(J103:J112)</f>
        <v>12</v>
      </c>
      <c r="K119" s="51"/>
      <c r="L119" s="52">
        <f>SUM(L103:L112)</f>
        <v>28</v>
      </c>
      <c r="M119" s="254" t="s">
        <v>43</v>
      </c>
      <c r="N119" s="254"/>
      <c r="O119" s="51">
        <f>SUM(O103:O112)</f>
        <v>8</v>
      </c>
      <c r="P119" s="51">
        <f>SUM(P103:P112)</f>
        <v>9</v>
      </c>
      <c r="Q119" s="51"/>
      <c r="R119" s="52">
        <f>SUM(R103:R112)</f>
        <v>28</v>
      </c>
      <c r="S119" s="254" t="s">
        <v>43</v>
      </c>
      <c r="T119" s="254"/>
      <c r="U119" s="51">
        <f>SUM(U103:U112)</f>
        <v>8</v>
      </c>
      <c r="V119" s="51">
        <f>SUM(V103:V112)</f>
        <v>11</v>
      </c>
      <c r="W119" s="51"/>
      <c r="X119" s="52">
        <f>SUM(X103:X112)</f>
        <v>27</v>
      </c>
      <c r="Y119" s="254" t="s">
        <v>43</v>
      </c>
      <c r="Z119" s="254"/>
      <c r="AA119" s="51">
        <f>SUM(AA103:AA112)</f>
        <v>5</v>
      </c>
      <c r="AB119" s="51">
        <f>SUM(AB103:AB112)</f>
        <v>13</v>
      </c>
      <c r="AC119" s="51"/>
      <c r="AD119" s="52">
        <f>SUM(AD103:AD112)</f>
        <v>29</v>
      </c>
      <c r="AE119" s="254" t="s">
        <v>43</v>
      </c>
      <c r="AF119" s="254"/>
      <c r="AG119" s="51">
        <f>SUM(AG103:AG109)</f>
        <v>2</v>
      </c>
      <c r="AH119" s="51">
        <f>SUM(AH103:AH109)</f>
        <v>15</v>
      </c>
      <c r="AI119" s="51"/>
      <c r="AJ119" s="52">
        <f>SUM(AJ103:AJ109,AJ117)</f>
        <v>30</v>
      </c>
    </row>
    <row r="120" spans="1:36" ht="25.2" x14ac:dyDescent="0.3">
      <c r="A120" s="180" t="s">
        <v>164</v>
      </c>
      <c r="B120" s="181"/>
      <c r="C120" s="181"/>
      <c r="D120" s="181"/>
      <c r="E120" s="181"/>
      <c r="F120" s="182"/>
      <c r="G120" s="180" t="s">
        <v>165</v>
      </c>
      <c r="H120" s="183"/>
      <c r="I120" s="180"/>
      <c r="J120" s="180"/>
      <c r="K120" s="180"/>
      <c r="L120" s="184"/>
      <c r="M120" s="185" t="s">
        <v>166</v>
      </c>
      <c r="N120" s="186"/>
      <c r="O120" s="186"/>
      <c r="P120" s="186"/>
      <c r="Q120" s="186"/>
      <c r="R120" s="187"/>
      <c r="S120" s="185" t="s">
        <v>167</v>
      </c>
      <c r="T120" s="185" t="s">
        <v>104</v>
      </c>
      <c r="U120" s="188"/>
      <c r="V120" s="188"/>
      <c r="W120" s="188"/>
      <c r="X120" s="189"/>
      <c r="Y120" s="107" t="s">
        <v>91</v>
      </c>
      <c r="Z120" s="108"/>
      <c r="AA120" s="108"/>
      <c r="AB120" s="108"/>
      <c r="AC120" s="108"/>
      <c r="AD120" s="109"/>
      <c r="AE120" s="107" t="s">
        <v>136</v>
      </c>
      <c r="AF120" s="107" t="s">
        <v>137</v>
      </c>
      <c r="AG120" s="148"/>
      <c r="AH120" s="148"/>
      <c r="AI120" s="148"/>
      <c r="AJ120" s="148"/>
    </row>
    <row r="121" spans="1:36" ht="20.399999999999999" x14ac:dyDescent="0.3">
      <c r="A121" s="173" t="s">
        <v>168</v>
      </c>
      <c r="B121" s="16" t="s">
        <v>75</v>
      </c>
      <c r="C121" s="17">
        <v>2</v>
      </c>
      <c r="D121" s="17">
        <v>2</v>
      </c>
      <c r="E121" s="17" t="s">
        <v>17</v>
      </c>
      <c r="F121" s="11">
        <v>6</v>
      </c>
      <c r="G121" s="16" t="s">
        <v>169</v>
      </c>
      <c r="H121" s="81" t="s">
        <v>15</v>
      </c>
      <c r="I121" s="17">
        <v>0</v>
      </c>
      <c r="J121" s="17">
        <v>4</v>
      </c>
      <c r="K121" s="17" t="s">
        <v>22</v>
      </c>
      <c r="L121" s="11">
        <v>6</v>
      </c>
      <c r="M121" s="16" t="s">
        <v>170</v>
      </c>
      <c r="N121" s="16" t="s">
        <v>75</v>
      </c>
      <c r="O121" s="17">
        <v>2</v>
      </c>
      <c r="P121" s="17">
        <v>2</v>
      </c>
      <c r="Q121" s="17" t="s">
        <v>17</v>
      </c>
      <c r="R121" s="11">
        <v>6</v>
      </c>
      <c r="S121" s="190" t="s">
        <v>171</v>
      </c>
      <c r="T121" s="31" t="s">
        <v>15</v>
      </c>
      <c r="U121" s="32">
        <v>2</v>
      </c>
      <c r="V121" s="32">
        <v>0</v>
      </c>
      <c r="W121" s="32" t="s">
        <v>19</v>
      </c>
      <c r="X121" s="21">
        <v>3</v>
      </c>
      <c r="Y121" s="149" t="s">
        <v>172</v>
      </c>
      <c r="Z121" s="149" t="s">
        <v>173</v>
      </c>
      <c r="AA121" s="150">
        <v>2</v>
      </c>
      <c r="AB121" s="150">
        <v>0</v>
      </c>
      <c r="AC121" s="150" t="s">
        <v>19</v>
      </c>
      <c r="AD121" s="154">
        <v>4</v>
      </c>
      <c r="AE121" s="201" t="s">
        <v>183</v>
      </c>
      <c r="AF121" s="201" t="s">
        <v>15</v>
      </c>
      <c r="AG121" s="11">
        <v>0</v>
      </c>
      <c r="AH121" s="11">
        <v>2</v>
      </c>
      <c r="AI121" s="11" t="s">
        <v>22</v>
      </c>
      <c r="AJ121" s="11">
        <v>3</v>
      </c>
    </row>
    <row r="122" spans="1:36" x14ac:dyDescent="0.3">
      <c r="A122" s="15" t="s">
        <v>174</v>
      </c>
      <c r="B122" s="16"/>
      <c r="C122" s="17">
        <v>2</v>
      </c>
      <c r="D122" s="17">
        <v>2</v>
      </c>
      <c r="E122" s="17" t="s">
        <v>17</v>
      </c>
      <c r="F122" s="11">
        <v>6</v>
      </c>
      <c r="G122" s="173" t="s">
        <v>175</v>
      </c>
      <c r="H122" s="191" t="s">
        <v>15</v>
      </c>
      <c r="I122" s="17">
        <v>2</v>
      </c>
      <c r="J122" s="17">
        <v>2</v>
      </c>
      <c r="K122" s="17" t="s">
        <v>17</v>
      </c>
      <c r="L122" s="17">
        <v>6</v>
      </c>
      <c r="M122" s="192" t="s">
        <v>159</v>
      </c>
      <c r="N122" s="173" t="s">
        <v>108</v>
      </c>
      <c r="O122" s="17">
        <v>2</v>
      </c>
      <c r="P122" s="17">
        <v>0</v>
      </c>
      <c r="Q122" s="17" t="s">
        <v>19</v>
      </c>
      <c r="R122" s="11">
        <v>3</v>
      </c>
      <c r="S122" s="36" t="s">
        <v>176</v>
      </c>
      <c r="T122" s="193" t="s">
        <v>15</v>
      </c>
      <c r="U122" s="32">
        <v>0</v>
      </c>
      <c r="V122" s="32">
        <v>2</v>
      </c>
      <c r="W122" s="33" t="s">
        <v>22</v>
      </c>
      <c r="X122" s="21">
        <v>3</v>
      </c>
      <c r="Y122" s="149" t="s">
        <v>40</v>
      </c>
      <c r="Z122" s="149" t="s">
        <v>15</v>
      </c>
      <c r="AA122" s="150">
        <v>2</v>
      </c>
      <c r="AB122" s="150">
        <v>0</v>
      </c>
      <c r="AC122" s="150" t="s">
        <v>19</v>
      </c>
      <c r="AD122" s="154">
        <v>4</v>
      </c>
      <c r="AE122" s="202" t="s">
        <v>184</v>
      </c>
      <c r="AF122" s="203" t="s">
        <v>15</v>
      </c>
      <c r="AG122" s="204">
        <v>2</v>
      </c>
      <c r="AH122" s="204">
        <v>2</v>
      </c>
      <c r="AI122" s="204" t="s">
        <v>17</v>
      </c>
      <c r="AJ122" s="204">
        <v>6</v>
      </c>
    </row>
    <row r="123" spans="1:36" x14ac:dyDescent="0.3">
      <c r="A123" s="15" t="s">
        <v>177</v>
      </c>
      <c r="B123" s="11"/>
      <c r="C123" s="11">
        <v>2</v>
      </c>
      <c r="D123" s="11">
        <v>0</v>
      </c>
      <c r="E123" s="11" t="s">
        <v>19</v>
      </c>
      <c r="F123" s="11">
        <v>3</v>
      </c>
      <c r="G123" s="16" t="s">
        <v>178</v>
      </c>
      <c r="H123" s="16" t="s">
        <v>15</v>
      </c>
      <c r="I123" s="17">
        <v>2</v>
      </c>
      <c r="J123" s="17">
        <v>0</v>
      </c>
      <c r="K123" s="17" t="s">
        <v>19</v>
      </c>
      <c r="L123" s="11">
        <v>3</v>
      </c>
      <c r="M123" s="173" t="s">
        <v>168</v>
      </c>
      <c r="N123" s="16" t="s">
        <v>75</v>
      </c>
      <c r="O123" s="17">
        <v>2</v>
      </c>
      <c r="P123" s="17">
        <v>2</v>
      </c>
      <c r="Q123" s="17" t="s">
        <v>17</v>
      </c>
      <c r="R123" s="11">
        <v>6</v>
      </c>
      <c r="S123" s="36" t="s">
        <v>179</v>
      </c>
      <c r="T123" s="36" t="s">
        <v>15</v>
      </c>
      <c r="U123" s="32">
        <v>2</v>
      </c>
      <c r="V123" s="32">
        <v>2</v>
      </c>
      <c r="W123" s="32" t="s">
        <v>16</v>
      </c>
      <c r="X123" s="21">
        <v>6</v>
      </c>
      <c r="Y123" s="194" t="s">
        <v>180</v>
      </c>
      <c r="Z123" s="195" t="s">
        <v>15</v>
      </c>
      <c r="AA123" s="150">
        <v>2</v>
      </c>
      <c r="AB123" s="150">
        <v>0</v>
      </c>
      <c r="AC123" s="150" t="s">
        <v>19</v>
      </c>
      <c r="AD123" s="154">
        <v>4</v>
      </c>
      <c r="AE123" s="202" t="s">
        <v>185</v>
      </c>
      <c r="AF123" s="203" t="s">
        <v>15</v>
      </c>
      <c r="AG123" s="204">
        <v>0</v>
      </c>
      <c r="AH123" s="204">
        <v>2</v>
      </c>
      <c r="AI123" s="204" t="s">
        <v>22</v>
      </c>
      <c r="AJ123" s="204">
        <v>3</v>
      </c>
    </row>
    <row r="124" spans="1:36" x14ac:dyDescent="0.3">
      <c r="A124" s="196" t="s">
        <v>142</v>
      </c>
      <c r="B124" s="196"/>
      <c r="C124" s="197">
        <f>SUM(C121:C123)</f>
        <v>6</v>
      </c>
      <c r="D124" s="197">
        <f>SUM(D121:D123)</f>
        <v>4</v>
      </c>
      <c r="E124" s="197"/>
      <c r="F124" s="198">
        <f>SUM(F121:F123)</f>
        <v>15</v>
      </c>
      <c r="G124" s="196" t="s">
        <v>142</v>
      </c>
      <c r="H124" s="196"/>
      <c r="I124" s="197">
        <f>SUM(I120:I123)</f>
        <v>4</v>
      </c>
      <c r="J124" s="197">
        <f>SUM(J120:J123)</f>
        <v>6</v>
      </c>
      <c r="K124" s="197"/>
      <c r="L124" s="198">
        <f>SUM(L121:L123)</f>
        <v>15</v>
      </c>
      <c r="M124" s="199" t="s">
        <v>142</v>
      </c>
      <c r="N124" s="162"/>
      <c r="O124" s="197">
        <f>SUM(O121:O123)</f>
        <v>6</v>
      </c>
      <c r="P124" s="197">
        <f>SUM(P121:P123)</f>
        <v>4</v>
      </c>
      <c r="Q124" s="197"/>
      <c r="R124" s="198">
        <f>SUM(R121:R123)</f>
        <v>15</v>
      </c>
      <c r="S124" s="190" t="s">
        <v>181</v>
      </c>
      <c r="T124" s="31"/>
      <c r="U124" s="32">
        <v>2</v>
      </c>
      <c r="V124" s="32">
        <v>0</v>
      </c>
      <c r="W124" s="32" t="s">
        <v>19</v>
      </c>
      <c r="X124" s="21">
        <v>3</v>
      </c>
      <c r="Y124" s="153" t="s">
        <v>182</v>
      </c>
      <c r="Z124" s="195" t="s">
        <v>15</v>
      </c>
      <c r="AA124" s="200">
        <v>0</v>
      </c>
      <c r="AB124" s="200">
        <v>2</v>
      </c>
      <c r="AC124" s="200" t="s">
        <v>22</v>
      </c>
      <c r="AD124" s="154">
        <v>4</v>
      </c>
      <c r="AE124" s="202" t="s">
        <v>186</v>
      </c>
      <c r="AF124" s="203" t="s">
        <v>15</v>
      </c>
      <c r="AG124" s="204">
        <v>0</v>
      </c>
      <c r="AH124" s="204">
        <v>2</v>
      </c>
      <c r="AI124" s="204" t="s">
        <v>22</v>
      </c>
      <c r="AJ124" s="204">
        <v>3</v>
      </c>
    </row>
    <row r="125" spans="1:36" x14ac:dyDescent="0.3">
      <c r="A125" s="17"/>
      <c r="B125" s="17"/>
      <c r="C125" s="40"/>
      <c r="D125" s="40"/>
      <c r="E125" s="40"/>
      <c r="F125" s="11"/>
      <c r="G125" s="17"/>
      <c r="H125" s="17"/>
      <c r="I125" s="40"/>
      <c r="J125" s="40"/>
      <c r="K125" s="40"/>
      <c r="L125" s="11"/>
      <c r="M125" s="28"/>
      <c r="N125" s="29"/>
      <c r="O125" s="40"/>
      <c r="P125" s="40"/>
      <c r="Q125" s="40"/>
      <c r="R125" s="11"/>
      <c r="S125" s="190"/>
      <c r="T125" s="31"/>
      <c r="U125" s="32"/>
      <c r="V125" s="32"/>
      <c r="W125" s="32"/>
      <c r="X125" s="21"/>
      <c r="Y125" s="153"/>
      <c r="Z125" s="195"/>
      <c r="AA125" s="200"/>
      <c r="AB125" s="200"/>
      <c r="AC125" s="200"/>
      <c r="AD125" s="154"/>
      <c r="AE125" s="196" t="s">
        <v>142</v>
      </c>
      <c r="AF125" s="208"/>
      <c r="AG125" s="197">
        <f>SUM(AG121:AG124)</f>
        <v>2</v>
      </c>
      <c r="AH125" s="197">
        <f>SUM(AH121:AH124)</f>
        <v>8</v>
      </c>
      <c r="AI125" s="197"/>
      <c r="AJ125" s="198">
        <f>SUM(AJ121:AJ124)</f>
        <v>15</v>
      </c>
    </row>
    <row r="126" spans="1:36" ht="25.2" x14ac:dyDescent="0.3">
      <c r="A126" s="180" t="s">
        <v>165</v>
      </c>
      <c r="B126" s="183"/>
      <c r="C126" s="180"/>
      <c r="D126" s="180"/>
      <c r="E126" s="180"/>
      <c r="F126" s="184"/>
      <c r="G126" s="183" t="s">
        <v>187</v>
      </c>
      <c r="H126" s="183"/>
      <c r="I126" s="180"/>
      <c r="J126" s="180"/>
      <c r="K126" s="180"/>
      <c r="L126" s="184"/>
      <c r="M126" s="185" t="s">
        <v>188</v>
      </c>
      <c r="N126" s="186"/>
      <c r="O126" s="186"/>
      <c r="P126" s="186"/>
      <c r="Q126" s="186"/>
      <c r="R126" s="187"/>
      <c r="S126" s="256" t="s">
        <v>142</v>
      </c>
      <c r="T126" s="256"/>
      <c r="U126" s="197">
        <f>SUM(U121:U124)</f>
        <v>6</v>
      </c>
      <c r="V126" s="197">
        <f>SUM(V121:V124)</f>
        <v>4</v>
      </c>
      <c r="W126" s="197"/>
      <c r="X126" s="198">
        <f>SUM(X121:X124)</f>
        <v>15</v>
      </c>
      <c r="Y126" s="205" t="s">
        <v>43</v>
      </c>
      <c r="Z126" s="205"/>
      <c r="AA126" s="206">
        <f>SUM(AA121:AA124)</f>
        <v>6</v>
      </c>
      <c r="AB126" s="206">
        <f>SUM(AB121:AB124)</f>
        <v>2</v>
      </c>
      <c r="AC126" s="206"/>
      <c r="AD126" s="207">
        <f>SUM(AD121:AD124)</f>
        <v>16</v>
      </c>
      <c r="AE126" s="107" t="s">
        <v>143</v>
      </c>
      <c r="AF126" s="107" t="s">
        <v>72</v>
      </c>
      <c r="AG126" s="148"/>
      <c r="AH126" s="148"/>
      <c r="AI126" s="148"/>
      <c r="AJ126" s="148"/>
    </row>
    <row r="127" spans="1:36" ht="20.399999999999999" x14ac:dyDescent="0.3">
      <c r="A127" s="16" t="s">
        <v>169</v>
      </c>
      <c r="B127" s="81" t="s">
        <v>15</v>
      </c>
      <c r="C127" s="17">
        <v>0</v>
      </c>
      <c r="D127" s="17">
        <v>4</v>
      </c>
      <c r="E127" s="17" t="s">
        <v>22</v>
      </c>
      <c r="F127" s="11">
        <v>6</v>
      </c>
      <c r="G127" s="56" t="s">
        <v>189</v>
      </c>
      <c r="H127" s="56" t="s">
        <v>28</v>
      </c>
      <c r="I127" s="35">
        <v>2</v>
      </c>
      <c r="J127" s="35">
        <v>2</v>
      </c>
      <c r="K127" s="35" t="s">
        <v>17</v>
      </c>
      <c r="L127" s="35">
        <v>6</v>
      </c>
      <c r="M127" s="173" t="s">
        <v>190</v>
      </c>
      <c r="N127" s="16" t="s">
        <v>108</v>
      </c>
      <c r="O127" s="17">
        <v>2</v>
      </c>
      <c r="P127" s="17">
        <v>2</v>
      </c>
      <c r="Q127" s="17" t="s">
        <v>17</v>
      </c>
      <c r="R127" s="11">
        <v>6</v>
      </c>
      <c r="S127" s="183" t="s">
        <v>191</v>
      </c>
      <c r="T127" s="183" t="s">
        <v>123</v>
      </c>
      <c r="U127" s="181"/>
      <c r="V127" s="181"/>
      <c r="W127" s="181"/>
      <c r="X127" s="182"/>
      <c r="Y127" s="107" t="s">
        <v>95</v>
      </c>
      <c r="Z127" s="108"/>
      <c r="AA127" s="108"/>
      <c r="AB127" s="108"/>
      <c r="AC127" s="108"/>
      <c r="AD127" s="109"/>
      <c r="AE127" s="34" t="s">
        <v>169</v>
      </c>
      <c r="AF127" s="12" t="s">
        <v>15</v>
      </c>
      <c r="AG127" s="35">
        <v>0</v>
      </c>
      <c r="AH127" s="35">
        <v>4</v>
      </c>
      <c r="AI127" s="35" t="s">
        <v>22</v>
      </c>
      <c r="AJ127" s="35">
        <v>6</v>
      </c>
    </row>
    <row r="128" spans="1:36" x14ac:dyDescent="0.3">
      <c r="A128" s="173" t="s">
        <v>175</v>
      </c>
      <c r="B128" s="191" t="s">
        <v>15</v>
      </c>
      <c r="C128" s="17">
        <v>2</v>
      </c>
      <c r="D128" s="17">
        <v>2</v>
      </c>
      <c r="E128" s="17" t="s">
        <v>17</v>
      </c>
      <c r="F128" s="17">
        <v>6</v>
      </c>
      <c r="G128" s="56" t="s">
        <v>175</v>
      </c>
      <c r="H128" s="56" t="s">
        <v>15</v>
      </c>
      <c r="I128" s="35">
        <v>2</v>
      </c>
      <c r="J128" s="35">
        <v>2</v>
      </c>
      <c r="K128" s="35" t="s">
        <v>17</v>
      </c>
      <c r="L128" s="35">
        <v>6</v>
      </c>
      <c r="M128" s="192" t="s">
        <v>192</v>
      </c>
      <c r="N128" s="173"/>
      <c r="O128" s="17">
        <v>2</v>
      </c>
      <c r="P128" s="17">
        <v>0</v>
      </c>
      <c r="Q128" s="17" t="s">
        <v>19</v>
      </c>
      <c r="R128" s="11">
        <v>3</v>
      </c>
      <c r="S128" s="209" t="s">
        <v>193</v>
      </c>
      <c r="T128" s="36"/>
      <c r="U128" s="33">
        <v>0</v>
      </c>
      <c r="V128" s="33">
        <v>2</v>
      </c>
      <c r="W128" s="33" t="s">
        <v>22</v>
      </c>
      <c r="X128" s="32">
        <v>4</v>
      </c>
      <c r="Y128" s="153" t="s">
        <v>194</v>
      </c>
      <c r="Z128" s="37" t="s">
        <v>15</v>
      </c>
      <c r="AA128" s="210">
        <v>0</v>
      </c>
      <c r="AB128" s="210">
        <v>2</v>
      </c>
      <c r="AC128" s="210" t="s">
        <v>22</v>
      </c>
      <c r="AD128" s="210">
        <v>4</v>
      </c>
      <c r="AE128" s="28" t="s">
        <v>199</v>
      </c>
      <c r="AF128" s="12" t="s">
        <v>15</v>
      </c>
      <c r="AG128" s="29">
        <v>0</v>
      </c>
      <c r="AH128" s="29">
        <v>4</v>
      </c>
      <c r="AI128" s="59" t="s">
        <v>22</v>
      </c>
      <c r="AJ128" s="92">
        <v>6</v>
      </c>
    </row>
    <row r="129" spans="1:36" ht="20.399999999999999" x14ac:dyDescent="0.3">
      <c r="A129" s="16" t="s">
        <v>178</v>
      </c>
      <c r="B129" s="16" t="s">
        <v>15</v>
      </c>
      <c r="C129" s="17">
        <v>2</v>
      </c>
      <c r="D129" s="17">
        <v>0</v>
      </c>
      <c r="E129" s="17" t="s">
        <v>19</v>
      </c>
      <c r="F129" s="11">
        <v>3</v>
      </c>
      <c r="G129" s="28" t="s">
        <v>195</v>
      </c>
      <c r="H129" s="28" t="s">
        <v>15</v>
      </c>
      <c r="I129" s="29">
        <v>0</v>
      </c>
      <c r="J129" s="29">
        <v>2</v>
      </c>
      <c r="K129" s="29" t="s">
        <v>22</v>
      </c>
      <c r="L129" s="60">
        <v>3</v>
      </c>
      <c r="M129" s="173" t="s">
        <v>196</v>
      </c>
      <c r="N129" s="16" t="s">
        <v>108</v>
      </c>
      <c r="O129" s="17">
        <v>2</v>
      </c>
      <c r="P129" s="17">
        <v>2</v>
      </c>
      <c r="Q129" s="17" t="s">
        <v>17</v>
      </c>
      <c r="R129" s="11">
        <v>6</v>
      </c>
      <c r="S129" s="209" t="s">
        <v>197</v>
      </c>
      <c r="T129" s="36"/>
      <c r="U129" s="33">
        <v>2</v>
      </c>
      <c r="V129" s="33">
        <v>2</v>
      </c>
      <c r="W129" s="33" t="s">
        <v>17</v>
      </c>
      <c r="X129" s="32">
        <v>7</v>
      </c>
      <c r="Y129" s="153" t="s">
        <v>198</v>
      </c>
      <c r="Z129" s="37" t="s">
        <v>15</v>
      </c>
      <c r="AA129" s="210">
        <v>0</v>
      </c>
      <c r="AB129" s="210">
        <v>2</v>
      </c>
      <c r="AC129" s="210" t="s">
        <v>22</v>
      </c>
      <c r="AD129" s="210">
        <v>4</v>
      </c>
      <c r="AE129" s="12" t="s">
        <v>202</v>
      </c>
      <c r="AF129" s="12" t="s">
        <v>15</v>
      </c>
      <c r="AG129" s="13">
        <v>2</v>
      </c>
      <c r="AH129" s="13">
        <v>0</v>
      </c>
      <c r="AI129" s="13" t="s">
        <v>19</v>
      </c>
      <c r="AJ129" s="14">
        <v>3</v>
      </c>
    </row>
    <row r="130" spans="1:36" x14ac:dyDescent="0.3">
      <c r="A130" s="196" t="s">
        <v>142</v>
      </c>
      <c r="B130" s="208"/>
      <c r="C130" s="197">
        <f>SUM(C127:C129)</f>
        <v>4</v>
      </c>
      <c r="D130" s="197">
        <f>SUM(D127:D129)</f>
        <v>6</v>
      </c>
      <c r="E130" s="197"/>
      <c r="F130" s="198">
        <f>SUM(F127:F129)</f>
        <v>15</v>
      </c>
      <c r="G130" s="256" t="s">
        <v>142</v>
      </c>
      <c r="H130" s="257"/>
      <c r="I130" s="211">
        <f>SUM(I127:I129)</f>
        <v>4</v>
      </c>
      <c r="J130" s="211">
        <f>SUM(J127:J129)</f>
        <v>6</v>
      </c>
      <c r="K130" s="211"/>
      <c r="L130" s="212">
        <f>SUM(L127:L129)</f>
        <v>15</v>
      </c>
      <c r="M130" s="199" t="s">
        <v>142</v>
      </c>
      <c r="N130" s="162"/>
      <c r="O130" s="197">
        <f>SUM(O127:O129)</f>
        <v>6</v>
      </c>
      <c r="P130" s="197">
        <f>SUM(P127:P129)</f>
        <v>4</v>
      </c>
      <c r="Q130" s="197"/>
      <c r="R130" s="198">
        <f>SUM(R127:R129)</f>
        <v>15</v>
      </c>
      <c r="S130" s="86" t="s">
        <v>200</v>
      </c>
      <c r="T130" s="36"/>
      <c r="U130" s="89">
        <v>2</v>
      </c>
      <c r="V130" s="89">
        <v>0</v>
      </c>
      <c r="W130" s="89" t="s">
        <v>19</v>
      </c>
      <c r="X130" s="89">
        <v>4</v>
      </c>
      <c r="Y130" s="153" t="s">
        <v>201</v>
      </c>
      <c r="Z130" s="37" t="s">
        <v>15</v>
      </c>
      <c r="AA130" s="210">
        <v>0</v>
      </c>
      <c r="AB130" s="210">
        <v>2</v>
      </c>
      <c r="AC130" s="210" t="s">
        <v>22</v>
      </c>
      <c r="AD130" s="210">
        <v>4</v>
      </c>
      <c r="AE130" s="256" t="s">
        <v>142</v>
      </c>
      <c r="AF130" s="256"/>
      <c r="AG130" s="197">
        <f>SUM(AG127:AG129)</f>
        <v>2</v>
      </c>
      <c r="AH130" s="197">
        <f>SUM(AH127:AH129)</f>
        <v>8</v>
      </c>
      <c r="AI130" s="197"/>
      <c r="AJ130" s="198">
        <f>SUM(AJ127:AJ129)</f>
        <v>15</v>
      </c>
    </row>
    <row r="131" spans="1:36" x14ac:dyDescent="0.3">
      <c r="A131" s="180" t="s">
        <v>203</v>
      </c>
      <c r="B131" s="183"/>
      <c r="C131" s="180"/>
      <c r="D131" s="180"/>
      <c r="E131" s="180"/>
      <c r="F131" s="184"/>
      <c r="G131" s="17"/>
      <c r="H131" s="37"/>
      <c r="I131" s="213"/>
      <c r="J131" s="213"/>
      <c r="K131" s="213"/>
      <c r="L131" s="57"/>
      <c r="M131" s="28"/>
      <c r="N131" s="29"/>
      <c r="O131" s="40"/>
      <c r="P131" s="40"/>
      <c r="Q131" s="40"/>
      <c r="R131" s="11"/>
      <c r="S131" s="199" t="s">
        <v>142</v>
      </c>
      <c r="T131" s="162"/>
      <c r="U131" s="197">
        <f>SUM(U128:U130)</f>
        <v>4</v>
      </c>
      <c r="V131" s="197">
        <f>SUM(V128:V130)</f>
        <v>4</v>
      </c>
      <c r="W131" s="197"/>
      <c r="X131" s="198">
        <f>SUM(X128:X130)</f>
        <v>15</v>
      </c>
      <c r="Y131" s="214" t="s">
        <v>204</v>
      </c>
      <c r="Z131" s="37" t="s">
        <v>15</v>
      </c>
      <c r="AA131" s="210">
        <v>0</v>
      </c>
      <c r="AB131" s="210">
        <v>2</v>
      </c>
      <c r="AC131" s="210" t="s">
        <v>22</v>
      </c>
      <c r="AD131" s="215">
        <v>4</v>
      </c>
      <c r="AE131" s="10"/>
      <c r="AF131" s="10"/>
      <c r="AG131" s="10"/>
      <c r="AH131" s="10"/>
      <c r="AI131" s="10"/>
      <c r="AJ131" s="10"/>
    </row>
    <row r="132" spans="1:36" x14ac:dyDescent="0.3">
      <c r="A132" s="56" t="s">
        <v>71</v>
      </c>
      <c r="B132" s="56" t="s">
        <v>15</v>
      </c>
      <c r="C132" s="35">
        <v>2</v>
      </c>
      <c r="D132" s="35">
        <v>2</v>
      </c>
      <c r="E132" s="35" t="s">
        <v>17</v>
      </c>
      <c r="F132" s="57">
        <v>6</v>
      </c>
      <c r="G132" s="17"/>
      <c r="H132" s="17"/>
      <c r="I132" s="40"/>
      <c r="J132" s="40"/>
      <c r="K132" s="40"/>
      <c r="L132" s="11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256" t="s">
        <v>142</v>
      </c>
      <c r="Z132" s="256"/>
      <c r="AA132" s="197">
        <v>0</v>
      </c>
      <c r="AB132" s="197">
        <v>8</v>
      </c>
      <c r="AC132" s="197"/>
      <c r="AD132" s="198">
        <v>16</v>
      </c>
      <c r="AE132" s="201"/>
      <c r="AF132" s="201"/>
      <c r="AG132" s="11"/>
      <c r="AH132" s="11"/>
      <c r="AI132" s="11"/>
      <c r="AJ132" s="11"/>
    </row>
    <row r="133" spans="1:36" x14ac:dyDescent="0.3">
      <c r="A133" s="34" t="s">
        <v>169</v>
      </c>
      <c r="B133" s="56" t="s">
        <v>15</v>
      </c>
      <c r="C133" s="35">
        <v>0</v>
      </c>
      <c r="D133" s="35">
        <v>4</v>
      </c>
      <c r="E133" s="35" t="s">
        <v>22</v>
      </c>
      <c r="F133" s="35">
        <v>6</v>
      </c>
      <c r="G133" s="17"/>
      <c r="H133" s="17"/>
      <c r="I133" s="40"/>
      <c r="J133" s="40"/>
      <c r="K133" s="40"/>
      <c r="L133" s="11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17"/>
      <c r="Z133" s="17"/>
      <c r="AA133" s="40"/>
      <c r="AB133" s="40"/>
      <c r="AC133" s="40"/>
      <c r="AD133" s="11"/>
      <c r="AE133" s="28"/>
      <c r="AF133" s="28"/>
      <c r="AG133" s="29"/>
      <c r="AH133" s="29"/>
      <c r="AI133" s="29"/>
      <c r="AJ133" s="60"/>
    </row>
    <row r="134" spans="1:36" x14ac:dyDescent="0.3">
      <c r="A134" s="16" t="s">
        <v>161</v>
      </c>
      <c r="B134" s="16" t="s">
        <v>15</v>
      </c>
      <c r="C134" s="17">
        <v>2</v>
      </c>
      <c r="D134" s="17">
        <v>0</v>
      </c>
      <c r="E134" s="17" t="s">
        <v>19</v>
      </c>
      <c r="F134" s="35">
        <v>3</v>
      </c>
      <c r="G134" s="17"/>
      <c r="H134" s="17"/>
      <c r="I134" s="40"/>
      <c r="J134" s="40"/>
      <c r="K134" s="40"/>
      <c r="L134" s="11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17"/>
      <c r="Z134" s="17"/>
      <c r="AA134" s="40"/>
      <c r="AB134" s="40"/>
      <c r="AC134" s="40"/>
      <c r="AD134" s="11"/>
      <c r="AE134" s="202"/>
      <c r="AF134" s="203"/>
      <c r="AG134" s="204"/>
      <c r="AH134" s="204"/>
      <c r="AI134" s="204"/>
      <c r="AJ134" s="204"/>
    </row>
    <row r="135" spans="1:36" x14ac:dyDescent="0.3">
      <c r="A135" s="196" t="s">
        <v>142</v>
      </c>
      <c r="B135" s="208"/>
      <c r="C135" s="197">
        <f>SUM(C132:C134)</f>
        <v>4</v>
      </c>
      <c r="D135" s="197">
        <f>SUM(D132:D134)</f>
        <v>6</v>
      </c>
      <c r="E135" s="197"/>
      <c r="F135" s="198">
        <f>SUM(F132:F134)</f>
        <v>15</v>
      </c>
      <c r="G135" s="17"/>
      <c r="H135" s="17"/>
      <c r="I135" s="40"/>
      <c r="J135" s="40"/>
      <c r="K135" s="40"/>
      <c r="L135" s="11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17"/>
      <c r="Z135" s="17"/>
      <c r="AA135" s="40"/>
      <c r="AB135" s="40"/>
      <c r="AC135" s="40"/>
      <c r="AD135" s="11"/>
      <c r="AE135" s="202"/>
      <c r="AF135" s="203"/>
      <c r="AG135" s="204"/>
      <c r="AH135" s="204"/>
      <c r="AI135" s="204"/>
      <c r="AJ135" s="204"/>
    </row>
    <row r="136" spans="1:36" x14ac:dyDescent="0.3">
      <c r="A136" s="5"/>
      <c r="B136" s="5"/>
      <c r="C136" s="5"/>
      <c r="D136" s="5"/>
      <c r="E136" s="5"/>
      <c r="F136" s="5"/>
      <c r="G136" s="17"/>
      <c r="H136" s="17"/>
      <c r="I136" s="40"/>
      <c r="J136" s="40"/>
      <c r="K136" s="40"/>
      <c r="L136" s="11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17"/>
      <c r="Z136" s="17"/>
      <c r="AA136" s="40"/>
      <c r="AB136" s="40"/>
      <c r="AC136" s="40"/>
      <c r="AD136" s="11"/>
      <c r="AE136" s="202"/>
      <c r="AF136" s="203"/>
      <c r="AG136" s="204"/>
      <c r="AH136" s="204"/>
      <c r="AI136" s="204"/>
      <c r="AJ136" s="204"/>
    </row>
    <row r="137" spans="1:36" x14ac:dyDescent="0.3">
      <c r="A137" s="5"/>
      <c r="B137" s="5"/>
      <c r="C137" s="5"/>
      <c r="D137" s="5"/>
      <c r="E137" s="5"/>
      <c r="F137" s="5"/>
      <c r="G137" s="17"/>
      <c r="H137" s="17"/>
      <c r="I137" s="40"/>
      <c r="J137" s="40"/>
      <c r="K137" s="40"/>
      <c r="L137" s="11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17"/>
      <c r="Z137" s="17"/>
      <c r="AA137" s="40"/>
      <c r="AB137" s="40"/>
      <c r="AC137" s="40"/>
      <c r="AD137" s="11"/>
      <c r="AE137" s="5"/>
      <c r="AF137" s="5"/>
      <c r="AG137" s="5"/>
      <c r="AH137" s="5"/>
      <c r="AI137" s="5"/>
      <c r="AJ137" s="5"/>
    </row>
    <row r="138" spans="1:36" x14ac:dyDescent="0.3">
      <c r="A138" s="250" t="s">
        <v>205</v>
      </c>
      <c r="B138" s="250"/>
      <c r="C138" s="250"/>
      <c r="D138" s="250"/>
      <c r="E138" s="250"/>
      <c r="F138" s="250"/>
      <c r="G138" s="250" t="s">
        <v>205</v>
      </c>
      <c r="H138" s="250"/>
      <c r="I138" s="250"/>
      <c r="J138" s="250"/>
      <c r="K138" s="250"/>
      <c r="L138" s="250"/>
      <c r="M138" s="250" t="s">
        <v>205</v>
      </c>
      <c r="N138" s="250"/>
      <c r="O138" s="250"/>
      <c r="P138" s="250"/>
      <c r="Q138" s="250"/>
      <c r="R138" s="250"/>
      <c r="S138" s="250" t="s">
        <v>205</v>
      </c>
      <c r="T138" s="250"/>
      <c r="U138" s="250"/>
      <c r="V138" s="250"/>
      <c r="W138" s="250"/>
      <c r="X138" s="250"/>
      <c r="Y138" s="250" t="s">
        <v>205</v>
      </c>
      <c r="Z138" s="250"/>
      <c r="AA138" s="250"/>
      <c r="AB138" s="250"/>
      <c r="AC138" s="250"/>
      <c r="AD138" s="250"/>
      <c r="AE138" s="250" t="s">
        <v>205</v>
      </c>
      <c r="AF138" s="250"/>
      <c r="AG138" s="250"/>
      <c r="AH138" s="250"/>
      <c r="AI138" s="250"/>
      <c r="AJ138" s="250"/>
    </row>
    <row r="139" spans="1:36" x14ac:dyDescent="0.3">
      <c r="A139" s="5"/>
      <c r="B139" s="5"/>
      <c r="C139" s="5"/>
      <c r="D139" s="5"/>
      <c r="E139" s="5"/>
      <c r="F139" s="5"/>
      <c r="G139" s="6"/>
      <c r="H139" s="6"/>
      <c r="I139" s="6"/>
      <c r="J139" s="6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10"/>
      <c r="AF139" s="10"/>
      <c r="AG139" s="10"/>
      <c r="AH139" s="10"/>
      <c r="AI139" s="10"/>
      <c r="AJ139" s="10"/>
    </row>
    <row r="140" spans="1:36" ht="20.399999999999999" x14ac:dyDescent="0.3">
      <c r="A140" s="86" t="s">
        <v>149</v>
      </c>
      <c r="B140" s="86" t="s">
        <v>15</v>
      </c>
      <c r="C140" s="89">
        <v>2</v>
      </c>
      <c r="D140" s="89">
        <v>2</v>
      </c>
      <c r="E140" s="89" t="s">
        <v>17</v>
      </c>
      <c r="F140" s="90">
        <v>6</v>
      </c>
      <c r="G140" s="15" t="s">
        <v>119</v>
      </c>
      <c r="H140" s="16" t="s">
        <v>30</v>
      </c>
      <c r="I140" s="17">
        <v>2</v>
      </c>
      <c r="J140" s="17">
        <v>0</v>
      </c>
      <c r="K140" s="17" t="s">
        <v>19</v>
      </c>
      <c r="L140" s="11">
        <v>3</v>
      </c>
      <c r="M140" s="16" t="s">
        <v>206</v>
      </c>
      <c r="N140" s="16" t="s">
        <v>207</v>
      </c>
      <c r="O140" s="17">
        <v>2</v>
      </c>
      <c r="P140" s="17">
        <v>2</v>
      </c>
      <c r="Q140" s="17" t="s">
        <v>17</v>
      </c>
      <c r="R140" s="11">
        <v>6</v>
      </c>
      <c r="S140" s="16" t="s">
        <v>107</v>
      </c>
      <c r="T140" s="16" t="s">
        <v>15</v>
      </c>
      <c r="U140" s="17">
        <v>2</v>
      </c>
      <c r="V140" s="17">
        <v>0</v>
      </c>
      <c r="W140" s="17" t="s">
        <v>19</v>
      </c>
      <c r="X140" s="11">
        <v>3</v>
      </c>
      <c r="Y140" s="134" t="s">
        <v>208</v>
      </c>
      <c r="Z140" s="134" t="s">
        <v>160</v>
      </c>
      <c r="AA140" s="175">
        <v>0</v>
      </c>
      <c r="AB140" s="175">
        <v>2</v>
      </c>
      <c r="AC140" s="175" t="s">
        <v>22</v>
      </c>
      <c r="AD140" s="176">
        <v>3</v>
      </c>
      <c r="AE140" s="134" t="s">
        <v>208</v>
      </c>
      <c r="AF140" s="134" t="s">
        <v>160</v>
      </c>
      <c r="AG140" s="175">
        <v>0</v>
      </c>
      <c r="AH140" s="175">
        <v>2</v>
      </c>
      <c r="AI140" s="175" t="s">
        <v>22</v>
      </c>
      <c r="AJ140" s="176">
        <v>3</v>
      </c>
    </row>
    <row r="141" spans="1:36" ht="30.6" x14ac:dyDescent="0.3">
      <c r="A141" s="23" t="s">
        <v>156</v>
      </c>
      <c r="B141" s="174" t="s">
        <v>15</v>
      </c>
      <c r="C141" s="24">
        <v>0</v>
      </c>
      <c r="D141" s="24">
        <v>2</v>
      </c>
      <c r="E141" s="24" t="s">
        <v>117</v>
      </c>
      <c r="F141" s="24">
        <v>2</v>
      </c>
      <c r="G141" s="23" t="s">
        <v>156</v>
      </c>
      <c r="H141" s="174" t="s">
        <v>15</v>
      </c>
      <c r="I141" s="24">
        <v>0</v>
      </c>
      <c r="J141" s="24">
        <v>2</v>
      </c>
      <c r="K141" s="24" t="s">
        <v>117</v>
      </c>
      <c r="L141" s="24">
        <v>2</v>
      </c>
      <c r="M141" s="16" t="s">
        <v>209</v>
      </c>
      <c r="N141" s="16" t="s">
        <v>15</v>
      </c>
      <c r="O141" s="17">
        <v>0</v>
      </c>
      <c r="P141" s="17">
        <v>2</v>
      </c>
      <c r="Q141" s="17" t="s">
        <v>22</v>
      </c>
      <c r="R141" s="11">
        <v>3</v>
      </c>
      <c r="S141" s="23" t="s">
        <v>156</v>
      </c>
      <c r="T141" s="174"/>
      <c r="U141" s="24">
        <v>0</v>
      </c>
      <c r="V141" s="24">
        <v>2</v>
      </c>
      <c r="W141" s="24" t="s">
        <v>117</v>
      </c>
      <c r="X141" s="24">
        <v>2</v>
      </c>
      <c r="Y141" s="134" t="s">
        <v>210</v>
      </c>
      <c r="Z141" s="134" t="s">
        <v>211</v>
      </c>
      <c r="AA141" s="175" t="s">
        <v>15</v>
      </c>
      <c r="AB141" s="175" t="s">
        <v>15</v>
      </c>
      <c r="AC141" s="216"/>
      <c r="AD141" s="176">
        <v>10</v>
      </c>
      <c r="AE141" s="134" t="s">
        <v>210</v>
      </c>
      <c r="AF141" s="134" t="s">
        <v>211</v>
      </c>
      <c r="AG141" s="175" t="s">
        <v>15</v>
      </c>
      <c r="AH141" s="175" t="s">
        <v>15</v>
      </c>
      <c r="AI141" s="216"/>
      <c r="AJ141" s="176">
        <v>10</v>
      </c>
    </row>
    <row r="142" spans="1:36" x14ac:dyDescent="0.3">
      <c r="A142" s="134" t="s">
        <v>160</v>
      </c>
      <c r="B142" s="134" t="s">
        <v>116</v>
      </c>
      <c r="C142" s="175">
        <v>0</v>
      </c>
      <c r="D142" s="175">
        <v>2</v>
      </c>
      <c r="E142" s="175" t="s">
        <v>22</v>
      </c>
      <c r="F142" s="176">
        <v>3</v>
      </c>
      <c r="G142" s="134" t="s">
        <v>160</v>
      </c>
      <c r="H142" s="134" t="s">
        <v>116</v>
      </c>
      <c r="I142" s="175">
        <v>0</v>
      </c>
      <c r="J142" s="175">
        <v>2</v>
      </c>
      <c r="K142" s="175" t="s">
        <v>22</v>
      </c>
      <c r="L142" s="176">
        <v>3</v>
      </c>
      <c r="M142" s="23" t="s">
        <v>156</v>
      </c>
      <c r="N142" s="174" t="s">
        <v>15</v>
      </c>
      <c r="O142" s="24">
        <v>0</v>
      </c>
      <c r="P142" s="24">
        <v>2</v>
      </c>
      <c r="Q142" s="24" t="s">
        <v>117</v>
      </c>
      <c r="R142" s="24">
        <v>2</v>
      </c>
      <c r="S142" s="134"/>
      <c r="T142" s="134"/>
      <c r="U142" s="175"/>
      <c r="V142" s="175"/>
      <c r="W142" s="175"/>
      <c r="X142" s="176"/>
      <c r="Y142" s="134" t="s">
        <v>212</v>
      </c>
      <c r="Z142" s="217"/>
      <c r="AA142" s="175">
        <v>0</v>
      </c>
      <c r="AB142" s="175">
        <v>35</v>
      </c>
      <c r="AC142" s="175" t="s">
        <v>22</v>
      </c>
      <c r="AD142" s="176">
        <v>20</v>
      </c>
      <c r="AE142" s="134" t="s">
        <v>212</v>
      </c>
      <c r="AF142" s="217"/>
      <c r="AG142" s="175">
        <v>0</v>
      </c>
      <c r="AH142" s="175">
        <v>25</v>
      </c>
      <c r="AI142" s="175" t="s">
        <v>22</v>
      </c>
      <c r="AJ142" s="176">
        <v>15</v>
      </c>
    </row>
    <row r="143" spans="1:36" x14ac:dyDescent="0.3">
      <c r="A143" s="31"/>
      <c r="B143" s="36"/>
      <c r="C143" s="32"/>
      <c r="D143" s="32"/>
      <c r="E143" s="32"/>
      <c r="F143" s="32"/>
      <c r="G143" s="31"/>
      <c r="H143" s="36"/>
      <c r="I143" s="32"/>
      <c r="J143" s="32"/>
      <c r="K143" s="32"/>
      <c r="L143" s="32"/>
      <c r="M143" s="134" t="s">
        <v>160</v>
      </c>
      <c r="N143" s="134" t="s">
        <v>116</v>
      </c>
      <c r="O143" s="175">
        <v>0</v>
      </c>
      <c r="P143" s="175">
        <v>2</v>
      </c>
      <c r="Q143" s="175" t="s">
        <v>22</v>
      </c>
      <c r="R143" s="176">
        <v>3</v>
      </c>
      <c r="S143" s="31"/>
      <c r="T143" s="36"/>
      <c r="U143" s="32"/>
      <c r="V143" s="32"/>
      <c r="W143" s="32"/>
      <c r="X143" s="32"/>
      <c r="Y143" s="23"/>
      <c r="Z143" s="23"/>
      <c r="AA143" s="24"/>
      <c r="AB143" s="24"/>
      <c r="AC143" s="24"/>
      <c r="AD143" s="24"/>
      <c r="AE143" s="5"/>
      <c r="AF143" s="5"/>
      <c r="AG143" s="5"/>
      <c r="AH143" s="5"/>
      <c r="AI143" s="5"/>
      <c r="AJ143" s="5"/>
    </row>
    <row r="144" spans="1:36" x14ac:dyDescent="0.3">
      <c r="A144" s="16" t="s">
        <v>84</v>
      </c>
      <c r="B144" s="16"/>
      <c r="C144" s="40">
        <f>AVERAGE(C155,C161,)</f>
        <v>3.3333333333333335</v>
      </c>
      <c r="D144" s="40">
        <f>AVERAGE(D155,D161,)</f>
        <v>3.3333333333333335</v>
      </c>
      <c r="E144" s="17"/>
      <c r="F144" s="11">
        <f>F155</f>
        <v>15</v>
      </c>
      <c r="G144" s="15" t="s">
        <v>84</v>
      </c>
      <c r="H144" s="16"/>
      <c r="I144" s="40">
        <f>AVERAGE(I155,I161)</f>
        <v>4</v>
      </c>
      <c r="J144" s="40">
        <f>AVERAGE(J155,J161)</f>
        <v>6</v>
      </c>
      <c r="K144" s="17"/>
      <c r="L144" s="11">
        <f>L155</f>
        <v>15</v>
      </c>
      <c r="M144" s="16" t="s">
        <v>84</v>
      </c>
      <c r="N144" s="16"/>
      <c r="O144" s="40">
        <f>AVERAGE(O155,O160)</f>
        <v>5</v>
      </c>
      <c r="P144" s="40">
        <f>AVERAGE(P155,P160)</f>
        <v>5</v>
      </c>
      <c r="Q144" s="17"/>
      <c r="R144" s="11">
        <f>R155</f>
        <v>15</v>
      </c>
      <c r="S144" s="16" t="s">
        <v>84</v>
      </c>
      <c r="T144" s="16"/>
      <c r="U144" s="40">
        <f>U155</f>
        <v>4</v>
      </c>
      <c r="V144" s="40">
        <f>V155</f>
        <v>6</v>
      </c>
      <c r="W144" s="40"/>
      <c r="X144" s="11">
        <v>15</v>
      </c>
      <c r="Y144" s="218"/>
      <c r="Z144" s="219"/>
      <c r="AA144" s="24"/>
      <c r="AB144" s="24"/>
      <c r="AC144" s="220"/>
      <c r="AD144" s="221"/>
      <c r="AE144" s="10"/>
      <c r="AF144" s="10"/>
      <c r="AG144" s="10"/>
      <c r="AH144" s="10"/>
      <c r="AI144" s="10"/>
      <c r="AJ144" s="10"/>
    </row>
    <row r="145" spans="1:36" x14ac:dyDescent="0.3">
      <c r="A145" s="5"/>
      <c r="B145" s="5"/>
      <c r="C145" s="5"/>
      <c r="D145" s="5"/>
      <c r="E145" s="5"/>
      <c r="F145" s="5"/>
      <c r="G145" s="135"/>
      <c r="H145" s="16"/>
      <c r="I145" s="40"/>
      <c r="J145" s="40"/>
      <c r="K145" s="222"/>
      <c r="L145" s="11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F145" s="10"/>
      <c r="AG145" s="10"/>
      <c r="AH145" s="10"/>
      <c r="AI145" s="10"/>
      <c r="AJ145" s="10"/>
    </row>
    <row r="146" spans="1:36" x14ac:dyDescent="0.3">
      <c r="A146" s="65" t="s">
        <v>162</v>
      </c>
      <c r="B146" s="66" t="s">
        <v>38</v>
      </c>
      <c r="C146" s="67">
        <v>0</v>
      </c>
      <c r="D146" s="67">
        <v>1</v>
      </c>
      <c r="E146" s="67" t="s">
        <v>39</v>
      </c>
      <c r="F146" s="67">
        <v>2</v>
      </c>
      <c r="G146" s="65" t="s">
        <v>162</v>
      </c>
      <c r="H146" s="66" t="s">
        <v>38</v>
      </c>
      <c r="I146" s="67">
        <v>0</v>
      </c>
      <c r="J146" s="67">
        <v>1</v>
      </c>
      <c r="K146" s="67" t="s">
        <v>39</v>
      </c>
      <c r="L146" s="67">
        <v>2</v>
      </c>
      <c r="M146" s="5"/>
      <c r="N146" s="5"/>
      <c r="O146" s="5"/>
      <c r="P146" s="5"/>
      <c r="Q146" s="5"/>
      <c r="R146" s="5"/>
      <c r="S146" s="65" t="s">
        <v>162</v>
      </c>
      <c r="T146" s="66" t="s">
        <v>38</v>
      </c>
      <c r="U146" s="67">
        <v>0</v>
      </c>
      <c r="V146" s="67">
        <v>1</v>
      </c>
      <c r="W146" s="67" t="s">
        <v>39</v>
      </c>
      <c r="X146" s="67">
        <v>2</v>
      </c>
      <c r="Y146" s="223"/>
      <c r="Z146" s="23"/>
      <c r="AA146" s="24"/>
      <c r="AB146" s="24"/>
      <c r="AC146" s="24"/>
      <c r="AD146" s="27"/>
      <c r="AE146" s="10"/>
      <c r="AF146" s="10"/>
      <c r="AG146" s="10"/>
      <c r="AH146" s="10"/>
      <c r="AI146" s="10"/>
      <c r="AJ146" s="10"/>
    </row>
    <row r="147" spans="1:36" x14ac:dyDescent="0.3">
      <c r="A147" s="65"/>
      <c r="B147" s="66"/>
      <c r="C147" s="67"/>
      <c r="D147" s="67"/>
      <c r="E147" s="67"/>
      <c r="F147" s="67"/>
      <c r="G147" s="224"/>
      <c r="H147" s="16"/>
      <c r="I147" s="40"/>
      <c r="J147" s="40"/>
      <c r="K147" s="17"/>
      <c r="L147" s="11"/>
      <c r="M147" s="5"/>
      <c r="N147" s="5"/>
      <c r="O147" s="5"/>
      <c r="P147" s="5"/>
      <c r="Q147" s="5"/>
      <c r="R147" s="5"/>
      <c r="S147" s="224"/>
      <c r="T147" s="16"/>
      <c r="U147" s="17"/>
      <c r="V147" s="17"/>
      <c r="W147" s="17"/>
      <c r="X147" s="11"/>
      <c r="Y147" s="223"/>
      <c r="Z147" s="23"/>
      <c r="AA147" s="24"/>
      <c r="AB147" s="24"/>
      <c r="AC147" s="24"/>
      <c r="AD147" s="27"/>
      <c r="AE147" s="10"/>
      <c r="AF147" s="10"/>
      <c r="AG147" s="10"/>
      <c r="AH147" s="10"/>
      <c r="AI147" s="10"/>
      <c r="AJ147" s="10"/>
    </row>
    <row r="148" spans="1:36" x14ac:dyDescent="0.3">
      <c r="A148" s="45" t="s">
        <v>42</v>
      </c>
      <c r="B148" s="16"/>
      <c r="C148" s="50"/>
      <c r="D148" s="50"/>
      <c r="E148" s="17"/>
      <c r="F148" s="49">
        <v>0</v>
      </c>
      <c r="G148" s="45" t="s">
        <v>42</v>
      </c>
      <c r="H148" s="16"/>
      <c r="I148" s="50">
        <v>0</v>
      </c>
      <c r="J148" s="50">
        <v>2</v>
      </c>
      <c r="K148" s="17"/>
      <c r="L148" s="49">
        <v>3</v>
      </c>
      <c r="M148" s="45" t="s">
        <v>42</v>
      </c>
      <c r="N148" s="16"/>
      <c r="O148" s="50"/>
      <c r="P148" s="50"/>
      <c r="Q148" s="17"/>
      <c r="R148" s="49">
        <v>0</v>
      </c>
      <c r="S148" s="48" t="s">
        <v>42</v>
      </c>
      <c r="T148" s="16"/>
      <c r="U148" s="50">
        <v>2</v>
      </c>
      <c r="V148" s="50">
        <v>2</v>
      </c>
      <c r="W148" s="17"/>
      <c r="X148" s="225">
        <v>5</v>
      </c>
      <c r="Y148" s="42" t="s">
        <v>42</v>
      </c>
      <c r="Z148" s="226"/>
      <c r="AA148" s="227"/>
      <c r="AB148" s="227"/>
      <c r="AC148" s="228"/>
      <c r="AD148" s="229">
        <v>0</v>
      </c>
      <c r="AE148" s="48" t="s">
        <v>42</v>
      </c>
      <c r="AF148" s="16"/>
      <c r="AG148" s="50"/>
      <c r="AH148" s="50"/>
      <c r="AI148" s="17"/>
      <c r="AJ148" s="225">
        <v>0</v>
      </c>
    </row>
    <row r="149" spans="1:36" x14ac:dyDescent="0.3">
      <c r="A149" s="179"/>
      <c r="B149" s="16"/>
      <c r="C149" s="40"/>
      <c r="D149" s="40"/>
      <c r="E149" s="17"/>
      <c r="F149" s="11"/>
      <c r="G149" s="179"/>
      <c r="H149" s="16"/>
      <c r="I149" s="40"/>
      <c r="J149" s="40"/>
      <c r="K149" s="17"/>
      <c r="L149" s="11"/>
      <c r="M149" s="179"/>
      <c r="N149" s="16"/>
      <c r="O149" s="40"/>
      <c r="P149" s="40"/>
      <c r="Q149" s="17"/>
      <c r="R149" s="11"/>
      <c r="S149" s="230"/>
      <c r="T149" s="16"/>
      <c r="U149" s="17"/>
      <c r="V149" s="17"/>
      <c r="W149" s="17"/>
      <c r="X149" s="11"/>
      <c r="Y149" s="5"/>
      <c r="Z149" s="5"/>
      <c r="AA149" s="5"/>
      <c r="AB149" s="5"/>
      <c r="AC149" s="5"/>
      <c r="AD149" s="5"/>
      <c r="AE149" s="230"/>
      <c r="AF149" s="16"/>
      <c r="AG149" s="17"/>
      <c r="AH149" s="17"/>
      <c r="AI149" s="17"/>
      <c r="AJ149" s="11"/>
    </row>
    <row r="150" spans="1:36" x14ac:dyDescent="0.3">
      <c r="A150" s="254" t="s">
        <v>43</v>
      </c>
      <c r="B150" s="254"/>
      <c r="C150" s="51">
        <f>SUM(C140:C148)</f>
        <v>5.3333333333333339</v>
      </c>
      <c r="D150" s="51">
        <f>SUM(D140:D148)</f>
        <v>10.333333333333334</v>
      </c>
      <c r="E150" s="231"/>
      <c r="F150" s="52">
        <f>SUM(F140:F148)</f>
        <v>28</v>
      </c>
      <c r="G150" s="254" t="s">
        <v>43</v>
      </c>
      <c r="H150" s="254"/>
      <c r="I150" s="51">
        <f>SUM(I140:I148)</f>
        <v>6</v>
      </c>
      <c r="J150" s="51">
        <f>SUM(J140:J148)</f>
        <v>13</v>
      </c>
      <c r="K150" s="231"/>
      <c r="L150" s="52">
        <f>SUM(L140:L148)</f>
        <v>28</v>
      </c>
      <c r="M150" s="254" t="s">
        <v>43</v>
      </c>
      <c r="N150" s="254"/>
      <c r="O150" s="51">
        <f>SUM(O140:O148)</f>
        <v>7</v>
      </c>
      <c r="P150" s="51">
        <f>SUM(P140:P148)</f>
        <v>13</v>
      </c>
      <c r="Q150" s="231"/>
      <c r="R150" s="52">
        <f>SUM(R140:R148)</f>
        <v>29</v>
      </c>
      <c r="S150" s="232" t="s">
        <v>43</v>
      </c>
      <c r="T150" s="232"/>
      <c r="U150" s="232">
        <f>SUM(U140:U149)</f>
        <v>8</v>
      </c>
      <c r="V150" s="232">
        <f>SUM(V140:V149)</f>
        <v>11</v>
      </c>
      <c r="W150" s="233"/>
      <c r="X150" s="234">
        <f>SUM(X140:X149)</f>
        <v>27</v>
      </c>
      <c r="Y150" s="254" t="s">
        <v>43</v>
      </c>
      <c r="Z150" s="254"/>
      <c r="AA150" s="51">
        <f>SUM(AA140:AA148)</f>
        <v>0</v>
      </c>
      <c r="AB150" s="51">
        <f>SUM(AB140:AB148)</f>
        <v>37</v>
      </c>
      <c r="AC150" s="231"/>
      <c r="AD150" s="52">
        <f>SUM(AD140:AD148)</f>
        <v>33</v>
      </c>
      <c r="AE150" s="232" t="s">
        <v>43</v>
      </c>
      <c r="AF150" s="232"/>
      <c r="AG150" s="232">
        <f>SUM(AG140:AG149)</f>
        <v>0</v>
      </c>
      <c r="AH150" s="232">
        <f>SUM(AH140:AH149)</f>
        <v>27</v>
      </c>
      <c r="AI150" s="232"/>
      <c r="AJ150" s="234">
        <f>SUM(AJ140:AJ149)</f>
        <v>28</v>
      </c>
    </row>
    <row r="151" spans="1:36" ht="25.2" x14ac:dyDescent="0.3">
      <c r="A151" s="180" t="s">
        <v>164</v>
      </c>
      <c r="B151" s="181"/>
      <c r="C151" s="181"/>
      <c r="D151" s="181"/>
      <c r="E151" s="181"/>
      <c r="F151" s="182"/>
      <c r="G151" s="180" t="s">
        <v>165</v>
      </c>
      <c r="H151" s="181"/>
      <c r="I151" s="181"/>
      <c r="J151" s="181"/>
      <c r="K151" s="181"/>
      <c r="L151" s="182"/>
      <c r="M151" s="185" t="s">
        <v>166</v>
      </c>
      <c r="N151" s="235"/>
      <c r="O151" s="236"/>
      <c r="P151" s="236"/>
      <c r="Q151" s="236"/>
      <c r="R151" s="237"/>
      <c r="S151" s="185" t="s">
        <v>167</v>
      </c>
      <c r="T151" s="185" t="s">
        <v>104</v>
      </c>
      <c r="U151" s="188"/>
      <c r="V151" s="188"/>
      <c r="W151" s="188"/>
      <c r="X151" s="189"/>
      <c r="Y151" s="5"/>
      <c r="Z151" s="5"/>
      <c r="AA151" s="5"/>
      <c r="AB151" s="5"/>
      <c r="AC151" s="5"/>
      <c r="AD151" s="5"/>
      <c r="AE151" s="10"/>
      <c r="AF151" s="10"/>
      <c r="AG151" s="10"/>
      <c r="AH151" s="10"/>
      <c r="AI151" s="10"/>
      <c r="AJ151" s="10"/>
    </row>
    <row r="152" spans="1:36" x14ac:dyDescent="0.3">
      <c r="A152" s="86" t="s">
        <v>213</v>
      </c>
      <c r="B152" s="16" t="s">
        <v>101</v>
      </c>
      <c r="C152" s="17">
        <v>2</v>
      </c>
      <c r="D152" s="17">
        <v>2</v>
      </c>
      <c r="E152" s="17" t="s">
        <v>17</v>
      </c>
      <c r="F152" s="11">
        <v>6</v>
      </c>
      <c r="G152" s="16" t="s">
        <v>149</v>
      </c>
      <c r="H152" s="16" t="s">
        <v>15</v>
      </c>
      <c r="I152" s="17">
        <v>2</v>
      </c>
      <c r="J152" s="17">
        <v>2</v>
      </c>
      <c r="K152" s="17" t="s">
        <v>17</v>
      </c>
      <c r="L152" s="11">
        <v>6</v>
      </c>
      <c r="M152" s="16" t="s">
        <v>214</v>
      </c>
      <c r="N152" s="16" t="s">
        <v>101</v>
      </c>
      <c r="O152" s="17">
        <v>2</v>
      </c>
      <c r="P152" s="17">
        <v>2</v>
      </c>
      <c r="Q152" s="17" t="s">
        <v>17</v>
      </c>
      <c r="R152" s="11">
        <v>6</v>
      </c>
      <c r="S152" s="190" t="s">
        <v>215</v>
      </c>
      <c r="T152" s="36" t="s">
        <v>179</v>
      </c>
      <c r="U152" s="32">
        <v>2</v>
      </c>
      <c r="V152" s="32">
        <v>2</v>
      </c>
      <c r="W152" s="32" t="s">
        <v>17</v>
      </c>
      <c r="X152" s="21">
        <v>6</v>
      </c>
      <c r="Y152" s="5"/>
      <c r="Z152" s="5"/>
      <c r="AA152" s="5"/>
      <c r="AB152" s="5"/>
      <c r="AC152" s="5"/>
      <c r="AD152" s="5"/>
      <c r="AE152" s="10"/>
      <c r="AF152" s="10"/>
      <c r="AG152" s="10"/>
      <c r="AH152" s="10"/>
      <c r="AI152" s="10"/>
      <c r="AJ152" s="10"/>
    </row>
    <row r="153" spans="1:36" x14ac:dyDescent="0.3">
      <c r="A153" s="16" t="s">
        <v>214</v>
      </c>
      <c r="B153" s="16" t="s">
        <v>101</v>
      </c>
      <c r="C153" s="17">
        <v>2</v>
      </c>
      <c r="D153" s="17">
        <v>2</v>
      </c>
      <c r="E153" s="17" t="s">
        <v>16</v>
      </c>
      <c r="F153" s="11">
        <v>6</v>
      </c>
      <c r="G153" s="201" t="s">
        <v>216</v>
      </c>
      <c r="H153" s="191" t="s">
        <v>15</v>
      </c>
      <c r="I153" s="17">
        <v>2</v>
      </c>
      <c r="J153" s="17">
        <v>2</v>
      </c>
      <c r="K153" s="17" t="s">
        <v>17</v>
      </c>
      <c r="L153" s="11">
        <v>6</v>
      </c>
      <c r="M153" s="173" t="s">
        <v>217</v>
      </c>
      <c r="N153" s="173" t="s">
        <v>113</v>
      </c>
      <c r="O153" s="17">
        <v>2</v>
      </c>
      <c r="P153" s="17">
        <v>2</v>
      </c>
      <c r="Q153" s="11" t="s">
        <v>17</v>
      </c>
      <c r="R153" s="11">
        <v>6</v>
      </c>
      <c r="S153" s="238" t="s">
        <v>218</v>
      </c>
      <c r="T153" s="31" t="s">
        <v>176</v>
      </c>
      <c r="U153" s="32">
        <v>2</v>
      </c>
      <c r="V153" s="32">
        <v>2</v>
      </c>
      <c r="W153" s="32" t="s">
        <v>17</v>
      </c>
      <c r="X153" s="21">
        <v>6</v>
      </c>
      <c r="Y153" s="5"/>
      <c r="Z153" s="5"/>
      <c r="AA153" s="5"/>
      <c r="AB153" s="5"/>
      <c r="AC153" s="5"/>
      <c r="AD153" s="5"/>
      <c r="AE153" s="10"/>
      <c r="AF153" s="10"/>
      <c r="AG153" s="10"/>
      <c r="AH153" s="10"/>
      <c r="AI153" s="10"/>
      <c r="AJ153" s="10"/>
    </row>
    <row r="154" spans="1:36" x14ac:dyDescent="0.3">
      <c r="A154" s="16" t="s">
        <v>219</v>
      </c>
      <c r="B154" s="16" t="s">
        <v>101</v>
      </c>
      <c r="C154" s="17">
        <v>2</v>
      </c>
      <c r="D154" s="17">
        <v>0</v>
      </c>
      <c r="E154" s="17" t="s">
        <v>19</v>
      </c>
      <c r="F154" s="11">
        <v>3</v>
      </c>
      <c r="G154" s="16" t="s">
        <v>220</v>
      </c>
      <c r="H154" s="16"/>
      <c r="I154" s="17">
        <v>0</v>
      </c>
      <c r="J154" s="17">
        <v>2</v>
      </c>
      <c r="K154" s="17" t="s">
        <v>22</v>
      </c>
      <c r="L154" s="11">
        <v>3</v>
      </c>
      <c r="M154" s="239" t="s">
        <v>221</v>
      </c>
      <c r="N154" s="239" t="s">
        <v>101</v>
      </c>
      <c r="O154" s="240">
        <v>2</v>
      </c>
      <c r="P154" s="240">
        <v>0</v>
      </c>
      <c r="Q154" s="240" t="s">
        <v>19</v>
      </c>
      <c r="R154" s="240">
        <v>3</v>
      </c>
      <c r="S154" s="238" t="s">
        <v>222</v>
      </c>
      <c r="T154" s="31"/>
      <c r="U154" s="32">
        <v>0</v>
      </c>
      <c r="V154" s="32">
        <v>2</v>
      </c>
      <c r="W154" s="32" t="s">
        <v>22</v>
      </c>
      <c r="X154" s="21">
        <v>3</v>
      </c>
      <c r="Y154" s="5"/>
      <c r="Z154" s="5"/>
      <c r="AA154" s="5"/>
      <c r="AB154" s="5"/>
      <c r="AC154" s="5"/>
      <c r="AD154" s="5"/>
      <c r="AE154" s="10"/>
      <c r="AF154" s="10"/>
      <c r="AG154" s="10"/>
      <c r="AH154" s="10"/>
      <c r="AI154" s="10"/>
      <c r="AJ154" s="10"/>
    </row>
    <row r="155" spans="1:36" x14ac:dyDescent="0.3">
      <c r="A155" s="196" t="s">
        <v>142</v>
      </c>
      <c r="B155" s="196"/>
      <c r="C155" s="197">
        <f>SUM(C152:C154)</f>
        <v>6</v>
      </c>
      <c r="D155" s="197">
        <f>SUM(D152:D154)</f>
        <v>4</v>
      </c>
      <c r="E155" s="197"/>
      <c r="F155" s="198">
        <f>SUM(F152:F154)</f>
        <v>15</v>
      </c>
      <c r="G155" s="196" t="s">
        <v>142</v>
      </c>
      <c r="H155" s="196"/>
      <c r="I155" s="197">
        <f>SUM(I152:I154)</f>
        <v>4</v>
      </c>
      <c r="J155" s="197">
        <f>SUM(J152:J154)</f>
        <v>6</v>
      </c>
      <c r="K155" s="197"/>
      <c r="L155" s="198">
        <f>SUM(L152:L154)</f>
        <v>15</v>
      </c>
      <c r="M155" s="162" t="s">
        <v>142</v>
      </c>
      <c r="N155" s="162"/>
      <c r="O155" s="197">
        <f>SUM(O152:O154)</f>
        <v>6</v>
      </c>
      <c r="P155" s="197">
        <f>SUM(P152:P154)</f>
        <v>4</v>
      </c>
      <c r="Q155" s="197"/>
      <c r="R155" s="198">
        <f>SUM(R152:R154)</f>
        <v>15</v>
      </c>
      <c r="S155" s="208" t="s">
        <v>142</v>
      </c>
      <c r="T155" s="208"/>
      <c r="U155" s="197">
        <f>SUM(U152:U154,)</f>
        <v>4</v>
      </c>
      <c r="V155" s="197">
        <f>SUM(V152:V154,)</f>
        <v>6</v>
      </c>
      <c r="W155" s="197"/>
      <c r="X155" s="198">
        <f>SUM(X152:X154)</f>
        <v>15</v>
      </c>
      <c r="Y155" s="5"/>
      <c r="Z155" s="5"/>
      <c r="AA155" s="5"/>
      <c r="AB155" s="5"/>
      <c r="AC155" s="5"/>
      <c r="AD155" s="5"/>
      <c r="AE155" s="10"/>
      <c r="AF155" s="10"/>
      <c r="AG155" s="10"/>
      <c r="AH155" s="10"/>
      <c r="AI155" s="10"/>
      <c r="AJ155" s="10"/>
    </row>
    <row r="156" spans="1:36" ht="25.2" x14ac:dyDescent="0.3">
      <c r="A156" s="180" t="s">
        <v>165</v>
      </c>
      <c r="B156" s="235"/>
      <c r="C156" s="241"/>
      <c r="D156" s="241"/>
      <c r="E156" s="241"/>
      <c r="F156" s="237"/>
      <c r="G156" s="183" t="s">
        <v>187</v>
      </c>
      <c r="H156" s="183"/>
      <c r="I156" s="180"/>
      <c r="J156" s="180"/>
      <c r="K156" s="180"/>
      <c r="L156" s="184"/>
      <c r="M156" s="185" t="s">
        <v>188</v>
      </c>
      <c r="N156" s="186"/>
      <c r="O156" s="186"/>
      <c r="P156" s="186"/>
      <c r="Q156" s="186"/>
      <c r="R156" s="187"/>
      <c r="S156" s="183" t="s">
        <v>191</v>
      </c>
      <c r="T156" s="183" t="s">
        <v>123</v>
      </c>
      <c r="U156" s="181"/>
      <c r="V156" s="181"/>
      <c r="W156" s="181"/>
      <c r="X156" s="182"/>
      <c r="Y156" s="5"/>
      <c r="Z156" s="5"/>
      <c r="AA156" s="5"/>
      <c r="AB156" s="5"/>
      <c r="AC156" s="5"/>
      <c r="AD156" s="5"/>
      <c r="AE156" s="10"/>
      <c r="AF156" s="10"/>
      <c r="AG156" s="10"/>
      <c r="AH156" s="10"/>
      <c r="AI156" s="10"/>
      <c r="AJ156" s="10"/>
    </row>
    <row r="157" spans="1:36" x14ac:dyDescent="0.3">
      <c r="A157" s="86" t="s">
        <v>109</v>
      </c>
      <c r="B157" s="86" t="s">
        <v>28</v>
      </c>
      <c r="C157" s="89">
        <v>2</v>
      </c>
      <c r="D157" s="89">
        <v>2</v>
      </c>
      <c r="E157" s="89" t="s">
        <v>16</v>
      </c>
      <c r="F157" s="90">
        <v>6</v>
      </c>
      <c r="G157" s="56" t="s">
        <v>223</v>
      </c>
      <c r="H157" s="56" t="s">
        <v>15</v>
      </c>
      <c r="I157" s="35">
        <v>0</v>
      </c>
      <c r="J157" s="35">
        <v>2</v>
      </c>
      <c r="K157" s="35" t="s">
        <v>22</v>
      </c>
      <c r="L157" s="35">
        <v>3</v>
      </c>
      <c r="M157" s="242" t="s">
        <v>224</v>
      </c>
      <c r="N157" s="242" t="s">
        <v>108</v>
      </c>
      <c r="O157" s="243">
        <v>2</v>
      </c>
      <c r="P157" s="243">
        <v>2</v>
      </c>
      <c r="Q157" s="243" t="s">
        <v>17</v>
      </c>
      <c r="R157" s="243">
        <v>6</v>
      </c>
      <c r="S157" s="19" t="s">
        <v>225</v>
      </c>
      <c r="T157" s="209" t="s">
        <v>193</v>
      </c>
      <c r="U157" s="33">
        <v>2</v>
      </c>
      <c r="V157" s="33">
        <v>2</v>
      </c>
      <c r="W157" s="33" t="s">
        <v>16</v>
      </c>
      <c r="X157" s="32">
        <v>6</v>
      </c>
      <c r="Y157" s="5"/>
      <c r="Z157" s="5"/>
      <c r="AA157" s="5"/>
      <c r="AB157" s="5"/>
      <c r="AC157" s="5"/>
      <c r="AD157" s="5"/>
      <c r="AE157" s="10"/>
      <c r="AF157" s="10"/>
      <c r="AG157" s="10"/>
      <c r="AH157" s="10"/>
      <c r="AI157" s="10"/>
      <c r="AJ157" s="10"/>
    </row>
    <row r="158" spans="1:36" x14ac:dyDescent="0.3">
      <c r="A158" s="201" t="s">
        <v>216</v>
      </c>
      <c r="B158" s="191" t="s">
        <v>15</v>
      </c>
      <c r="C158" s="17">
        <v>2</v>
      </c>
      <c r="D158" s="17">
        <v>2</v>
      </c>
      <c r="E158" s="17" t="s">
        <v>17</v>
      </c>
      <c r="F158" s="11">
        <v>6</v>
      </c>
      <c r="G158" s="56" t="s">
        <v>226</v>
      </c>
      <c r="H158" s="56" t="s">
        <v>28</v>
      </c>
      <c r="I158" s="35">
        <v>2</v>
      </c>
      <c r="J158" s="35">
        <v>0</v>
      </c>
      <c r="K158" s="35" t="s">
        <v>227</v>
      </c>
      <c r="L158" s="35">
        <v>3</v>
      </c>
      <c r="M158" s="192" t="s">
        <v>228</v>
      </c>
      <c r="N158" s="15" t="s">
        <v>108</v>
      </c>
      <c r="O158" s="55">
        <v>2</v>
      </c>
      <c r="P158" s="55">
        <v>2</v>
      </c>
      <c r="Q158" s="55" t="s">
        <v>17</v>
      </c>
      <c r="R158" s="87">
        <v>6</v>
      </c>
      <c r="S158" s="19" t="s">
        <v>229</v>
      </c>
      <c r="T158" s="209" t="s">
        <v>193</v>
      </c>
      <c r="U158" s="33">
        <v>2</v>
      </c>
      <c r="V158" s="33">
        <v>2</v>
      </c>
      <c r="W158" s="33" t="s">
        <v>16</v>
      </c>
      <c r="X158" s="32">
        <v>6</v>
      </c>
      <c r="Y158" s="5"/>
      <c r="Z158" s="5"/>
      <c r="AA158" s="5"/>
      <c r="AB158" s="5"/>
      <c r="AC158" s="5"/>
      <c r="AD158" s="5"/>
      <c r="AE158" s="10"/>
      <c r="AF158" s="10"/>
      <c r="AG158" s="10"/>
      <c r="AH158" s="10"/>
      <c r="AI158" s="10"/>
      <c r="AJ158" s="10"/>
    </row>
    <row r="159" spans="1:36" x14ac:dyDescent="0.3">
      <c r="A159" s="16" t="s">
        <v>220</v>
      </c>
      <c r="B159" s="16"/>
      <c r="C159" s="17">
        <v>0</v>
      </c>
      <c r="D159" s="17">
        <v>2</v>
      </c>
      <c r="E159" s="17" t="s">
        <v>22</v>
      </c>
      <c r="F159" s="11">
        <v>3</v>
      </c>
      <c r="G159" s="56" t="s">
        <v>216</v>
      </c>
      <c r="H159" s="56" t="s">
        <v>28</v>
      </c>
      <c r="I159" s="35">
        <v>2</v>
      </c>
      <c r="J159" s="35">
        <v>2</v>
      </c>
      <c r="K159" s="35" t="s">
        <v>17</v>
      </c>
      <c r="L159" s="35">
        <v>6</v>
      </c>
      <c r="M159" s="239" t="s">
        <v>230</v>
      </c>
      <c r="N159" s="15" t="s">
        <v>108</v>
      </c>
      <c r="O159" s="240">
        <v>0</v>
      </c>
      <c r="P159" s="240">
        <v>2</v>
      </c>
      <c r="Q159" s="240" t="s">
        <v>22</v>
      </c>
      <c r="R159" s="240">
        <v>3</v>
      </c>
      <c r="S159" s="209" t="s">
        <v>231</v>
      </c>
      <c r="T159" s="36" t="s">
        <v>15</v>
      </c>
      <c r="U159" s="33">
        <v>0</v>
      </c>
      <c r="V159" s="33">
        <v>2</v>
      </c>
      <c r="W159" s="33" t="s">
        <v>22</v>
      </c>
      <c r="X159" s="32">
        <v>3</v>
      </c>
      <c r="Y159" s="5"/>
      <c r="Z159" s="5"/>
      <c r="AA159" s="5"/>
      <c r="AB159" s="5"/>
      <c r="AC159" s="5"/>
      <c r="AD159" s="5"/>
      <c r="AE159" s="10"/>
      <c r="AF159" s="10"/>
      <c r="AG159" s="10"/>
      <c r="AH159" s="10"/>
      <c r="AI159" s="10"/>
      <c r="AJ159" s="10"/>
    </row>
    <row r="160" spans="1:36" x14ac:dyDescent="0.3">
      <c r="A160" s="16"/>
      <c r="B160" s="16"/>
      <c r="C160" s="17"/>
      <c r="D160" s="17"/>
      <c r="E160" s="17"/>
      <c r="F160" s="11"/>
      <c r="G160" s="56" t="s">
        <v>232</v>
      </c>
      <c r="H160" s="56" t="s">
        <v>15</v>
      </c>
      <c r="I160" s="35">
        <v>0</v>
      </c>
      <c r="J160" s="35">
        <v>2</v>
      </c>
      <c r="K160" s="35" t="s">
        <v>22</v>
      </c>
      <c r="L160" s="35">
        <v>3</v>
      </c>
      <c r="M160" s="162" t="s">
        <v>142</v>
      </c>
      <c r="N160" s="162"/>
      <c r="O160" s="197">
        <f>SUM(O157:O159)</f>
        <v>4</v>
      </c>
      <c r="P160" s="197">
        <f>SUM(P157:P159)</f>
        <v>6</v>
      </c>
      <c r="Q160" s="197"/>
      <c r="R160" s="198">
        <f>SUM(R157:R159)</f>
        <v>15</v>
      </c>
      <c r="S160" s="208" t="s">
        <v>142</v>
      </c>
      <c r="T160" s="208"/>
      <c r="U160" s="197">
        <f>SUM(U157:U159,)</f>
        <v>4</v>
      </c>
      <c r="V160" s="197">
        <f>SUM(V157:V159,)</f>
        <v>6</v>
      </c>
      <c r="W160" s="197"/>
      <c r="X160" s="198">
        <f>SUM(X157:X159)</f>
        <v>15</v>
      </c>
      <c r="Y160" s="5"/>
      <c r="Z160" s="5"/>
      <c r="AA160" s="5"/>
      <c r="AB160" s="5"/>
      <c r="AC160" s="5"/>
      <c r="AD160" s="5"/>
      <c r="AE160" s="10"/>
      <c r="AF160" s="10"/>
      <c r="AG160" s="10"/>
      <c r="AH160" s="10"/>
      <c r="AI160" s="10"/>
      <c r="AJ160" s="10"/>
    </row>
    <row r="161" spans="1:36" x14ac:dyDescent="0.3">
      <c r="A161" s="196" t="s">
        <v>142</v>
      </c>
      <c r="B161" s="208"/>
      <c r="C161" s="197">
        <f>SUM(C157:C159)</f>
        <v>4</v>
      </c>
      <c r="D161" s="197">
        <f>SUM(D157:D159)</f>
        <v>6</v>
      </c>
      <c r="E161" s="196"/>
      <c r="F161" s="198">
        <f>SUM(F157:F159)</f>
        <v>15</v>
      </c>
      <c r="G161" s="196" t="s">
        <v>142</v>
      </c>
      <c r="H161" s="208"/>
      <c r="I161" s="197">
        <f>SUM(I157:I160)</f>
        <v>4</v>
      </c>
      <c r="J161" s="197">
        <f t="shared" ref="J161" si="5">SUM(J157:J160)</f>
        <v>6</v>
      </c>
      <c r="K161" s="198"/>
      <c r="L161" s="198">
        <f t="shared" ref="L161" si="6">SUM(L157:L160)</f>
        <v>15</v>
      </c>
      <c r="M161" s="239"/>
      <c r="N161" s="239"/>
      <c r="O161" s="240"/>
      <c r="P161" s="240"/>
      <c r="Q161" s="240"/>
      <c r="R161" s="240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10"/>
      <c r="AF161" s="10"/>
      <c r="AG161" s="10"/>
      <c r="AH161" s="10"/>
      <c r="AI161" s="10"/>
      <c r="AJ161" s="10"/>
    </row>
    <row r="162" spans="1:36" x14ac:dyDescent="0.3">
      <c r="A162" s="180" t="s">
        <v>203</v>
      </c>
      <c r="B162" s="235"/>
      <c r="C162" s="241"/>
      <c r="D162" s="241"/>
      <c r="E162" s="241"/>
      <c r="F162" s="237"/>
      <c r="G162" s="17"/>
      <c r="H162" s="16"/>
      <c r="I162" s="40"/>
      <c r="J162" s="40"/>
      <c r="K162" s="11"/>
      <c r="L162" s="11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 x14ac:dyDescent="0.3">
      <c r="A163" s="81" t="s">
        <v>112</v>
      </c>
      <c r="B163" s="16" t="s">
        <v>72</v>
      </c>
      <c r="C163" s="17">
        <v>2</v>
      </c>
      <c r="D163" s="17">
        <v>0</v>
      </c>
      <c r="E163" s="17" t="s">
        <v>19</v>
      </c>
      <c r="F163" s="11">
        <v>3</v>
      </c>
      <c r="G163" s="17"/>
      <c r="H163" s="16"/>
      <c r="I163" s="40"/>
      <c r="J163" s="40"/>
      <c r="K163" s="11"/>
      <c r="L163" s="11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 ht="20.399999999999999" x14ac:dyDescent="0.3">
      <c r="A164" s="16" t="s">
        <v>120</v>
      </c>
      <c r="B164" s="16" t="s">
        <v>121</v>
      </c>
      <c r="C164" s="17">
        <v>2</v>
      </c>
      <c r="D164" s="17">
        <v>0</v>
      </c>
      <c r="E164" s="17" t="s">
        <v>19</v>
      </c>
      <c r="F164" s="11">
        <v>3</v>
      </c>
      <c r="G164" s="17"/>
      <c r="H164" s="16"/>
      <c r="I164" s="40"/>
      <c r="J164" s="40"/>
      <c r="K164" s="11"/>
      <c r="L164" s="11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 ht="20.399999999999999" x14ac:dyDescent="0.3">
      <c r="A165" s="173" t="s">
        <v>233</v>
      </c>
      <c r="B165" s="16" t="s">
        <v>72</v>
      </c>
      <c r="C165" s="17">
        <v>2</v>
      </c>
      <c r="D165" s="17">
        <v>0</v>
      </c>
      <c r="E165" s="17" t="s">
        <v>19</v>
      </c>
      <c r="F165" s="11">
        <v>3</v>
      </c>
      <c r="G165" s="17"/>
      <c r="H165" s="16"/>
      <c r="I165" s="40"/>
      <c r="J165" s="40"/>
      <c r="K165" s="11"/>
      <c r="L165" s="11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 x14ac:dyDescent="0.3">
      <c r="A166" s="16" t="s">
        <v>138</v>
      </c>
      <c r="B166" s="16" t="s">
        <v>15</v>
      </c>
      <c r="C166" s="17">
        <v>2</v>
      </c>
      <c r="D166" s="17">
        <v>2</v>
      </c>
      <c r="E166" s="17" t="s">
        <v>17</v>
      </c>
      <c r="F166" s="11">
        <v>6</v>
      </c>
      <c r="G166" s="17"/>
      <c r="H166" s="16"/>
      <c r="I166" s="40"/>
      <c r="J166" s="40"/>
      <c r="K166" s="11"/>
      <c r="L166" s="11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 x14ac:dyDescent="0.3">
      <c r="A167" s="196" t="s">
        <v>142</v>
      </c>
      <c r="B167" s="208"/>
      <c r="C167" s="197">
        <f>SUM(C163:C166)</f>
        <v>8</v>
      </c>
      <c r="D167" s="197">
        <f>SUM(D163:D166)</f>
        <v>2</v>
      </c>
      <c r="E167" s="196"/>
      <c r="F167" s="198">
        <f>SUM(F163:F166)</f>
        <v>15</v>
      </c>
      <c r="G167" s="17"/>
      <c r="H167" s="16"/>
      <c r="I167" s="40"/>
      <c r="J167" s="40"/>
      <c r="K167" s="11"/>
      <c r="L167" s="11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1:36" x14ac:dyDescent="0.3">
      <c r="A168" s="17"/>
      <c r="B168" s="16"/>
      <c r="C168" s="40"/>
      <c r="D168" s="40"/>
      <c r="E168" s="17"/>
      <c r="F168" s="11"/>
      <c r="G168" s="17"/>
      <c r="H168" s="16"/>
      <c r="I168" s="40"/>
      <c r="J168" s="40"/>
      <c r="K168" s="11"/>
      <c r="L168" s="11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1:36" x14ac:dyDescent="0.3">
      <c r="A169" s="250" t="s">
        <v>234</v>
      </c>
      <c r="B169" s="250"/>
      <c r="C169" s="250"/>
      <c r="D169" s="250"/>
      <c r="E169" s="250"/>
      <c r="F169" s="250"/>
      <c r="G169" s="250" t="s">
        <v>234</v>
      </c>
      <c r="H169" s="250"/>
      <c r="I169" s="250"/>
      <c r="J169" s="250"/>
      <c r="K169" s="250"/>
      <c r="L169" s="250"/>
      <c r="M169" s="250" t="s">
        <v>234</v>
      </c>
      <c r="N169" s="250"/>
      <c r="O169" s="250"/>
      <c r="P169" s="250"/>
      <c r="Q169" s="250"/>
      <c r="R169" s="250"/>
      <c r="S169" s="250" t="s">
        <v>234</v>
      </c>
      <c r="T169" s="250"/>
      <c r="U169" s="250"/>
      <c r="V169" s="250"/>
      <c r="W169" s="250"/>
      <c r="X169" s="250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1:36" x14ac:dyDescent="0.3">
      <c r="A170" s="5"/>
      <c r="B170" s="5"/>
      <c r="C170" s="5"/>
      <c r="D170" s="5"/>
      <c r="E170" s="5"/>
      <c r="F170" s="5"/>
      <c r="G170" s="17"/>
      <c r="H170" s="17"/>
      <c r="I170" s="17"/>
      <c r="J170" s="17"/>
      <c r="K170" s="17"/>
      <c r="L170" s="11"/>
      <c r="M170" s="5"/>
      <c r="N170" s="5"/>
      <c r="O170" s="5"/>
      <c r="P170" s="5"/>
      <c r="Q170" s="5"/>
      <c r="R170" s="5"/>
      <c r="S170" s="28"/>
      <c r="T170" s="28"/>
      <c r="U170" s="28"/>
      <c r="V170" s="28"/>
      <c r="W170" s="28"/>
      <c r="X170" s="28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 spans="1:36" x14ac:dyDescent="0.3">
      <c r="A171" s="134" t="s">
        <v>208</v>
      </c>
      <c r="B171" s="134" t="s">
        <v>160</v>
      </c>
      <c r="C171" s="175">
        <v>0</v>
      </c>
      <c r="D171" s="175">
        <v>2</v>
      </c>
      <c r="E171" s="175" t="s">
        <v>22</v>
      </c>
      <c r="F171" s="176">
        <v>3</v>
      </c>
      <c r="G171" s="134" t="s">
        <v>208</v>
      </c>
      <c r="H171" s="134" t="s">
        <v>160</v>
      </c>
      <c r="I171" s="175">
        <v>0</v>
      </c>
      <c r="J171" s="175">
        <v>2</v>
      </c>
      <c r="K171" s="175" t="s">
        <v>22</v>
      </c>
      <c r="L171" s="176">
        <v>3</v>
      </c>
      <c r="M171" s="134" t="s">
        <v>208</v>
      </c>
      <c r="N171" s="134" t="s">
        <v>160</v>
      </c>
      <c r="O171" s="175">
        <v>0</v>
      </c>
      <c r="P171" s="175">
        <v>2</v>
      </c>
      <c r="Q171" s="175" t="s">
        <v>22</v>
      </c>
      <c r="R171" s="176">
        <v>3</v>
      </c>
      <c r="S171" s="134" t="s">
        <v>160</v>
      </c>
      <c r="T171" s="134" t="s">
        <v>116</v>
      </c>
      <c r="U171" s="175">
        <v>0</v>
      </c>
      <c r="V171" s="175">
        <v>2</v>
      </c>
      <c r="W171" s="175" t="s">
        <v>22</v>
      </c>
      <c r="X171" s="176">
        <v>3</v>
      </c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 spans="1:36" ht="20.399999999999999" x14ac:dyDescent="0.3">
      <c r="A172" s="134" t="s">
        <v>210</v>
      </c>
      <c r="B172" s="134" t="s">
        <v>211</v>
      </c>
      <c r="C172" s="175" t="s">
        <v>15</v>
      </c>
      <c r="D172" s="175" t="s">
        <v>15</v>
      </c>
      <c r="E172" s="216"/>
      <c r="F172" s="176">
        <v>10</v>
      </c>
      <c r="G172" s="134" t="s">
        <v>210</v>
      </c>
      <c r="H172" s="134" t="s">
        <v>211</v>
      </c>
      <c r="I172" s="175" t="s">
        <v>15</v>
      </c>
      <c r="J172" s="175" t="s">
        <v>15</v>
      </c>
      <c r="K172" s="216"/>
      <c r="L172" s="176">
        <v>10</v>
      </c>
      <c r="M172" s="134" t="s">
        <v>210</v>
      </c>
      <c r="N172" s="134" t="s">
        <v>211</v>
      </c>
      <c r="O172" s="175" t="s">
        <v>15</v>
      </c>
      <c r="P172" s="175" t="s">
        <v>15</v>
      </c>
      <c r="Q172" s="216"/>
      <c r="R172" s="176">
        <v>10</v>
      </c>
      <c r="S172" s="134" t="s">
        <v>235</v>
      </c>
      <c r="T172" s="217"/>
      <c r="U172" s="175">
        <v>0</v>
      </c>
      <c r="V172" s="175">
        <v>35</v>
      </c>
      <c r="W172" s="175" t="s">
        <v>22</v>
      </c>
      <c r="X172" s="176">
        <v>30</v>
      </c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 spans="1:36" x14ac:dyDescent="0.3">
      <c r="A173" s="134" t="s">
        <v>212</v>
      </c>
      <c r="B173" s="217"/>
      <c r="C173" s="175">
        <v>0</v>
      </c>
      <c r="D173" s="175">
        <v>35</v>
      </c>
      <c r="E173" s="175" t="s">
        <v>22</v>
      </c>
      <c r="F173" s="176">
        <v>20</v>
      </c>
      <c r="G173" s="134" t="s">
        <v>212</v>
      </c>
      <c r="H173" s="217"/>
      <c r="I173" s="175">
        <v>0</v>
      </c>
      <c r="J173" s="175">
        <v>35</v>
      </c>
      <c r="K173" s="175" t="s">
        <v>22</v>
      </c>
      <c r="L173" s="176">
        <v>20</v>
      </c>
      <c r="M173" s="134" t="s">
        <v>212</v>
      </c>
      <c r="N173" s="217"/>
      <c r="O173" s="175">
        <v>0</v>
      </c>
      <c r="P173" s="175">
        <v>35</v>
      </c>
      <c r="Q173" s="175" t="s">
        <v>22</v>
      </c>
      <c r="R173" s="176">
        <v>20</v>
      </c>
      <c r="S173" s="134"/>
      <c r="T173" s="217"/>
      <c r="U173" s="175"/>
      <c r="V173" s="175"/>
      <c r="W173" s="175"/>
      <c r="X173" s="176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 spans="1:36" x14ac:dyDescent="0.3">
      <c r="A174" s="254" t="s">
        <v>43</v>
      </c>
      <c r="B174" s="254"/>
      <c r="C174" s="51">
        <f>SUM(C171:C173)</f>
        <v>0</v>
      </c>
      <c r="D174" s="51">
        <f>SUM(D171:D173)</f>
        <v>37</v>
      </c>
      <c r="E174" s="231"/>
      <c r="F174" s="52">
        <f>SUM(F171:F173)</f>
        <v>33</v>
      </c>
      <c r="G174" s="254" t="s">
        <v>43</v>
      </c>
      <c r="H174" s="254"/>
      <c r="I174" s="51">
        <f>SUM(I171:I173)</f>
        <v>0</v>
      </c>
      <c r="J174" s="51">
        <f>SUM(J171:J173)</f>
        <v>37</v>
      </c>
      <c r="K174" s="231"/>
      <c r="L174" s="52">
        <f>SUM(L171:L173)</f>
        <v>33</v>
      </c>
      <c r="M174" s="254" t="s">
        <v>43</v>
      </c>
      <c r="N174" s="254"/>
      <c r="O174" s="51">
        <f>SUM(O171:O173)</f>
        <v>0</v>
      </c>
      <c r="P174" s="51">
        <f>SUM(P171:P173)</f>
        <v>37</v>
      </c>
      <c r="Q174" s="231"/>
      <c r="R174" s="52">
        <f>SUM(R171:R173)</f>
        <v>33</v>
      </c>
      <c r="S174" s="259" t="s">
        <v>43</v>
      </c>
      <c r="T174" s="259"/>
      <c r="U174" s="232">
        <f>SUM(U171:U173)</f>
        <v>0</v>
      </c>
      <c r="V174" s="232">
        <f>SUM(V171:V173)</f>
        <v>37</v>
      </c>
      <c r="W174" s="233"/>
      <c r="X174" s="234">
        <f>SUM(X171:X173)</f>
        <v>33</v>
      </c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 spans="1:36" x14ac:dyDescent="0.3">
      <c r="A175" s="146"/>
      <c r="B175" s="146"/>
      <c r="C175" s="146"/>
      <c r="D175" s="146"/>
      <c r="E175" s="6"/>
      <c r="F175" s="147"/>
      <c r="G175" s="146"/>
      <c r="H175" s="146"/>
      <c r="I175" s="146"/>
      <c r="J175" s="146"/>
      <c r="K175" s="6"/>
      <c r="L175" s="147"/>
      <c r="M175" s="146"/>
      <c r="N175" s="146"/>
      <c r="O175" s="146"/>
      <c r="P175" s="146"/>
      <c r="Q175" s="6"/>
      <c r="R175" s="147"/>
      <c r="S175" s="244"/>
      <c r="T175" s="244"/>
      <c r="U175" s="244"/>
      <c r="V175" s="244"/>
      <c r="W175" s="245"/>
      <c r="X175" s="246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 spans="1:36" x14ac:dyDescent="0.3">
      <c r="A176" s="146"/>
      <c r="B176" s="146"/>
      <c r="C176" s="146"/>
      <c r="D176" s="146"/>
      <c r="E176" s="6"/>
      <c r="F176" s="147"/>
      <c r="G176" s="146"/>
      <c r="H176" s="146"/>
      <c r="I176" s="146"/>
      <c r="J176" s="146"/>
      <c r="K176" s="6"/>
      <c r="L176" s="147"/>
      <c r="M176" s="146"/>
      <c r="N176" s="146"/>
      <c r="O176" s="146"/>
      <c r="P176" s="146"/>
      <c r="Q176" s="6"/>
      <c r="R176" s="147"/>
      <c r="S176" s="250" t="s">
        <v>236</v>
      </c>
      <c r="T176" s="250"/>
      <c r="U176" s="250"/>
      <c r="V176" s="250"/>
      <c r="W176" s="250"/>
      <c r="X176" s="250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 spans="1:36" x14ac:dyDescent="0.3">
      <c r="A177" s="146"/>
      <c r="B177" s="146"/>
      <c r="C177" s="146"/>
      <c r="D177" s="146"/>
      <c r="E177" s="6"/>
      <c r="F177" s="147"/>
      <c r="G177" s="146"/>
      <c r="H177" s="146"/>
      <c r="I177" s="146"/>
      <c r="J177" s="146"/>
      <c r="K177" s="6"/>
      <c r="L177" s="147"/>
      <c r="M177" s="146"/>
      <c r="N177" s="146"/>
      <c r="O177" s="146"/>
      <c r="P177" s="146"/>
      <c r="Q177" s="6"/>
      <c r="R177" s="147"/>
      <c r="S177" s="244"/>
      <c r="T177" s="244"/>
      <c r="U177" s="244"/>
      <c r="V177" s="244"/>
      <c r="W177" s="245"/>
      <c r="X177" s="246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 spans="1:36" x14ac:dyDescent="0.3">
      <c r="A178" s="146"/>
      <c r="B178" s="146"/>
      <c r="C178" s="146"/>
      <c r="D178" s="146"/>
      <c r="E178" s="6"/>
      <c r="F178" s="147"/>
      <c r="G178" s="146"/>
      <c r="H178" s="146"/>
      <c r="I178" s="146"/>
      <c r="J178" s="146"/>
      <c r="K178" s="6"/>
      <c r="L178" s="147"/>
      <c r="M178" s="146"/>
      <c r="N178" s="146"/>
      <c r="O178" s="146"/>
      <c r="P178" s="146"/>
      <c r="Q178" s="6"/>
      <c r="R178" s="147"/>
      <c r="S178" s="134" t="s">
        <v>208</v>
      </c>
      <c r="T178" s="134" t="s">
        <v>160</v>
      </c>
      <c r="U178" s="175">
        <v>0</v>
      </c>
      <c r="V178" s="175">
        <v>2</v>
      </c>
      <c r="W178" s="175" t="s">
        <v>22</v>
      </c>
      <c r="X178" s="176">
        <v>3</v>
      </c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 spans="1:36" ht="20.399999999999999" x14ac:dyDescent="0.3">
      <c r="A179" s="146"/>
      <c r="B179" s="146"/>
      <c r="C179" s="146"/>
      <c r="D179" s="146"/>
      <c r="E179" s="6"/>
      <c r="F179" s="147"/>
      <c r="G179" s="146"/>
      <c r="H179" s="146"/>
      <c r="I179" s="146"/>
      <c r="J179" s="146"/>
      <c r="K179" s="6"/>
      <c r="L179" s="147"/>
      <c r="M179" s="146"/>
      <c r="N179" s="146"/>
      <c r="O179" s="146"/>
      <c r="P179" s="146"/>
      <c r="Q179" s="6"/>
      <c r="R179" s="147"/>
      <c r="S179" s="134" t="s">
        <v>210</v>
      </c>
      <c r="T179" s="134" t="s">
        <v>211</v>
      </c>
      <c r="U179" s="175" t="s">
        <v>15</v>
      </c>
      <c r="V179" s="175" t="s">
        <v>15</v>
      </c>
      <c r="W179" s="216"/>
      <c r="X179" s="176">
        <v>10</v>
      </c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 spans="1:36" x14ac:dyDescent="0.3">
      <c r="A180" s="146"/>
      <c r="B180" s="146"/>
      <c r="C180" s="146"/>
      <c r="D180" s="146"/>
      <c r="E180" s="6"/>
      <c r="F180" s="147"/>
      <c r="G180" s="146"/>
      <c r="H180" s="146"/>
      <c r="I180" s="146"/>
      <c r="J180" s="146"/>
      <c r="K180" s="6"/>
      <c r="L180" s="147"/>
      <c r="M180" s="146"/>
      <c r="N180" s="146"/>
      <c r="O180" s="146"/>
      <c r="P180" s="146"/>
      <c r="Q180" s="6"/>
      <c r="R180" s="147"/>
      <c r="S180" s="134" t="s">
        <v>237</v>
      </c>
      <c r="T180" s="217"/>
      <c r="U180" s="175">
        <v>0</v>
      </c>
      <c r="V180" s="175">
        <v>35</v>
      </c>
      <c r="W180" s="175" t="s">
        <v>22</v>
      </c>
      <c r="X180" s="176">
        <v>20</v>
      </c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 spans="1:36" x14ac:dyDescent="0.3">
      <c r="A181" s="146"/>
      <c r="B181" s="146"/>
      <c r="C181" s="146"/>
      <c r="D181" s="146"/>
      <c r="E181" s="6"/>
      <c r="F181" s="147"/>
      <c r="G181" s="146"/>
      <c r="H181" s="146"/>
      <c r="I181" s="146"/>
      <c r="J181" s="146"/>
      <c r="K181" s="6"/>
      <c r="L181" s="147"/>
      <c r="M181" s="146"/>
      <c r="N181" s="146"/>
      <c r="O181" s="146"/>
      <c r="P181" s="146"/>
      <c r="Q181" s="6"/>
      <c r="R181" s="147"/>
      <c r="S181" s="259" t="s">
        <v>43</v>
      </c>
      <c r="T181" s="259"/>
      <c r="U181" s="232">
        <f>SUM(U178:U180)</f>
        <v>0</v>
      </c>
      <c r="V181" s="232">
        <f>SUM(V178:V180)</f>
        <v>37</v>
      </c>
      <c r="W181" s="233"/>
      <c r="X181" s="234">
        <f>SUM(X178:X180)</f>
        <v>33</v>
      </c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 spans="1:36" x14ac:dyDescent="0.3">
      <c r="A182" s="258" t="s">
        <v>43</v>
      </c>
      <c r="B182" s="258"/>
      <c r="C182" s="247">
        <f>SUM(C20,C35,C52,C87,C119,C150,C174)</f>
        <v>52.666666666666671</v>
      </c>
      <c r="D182" s="247">
        <f>SUM(D20,D35,D52,D87,D119,D150,D174)</f>
        <v>91.666666666666671</v>
      </c>
      <c r="E182" s="247"/>
      <c r="F182" s="248">
        <f>SUM(F20,F35,F52,F87,F119,F150,F174)</f>
        <v>210</v>
      </c>
      <c r="G182" s="258" t="s">
        <v>43</v>
      </c>
      <c r="H182" s="258"/>
      <c r="I182" s="247">
        <f>SUM(I20,I35,I52,I87,I119,I150,I174)</f>
        <v>60</v>
      </c>
      <c r="J182" s="247">
        <f>SUM(J20,J35,J52,J87,J119,J150,J174)</f>
        <v>93</v>
      </c>
      <c r="K182" s="247"/>
      <c r="L182" s="248">
        <f>SUM(L20,L35,L52,L87,L119,L150,L174)</f>
        <v>210</v>
      </c>
      <c r="M182" s="258" t="s">
        <v>43</v>
      </c>
      <c r="N182" s="258"/>
      <c r="O182" s="247">
        <f>SUM(O20,O35,O52,O87,O119,O150,O174)</f>
        <v>57</v>
      </c>
      <c r="P182" s="247">
        <f>SUM(P20,P35,P52,P87,P119,P150,P174)</f>
        <v>94</v>
      </c>
      <c r="Q182" s="247"/>
      <c r="R182" s="248">
        <f>SUM(R20,R35,R52,R87,R119,R150,R174)</f>
        <v>210</v>
      </c>
      <c r="S182" s="258" t="s">
        <v>43</v>
      </c>
      <c r="T182" s="258"/>
      <c r="U182" s="247">
        <f>SUM(U20,U35,U52,U87,U119,U150,U174,U181)</f>
        <v>60</v>
      </c>
      <c r="V182" s="248">
        <f>SUM(V20,V35,V52,V87,V119,V150,V174,V181)</f>
        <v>130</v>
      </c>
      <c r="W182" s="247"/>
      <c r="X182" s="248">
        <f>SUM(X20,X35,X52,X87,X119,X150,X174,X181)</f>
        <v>240</v>
      </c>
      <c r="Y182" s="258" t="s">
        <v>43</v>
      </c>
      <c r="Z182" s="258"/>
      <c r="AA182" s="247">
        <f>SUM(AA20,AA35,AA52,AA87,AA119,AA150,AA174)</f>
        <v>36</v>
      </c>
      <c r="AB182" s="247">
        <f>SUM(AB20,AB35,AB52,AB87,AB119,AB150,AB174)</f>
        <v>97</v>
      </c>
      <c r="AC182" s="247"/>
      <c r="AD182" s="248">
        <f>SUM(AD20,AD35,AD52,AD87,AD119,AD150,AD174)</f>
        <v>180</v>
      </c>
      <c r="AE182" s="258" t="s">
        <v>43</v>
      </c>
      <c r="AF182" s="258"/>
      <c r="AG182" s="247">
        <f>SUM(AG20,AG35,AG52,AG87,AG119,AG150,AG174)</f>
        <v>44</v>
      </c>
      <c r="AH182" s="247">
        <f>SUM(AH20,AH35,AH52,AH87,AH119,AH150,AH174)</f>
        <v>85</v>
      </c>
      <c r="AI182" s="247"/>
      <c r="AJ182" s="248">
        <f>SUM(AJ20,AJ35,AJ52,AJ87,AJ119,AJ150,AJ174)</f>
        <v>180</v>
      </c>
    </row>
  </sheetData>
  <sheetProtection algorithmName="SHA-512" hashValue="w/X/4Kp096yk1hmyvB/ueGn1eNXV2Bi+YLo6VbCBdZLzgH/6uZYzQRUciJN2+PYqRgI+8ZKxO5KDyp1zGcQK9w==" saltValue="/DjmCcKHcn9HNCkF1+1K6A==" spinCount="100000" sheet="1" objects="1" scenarios="1"/>
  <mergeCells count="96">
    <mergeCell ref="A169:F169"/>
    <mergeCell ref="AE182:AF182"/>
    <mergeCell ref="A174:B174"/>
    <mergeCell ref="G174:H174"/>
    <mergeCell ref="M174:N174"/>
    <mergeCell ref="S174:T174"/>
    <mergeCell ref="S176:X176"/>
    <mergeCell ref="S181:T181"/>
    <mergeCell ref="A182:B182"/>
    <mergeCell ref="G182:H182"/>
    <mergeCell ref="M182:N182"/>
    <mergeCell ref="S182:T182"/>
    <mergeCell ref="Y182:Z182"/>
    <mergeCell ref="Y138:AD138"/>
    <mergeCell ref="G169:L169"/>
    <mergeCell ref="M169:R169"/>
    <mergeCell ref="S169:X169"/>
    <mergeCell ref="AE119:AF119"/>
    <mergeCell ref="S126:T126"/>
    <mergeCell ref="G130:H130"/>
    <mergeCell ref="AE130:AF130"/>
    <mergeCell ref="Y132:Z132"/>
    <mergeCell ref="AE138:AJ138"/>
    <mergeCell ref="G150:H150"/>
    <mergeCell ref="M150:N150"/>
    <mergeCell ref="Y150:Z150"/>
    <mergeCell ref="A150:B150"/>
    <mergeCell ref="AE101:AJ101"/>
    <mergeCell ref="A119:B119"/>
    <mergeCell ref="G119:H119"/>
    <mergeCell ref="M119:N119"/>
    <mergeCell ref="S119:T119"/>
    <mergeCell ref="Y119:Z119"/>
    <mergeCell ref="A101:F101"/>
    <mergeCell ref="G101:L101"/>
    <mergeCell ref="M101:R101"/>
    <mergeCell ref="S101:X101"/>
    <mergeCell ref="Y101:AD101"/>
    <mergeCell ref="A138:F138"/>
    <mergeCell ref="G138:L138"/>
    <mergeCell ref="M138:R138"/>
    <mergeCell ref="S138:X138"/>
    <mergeCell ref="AE66:AJ66"/>
    <mergeCell ref="A87:B87"/>
    <mergeCell ref="G87:H87"/>
    <mergeCell ref="M87:N87"/>
    <mergeCell ref="Y87:Z87"/>
    <mergeCell ref="A66:F66"/>
    <mergeCell ref="G66:L66"/>
    <mergeCell ref="M66:R66"/>
    <mergeCell ref="S66:X66"/>
    <mergeCell ref="Y66:AD66"/>
    <mergeCell ref="AE37:AJ37"/>
    <mergeCell ref="A52:B52"/>
    <mergeCell ref="G52:H52"/>
    <mergeCell ref="M52:N52"/>
    <mergeCell ref="Y52:Z52"/>
    <mergeCell ref="A35:B35"/>
    <mergeCell ref="G35:H35"/>
    <mergeCell ref="M35:N35"/>
    <mergeCell ref="Y35:Z35"/>
    <mergeCell ref="A37:F37"/>
    <mergeCell ref="G37:L37"/>
    <mergeCell ref="M37:R37"/>
    <mergeCell ref="S37:X37"/>
    <mergeCell ref="Y37:AD37"/>
    <mergeCell ref="AE22:AJ22"/>
    <mergeCell ref="A20:B20"/>
    <mergeCell ref="G20:H20"/>
    <mergeCell ref="M20:N20"/>
    <mergeCell ref="S20:T20"/>
    <mergeCell ref="Y20:Z20"/>
    <mergeCell ref="AE20:AF20"/>
    <mergeCell ref="A22:F22"/>
    <mergeCell ref="G22:L22"/>
    <mergeCell ref="M22:R22"/>
    <mergeCell ref="S22:X22"/>
    <mergeCell ref="Y22:AD22"/>
    <mergeCell ref="AE5:AJ5"/>
    <mergeCell ref="A2:F2"/>
    <mergeCell ref="G2:L2"/>
    <mergeCell ref="M2:R2"/>
    <mergeCell ref="S2:X2"/>
    <mergeCell ref="Y2:AD2"/>
    <mergeCell ref="AE2:AJ2"/>
    <mergeCell ref="A5:F5"/>
    <mergeCell ref="G5:L5"/>
    <mergeCell ref="M5:R5"/>
    <mergeCell ref="S5:X5"/>
    <mergeCell ref="Y5:AD5"/>
    <mergeCell ref="AE1:AJ1"/>
    <mergeCell ref="A1:F1"/>
    <mergeCell ref="G1:L1"/>
    <mergeCell ref="M1:R1"/>
    <mergeCell ref="S1:X1"/>
    <mergeCell ref="Y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Full-time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Gallai Alíz</dc:creator>
  <cp:lastModifiedBy>Viktor Friedmann</cp:lastModifiedBy>
  <dcterms:created xsi:type="dcterms:W3CDTF">2023-03-30T11:56:46Z</dcterms:created>
  <dcterms:modified xsi:type="dcterms:W3CDTF">2024-05-06T09:35:43Z</dcterms:modified>
</cp:coreProperties>
</file>