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76" windowWidth="28476" windowHeight="1395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2" i="1"/>
  <c r="AM9" i="1"/>
  <c r="AM10" i="1"/>
  <c r="AM11" i="1"/>
  <c r="AM8" i="1"/>
  <c r="AI652" i="1"/>
  <c r="AI676" i="1"/>
  <c r="AI719" i="1"/>
  <c r="D9" i="1"/>
  <c r="D33" i="1"/>
  <c r="D49" i="1"/>
  <c r="D177" i="1"/>
  <c r="D201" i="1"/>
  <c r="D245" i="1"/>
  <c r="D265" i="1"/>
  <c r="T3" i="1"/>
  <c r="T4" i="1"/>
  <c r="T5" i="1"/>
  <c r="D5" i="1" s="1"/>
  <c r="T6" i="1"/>
  <c r="T7" i="1"/>
  <c r="T8" i="1"/>
  <c r="T9" i="1"/>
  <c r="T10" i="1"/>
  <c r="D10" i="1" s="1"/>
  <c r="T11" i="1"/>
  <c r="D11" i="1" s="1"/>
  <c r="T12" i="1"/>
  <c r="T13" i="1"/>
  <c r="D13" i="1" s="1"/>
  <c r="T14" i="1"/>
  <c r="T15" i="1"/>
  <c r="T16" i="1"/>
  <c r="T17" i="1"/>
  <c r="T18" i="1"/>
  <c r="D18" i="1" s="1"/>
  <c r="T19" i="1"/>
  <c r="D19" i="1" s="1"/>
  <c r="T20" i="1"/>
  <c r="T21" i="1"/>
  <c r="D21" i="1" s="1"/>
  <c r="T22" i="1"/>
  <c r="T23" i="1"/>
  <c r="T24" i="1"/>
  <c r="T25" i="1"/>
  <c r="D25" i="1" s="1"/>
  <c r="T26" i="1"/>
  <c r="D26" i="1" s="1"/>
  <c r="T27" i="1"/>
  <c r="D27" i="1" s="1"/>
  <c r="T28" i="1"/>
  <c r="T29" i="1"/>
  <c r="D29" i="1" s="1"/>
  <c r="T30" i="1"/>
  <c r="T31" i="1"/>
  <c r="T32" i="1"/>
  <c r="T33" i="1"/>
  <c r="T34" i="1"/>
  <c r="D34" i="1" s="1"/>
  <c r="T35" i="1"/>
  <c r="D35" i="1" s="1"/>
  <c r="T36" i="1"/>
  <c r="T37" i="1"/>
  <c r="T38" i="1"/>
  <c r="T39" i="1"/>
  <c r="T40" i="1"/>
  <c r="T41" i="1"/>
  <c r="D41" i="1" s="1"/>
  <c r="T42" i="1"/>
  <c r="D42" i="1" s="1"/>
  <c r="T43" i="1"/>
  <c r="D43" i="1" s="1"/>
  <c r="T44" i="1"/>
  <c r="T45" i="1"/>
  <c r="D45" i="1" s="1"/>
  <c r="T46" i="1"/>
  <c r="T47" i="1"/>
  <c r="T48" i="1"/>
  <c r="T49" i="1"/>
  <c r="T50" i="1"/>
  <c r="D50" i="1" s="1"/>
  <c r="T51" i="1"/>
  <c r="D51" i="1" s="1"/>
  <c r="T52" i="1"/>
  <c r="T53" i="1"/>
  <c r="T54" i="1"/>
  <c r="T55" i="1"/>
  <c r="T56" i="1"/>
  <c r="T57" i="1"/>
  <c r="T58" i="1"/>
  <c r="D58" i="1" s="1"/>
  <c r="T59" i="1"/>
  <c r="D59" i="1" s="1"/>
  <c r="T60" i="1"/>
  <c r="T61" i="1"/>
  <c r="D61" i="1" s="1"/>
  <c r="T62" i="1"/>
  <c r="T63" i="1"/>
  <c r="T64" i="1"/>
  <c r="T65" i="1"/>
  <c r="T66" i="1"/>
  <c r="D66" i="1" s="1"/>
  <c r="T67" i="1"/>
  <c r="D67" i="1" s="1"/>
  <c r="T68" i="1"/>
  <c r="T69" i="1"/>
  <c r="T70" i="1"/>
  <c r="T71" i="1"/>
  <c r="T72" i="1"/>
  <c r="T73" i="1"/>
  <c r="T74" i="1"/>
  <c r="D74" i="1" s="1"/>
  <c r="T75" i="1"/>
  <c r="D75" i="1" s="1"/>
  <c r="T76" i="1"/>
  <c r="T77" i="1"/>
  <c r="D77" i="1" s="1"/>
  <c r="T78" i="1"/>
  <c r="T79" i="1"/>
  <c r="T80" i="1"/>
  <c r="T81" i="1"/>
  <c r="T82" i="1"/>
  <c r="D82" i="1" s="1"/>
  <c r="T83" i="1"/>
  <c r="D83" i="1" s="1"/>
  <c r="T84" i="1"/>
  <c r="T85" i="1"/>
  <c r="T86" i="1"/>
  <c r="T87" i="1"/>
  <c r="T88" i="1"/>
  <c r="T89" i="1"/>
  <c r="D89" i="1" s="1"/>
  <c r="T90" i="1"/>
  <c r="D90" i="1" s="1"/>
  <c r="T91" i="1"/>
  <c r="D91" i="1" s="1"/>
  <c r="T92" i="1"/>
  <c r="T93" i="1"/>
  <c r="D93" i="1" s="1"/>
  <c r="T94" i="1"/>
  <c r="T95" i="1"/>
  <c r="T96" i="1"/>
  <c r="T97" i="1"/>
  <c r="T98" i="1"/>
  <c r="D98" i="1" s="1"/>
  <c r="T99" i="1"/>
  <c r="D99" i="1" s="1"/>
  <c r="T100" i="1"/>
  <c r="T101" i="1"/>
  <c r="T102" i="1"/>
  <c r="T103" i="1"/>
  <c r="T104" i="1"/>
  <c r="T105" i="1"/>
  <c r="T106" i="1"/>
  <c r="D106" i="1" s="1"/>
  <c r="T107" i="1"/>
  <c r="D107" i="1" s="1"/>
  <c r="T108" i="1"/>
  <c r="T109" i="1"/>
  <c r="D109" i="1" s="1"/>
  <c r="T110" i="1"/>
  <c r="T111" i="1"/>
  <c r="T112" i="1"/>
  <c r="T113" i="1"/>
  <c r="T114" i="1"/>
  <c r="D114" i="1" s="1"/>
  <c r="T115" i="1"/>
  <c r="D115" i="1" s="1"/>
  <c r="T116" i="1"/>
  <c r="T117" i="1"/>
  <c r="D117" i="1" s="1"/>
  <c r="T118" i="1"/>
  <c r="T119" i="1"/>
  <c r="T120" i="1"/>
  <c r="T121" i="1"/>
  <c r="T122" i="1"/>
  <c r="D122" i="1" s="1"/>
  <c r="T123" i="1"/>
  <c r="D123" i="1" s="1"/>
  <c r="T124" i="1"/>
  <c r="T125" i="1"/>
  <c r="D125" i="1" s="1"/>
  <c r="T126" i="1"/>
  <c r="T127" i="1"/>
  <c r="T128" i="1"/>
  <c r="T129" i="1"/>
  <c r="T130" i="1"/>
  <c r="T131" i="1"/>
  <c r="D131" i="1" s="1"/>
  <c r="T132" i="1"/>
  <c r="T133" i="1"/>
  <c r="D133" i="1" s="1"/>
  <c r="T134" i="1"/>
  <c r="T135" i="1"/>
  <c r="T136" i="1"/>
  <c r="T137" i="1"/>
  <c r="D137" i="1" s="1"/>
  <c r="T138" i="1"/>
  <c r="D138" i="1" s="1"/>
  <c r="T139" i="1"/>
  <c r="D139" i="1" s="1"/>
  <c r="T140" i="1"/>
  <c r="T141" i="1"/>
  <c r="D141" i="1" s="1"/>
  <c r="T142" i="1"/>
  <c r="T143" i="1"/>
  <c r="T144" i="1"/>
  <c r="T145" i="1"/>
  <c r="T146" i="1"/>
  <c r="T147" i="1"/>
  <c r="D147" i="1" s="1"/>
  <c r="T148" i="1"/>
  <c r="T149" i="1"/>
  <c r="T150" i="1"/>
  <c r="T151" i="1"/>
  <c r="T152" i="1"/>
  <c r="T153" i="1"/>
  <c r="T154" i="1"/>
  <c r="D154" i="1" s="1"/>
  <c r="T155" i="1"/>
  <c r="D155" i="1" s="1"/>
  <c r="T156" i="1"/>
  <c r="T157" i="1"/>
  <c r="D157" i="1" s="1"/>
  <c r="T158" i="1"/>
  <c r="T159" i="1"/>
  <c r="T160" i="1"/>
  <c r="T161" i="1"/>
  <c r="D161" i="1" s="1"/>
  <c r="T162" i="1"/>
  <c r="T163" i="1"/>
  <c r="D163" i="1" s="1"/>
  <c r="T164" i="1"/>
  <c r="T165" i="1"/>
  <c r="T166" i="1"/>
  <c r="T167" i="1"/>
  <c r="T168" i="1"/>
  <c r="T169" i="1"/>
  <c r="T170" i="1"/>
  <c r="D170" i="1" s="1"/>
  <c r="T171" i="1"/>
  <c r="D171" i="1" s="1"/>
  <c r="T172" i="1"/>
  <c r="T173" i="1"/>
  <c r="D173" i="1" s="1"/>
  <c r="T174" i="1"/>
  <c r="T175" i="1"/>
  <c r="T176" i="1"/>
  <c r="T177" i="1"/>
  <c r="T178" i="1"/>
  <c r="T179" i="1"/>
  <c r="D179" i="1" s="1"/>
  <c r="T180" i="1"/>
  <c r="T181" i="1"/>
  <c r="D181" i="1" s="1"/>
  <c r="T182" i="1"/>
  <c r="T183" i="1"/>
  <c r="T184" i="1"/>
  <c r="T185" i="1"/>
  <c r="T186" i="1"/>
  <c r="D186" i="1" s="1"/>
  <c r="T187" i="1"/>
  <c r="D187" i="1" s="1"/>
  <c r="T188" i="1"/>
  <c r="T189" i="1"/>
  <c r="D189" i="1" s="1"/>
  <c r="T190" i="1"/>
  <c r="T191" i="1"/>
  <c r="T192" i="1"/>
  <c r="T193" i="1"/>
  <c r="T194" i="1"/>
  <c r="T195" i="1"/>
  <c r="D195" i="1" s="1"/>
  <c r="T196" i="1"/>
  <c r="T197" i="1"/>
  <c r="T198" i="1"/>
  <c r="T199" i="1"/>
  <c r="T200" i="1"/>
  <c r="T201" i="1"/>
  <c r="T202" i="1"/>
  <c r="D202" i="1" s="1"/>
  <c r="T203" i="1"/>
  <c r="D203" i="1" s="1"/>
  <c r="T204" i="1"/>
  <c r="T205" i="1"/>
  <c r="D205" i="1" s="1"/>
  <c r="T206" i="1"/>
  <c r="T207" i="1"/>
  <c r="T208" i="1"/>
  <c r="T209" i="1"/>
  <c r="T210" i="1"/>
  <c r="T211" i="1"/>
  <c r="D211" i="1" s="1"/>
  <c r="T212" i="1"/>
  <c r="T213" i="1"/>
  <c r="T214" i="1"/>
  <c r="T215" i="1"/>
  <c r="T216" i="1"/>
  <c r="T217" i="1"/>
  <c r="T218" i="1"/>
  <c r="D218" i="1" s="1"/>
  <c r="T219" i="1"/>
  <c r="D219" i="1" s="1"/>
  <c r="T220" i="1"/>
  <c r="T221" i="1"/>
  <c r="D221" i="1" s="1"/>
  <c r="T222" i="1"/>
  <c r="T223" i="1"/>
  <c r="T224" i="1"/>
  <c r="T225" i="1"/>
  <c r="T226" i="1"/>
  <c r="T227" i="1"/>
  <c r="D227" i="1" s="1"/>
  <c r="T228" i="1"/>
  <c r="T229" i="1"/>
  <c r="T230" i="1"/>
  <c r="T231" i="1"/>
  <c r="T232" i="1"/>
  <c r="T233" i="1"/>
  <c r="T234" i="1"/>
  <c r="D234" i="1" s="1"/>
  <c r="T235" i="1"/>
  <c r="D235" i="1" s="1"/>
  <c r="T236" i="1"/>
  <c r="T237" i="1"/>
  <c r="D237" i="1" s="1"/>
  <c r="T238" i="1"/>
  <c r="T239" i="1"/>
  <c r="T240" i="1"/>
  <c r="T241" i="1"/>
  <c r="T242" i="1"/>
  <c r="T243" i="1"/>
  <c r="D243" i="1" s="1"/>
  <c r="T244" i="1"/>
  <c r="T245" i="1"/>
  <c r="T246" i="1"/>
  <c r="T247" i="1"/>
  <c r="T248" i="1"/>
  <c r="T249" i="1"/>
  <c r="T250" i="1"/>
  <c r="D250" i="1" s="1"/>
  <c r="T251" i="1"/>
  <c r="D251" i="1" s="1"/>
  <c r="T252" i="1"/>
  <c r="T253" i="1"/>
  <c r="D253" i="1" s="1"/>
  <c r="T254" i="1"/>
  <c r="T255" i="1"/>
  <c r="T256" i="1"/>
  <c r="T257" i="1"/>
  <c r="T258" i="1"/>
  <c r="T259" i="1"/>
  <c r="D259" i="1" s="1"/>
  <c r="T260" i="1"/>
  <c r="T261" i="1"/>
  <c r="T262" i="1"/>
  <c r="T263" i="1"/>
  <c r="T264" i="1"/>
  <c r="T265" i="1"/>
  <c r="T266" i="1"/>
  <c r="D266" i="1" s="1"/>
  <c r="T267" i="1"/>
  <c r="D267" i="1" s="1"/>
  <c r="T268" i="1"/>
  <c r="T269" i="1"/>
  <c r="D269" i="1" s="1"/>
  <c r="T270" i="1"/>
  <c r="T271" i="1"/>
  <c r="T272" i="1"/>
  <c r="T273" i="1"/>
  <c r="T274" i="1"/>
  <c r="T275" i="1"/>
  <c r="D275" i="1" s="1"/>
  <c r="T276" i="1"/>
  <c r="T277" i="1"/>
  <c r="T278" i="1"/>
  <c r="T279" i="1"/>
  <c r="T280" i="1"/>
  <c r="T281" i="1"/>
  <c r="T282" i="1"/>
  <c r="D282" i="1" s="1"/>
  <c r="T283" i="1"/>
  <c r="D283" i="1" s="1"/>
  <c r="T284" i="1"/>
  <c r="T285" i="1"/>
  <c r="D285" i="1" s="1"/>
  <c r="T286" i="1"/>
  <c r="T287" i="1"/>
  <c r="T288" i="1"/>
  <c r="T289" i="1"/>
  <c r="D289" i="1" s="1"/>
  <c r="T290" i="1"/>
  <c r="T291" i="1"/>
  <c r="D291" i="1" s="1"/>
  <c r="T292" i="1"/>
  <c r="T293" i="1"/>
  <c r="T294" i="1"/>
  <c r="T295" i="1"/>
  <c r="T296" i="1"/>
  <c r="T297" i="1"/>
  <c r="T298" i="1"/>
  <c r="D298" i="1" s="1"/>
  <c r="T299" i="1"/>
  <c r="D299" i="1" s="1"/>
  <c r="T300" i="1"/>
  <c r="T301" i="1"/>
  <c r="D301" i="1" s="1"/>
  <c r="T302" i="1"/>
  <c r="T303" i="1"/>
  <c r="T304" i="1"/>
  <c r="T305" i="1"/>
  <c r="T306" i="1"/>
  <c r="T307" i="1"/>
  <c r="D307" i="1" s="1"/>
  <c r="T308" i="1"/>
  <c r="T309" i="1"/>
  <c r="D309" i="1" s="1"/>
  <c r="T310" i="1"/>
  <c r="T311" i="1"/>
  <c r="T312" i="1"/>
  <c r="T313" i="1"/>
  <c r="T314" i="1"/>
  <c r="D314" i="1" s="1"/>
  <c r="T315" i="1"/>
  <c r="D315" i="1" s="1"/>
  <c r="T316" i="1"/>
  <c r="T317" i="1"/>
  <c r="D317" i="1" s="1"/>
  <c r="T318" i="1"/>
  <c r="T319" i="1"/>
  <c r="T320" i="1"/>
  <c r="T321" i="1"/>
  <c r="T322" i="1"/>
  <c r="T323" i="1"/>
  <c r="D323" i="1" s="1"/>
  <c r="T324" i="1"/>
  <c r="T325" i="1"/>
  <c r="T326" i="1"/>
  <c r="T327" i="1"/>
  <c r="T328" i="1"/>
  <c r="T329" i="1"/>
  <c r="T330" i="1"/>
  <c r="D330" i="1" s="1"/>
  <c r="T331" i="1"/>
  <c r="D331" i="1" s="1"/>
  <c r="T332" i="1"/>
  <c r="T333" i="1"/>
  <c r="D333" i="1" s="1"/>
  <c r="T334" i="1"/>
  <c r="T335" i="1"/>
  <c r="T336" i="1"/>
  <c r="T337" i="1"/>
  <c r="T338" i="1"/>
  <c r="T339" i="1"/>
  <c r="D339" i="1" s="1"/>
  <c r="T340" i="1"/>
  <c r="T341" i="1"/>
  <c r="T342" i="1"/>
  <c r="T343" i="1"/>
  <c r="T344" i="1"/>
  <c r="T345" i="1"/>
  <c r="T346" i="1"/>
  <c r="D346" i="1" s="1"/>
  <c r="T347" i="1"/>
  <c r="D347" i="1" s="1"/>
  <c r="T348" i="1"/>
  <c r="T349" i="1"/>
  <c r="D349" i="1" s="1"/>
  <c r="T350" i="1"/>
  <c r="T351" i="1"/>
  <c r="T352" i="1"/>
  <c r="T353" i="1"/>
  <c r="D353" i="1" s="1"/>
  <c r="T354" i="1"/>
  <c r="T355" i="1"/>
  <c r="D355" i="1" s="1"/>
  <c r="T356" i="1"/>
  <c r="T357" i="1"/>
  <c r="T358" i="1"/>
  <c r="T359" i="1"/>
  <c r="T360" i="1"/>
  <c r="T361" i="1"/>
  <c r="T362" i="1"/>
  <c r="D362" i="1" s="1"/>
  <c r="T363" i="1"/>
  <c r="D363" i="1" s="1"/>
  <c r="T364" i="1"/>
  <c r="T365" i="1"/>
  <c r="D365" i="1" s="1"/>
  <c r="T366" i="1"/>
  <c r="T367" i="1"/>
  <c r="T368" i="1"/>
  <c r="T369" i="1"/>
  <c r="T370" i="1"/>
  <c r="T371" i="1"/>
  <c r="D371" i="1" s="1"/>
  <c r="T372" i="1"/>
  <c r="T373" i="1"/>
  <c r="T374" i="1"/>
  <c r="T375" i="1"/>
  <c r="T376" i="1"/>
  <c r="T377" i="1"/>
  <c r="D377" i="1" s="1"/>
  <c r="T378" i="1"/>
  <c r="T379" i="1"/>
  <c r="D379" i="1" s="1"/>
  <c r="T380" i="1"/>
  <c r="D380" i="1" s="1"/>
  <c r="T381" i="1"/>
  <c r="T382" i="1"/>
  <c r="T383" i="1"/>
  <c r="T384" i="1"/>
  <c r="T385" i="1"/>
  <c r="T386" i="1"/>
  <c r="T387" i="1"/>
  <c r="D387" i="1" s="1"/>
  <c r="T388" i="1"/>
  <c r="D388" i="1" s="1"/>
  <c r="T389" i="1"/>
  <c r="T390" i="1"/>
  <c r="T391" i="1"/>
  <c r="T392" i="1"/>
  <c r="T393" i="1"/>
  <c r="T394" i="1"/>
  <c r="D394" i="1" s="1"/>
  <c r="T395" i="1"/>
  <c r="D395" i="1" s="1"/>
  <c r="T396" i="1"/>
  <c r="T397" i="1"/>
  <c r="T398" i="1"/>
  <c r="T399" i="1"/>
  <c r="T400" i="1"/>
  <c r="T401" i="1"/>
  <c r="T402" i="1"/>
  <c r="D402" i="1" s="1"/>
  <c r="T403" i="1"/>
  <c r="D403" i="1" s="1"/>
  <c r="T404" i="1"/>
  <c r="T405" i="1"/>
  <c r="D405" i="1" s="1"/>
  <c r="T406" i="1"/>
  <c r="T407" i="1"/>
  <c r="T408" i="1"/>
  <c r="T409" i="1"/>
  <c r="T410" i="1"/>
  <c r="T411" i="1"/>
  <c r="D411" i="1" s="1"/>
  <c r="T412" i="1"/>
  <c r="T413" i="1"/>
  <c r="D413" i="1" s="1"/>
  <c r="T414" i="1"/>
  <c r="T415" i="1"/>
  <c r="T416" i="1"/>
  <c r="T417" i="1"/>
  <c r="T418" i="1"/>
  <c r="T419" i="1"/>
  <c r="D419" i="1" s="1"/>
  <c r="T420" i="1"/>
  <c r="T421" i="1"/>
  <c r="T422" i="1"/>
  <c r="T423" i="1"/>
  <c r="T424" i="1"/>
  <c r="T425" i="1"/>
  <c r="T426" i="1"/>
  <c r="T427" i="1"/>
  <c r="D427" i="1" s="1"/>
  <c r="T428" i="1"/>
  <c r="T429" i="1"/>
  <c r="T430" i="1"/>
  <c r="T431" i="1"/>
  <c r="T432" i="1"/>
  <c r="T433" i="1"/>
  <c r="D433" i="1" s="1"/>
  <c r="T434" i="1"/>
  <c r="T435" i="1"/>
  <c r="D435" i="1" s="1"/>
  <c r="T436" i="1"/>
  <c r="T437" i="1"/>
  <c r="T438" i="1"/>
  <c r="T439" i="1"/>
  <c r="T440" i="1"/>
  <c r="T441" i="1"/>
  <c r="D441" i="1" s="1"/>
  <c r="T442" i="1"/>
  <c r="T443" i="1"/>
  <c r="D443" i="1" s="1"/>
  <c r="T444" i="1"/>
  <c r="D444" i="1" s="1"/>
  <c r="T445" i="1"/>
  <c r="T446" i="1"/>
  <c r="T447" i="1"/>
  <c r="T448" i="1"/>
  <c r="T449" i="1"/>
  <c r="T450" i="1"/>
  <c r="T451" i="1"/>
  <c r="D451" i="1" s="1"/>
  <c r="T452" i="1"/>
  <c r="D452" i="1" s="1"/>
  <c r="T453" i="1"/>
  <c r="T454" i="1"/>
  <c r="T455" i="1"/>
  <c r="T456" i="1"/>
  <c r="T457" i="1"/>
  <c r="T458" i="1"/>
  <c r="D458" i="1" s="1"/>
  <c r="T459" i="1"/>
  <c r="D459" i="1" s="1"/>
  <c r="T460" i="1"/>
  <c r="T461" i="1"/>
  <c r="T462" i="1"/>
  <c r="T463" i="1"/>
  <c r="T464" i="1"/>
  <c r="T465" i="1"/>
  <c r="T466" i="1"/>
  <c r="D466" i="1" s="1"/>
  <c r="T467" i="1"/>
  <c r="D467" i="1" s="1"/>
  <c r="T468" i="1"/>
  <c r="T469" i="1"/>
  <c r="D469" i="1" s="1"/>
  <c r="T470" i="1"/>
  <c r="T471" i="1"/>
  <c r="T472" i="1"/>
  <c r="T473" i="1"/>
  <c r="T474" i="1"/>
  <c r="T475" i="1"/>
  <c r="D475" i="1" s="1"/>
  <c r="T476" i="1"/>
  <c r="T477" i="1"/>
  <c r="D477" i="1" s="1"/>
  <c r="T478" i="1"/>
  <c r="T479" i="1"/>
  <c r="T480" i="1"/>
  <c r="T481" i="1"/>
  <c r="T482" i="1"/>
  <c r="D482" i="1" s="1"/>
  <c r="T483" i="1"/>
  <c r="D483" i="1" s="1"/>
  <c r="T484" i="1"/>
  <c r="T485" i="1"/>
  <c r="T486" i="1"/>
  <c r="T487" i="1"/>
  <c r="T488" i="1"/>
  <c r="T489" i="1"/>
  <c r="D489" i="1" s="1"/>
  <c r="T490" i="1"/>
  <c r="T491" i="1"/>
  <c r="D491" i="1" s="1"/>
  <c r="T492" i="1"/>
  <c r="D492" i="1" s="1"/>
  <c r="T493" i="1"/>
  <c r="T494" i="1"/>
  <c r="T495" i="1"/>
  <c r="T496" i="1"/>
  <c r="T497" i="1"/>
  <c r="T498" i="1"/>
  <c r="T499" i="1"/>
  <c r="D499" i="1" s="1"/>
  <c r="T500" i="1"/>
  <c r="T501" i="1"/>
  <c r="T502" i="1"/>
  <c r="T503" i="1"/>
  <c r="T504" i="1"/>
  <c r="D504" i="1" s="1"/>
  <c r="T505" i="1"/>
  <c r="T506" i="1"/>
  <c r="T507" i="1"/>
  <c r="D507" i="1" s="1"/>
  <c r="T508" i="1"/>
  <c r="T509" i="1"/>
  <c r="D509" i="1" s="1"/>
  <c r="T510" i="1"/>
  <c r="T511" i="1"/>
  <c r="T512" i="1"/>
  <c r="T513" i="1"/>
  <c r="T514" i="1"/>
  <c r="D514" i="1" s="1"/>
  <c r="T515" i="1"/>
  <c r="D515" i="1" s="1"/>
  <c r="T516" i="1"/>
  <c r="T517" i="1"/>
  <c r="T518" i="1"/>
  <c r="T519" i="1"/>
  <c r="T520" i="1"/>
  <c r="T521" i="1"/>
  <c r="D521" i="1" s="1"/>
  <c r="T522" i="1"/>
  <c r="T523" i="1"/>
  <c r="D523" i="1" s="1"/>
  <c r="T524" i="1"/>
  <c r="D524" i="1" s="1"/>
  <c r="T525" i="1"/>
  <c r="T526" i="1"/>
  <c r="T527" i="1"/>
  <c r="T528" i="1"/>
  <c r="T529" i="1"/>
  <c r="T530" i="1"/>
  <c r="T531" i="1"/>
  <c r="D531" i="1" s="1"/>
  <c r="T532" i="1"/>
  <c r="T533" i="1"/>
  <c r="T534" i="1"/>
  <c r="T535" i="1"/>
  <c r="T536" i="1"/>
  <c r="D536" i="1" s="1"/>
  <c r="T537" i="1"/>
  <c r="T538" i="1"/>
  <c r="T539" i="1"/>
  <c r="D539" i="1" s="1"/>
  <c r="T540" i="1"/>
  <c r="T541" i="1"/>
  <c r="D541" i="1" s="1"/>
  <c r="T542" i="1"/>
  <c r="T543" i="1"/>
  <c r="T544" i="1"/>
  <c r="T545" i="1"/>
  <c r="T546" i="1"/>
  <c r="D546" i="1" s="1"/>
  <c r="T547" i="1"/>
  <c r="D547" i="1" s="1"/>
  <c r="T548" i="1"/>
  <c r="T549" i="1"/>
  <c r="T550" i="1"/>
  <c r="T551" i="1"/>
  <c r="T552" i="1"/>
  <c r="T553" i="1"/>
  <c r="D553" i="1" s="1"/>
  <c r="T554" i="1"/>
  <c r="T555" i="1"/>
  <c r="D555" i="1" s="1"/>
  <c r="T556" i="1"/>
  <c r="D556" i="1" s="1"/>
  <c r="T557" i="1"/>
  <c r="T558" i="1"/>
  <c r="T559" i="1"/>
  <c r="T560" i="1"/>
  <c r="T561" i="1"/>
  <c r="T562" i="1"/>
  <c r="T563" i="1"/>
  <c r="D563" i="1" s="1"/>
  <c r="T564" i="1"/>
  <c r="T565" i="1"/>
  <c r="T566" i="1"/>
  <c r="T567" i="1"/>
  <c r="T568" i="1"/>
  <c r="D568" i="1" s="1"/>
  <c r="T569" i="1"/>
  <c r="T570" i="1"/>
  <c r="T571" i="1"/>
  <c r="T572" i="1"/>
  <c r="T573" i="1"/>
  <c r="D573" i="1" s="1"/>
  <c r="T574" i="1"/>
  <c r="T575" i="1"/>
  <c r="T576" i="1"/>
  <c r="T577" i="1"/>
  <c r="T578" i="1"/>
  <c r="D578" i="1" s="1"/>
  <c r="T579" i="1"/>
  <c r="T580" i="1"/>
  <c r="T581" i="1"/>
  <c r="T582" i="1"/>
  <c r="T583" i="1"/>
  <c r="T584" i="1"/>
  <c r="T585" i="1"/>
  <c r="D585" i="1" s="1"/>
  <c r="T586" i="1"/>
  <c r="T587" i="1"/>
  <c r="T588" i="1"/>
  <c r="D588" i="1" s="1"/>
  <c r="T589" i="1"/>
  <c r="T590" i="1"/>
  <c r="T591" i="1"/>
  <c r="T592" i="1"/>
  <c r="T593" i="1"/>
  <c r="T594" i="1"/>
  <c r="T595" i="1"/>
  <c r="D595" i="1" s="1"/>
  <c r="T596" i="1"/>
  <c r="T597" i="1"/>
  <c r="T598" i="1"/>
  <c r="T599" i="1"/>
  <c r="T600" i="1"/>
  <c r="D600" i="1" s="1"/>
  <c r="T601" i="1"/>
  <c r="T602" i="1"/>
  <c r="T603" i="1"/>
  <c r="T604" i="1"/>
  <c r="T605" i="1"/>
  <c r="D605" i="1" s="1"/>
  <c r="T606" i="1"/>
  <c r="T607" i="1"/>
  <c r="T608" i="1"/>
  <c r="T609" i="1"/>
  <c r="T610" i="1"/>
  <c r="D610" i="1" s="1"/>
  <c r="T611" i="1"/>
  <c r="T612" i="1"/>
  <c r="T613" i="1"/>
  <c r="T614" i="1"/>
  <c r="T615" i="1"/>
  <c r="T616" i="1"/>
  <c r="T617" i="1"/>
  <c r="D617" i="1" s="1"/>
  <c r="T618" i="1"/>
  <c r="T619" i="1"/>
  <c r="T620" i="1"/>
  <c r="D620" i="1" s="1"/>
  <c r="T621" i="1"/>
  <c r="T622" i="1"/>
  <c r="T623" i="1"/>
  <c r="T624" i="1"/>
  <c r="T625" i="1"/>
  <c r="T626" i="1"/>
  <c r="T627" i="1"/>
  <c r="D627" i="1" s="1"/>
  <c r="T628" i="1"/>
  <c r="T629" i="1"/>
  <c r="T630" i="1"/>
  <c r="T631" i="1"/>
  <c r="T632" i="1"/>
  <c r="D632" i="1" s="1"/>
  <c r="T633" i="1"/>
  <c r="T634" i="1"/>
  <c r="T635" i="1"/>
  <c r="T636" i="1"/>
  <c r="T637" i="1"/>
  <c r="D637" i="1" s="1"/>
  <c r="T638" i="1"/>
  <c r="T639" i="1"/>
  <c r="T640" i="1"/>
  <c r="T641" i="1"/>
  <c r="T642" i="1"/>
  <c r="D642" i="1" s="1"/>
  <c r="T643" i="1"/>
  <c r="T644" i="1"/>
  <c r="T645" i="1"/>
  <c r="T646" i="1"/>
  <c r="T647" i="1"/>
  <c r="T648" i="1"/>
  <c r="T649" i="1"/>
  <c r="D649" i="1" s="1"/>
  <c r="T650" i="1"/>
  <c r="T651" i="1"/>
  <c r="T652" i="1"/>
  <c r="D652" i="1" s="1"/>
  <c r="T653" i="1"/>
  <c r="D653" i="1" s="1"/>
  <c r="T654" i="1"/>
  <c r="T655" i="1"/>
  <c r="T656" i="1"/>
  <c r="T657" i="1"/>
  <c r="T658" i="1"/>
  <c r="T659" i="1"/>
  <c r="D659" i="1" s="1"/>
  <c r="T660" i="1"/>
  <c r="T661" i="1"/>
  <c r="T662" i="1"/>
  <c r="D662" i="1" s="1"/>
  <c r="T663" i="1"/>
  <c r="T664" i="1"/>
  <c r="D664" i="1" s="1"/>
  <c r="T665" i="1"/>
  <c r="T666" i="1"/>
  <c r="T667" i="1"/>
  <c r="T668" i="1"/>
  <c r="D668" i="1" s="1"/>
  <c r="T669" i="1"/>
  <c r="T670" i="1"/>
  <c r="T671" i="1"/>
  <c r="D671" i="1" s="1"/>
  <c r="T672" i="1"/>
  <c r="D672" i="1" s="1"/>
  <c r="T673" i="1"/>
  <c r="T674" i="1"/>
  <c r="T675" i="1"/>
  <c r="T676" i="1"/>
  <c r="D676" i="1" s="1"/>
  <c r="T677" i="1"/>
  <c r="T678" i="1"/>
  <c r="T679" i="1"/>
  <c r="D679" i="1" s="1"/>
  <c r="T680" i="1"/>
  <c r="D680" i="1" s="1"/>
  <c r="T681" i="1"/>
  <c r="T682" i="1"/>
  <c r="T683" i="1"/>
  <c r="T684" i="1"/>
  <c r="D684" i="1" s="1"/>
  <c r="T685" i="1"/>
  <c r="T686" i="1"/>
  <c r="T687" i="1"/>
  <c r="D687" i="1" s="1"/>
  <c r="T688" i="1"/>
  <c r="D688" i="1" s="1"/>
  <c r="T689" i="1"/>
  <c r="T690" i="1"/>
  <c r="T691" i="1"/>
  <c r="T692" i="1"/>
  <c r="D692" i="1" s="1"/>
  <c r="T693" i="1"/>
  <c r="T694" i="1"/>
  <c r="T695" i="1"/>
  <c r="D695" i="1" s="1"/>
  <c r="T696" i="1"/>
  <c r="D696" i="1" s="1"/>
  <c r="T697" i="1"/>
  <c r="T698" i="1"/>
  <c r="T699" i="1"/>
  <c r="T700" i="1"/>
  <c r="D700" i="1" s="1"/>
  <c r="T701" i="1"/>
  <c r="T702" i="1"/>
  <c r="T703" i="1"/>
  <c r="D703" i="1" s="1"/>
  <c r="T704" i="1"/>
  <c r="D704" i="1" s="1"/>
  <c r="T705" i="1"/>
  <c r="T706" i="1"/>
  <c r="T707" i="1"/>
  <c r="T708" i="1"/>
  <c r="D708" i="1" s="1"/>
  <c r="T709" i="1"/>
  <c r="T710" i="1"/>
  <c r="T711" i="1"/>
  <c r="D711" i="1" s="1"/>
  <c r="T712" i="1"/>
  <c r="D712" i="1" s="1"/>
  <c r="T713" i="1"/>
  <c r="T714" i="1"/>
  <c r="T715" i="1"/>
  <c r="T716" i="1"/>
  <c r="D716" i="1" s="1"/>
  <c r="T717" i="1"/>
  <c r="T718" i="1"/>
  <c r="T719" i="1"/>
  <c r="D719" i="1" s="1"/>
  <c r="T720" i="1"/>
  <c r="D720" i="1" s="1"/>
  <c r="T721" i="1"/>
  <c r="T722" i="1"/>
  <c r="T723" i="1"/>
  <c r="T724" i="1"/>
  <c r="D724" i="1" s="1"/>
  <c r="T725" i="1"/>
  <c r="T726" i="1"/>
  <c r="T727" i="1"/>
  <c r="D727" i="1" s="1"/>
  <c r="T728" i="1"/>
  <c r="D728" i="1" s="1"/>
  <c r="T729" i="1"/>
  <c r="T730" i="1"/>
  <c r="T731" i="1"/>
  <c r="T732" i="1"/>
  <c r="D732" i="1" s="1"/>
  <c r="T733" i="1"/>
  <c r="T734" i="1"/>
  <c r="T735" i="1"/>
  <c r="D735" i="1" s="1"/>
  <c r="T736" i="1"/>
  <c r="D736" i="1" s="1"/>
  <c r="T737" i="1"/>
  <c r="T738" i="1"/>
  <c r="T739" i="1"/>
  <c r="T740" i="1"/>
  <c r="D740" i="1" s="1"/>
  <c r="T741" i="1"/>
  <c r="T742" i="1"/>
  <c r="T743" i="1"/>
  <c r="D743" i="1" s="1"/>
  <c r="T744" i="1"/>
  <c r="D744" i="1" s="1"/>
  <c r="T745" i="1"/>
  <c r="T746" i="1"/>
  <c r="T747" i="1"/>
  <c r="T748" i="1"/>
  <c r="D748" i="1" s="1"/>
  <c r="T749" i="1"/>
  <c r="T750" i="1"/>
  <c r="T751" i="1"/>
  <c r="D751" i="1" s="1"/>
  <c r="T752" i="1"/>
  <c r="D752" i="1" s="1"/>
  <c r="T753" i="1"/>
  <c r="T754" i="1"/>
  <c r="T755" i="1"/>
  <c r="T756" i="1"/>
  <c r="D756" i="1" s="1"/>
  <c r="T757" i="1"/>
  <c r="T758" i="1"/>
  <c r="T759" i="1"/>
  <c r="D759" i="1" s="1"/>
  <c r="T760" i="1"/>
  <c r="D760" i="1" s="1"/>
  <c r="T761" i="1"/>
  <c r="T762" i="1"/>
  <c r="T763" i="1"/>
  <c r="T764" i="1"/>
  <c r="D764" i="1" s="1"/>
  <c r="T765" i="1"/>
  <c r="T766" i="1"/>
  <c r="T767" i="1"/>
  <c r="D767" i="1" s="1"/>
  <c r="T768" i="1"/>
  <c r="D768" i="1" s="1"/>
  <c r="T769" i="1"/>
  <c r="T770" i="1"/>
  <c r="T771" i="1"/>
  <c r="T772" i="1"/>
  <c r="D772" i="1" s="1"/>
  <c r="T773" i="1"/>
  <c r="T774" i="1"/>
  <c r="T775" i="1"/>
  <c r="D775" i="1" s="1"/>
  <c r="T776" i="1"/>
  <c r="D776" i="1" s="1"/>
  <c r="T777" i="1"/>
  <c r="T778" i="1"/>
  <c r="T779" i="1"/>
  <c r="T780" i="1"/>
  <c r="D780" i="1" s="1"/>
  <c r="T781" i="1"/>
  <c r="T782" i="1"/>
  <c r="T783" i="1"/>
  <c r="D783" i="1" s="1"/>
  <c r="T784" i="1"/>
  <c r="D784" i="1" s="1"/>
  <c r="T785" i="1"/>
  <c r="T786" i="1"/>
  <c r="T787" i="1"/>
  <c r="T788" i="1"/>
  <c r="D788" i="1" s="1"/>
  <c r="T789" i="1"/>
  <c r="T790" i="1"/>
  <c r="T791" i="1"/>
  <c r="D791" i="1" s="1"/>
  <c r="T792" i="1"/>
  <c r="D792" i="1" s="1"/>
  <c r="T793" i="1"/>
  <c r="T794" i="1"/>
  <c r="T795" i="1"/>
  <c r="T796" i="1"/>
  <c r="D796" i="1" s="1"/>
  <c r="T797" i="1"/>
  <c r="T798" i="1"/>
  <c r="T799" i="1"/>
  <c r="D799" i="1" s="1"/>
  <c r="T800" i="1"/>
  <c r="D800" i="1" s="1"/>
  <c r="T801" i="1"/>
  <c r="T802" i="1"/>
  <c r="T803" i="1"/>
  <c r="T804" i="1"/>
  <c r="D804" i="1" s="1"/>
  <c r="T805" i="1"/>
  <c r="T806" i="1"/>
  <c r="T807" i="1"/>
  <c r="D807" i="1" s="1"/>
  <c r="T808" i="1"/>
  <c r="D808" i="1" s="1"/>
  <c r="T809" i="1"/>
  <c r="T810" i="1"/>
  <c r="T811" i="1"/>
  <c r="T812" i="1"/>
  <c r="D812" i="1" s="1"/>
  <c r="T813" i="1"/>
  <c r="T814" i="1"/>
  <c r="T815" i="1"/>
  <c r="D815" i="1" s="1"/>
  <c r="T816" i="1"/>
  <c r="D816" i="1" s="1"/>
  <c r="T817" i="1"/>
  <c r="T818" i="1"/>
  <c r="T819" i="1"/>
  <c r="T820" i="1"/>
  <c r="D820" i="1" s="1"/>
  <c r="T821" i="1"/>
  <c r="T2" i="1"/>
  <c r="AS8" i="1"/>
  <c r="AG3" i="1"/>
  <c r="AI3" i="1" s="1"/>
  <c r="AG4" i="1"/>
  <c r="AG5" i="1"/>
  <c r="AG6" i="1"/>
  <c r="AG7" i="1"/>
  <c r="AG8" i="1"/>
  <c r="AG9" i="1"/>
  <c r="AG10" i="1"/>
  <c r="AI10" i="1" s="1"/>
  <c r="AG11" i="1"/>
  <c r="AI11" i="1" s="1"/>
  <c r="AG12" i="1"/>
  <c r="AG13" i="1"/>
  <c r="AG14" i="1"/>
  <c r="AG15" i="1"/>
  <c r="AG16" i="1"/>
  <c r="AG17" i="1"/>
  <c r="AG18" i="1"/>
  <c r="AG19" i="1"/>
  <c r="AI19" i="1" s="1"/>
  <c r="AG20" i="1"/>
  <c r="AG21" i="1"/>
  <c r="AG22" i="1"/>
  <c r="AG23" i="1"/>
  <c r="AG24" i="1"/>
  <c r="AG25" i="1"/>
  <c r="AG26" i="1"/>
  <c r="AI26" i="1" s="1"/>
  <c r="AG27" i="1"/>
  <c r="AI27" i="1" s="1"/>
  <c r="AG28" i="1"/>
  <c r="AG29" i="1"/>
  <c r="AG30" i="1"/>
  <c r="AG31" i="1"/>
  <c r="AG32" i="1"/>
  <c r="AG33" i="1"/>
  <c r="AG34" i="1"/>
  <c r="AG35" i="1"/>
  <c r="AI35" i="1" s="1"/>
  <c r="AG36" i="1"/>
  <c r="AG37" i="1"/>
  <c r="AG38" i="1"/>
  <c r="AG39" i="1"/>
  <c r="AG40" i="1"/>
  <c r="AG41" i="1"/>
  <c r="AG42" i="1"/>
  <c r="AI42" i="1" s="1"/>
  <c r="AG43" i="1"/>
  <c r="AI43" i="1" s="1"/>
  <c r="AG44" i="1"/>
  <c r="AG45" i="1"/>
  <c r="AG46" i="1"/>
  <c r="AG47" i="1"/>
  <c r="AG48" i="1"/>
  <c r="AG49" i="1"/>
  <c r="AG50" i="1"/>
  <c r="AG51" i="1"/>
  <c r="AI51" i="1" s="1"/>
  <c r="AG52" i="1"/>
  <c r="AG53" i="1"/>
  <c r="AG54" i="1"/>
  <c r="AG55" i="1"/>
  <c r="AG56" i="1"/>
  <c r="AG57" i="1"/>
  <c r="AG58" i="1"/>
  <c r="AI58" i="1" s="1"/>
  <c r="AG59" i="1"/>
  <c r="AI59" i="1" s="1"/>
  <c r="AG60" i="1"/>
  <c r="AG61" i="1"/>
  <c r="AG62" i="1"/>
  <c r="AG63" i="1"/>
  <c r="AG64" i="1"/>
  <c r="AG65" i="1"/>
  <c r="AG66" i="1"/>
  <c r="AG67" i="1"/>
  <c r="AI67" i="1" s="1"/>
  <c r="AG68" i="1"/>
  <c r="AG69" i="1"/>
  <c r="AG70" i="1"/>
  <c r="AG71" i="1"/>
  <c r="AG72" i="1"/>
  <c r="AG73" i="1"/>
  <c r="AG74" i="1"/>
  <c r="AI74" i="1" s="1"/>
  <c r="AG75" i="1"/>
  <c r="AI75" i="1" s="1"/>
  <c r="AG76" i="1"/>
  <c r="AG77" i="1"/>
  <c r="AG78" i="1"/>
  <c r="AG79" i="1"/>
  <c r="AG80" i="1"/>
  <c r="AG81" i="1"/>
  <c r="AG82" i="1"/>
  <c r="AG83" i="1"/>
  <c r="AI83" i="1" s="1"/>
  <c r="AG84" i="1"/>
  <c r="AG85" i="1"/>
  <c r="AG86" i="1"/>
  <c r="AG87" i="1"/>
  <c r="AG88" i="1"/>
  <c r="AG89" i="1"/>
  <c r="AG90" i="1"/>
  <c r="AI90" i="1" s="1"/>
  <c r="AG91" i="1"/>
  <c r="AI91" i="1" s="1"/>
  <c r="AG92" i="1"/>
  <c r="AG93" i="1"/>
  <c r="AG94" i="1"/>
  <c r="AG95" i="1"/>
  <c r="AG96" i="1"/>
  <c r="AG97" i="1"/>
  <c r="AG98" i="1"/>
  <c r="AG99" i="1"/>
  <c r="AI99" i="1" s="1"/>
  <c r="AG100" i="1"/>
  <c r="AG101" i="1"/>
  <c r="AG102" i="1"/>
  <c r="AG103" i="1"/>
  <c r="AG104" i="1"/>
  <c r="AG105" i="1"/>
  <c r="AG106" i="1"/>
  <c r="AI106" i="1" s="1"/>
  <c r="AG107" i="1"/>
  <c r="AI107" i="1" s="1"/>
  <c r="AG108" i="1"/>
  <c r="AG109" i="1"/>
  <c r="AG110" i="1"/>
  <c r="AG111" i="1"/>
  <c r="AG112" i="1"/>
  <c r="AG113" i="1"/>
  <c r="AG114" i="1"/>
  <c r="AG115" i="1"/>
  <c r="AI115" i="1" s="1"/>
  <c r="AG116" i="1"/>
  <c r="AG117" i="1"/>
  <c r="AG118" i="1"/>
  <c r="AG119" i="1"/>
  <c r="AG120" i="1"/>
  <c r="AG121" i="1"/>
  <c r="AG122" i="1"/>
  <c r="AI122" i="1" s="1"/>
  <c r="AG123" i="1"/>
  <c r="AI123" i="1" s="1"/>
  <c r="AG124" i="1"/>
  <c r="AG125" i="1"/>
  <c r="AG126" i="1"/>
  <c r="AG127" i="1"/>
  <c r="AG128" i="1"/>
  <c r="AG129" i="1"/>
  <c r="AG130" i="1"/>
  <c r="AG131" i="1"/>
  <c r="AI131" i="1" s="1"/>
  <c r="AG132" i="1"/>
  <c r="AG133" i="1"/>
  <c r="AG134" i="1"/>
  <c r="AG135" i="1"/>
  <c r="AG136" i="1"/>
  <c r="AG137" i="1"/>
  <c r="AG138" i="1"/>
  <c r="AG139" i="1"/>
  <c r="AI139" i="1" s="1"/>
  <c r="AG140" i="1"/>
  <c r="AG141" i="1"/>
  <c r="AG142" i="1"/>
  <c r="AG143" i="1"/>
  <c r="AG144" i="1"/>
  <c r="AG145" i="1"/>
  <c r="AG146" i="1"/>
  <c r="AG147" i="1"/>
  <c r="AI147" i="1" s="1"/>
  <c r="AG148" i="1"/>
  <c r="AG149" i="1"/>
  <c r="AG150" i="1"/>
  <c r="AG151" i="1"/>
  <c r="AG152" i="1"/>
  <c r="AG153" i="1"/>
  <c r="AG154" i="1"/>
  <c r="AG155" i="1"/>
  <c r="AI155" i="1" s="1"/>
  <c r="AG156" i="1"/>
  <c r="AG157" i="1"/>
  <c r="AG158" i="1"/>
  <c r="AG159" i="1"/>
  <c r="AG160" i="1"/>
  <c r="AG161" i="1"/>
  <c r="AG162" i="1"/>
  <c r="AG163" i="1"/>
  <c r="AI163" i="1" s="1"/>
  <c r="AG164" i="1"/>
  <c r="AG165" i="1"/>
  <c r="AG166" i="1"/>
  <c r="AG167" i="1"/>
  <c r="AG168" i="1"/>
  <c r="AG169" i="1"/>
  <c r="AG170" i="1"/>
  <c r="AG171" i="1"/>
  <c r="AI171" i="1" s="1"/>
  <c r="AG172" i="1"/>
  <c r="AG173" i="1"/>
  <c r="AG174" i="1"/>
  <c r="AG175" i="1"/>
  <c r="AG176" i="1"/>
  <c r="AG177" i="1"/>
  <c r="AG178" i="1"/>
  <c r="AG179" i="1"/>
  <c r="AI179" i="1" s="1"/>
  <c r="AG180" i="1"/>
  <c r="AG181" i="1"/>
  <c r="AG182" i="1"/>
  <c r="AG183" i="1"/>
  <c r="AG184" i="1"/>
  <c r="AG185" i="1"/>
  <c r="AG186" i="1"/>
  <c r="AG187" i="1"/>
  <c r="AI187" i="1" s="1"/>
  <c r="AG188" i="1"/>
  <c r="AG189" i="1"/>
  <c r="AG190" i="1"/>
  <c r="AG191" i="1"/>
  <c r="AG192" i="1"/>
  <c r="AG193" i="1"/>
  <c r="AG194" i="1"/>
  <c r="AG195" i="1"/>
  <c r="AI195" i="1" s="1"/>
  <c r="AG196" i="1"/>
  <c r="AG197" i="1"/>
  <c r="AG198" i="1"/>
  <c r="AG199" i="1"/>
  <c r="AG200" i="1"/>
  <c r="AG201" i="1"/>
  <c r="AG202" i="1"/>
  <c r="AG203" i="1"/>
  <c r="AI203" i="1" s="1"/>
  <c r="AG204" i="1"/>
  <c r="AG205" i="1"/>
  <c r="AG206" i="1"/>
  <c r="AG207" i="1"/>
  <c r="AG208" i="1"/>
  <c r="AG209" i="1"/>
  <c r="AG210" i="1"/>
  <c r="AG211" i="1"/>
  <c r="AI211" i="1" s="1"/>
  <c r="AG212" i="1"/>
  <c r="AG213" i="1"/>
  <c r="AG214" i="1"/>
  <c r="AG215" i="1"/>
  <c r="AG216" i="1"/>
  <c r="AG217" i="1"/>
  <c r="AG218" i="1"/>
  <c r="AG219" i="1"/>
  <c r="AI219" i="1" s="1"/>
  <c r="AG220" i="1"/>
  <c r="AG221" i="1"/>
  <c r="AG222" i="1"/>
  <c r="AG223" i="1"/>
  <c r="AG224" i="1"/>
  <c r="AG225" i="1"/>
  <c r="AG226" i="1"/>
  <c r="AG227" i="1"/>
  <c r="AI227" i="1" s="1"/>
  <c r="AG228" i="1"/>
  <c r="AG229" i="1"/>
  <c r="AG230" i="1"/>
  <c r="AG231" i="1"/>
  <c r="AG232" i="1"/>
  <c r="AG233" i="1"/>
  <c r="AG234" i="1"/>
  <c r="AG235" i="1"/>
  <c r="AI235" i="1" s="1"/>
  <c r="AG236" i="1"/>
  <c r="AG237" i="1"/>
  <c r="AG238" i="1"/>
  <c r="AG239" i="1"/>
  <c r="AG240" i="1"/>
  <c r="AG241" i="1"/>
  <c r="AG242" i="1"/>
  <c r="AG243" i="1"/>
  <c r="AI243" i="1" s="1"/>
  <c r="AG244" i="1"/>
  <c r="AG245" i="1"/>
  <c r="AG246" i="1"/>
  <c r="AG247" i="1"/>
  <c r="AG248" i="1"/>
  <c r="AG249" i="1"/>
  <c r="AG250" i="1"/>
  <c r="AG251" i="1"/>
  <c r="AI251" i="1" s="1"/>
  <c r="AG252" i="1"/>
  <c r="AG253" i="1"/>
  <c r="AG254" i="1"/>
  <c r="AG255" i="1"/>
  <c r="AG256" i="1"/>
  <c r="AG257" i="1"/>
  <c r="AG258" i="1"/>
  <c r="AG259" i="1"/>
  <c r="AI259" i="1" s="1"/>
  <c r="AG260" i="1"/>
  <c r="AG261" i="1"/>
  <c r="AG262" i="1"/>
  <c r="AG263" i="1"/>
  <c r="AG264" i="1"/>
  <c r="AG265" i="1"/>
  <c r="AG266" i="1"/>
  <c r="AG267" i="1"/>
  <c r="AI267" i="1" s="1"/>
  <c r="AG268" i="1"/>
  <c r="AG269" i="1"/>
  <c r="AG270" i="1"/>
  <c r="AG271" i="1"/>
  <c r="AG272" i="1"/>
  <c r="AG273" i="1"/>
  <c r="AG274" i="1"/>
  <c r="AG275" i="1"/>
  <c r="AI275" i="1" s="1"/>
  <c r="AG276" i="1"/>
  <c r="AG277" i="1"/>
  <c r="AG278" i="1"/>
  <c r="AG279" i="1"/>
  <c r="AG280" i="1"/>
  <c r="AG281" i="1"/>
  <c r="AG282" i="1"/>
  <c r="AG283" i="1"/>
  <c r="AI283" i="1" s="1"/>
  <c r="AG284" i="1"/>
  <c r="AG285" i="1"/>
  <c r="AG286" i="1"/>
  <c r="AG287" i="1"/>
  <c r="AG288" i="1"/>
  <c r="AG289" i="1"/>
  <c r="AG290" i="1"/>
  <c r="AG291" i="1"/>
  <c r="AI291" i="1" s="1"/>
  <c r="AG292" i="1"/>
  <c r="AG293" i="1"/>
  <c r="AG294" i="1"/>
  <c r="AG295" i="1"/>
  <c r="AG296" i="1"/>
  <c r="AG297" i="1"/>
  <c r="AG298" i="1"/>
  <c r="AG299" i="1"/>
  <c r="AI299" i="1" s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I395" i="1" s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I419" i="1" s="1"/>
  <c r="AG420" i="1"/>
  <c r="AG421" i="1"/>
  <c r="AG422" i="1"/>
  <c r="AG423" i="1"/>
  <c r="AG424" i="1"/>
  <c r="AG425" i="1"/>
  <c r="AG426" i="1"/>
  <c r="AG427" i="1"/>
  <c r="AI427" i="1" s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I459" i="1" s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I483" i="1" s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I499" i="1" s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I531" i="1" s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I585" i="1" s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I627" i="1" s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I659" i="1" s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2" i="1"/>
  <c r="AS9" i="1"/>
  <c r="AS10" i="1"/>
  <c r="AS11" i="1"/>
  <c r="AI696" i="1" l="1"/>
  <c r="AO8" i="1"/>
  <c r="AI808" i="1"/>
  <c r="AI704" i="1"/>
  <c r="AI768" i="1"/>
  <c r="AI804" i="1"/>
  <c r="AI568" i="1"/>
  <c r="AO10" i="1"/>
  <c r="AR9" i="1"/>
  <c r="AI744" i="1"/>
  <c r="AI662" i="1"/>
  <c r="AI783" i="1"/>
  <c r="AI524" i="1"/>
  <c r="AP8" i="1"/>
  <c r="AQ8" i="1" s="1"/>
  <c r="AI680" i="1"/>
  <c r="AI536" i="1"/>
  <c r="AI317" i="1"/>
  <c r="AI253" i="1"/>
  <c r="AI189" i="1"/>
  <c r="AI125" i="1"/>
  <c r="AU8" i="1"/>
  <c r="AI61" i="1"/>
  <c r="AI45" i="1"/>
  <c r="AI29" i="1"/>
  <c r="AI13" i="1"/>
  <c r="AI760" i="1"/>
  <c r="AI433" i="1"/>
  <c r="AO9" i="1"/>
  <c r="AI740" i="1"/>
  <c r="AI380" i="1"/>
  <c r="AO11" i="1"/>
  <c r="AP11" i="1"/>
  <c r="AQ11" i="1" s="1"/>
  <c r="AP10" i="1"/>
  <c r="AQ10" i="1" s="1"/>
  <c r="AP9" i="1"/>
  <c r="AQ9" i="1" s="1"/>
  <c r="D802" i="1"/>
  <c r="AI802" i="1"/>
  <c r="D786" i="1"/>
  <c r="AI786" i="1"/>
  <c r="D770" i="1"/>
  <c r="AI770" i="1"/>
  <c r="D754" i="1"/>
  <c r="AI754" i="1"/>
  <c r="D746" i="1"/>
  <c r="AI746" i="1"/>
  <c r="D730" i="1"/>
  <c r="AI730" i="1"/>
  <c r="D714" i="1"/>
  <c r="AI714" i="1"/>
  <c r="D698" i="1"/>
  <c r="AI698" i="1"/>
  <c r="D682" i="1"/>
  <c r="AI682" i="1"/>
  <c r="D666" i="1"/>
  <c r="AI666" i="1"/>
  <c r="D650" i="1"/>
  <c r="AI650" i="1"/>
  <c r="D634" i="1"/>
  <c r="AI634" i="1"/>
  <c r="D594" i="1"/>
  <c r="AI594" i="1"/>
  <c r="D562" i="1"/>
  <c r="AI562" i="1"/>
  <c r="D554" i="1"/>
  <c r="AI554" i="1"/>
  <c r="D538" i="1"/>
  <c r="AI538" i="1"/>
  <c r="D522" i="1"/>
  <c r="AI522" i="1"/>
  <c r="D506" i="1"/>
  <c r="AI506" i="1"/>
  <c r="D450" i="1"/>
  <c r="AI450" i="1"/>
  <c r="D434" i="1"/>
  <c r="AI434" i="1"/>
  <c r="D418" i="1"/>
  <c r="AI418" i="1"/>
  <c r="D386" i="1"/>
  <c r="AI386" i="1"/>
  <c r="D338" i="1"/>
  <c r="AI338" i="1"/>
  <c r="D322" i="1"/>
  <c r="AI322" i="1"/>
  <c r="D306" i="1"/>
  <c r="AI306" i="1"/>
  <c r="D210" i="1"/>
  <c r="AI210" i="1"/>
  <c r="D817" i="1"/>
  <c r="AI817" i="1"/>
  <c r="D809" i="1"/>
  <c r="AI809" i="1"/>
  <c r="D801" i="1"/>
  <c r="AI801" i="1"/>
  <c r="D793" i="1"/>
  <c r="AI793" i="1"/>
  <c r="D785" i="1"/>
  <c r="AI785" i="1"/>
  <c r="D777" i="1"/>
  <c r="AI777" i="1"/>
  <c r="D769" i="1"/>
  <c r="AI769" i="1"/>
  <c r="D761" i="1"/>
  <c r="AI761" i="1"/>
  <c r="D753" i="1"/>
  <c r="AI753" i="1"/>
  <c r="D745" i="1"/>
  <c r="AI745" i="1"/>
  <c r="D737" i="1"/>
  <c r="AI737" i="1"/>
  <c r="D729" i="1"/>
  <c r="AI729" i="1"/>
  <c r="D721" i="1"/>
  <c r="AI721" i="1"/>
  <c r="D713" i="1"/>
  <c r="AI713" i="1"/>
  <c r="D705" i="1"/>
  <c r="AI705" i="1"/>
  <c r="D697" i="1"/>
  <c r="AI697" i="1"/>
  <c r="D689" i="1"/>
  <c r="AI689" i="1"/>
  <c r="D681" i="1"/>
  <c r="AI681" i="1"/>
  <c r="D673" i="1"/>
  <c r="AI673" i="1"/>
  <c r="D665" i="1"/>
  <c r="AI665" i="1"/>
  <c r="D657" i="1"/>
  <c r="AI657" i="1"/>
  <c r="D641" i="1"/>
  <c r="AI641" i="1"/>
  <c r="D633" i="1"/>
  <c r="AI633" i="1"/>
  <c r="D625" i="1"/>
  <c r="AI625" i="1"/>
  <c r="D609" i="1"/>
  <c r="AI609" i="1"/>
  <c r="D601" i="1"/>
  <c r="AI601" i="1"/>
  <c r="D593" i="1"/>
  <c r="AI593" i="1"/>
  <c r="D577" i="1"/>
  <c r="AI577" i="1"/>
  <c r="D569" i="1"/>
  <c r="AI569" i="1"/>
  <c r="D561" i="1"/>
  <c r="AI561" i="1"/>
  <c r="D545" i="1"/>
  <c r="AI545" i="1"/>
  <c r="D537" i="1"/>
  <c r="AI537" i="1"/>
  <c r="D529" i="1"/>
  <c r="AI529" i="1"/>
  <c r="D513" i="1"/>
  <c r="AI513" i="1"/>
  <c r="D505" i="1"/>
  <c r="AI505" i="1"/>
  <c r="D497" i="1"/>
  <c r="AI497" i="1"/>
  <c r="D481" i="1"/>
  <c r="AI481" i="1"/>
  <c r="D473" i="1"/>
  <c r="AI473" i="1"/>
  <c r="D465" i="1"/>
  <c r="AI465" i="1"/>
  <c r="D457" i="1"/>
  <c r="AI457" i="1"/>
  <c r="D449" i="1"/>
  <c r="AI449" i="1"/>
  <c r="D425" i="1"/>
  <c r="AI425" i="1"/>
  <c r="D417" i="1"/>
  <c r="AI417" i="1"/>
  <c r="D409" i="1"/>
  <c r="AI409" i="1"/>
  <c r="D401" i="1"/>
  <c r="AI401" i="1"/>
  <c r="D393" i="1"/>
  <c r="AI393" i="1"/>
  <c r="D385" i="1"/>
  <c r="AI385" i="1"/>
  <c r="D369" i="1"/>
  <c r="AI369" i="1"/>
  <c r="AI361" i="1"/>
  <c r="D361" i="1"/>
  <c r="AI353" i="1"/>
  <c r="AI345" i="1"/>
  <c r="AI337" i="1"/>
  <c r="D337" i="1"/>
  <c r="AI329" i="1"/>
  <c r="AI321" i="1"/>
  <c r="D321" i="1"/>
  <c r="AI313" i="1"/>
  <c r="D313" i="1"/>
  <c r="AI305" i="1"/>
  <c r="AI297" i="1"/>
  <c r="D297" i="1"/>
  <c r="AI289" i="1"/>
  <c r="AI281" i="1"/>
  <c r="D281" i="1"/>
  <c r="AI273" i="1"/>
  <c r="D273" i="1"/>
  <c r="AI265" i="1"/>
  <c r="AI257" i="1"/>
  <c r="D257" i="1"/>
  <c r="AI249" i="1"/>
  <c r="D249" i="1"/>
  <c r="AI241" i="1"/>
  <c r="D241" i="1"/>
  <c r="AI233" i="1"/>
  <c r="D233" i="1"/>
  <c r="AI225" i="1"/>
  <c r="AI217" i="1"/>
  <c r="AI209" i="1"/>
  <c r="D209" i="1"/>
  <c r="AI201" i="1"/>
  <c r="AI193" i="1"/>
  <c r="D193" i="1"/>
  <c r="AI185" i="1"/>
  <c r="D185" i="1"/>
  <c r="AI177" i="1"/>
  <c r="AI169" i="1"/>
  <c r="D169" i="1"/>
  <c r="AI161" i="1"/>
  <c r="AI153" i="1"/>
  <c r="D153" i="1"/>
  <c r="AI145" i="1"/>
  <c r="D145" i="1"/>
  <c r="AI137" i="1"/>
  <c r="AI129" i="1"/>
  <c r="D129" i="1"/>
  <c r="AI121" i="1"/>
  <c r="D121" i="1"/>
  <c r="AI113" i="1"/>
  <c r="D113" i="1"/>
  <c r="AI105" i="1"/>
  <c r="D105" i="1"/>
  <c r="AI97" i="1"/>
  <c r="AI89" i="1"/>
  <c r="AI81" i="1"/>
  <c r="D81" i="1"/>
  <c r="AI73" i="1"/>
  <c r="AI65" i="1"/>
  <c r="D65" i="1"/>
  <c r="AI57" i="1"/>
  <c r="D57" i="1"/>
  <c r="AI49" i="1"/>
  <c r="D345" i="1"/>
  <c r="D225" i="1"/>
  <c r="AI800" i="1"/>
  <c r="AI780" i="1"/>
  <c r="AI759" i="1"/>
  <c r="AI736" i="1"/>
  <c r="AI716" i="1"/>
  <c r="AI695" i="1"/>
  <c r="AI672" i="1"/>
  <c r="AI649" i="1"/>
  <c r="AI605" i="1"/>
  <c r="AI563" i="1"/>
  <c r="AI521" i="1"/>
  <c r="AI477" i="1"/>
  <c r="AI377" i="1"/>
  <c r="AI314" i="1"/>
  <c r="AI250" i="1"/>
  <c r="AI186" i="1"/>
  <c r="D178" i="1"/>
  <c r="AI178" i="1"/>
  <c r="D656" i="1"/>
  <c r="AI656" i="1"/>
  <c r="D648" i="1"/>
  <c r="AI648" i="1"/>
  <c r="D640" i="1"/>
  <c r="AI640" i="1"/>
  <c r="D624" i="1"/>
  <c r="AI624" i="1"/>
  <c r="D616" i="1"/>
  <c r="AI616" i="1"/>
  <c r="D608" i="1"/>
  <c r="AI608" i="1"/>
  <c r="D592" i="1"/>
  <c r="AI592" i="1"/>
  <c r="D584" i="1"/>
  <c r="AI584" i="1"/>
  <c r="D576" i="1"/>
  <c r="AI576" i="1"/>
  <c r="D560" i="1"/>
  <c r="AI560" i="1"/>
  <c r="D552" i="1"/>
  <c r="AI552" i="1"/>
  <c r="D544" i="1"/>
  <c r="AI544" i="1"/>
  <c r="D528" i="1"/>
  <c r="AI528" i="1"/>
  <c r="D520" i="1"/>
  <c r="AI520" i="1"/>
  <c r="D512" i="1"/>
  <c r="AI512" i="1"/>
  <c r="D496" i="1"/>
  <c r="AI496" i="1"/>
  <c r="D488" i="1"/>
  <c r="AI488" i="1"/>
  <c r="D480" i="1"/>
  <c r="AI480" i="1"/>
  <c r="D472" i="1"/>
  <c r="AI472" i="1"/>
  <c r="D464" i="1"/>
  <c r="AI464" i="1"/>
  <c r="D456" i="1"/>
  <c r="AI456" i="1"/>
  <c r="D448" i="1"/>
  <c r="AI448" i="1"/>
  <c r="D440" i="1"/>
  <c r="AI440" i="1"/>
  <c r="D432" i="1"/>
  <c r="AI432" i="1"/>
  <c r="D424" i="1"/>
  <c r="AI424" i="1"/>
  <c r="D416" i="1"/>
  <c r="AI416" i="1"/>
  <c r="D408" i="1"/>
  <c r="AI408" i="1"/>
  <c r="D400" i="1"/>
  <c r="AI400" i="1"/>
  <c r="D392" i="1"/>
  <c r="AI392" i="1"/>
  <c r="D384" i="1"/>
  <c r="AI384" i="1"/>
  <c r="D376" i="1"/>
  <c r="AI376" i="1"/>
  <c r="D368" i="1"/>
  <c r="AI368" i="1"/>
  <c r="D360" i="1"/>
  <c r="AI360" i="1"/>
  <c r="D352" i="1"/>
  <c r="AI352" i="1"/>
  <c r="D344" i="1"/>
  <c r="AI344" i="1"/>
  <c r="D336" i="1"/>
  <c r="AI336" i="1"/>
  <c r="D328" i="1"/>
  <c r="AI328" i="1"/>
  <c r="D320" i="1"/>
  <c r="AI320" i="1"/>
  <c r="D312" i="1"/>
  <c r="AI312" i="1"/>
  <c r="D304" i="1"/>
  <c r="AI304" i="1"/>
  <c r="D296" i="1"/>
  <c r="AI296" i="1"/>
  <c r="D288" i="1"/>
  <c r="AI288" i="1"/>
  <c r="D280" i="1"/>
  <c r="AI280" i="1"/>
  <c r="D272" i="1"/>
  <c r="AI272" i="1"/>
  <c r="D264" i="1"/>
  <c r="AI264" i="1"/>
  <c r="D256" i="1"/>
  <c r="AI256" i="1"/>
  <c r="D248" i="1"/>
  <c r="AI248" i="1"/>
  <c r="D240" i="1"/>
  <c r="AI240" i="1"/>
  <c r="D232" i="1"/>
  <c r="AI232" i="1"/>
  <c r="D224" i="1"/>
  <c r="AI224" i="1"/>
  <c r="D216" i="1"/>
  <c r="AI216" i="1"/>
  <c r="D208" i="1"/>
  <c r="AI208" i="1"/>
  <c r="D200" i="1"/>
  <c r="AI200" i="1"/>
  <c r="D192" i="1"/>
  <c r="AI192" i="1"/>
  <c r="D184" i="1"/>
  <c r="AI184" i="1"/>
  <c r="D176" i="1"/>
  <c r="AI176" i="1"/>
  <c r="D168" i="1"/>
  <c r="AI168" i="1"/>
  <c r="D160" i="1"/>
  <c r="AI160" i="1"/>
  <c r="D152" i="1"/>
  <c r="AI152" i="1"/>
  <c r="D144" i="1"/>
  <c r="AI144" i="1"/>
  <c r="D136" i="1"/>
  <c r="AI136" i="1"/>
  <c r="D128" i="1"/>
  <c r="AI128" i="1"/>
  <c r="D120" i="1"/>
  <c r="AI120" i="1"/>
  <c r="D112" i="1"/>
  <c r="AI112" i="1"/>
  <c r="D104" i="1"/>
  <c r="AI104" i="1"/>
  <c r="D96" i="1"/>
  <c r="AI96" i="1"/>
  <c r="D88" i="1"/>
  <c r="AI88" i="1"/>
  <c r="D80" i="1"/>
  <c r="AI80" i="1"/>
  <c r="D72" i="1"/>
  <c r="AI72" i="1"/>
  <c r="D64" i="1"/>
  <c r="AI64" i="1"/>
  <c r="D56" i="1"/>
  <c r="AI56" i="1"/>
  <c r="D48" i="1"/>
  <c r="AI48" i="1"/>
  <c r="D40" i="1"/>
  <c r="AI40" i="1"/>
  <c r="D32" i="1"/>
  <c r="AI32" i="1"/>
  <c r="D24" i="1"/>
  <c r="AI24" i="1"/>
  <c r="D16" i="1"/>
  <c r="AI16" i="1"/>
  <c r="D8" i="1"/>
  <c r="AI8" i="1"/>
  <c r="D329" i="1"/>
  <c r="D217" i="1"/>
  <c r="D97" i="1"/>
  <c r="AI820" i="1"/>
  <c r="AI799" i="1"/>
  <c r="AI776" i="1"/>
  <c r="AI756" i="1"/>
  <c r="AI735" i="1"/>
  <c r="AI712" i="1"/>
  <c r="AI692" i="1"/>
  <c r="AI671" i="1"/>
  <c r="AI642" i="1"/>
  <c r="AI600" i="1"/>
  <c r="AI556" i="1"/>
  <c r="AI514" i="1"/>
  <c r="AI469" i="1"/>
  <c r="AI365" i="1"/>
  <c r="AI301" i="1"/>
  <c r="AI237" i="1"/>
  <c r="AI173" i="1"/>
  <c r="AI109" i="1"/>
  <c r="D162" i="1"/>
  <c r="AI162" i="1"/>
  <c r="D663" i="1"/>
  <c r="AI663" i="1"/>
  <c r="D655" i="1"/>
  <c r="AI655" i="1"/>
  <c r="D647" i="1"/>
  <c r="AI647" i="1"/>
  <c r="D639" i="1"/>
  <c r="AI639" i="1"/>
  <c r="D631" i="1"/>
  <c r="AI631" i="1"/>
  <c r="D623" i="1"/>
  <c r="AI623" i="1"/>
  <c r="D615" i="1"/>
  <c r="AI615" i="1"/>
  <c r="D607" i="1"/>
  <c r="AI607" i="1"/>
  <c r="D599" i="1"/>
  <c r="AI599" i="1"/>
  <c r="D591" i="1"/>
  <c r="AI591" i="1"/>
  <c r="D583" i="1"/>
  <c r="AI583" i="1"/>
  <c r="D575" i="1"/>
  <c r="AI575" i="1"/>
  <c r="D567" i="1"/>
  <c r="AI567" i="1"/>
  <c r="D559" i="1"/>
  <c r="AI559" i="1"/>
  <c r="D551" i="1"/>
  <c r="AI551" i="1"/>
  <c r="D543" i="1"/>
  <c r="AI543" i="1"/>
  <c r="D535" i="1"/>
  <c r="AI535" i="1"/>
  <c r="D527" i="1"/>
  <c r="AI527" i="1"/>
  <c r="D519" i="1"/>
  <c r="AI519" i="1"/>
  <c r="D511" i="1"/>
  <c r="AI511" i="1"/>
  <c r="D503" i="1"/>
  <c r="AI503" i="1"/>
  <c r="D495" i="1"/>
  <c r="AI495" i="1"/>
  <c r="D487" i="1"/>
  <c r="AI487" i="1"/>
  <c r="D479" i="1"/>
  <c r="AI479" i="1"/>
  <c r="D471" i="1"/>
  <c r="AI471" i="1"/>
  <c r="D463" i="1"/>
  <c r="AI463" i="1"/>
  <c r="D455" i="1"/>
  <c r="AI455" i="1"/>
  <c r="D447" i="1"/>
  <c r="AI447" i="1"/>
  <c r="D439" i="1"/>
  <c r="AI439" i="1"/>
  <c r="D431" i="1"/>
  <c r="AI431" i="1"/>
  <c r="D423" i="1"/>
  <c r="AI423" i="1"/>
  <c r="D415" i="1"/>
  <c r="AI415" i="1"/>
  <c r="D407" i="1"/>
  <c r="AI407" i="1"/>
  <c r="D399" i="1"/>
  <c r="AI399" i="1"/>
  <c r="D391" i="1"/>
  <c r="AI391" i="1"/>
  <c r="D383" i="1"/>
  <c r="AI383" i="1"/>
  <c r="D375" i="1"/>
  <c r="AI375" i="1"/>
  <c r="D367" i="1"/>
  <c r="AI367" i="1"/>
  <c r="D359" i="1"/>
  <c r="AI359" i="1"/>
  <c r="D351" i="1"/>
  <c r="AI351" i="1"/>
  <c r="D343" i="1"/>
  <c r="AI343" i="1"/>
  <c r="D335" i="1"/>
  <c r="AI335" i="1"/>
  <c r="D327" i="1"/>
  <c r="AI327" i="1"/>
  <c r="D319" i="1"/>
  <c r="AI319" i="1"/>
  <c r="D311" i="1"/>
  <c r="AI311" i="1"/>
  <c r="D303" i="1"/>
  <c r="AI303" i="1"/>
  <c r="D295" i="1"/>
  <c r="AI295" i="1"/>
  <c r="D287" i="1"/>
  <c r="AI287" i="1"/>
  <c r="D279" i="1"/>
  <c r="AI279" i="1"/>
  <c r="D271" i="1"/>
  <c r="AI271" i="1"/>
  <c r="D263" i="1"/>
  <c r="AI263" i="1"/>
  <c r="D255" i="1"/>
  <c r="AI255" i="1"/>
  <c r="D247" i="1"/>
  <c r="AI247" i="1"/>
  <c r="D239" i="1"/>
  <c r="AI239" i="1"/>
  <c r="D231" i="1"/>
  <c r="AI231" i="1"/>
  <c r="D223" i="1"/>
  <c r="AI223" i="1"/>
  <c r="D215" i="1"/>
  <c r="AI215" i="1"/>
  <c r="D207" i="1"/>
  <c r="AI207" i="1"/>
  <c r="D199" i="1"/>
  <c r="AI199" i="1"/>
  <c r="D191" i="1"/>
  <c r="AI191" i="1"/>
  <c r="D183" i="1"/>
  <c r="AI183" i="1"/>
  <c r="D175" i="1"/>
  <c r="AI175" i="1"/>
  <c r="D167" i="1"/>
  <c r="AI167" i="1"/>
  <c r="D159" i="1"/>
  <c r="AI159" i="1"/>
  <c r="D151" i="1"/>
  <c r="AI151" i="1"/>
  <c r="D143" i="1"/>
  <c r="AI143" i="1"/>
  <c r="D135" i="1"/>
  <c r="AI135" i="1"/>
  <c r="D127" i="1"/>
  <c r="AI127" i="1"/>
  <c r="D119" i="1"/>
  <c r="AI119" i="1"/>
  <c r="D111" i="1"/>
  <c r="AI111" i="1"/>
  <c r="D103" i="1"/>
  <c r="AI103" i="1"/>
  <c r="D95" i="1"/>
  <c r="AI95" i="1"/>
  <c r="D87" i="1"/>
  <c r="AI87" i="1"/>
  <c r="D79" i="1"/>
  <c r="AI79" i="1"/>
  <c r="D71" i="1"/>
  <c r="AI71" i="1"/>
  <c r="D63" i="1"/>
  <c r="AI63" i="1"/>
  <c r="D55" i="1"/>
  <c r="AI55" i="1"/>
  <c r="D47" i="1"/>
  <c r="AI47" i="1"/>
  <c r="D39" i="1"/>
  <c r="AI39" i="1"/>
  <c r="D31" i="1"/>
  <c r="AI31" i="1"/>
  <c r="D23" i="1"/>
  <c r="AI23" i="1"/>
  <c r="D15" i="1"/>
  <c r="AI15" i="1"/>
  <c r="D7" i="1"/>
  <c r="AI7" i="1"/>
  <c r="AI816" i="1"/>
  <c r="AI796" i="1"/>
  <c r="AI775" i="1"/>
  <c r="AI752" i="1"/>
  <c r="AI732" i="1"/>
  <c r="AI711" i="1"/>
  <c r="AI688" i="1"/>
  <c r="AI668" i="1"/>
  <c r="AI637" i="1"/>
  <c r="AI595" i="1"/>
  <c r="AI553" i="1"/>
  <c r="AI509" i="1"/>
  <c r="AI466" i="1"/>
  <c r="AI413" i="1"/>
  <c r="AI362" i="1"/>
  <c r="AI298" i="1"/>
  <c r="AI234" i="1"/>
  <c r="AI170" i="1"/>
  <c r="D818" i="1"/>
  <c r="AI818" i="1"/>
  <c r="D810" i="1"/>
  <c r="AI810" i="1"/>
  <c r="D794" i="1"/>
  <c r="AI794" i="1"/>
  <c r="D778" i="1"/>
  <c r="AI778" i="1"/>
  <c r="D762" i="1"/>
  <c r="AI762" i="1"/>
  <c r="D738" i="1"/>
  <c r="AI738" i="1"/>
  <c r="D722" i="1"/>
  <c r="AI722" i="1"/>
  <c r="D706" i="1"/>
  <c r="AI706" i="1"/>
  <c r="D690" i="1"/>
  <c r="AI690" i="1"/>
  <c r="D674" i="1"/>
  <c r="AI674" i="1"/>
  <c r="D658" i="1"/>
  <c r="AI658" i="1"/>
  <c r="D626" i="1"/>
  <c r="AI626" i="1"/>
  <c r="D618" i="1"/>
  <c r="AI618" i="1"/>
  <c r="D602" i="1"/>
  <c r="AI602" i="1"/>
  <c r="D586" i="1"/>
  <c r="AI586" i="1"/>
  <c r="D570" i="1"/>
  <c r="AI570" i="1"/>
  <c r="D530" i="1"/>
  <c r="AI530" i="1"/>
  <c r="D498" i="1"/>
  <c r="AI498" i="1"/>
  <c r="D490" i="1"/>
  <c r="AI490" i="1"/>
  <c r="D474" i="1"/>
  <c r="AI474" i="1"/>
  <c r="D442" i="1"/>
  <c r="AI442" i="1"/>
  <c r="D426" i="1"/>
  <c r="AI426" i="1"/>
  <c r="D410" i="1"/>
  <c r="AI410" i="1"/>
  <c r="D378" i="1"/>
  <c r="AI378" i="1"/>
  <c r="D370" i="1"/>
  <c r="AI370" i="1"/>
  <c r="D354" i="1"/>
  <c r="AI354" i="1"/>
  <c r="D290" i="1"/>
  <c r="AI290" i="1"/>
  <c r="D274" i="1"/>
  <c r="AI274" i="1"/>
  <c r="D258" i="1"/>
  <c r="AI258" i="1"/>
  <c r="D242" i="1"/>
  <c r="AI242" i="1"/>
  <c r="D226" i="1"/>
  <c r="AI226" i="1"/>
  <c r="D194" i="1"/>
  <c r="AI194" i="1"/>
  <c r="D146" i="1"/>
  <c r="AI146" i="1"/>
  <c r="D130" i="1"/>
  <c r="AI130" i="1"/>
  <c r="AI610" i="1"/>
  <c r="AI482" i="1"/>
  <c r="D2" i="1"/>
  <c r="E365" i="1" s="1"/>
  <c r="AL10" i="1"/>
  <c r="AN10" i="1" s="1"/>
  <c r="AI2" i="1"/>
  <c r="D814" i="1"/>
  <c r="AI814" i="1"/>
  <c r="D806" i="1"/>
  <c r="AI806" i="1"/>
  <c r="D798" i="1"/>
  <c r="AI798" i="1"/>
  <c r="D790" i="1"/>
  <c r="AI790" i="1"/>
  <c r="D782" i="1"/>
  <c r="AI782" i="1"/>
  <c r="D774" i="1"/>
  <c r="AI774" i="1"/>
  <c r="D766" i="1"/>
  <c r="AI766" i="1"/>
  <c r="D758" i="1"/>
  <c r="AI758" i="1"/>
  <c r="D750" i="1"/>
  <c r="AI750" i="1"/>
  <c r="D742" i="1"/>
  <c r="AI742" i="1"/>
  <c r="D734" i="1"/>
  <c r="AI734" i="1"/>
  <c r="D726" i="1"/>
  <c r="AI726" i="1"/>
  <c r="D718" i="1"/>
  <c r="AI718" i="1"/>
  <c r="D710" i="1"/>
  <c r="AI710" i="1"/>
  <c r="D702" i="1"/>
  <c r="AI702" i="1"/>
  <c r="D694" i="1"/>
  <c r="AI694" i="1"/>
  <c r="D686" i="1"/>
  <c r="AI686" i="1"/>
  <c r="D678" i="1"/>
  <c r="AI678" i="1"/>
  <c r="D670" i="1"/>
  <c r="AI670" i="1"/>
  <c r="D654" i="1"/>
  <c r="AI654" i="1"/>
  <c r="D646" i="1"/>
  <c r="AI646" i="1"/>
  <c r="D638" i="1"/>
  <c r="AI638" i="1"/>
  <c r="D630" i="1"/>
  <c r="AI630" i="1"/>
  <c r="D622" i="1"/>
  <c r="AI622" i="1"/>
  <c r="D614" i="1"/>
  <c r="AI614" i="1"/>
  <c r="D606" i="1"/>
  <c r="AI606" i="1"/>
  <c r="D598" i="1"/>
  <c r="AI598" i="1"/>
  <c r="D590" i="1"/>
  <c r="AI590" i="1"/>
  <c r="D582" i="1"/>
  <c r="AI582" i="1"/>
  <c r="D574" i="1"/>
  <c r="AI574" i="1"/>
  <c r="D566" i="1"/>
  <c r="AI566" i="1"/>
  <c r="D558" i="1"/>
  <c r="AI558" i="1"/>
  <c r="D550" i="1"/>
  <c r="AI550" i="1"/>
  <c r="D542" i="1"/>
  <c r="AI542" i="1"/>
  <c r="D534" i="1"/>
  <c r="AI534" i="1"/>
  <c r="D526" i="1"/>
  <c r="AI526" i="1"/>
  <c r="D518" i="1"/>
  <c r="AI518" i="1"/>
  <c r="D510" i="1"/>
  <c r="AI510" i="1"/>
  <c r="D502" i="1"/>
  <c r="AI502" i="1"/>
  <c r="D494" i="1"/>
  <c r="AI494" i="1"/>
  <c r="D486" i="1"/>
  <c r="AI486" i="1"/>
  <c r="D478" i="1"/>
  <c r="AI478" i="1"/>
  <c r="D470" i="1"/>
  <c r="AI470" i="1"/>
  <c r="D462" i="1"/>
  <c r="AI462" i="1"/>
  <c r="D454" i="1"/>
  <c r="AI454" i="1"/>
  <c r="D446" i="1"/>
  <c r="AI446" i="1"/>
  <c r="D438" i="1"/>
  <c r="AI438" i="1"/>
  <c r="D430" i="1"/>
  <c r="AI430" i="1"/>
  <c r="D422" i="1"/>
  <c r="AI422" i="1"/>
  <c r="D414" i="1"/>
  <c r="AI414" i="1"/>
  <c r="D406" i="1"/>
  <c r="AI406" i="1"/>
  <c r="D398" i="1"/>
  <c r="AI398" i="1"/>
  <c r="D390" i="1"/>
  <c r="AI390" i="1"/>
  <c r="D382" i="1"/>
  <c r="AI382" i="1"/>
  <c r="D374" i="1"/>
  <c r="AI374" i="1"/>
  <c r="D366" i="1"/>
  <c r="AI366" i="1"/>
  <c r="D358" i="1"/>
  <c r="AI358" i="1"/>
  <c r="D350" i="1"/>
  <c r="AI350" i="1"/>
  <c r="D342" i="1"/>
  <c r="AI342" i="1"/>
  <c r="D334" i="1"/>
  <c r="AI334" i="1"/>
  <c r="D326" i="1"/>
  <c r="AI326" i="1"/>
  <c r="D318" i="1"/>
  <c r="AI318" i="1"/>
  <c r="D310" i="1"/>
  <c r="AI310" i="1"/>
  <c r="D302" i="1"/>
  <c r="AI302" i="1"/>
  <c r="D294" i="1"/>
  <c r="AI294" i="1"/>
  <c r="D286" i="1"/>
  <c r="AI286" i="1"/>
  <c r="D278" i="1"/>
  <c r="AI278" i="1"/>
  <c r="D270" i="1"/>
  <c r="AI270" i="1"/>
  <c r="D262" i="1"/>
  <c r="AI262" i="1"/>
  <c r="D254" i="1"/>
  <c r="AI254" i="1"/>
  <c r="D246" i="1"/>
  <c r="AI246" i="1"/>
  <c r="D238" i="1"/>
  <c r="AI238" i="1"/>
  <c r="D230" i="1"/>
  <c r="AI230" i="1"/>
  <c r="D222" i="1"/>
  <c r="AI222" i="1"/>
  <c r="D214" i="1"/>
  <c r="AI214" i="1"/>
  <c r="D206" i="1"/>
  <c r="AI206" i="1"/>
  <c r="D198" i="1"/>
  <c r="AI198" i="1"/>
  <c r="D190" i="1"/>
  <c r="AI190" i="1"/>
  <c r="D305" i="1"/>
  <c r="D73" i="1"/>
  <c r="AI815" i="1"/>
  <c r="AI792" i="1"/>
  <c r="AI772" i="1"/>
  <c r="AI751" i="1"/>
  <c r="AI728" i="1"/>
  <c r="AI708" i="1"/>
  <c r="AI687" i="1"/>
  <c r="AI664" i="1"/>
  <c r="AI632" i="1"/>
  <c r="AI588" i="1"/>
  <c r="AI546" i="1"/>
  <c r="AI504" i="1"/>
  <c r="AI458" i="1"/>
  <c r="AI405" i="1"/>
  <c r="AI349" i="1"/>
  <c r="AI285" i="1"/>
  <c r="AI221" i="1"/>
  <c r="AI157" i="1"/>
  <c r="AI93" i="1"/>
  <c r="AR8" i="1"/>
  <c r="AR11" i="1"/>
  <c r="D821" i="1"/>
  <c r="AI821" i="1"/>
  <c r="D813" i="1"/>
  <c r="AI813" i="1"/>
  <c r="D805" i="1"/>
  <c r="AI805" i="1"/>
  <c r="D797" i="1"/>
  <c r="AI797" i="1"/>
  <c r="D789" i="1"/>
  <c r="AI789" i="1"/>
  <c r="D781" i="1"/>
  <c r="AI781" i="1"/>
  <c r="D773" i="1"/>
  <c r="AI773" i="1"/>
  <c r="D765" i="1"/>
  <c r="AI765" i="1"/>
  <c r="D757" i="1"/>
  <c r="AI757" i="1"/>
  <c r="D749" i="1"/>
  <c r="AI749" i="1"/>
  <c r="D741" i="1"/>
  <c r="AI741" i="1"/>
  <c r="D733" i="1"/>
  <c r="AI733" i="1"/>
  <c r="D725" i="1"/>
  <c r="AI725" i="1"/>
  <c r="D717" i="1"/>
  <c r="AI717" i="1"/>
  <c r="D709" i="1"/>
  <c r="AI709" i="1"/>
  <c r="D701" i="1"/>
  <c r="AI701" i="1"/>
  <c r="D693" i="1"/>
  <c r="AI693" i="1"/>
  <c r="D685" i="1"/>
  <c r="AI685" i="1"/>
  <c r="D677" i="1"/>
  <c r="AI677" i="1"/>
  <c r="D669" i="1"/>
  <c r="AI669" i="1"/>
  <c r="D661" i="1"/>
  <c r="AI661" i="1"/>
  <c r="D645" i="1"/>
  <c r="AI645" i="1"/>
  <c r="D629" i="1"/>
  <c r="AI629" i="1"/>
  <c r="D621" i="1"/>
  <c r="AI621" i="1"/>
  <c r="D613" i="1"/>
  <c r="AI613" i="1"/>
  <c r="D597" i="1"/>
  <c r="AI597" i="1"/>
  <c r="D589" i="1"/>
  <c r="AI589" i="1"/>
  <c r="D581" i="1"/>
  <c r="AI581" i="1"/>
  <c r="D565" i="1"/>
  <c r="AI565" i="1"/>
  <c r="D557" i="1"/>
  <c r="AI557" i="1"/>
  <c r="D549" i="1"/>
  <c r="AI549" i="1"/>
  <c r="D533" i="1"/>
  <c r="AI533" i="1"/>
  <c r="D525" i="1"/>
  <c r="AI525" i="1"/>
  <c r="D517" i="1"/>
  <c r="AI517" i="1"/>
  <c r="D501" i="1"/>
  <c r="AI501" i="1"/>
  <c r="D493" i="1"/>
  <c r="AI493" i="1"/>
  <c r="D485" i="1"/>
  <c r="AI485" i="1"/>
  <c r="D461" i="1"/>
  <c r="AI461" i="1"/>
  <c r="D453" i="1"/>
  <c r="AI453" i="1"/>
  <c r="D445" i="1"/>
  <c r="AI445" i="1"/>
  <c r="D437" i="1"/>
  <c r="AI437" i="1"/>
  <c r="D429" i="1"/>
  <c r="AI429" i="1"/>
  <c r="D421" i="1"/>
  <c r="AI421" i="1"/>
  <c r="D397" i="1"/>
  <c r="AI397" i="1"/>
  <c r="D389" i="1"/>
  <c r="AI389" i="1"/>
  <c r="D381" i="1"/>
  <c r="AI381" i="1"/>
  <c r="D373" i="1"/>
  <c r="AI373" i="1"/>
  <c r="D357" i="1"/>
  <c r="AI357" i="1"/>
  <c r="AI341" i="1"/>
  <c r="D341" i="1"/>
  <c r="AI325" i="1"/>
  <c r="D325" i="1"/>
  <c r="AI309" i="1"/>
  <c r="AI293" i="1"/>
  <c r="D293" i="1"/>
  <c r="D277" i="1"/>
  <c r="AI277" i="1"/>
  <c r="AI261" i="1"/>
  <c r="AI245" i="1"/>
  <c r="D229" i="1"/>
  <c r="AI229" i="1"/>
  <c r="AI213" i="1"/>
  <c r="D213" i="1"/>
  <c r="AI197" i="1"/>
  <c r="D197" i="1"/>
  <c r="AI181" i="1"/>
  <c r="AI165" i="1"/>
  <c r="D165" i="1"/>
  <c r="D149" i="1"/>
  <c r="AI149" i="1"/>
  <c r="AI133" i="1"/>
  <c r="AI117" i="1"/>
  <c r="D101" i="1"/>
  <c r="AI101" i="1"/>
  <c r="AI85" i="1"/>
  <c r="D85" i="1"/>
  <c r="AL8" i="1"/>
  <c r="AN8" i="1" s="1"/>
  <c r="AI69" i="1"/>
  <c r="D69" i="1"/>
  <c r="AI53" i="1"/>
  <c r="AI37" i="1"/>
  <c r="AI5" i="1"/>
  <c r="D53" i="1"/>
  <c r="AI812" i="1"/>
  <c r="AI791" i="1"/>
  <c r="AI748" i="1"/>
  <c r="AI727" i="1"/>
  <c r="AI684" i="1"/>
  <c r="AI541" i="1"/>
  <c r="AI452" i="1"/>
  <c r="AI402" i="1"/>
  <c r="AI346" i="1"/>
  <c r="AI282" i="1"/>
  <c r="AI218" i="1"/>
  <c r="AI154" i="1"/>
  <c r="D660" i="1"/>
  <c r="AI660" i="1"/>
  <c r="D644" i="1"/>
  <c r="AI644" i="1"/>
  <c r="D636" i="1"/>
  <c r="AI636" i="1"/>
  <c r="D628" i="1"/>
  <c r="AI628" i="1"/>
  <c r="D612" i="1"/>
  <c r="AI612" i="1"/>
  <c r="D604" i="1"/>
  <c r="AI604" i="1"/>
  <c r="D596" i="1"/>
  <c r="AI596" i="1"/>
  <c r="D580" i="1"/>
  <c r="AI580" i="1"/>
  <c r="D572" i="1"/>
  <c r="AI572" i="1"/>
  <c r="D564" i="1"/>
  <c r="AI564" i="1"/>
  <c r="D548" i="1"/>
  <c r="AI548" i="1"/>
  <c r="D540" i="1"/>
  <c r="AI540" i="1"/>
  <c r="D532" i="1"/>
  <c r="AI532" i="1"/>
  <c r="D516" i="1"/>
  <c r="AI516" i="1"/>
  <c r="D508" i="1"/>
  <c r="AI508" i="1"/>
  <c r="D500" i="1"/>
  <c r="AI500" i="1"/>
  <c r="D484" i="1"/>
  <c r="AI484" i="1"/>
  <c r="D476" i="1"/>
  <c r="AI476" i="1"/>
  <c r="D468" i="1"/>
  <c r="AI468" i="1"/>
  <c r="D460" i="1"/>
  <c r="AI460" i="1"/>
  <c r="D436" i="1"/>
  <c r="AI436" i="1"/>
  <c r="D428" i="1"/>
  <c r="AI428" i="1"/>
  <c r="D420" i="1"/>
  <c r="AI420" i="1"/>
  <c r="D412" i="1"/>
  <c r="AI412" i="1"/>
  <c r="D404" i="1"/>
  <c r="AI404" i="1"/>
  <c r="D396" i="1"/>
  <c r="AI396" i="1"/>
  <c r="D372" i="1"/>
  <c r="AI372" i="1"/>
  <c r="D364" i="1"/>
  <c r="AI364" i="1"/>
  <c r="D356" i="1"/>
  <c r="AI356" i="1"/>
  <c r="D348" i="1"/>
  <c r="AI348" i="1"/>
  <c r="D340" i="1"/>
  <c r="AI340" i="1"/>
  <c r="D332" i="1"/>
  <c r="AI332" i="1"/>
  <c r="D324" i="1"/>
  <c r="AI324" i="1"/>
  <c r="D316" i="1"/>
  <c r="AI316" i="1"/>
  <c r="D308" i="1"/>
  <c r="AI308" i="1"/>
  <c r="D300" i="1"/>
  <c r="AI300" i="1"/>
  <c r="D292" i="1"/>
  <c r="AI292" i="1"/>
  <c r="D284" i="1"/>
  <c r="AI284" i="1"/>
  <c r="D276" i="1"/>
  <c r="AI276" i="1"/>
  <c r="D268" i="1"/>
  <c r="AI268" i="1"/>
  <c r="D260" i="1"/>
  <c r="AI260" i="1"/>
  <c r="D252" i="1"/>
  <c r="AI252" i="1"/>
  <c r="D244" i="1"/>
  <c r="AI244" i="1"/>
  <c r="D236" i="1"/>
  <c r="AI236" i="1"/>
  <c r="D228" i="1"/>
  <c r="AI228" i="1"/>
  <c r="D220" i="1"/>
  <c r="AI220" i="1"/>
  <c r="D212" i="1"/>
  <c r="AI212" i="1"/>
  <c r="D204" i="1"/>
  <c r="AI204" i="1"/>
  <c r="D196" i="1"/>
  <c r="AI196" i="1"/>
  <c r="D188" i="1"/>
  <c r="AI188" i="1"/>
  <c r="D180" i="1"/>
  <c r="AI180" i="1"/>
  <c r="D172" i="1"/>
  <c r="AI172" i="1"/>
  <c r="D164" i="1"/>
  <c r="AI164" i="1"/>
  <c r="D156" i="1"/>
  <c r="AI156" i="1"/>
  <c r="D148" i="1"/>
  <c r="AI148" i="1"/>
  <c r="D140" i="1"/>
  <c r="AI140" i="1"/>
  <c r="D132" i="1"/>
  <c r="AI132" i="1"/>
  <c r="D124" i="1"/>
  <c r="AI124" i="1"/>
  <c r="D116" i="1"/>
  <c r="AI116" i="1"/>
  <c r="D108" i="1"/>
  <c r="AI108" i="1"/>
  <c r="D100" i="1"/>
  <c r="AI100" i="1"/>
  <c r="D92" i="1"/>
  <c r="AI92" i="1"/>
  <c r="D84" i="1"/>
  <c r="AI84" i="1"/>
  <c r="D76" i="1"/>
  <c r="AI76" i="1"/>
  <c r="D68" i="1"/>
  <c r="AL9" i="1"/>
  <c r="AN9" i="1" s="1"/>
  <c r="AI68" i="1"/>
  <c r="D60" i="1"/>
  <c r="AI60" i="1"/>
  <c r="D52" i="1"/>
  <c r="AI52" i="1"/>
  <c r="D44" i="1"/>
  <c r="AI44" i="1"/>
  <c r="D36" i="1"/>
  <c r="AI36" i="1"/>
  <c r="D28" i="1"/>
  <c r="AI28" i="1"/>
  <c r="D20" i="1"/>
  <c r="AI20" i="1"/>
  <c r="D12" i="1"/>
  <c r="AI12" i="1"/>
  <c r="D4" i="1"/>
  <c r="AI4" i="1"/>
  <c r="AI788" i="1"/>
  <c r="AI767" i="1"/>
  <c r="AI724" i="1"/>
  <c r="AI703" i="1"/>
  <c r="AI620" i="1"/>
  <c r="AI578" i="1"/>
  <c r="AI492" i="1"/>
  <c r="AI444" i="1"/>
  <c r="AI394" i="1"/>
  <c r="AI333" i="1"/>
  <c r="AI269" i="1"/>
  <c r="AI205" i="1"/>
  <c r="AI141" i="1"/>
  <c r="AI77" i="1"/>
  <c r="AW10" i="1"/>
  <c r="AU11" i="1"/>
  <c r="AX11" i="1" s="1"/>
  <c r="D819" i="1"/>
  <c r="AI819" i="1"/>
  <c r="D811" i="1"/>
  <c r="AI811" i="1"/>
  <c r="D803" i="1"/>
  <c r="AI803" i="1"/>
  <c r="D795" i="1"/>
  <c r="AI795" i="1"/>
  <c r="D787" i="1"/>
  <c r="AI787" i="1"/>
  <c r="D779" i="1"/>
  <c r="AI779" i="1"/>
  <c r="D771" i="1"/>
  <c r="AI771" i="1"/>
  <c r="D763" i="1"/>
  <c r="AI763" i="1"/>
  <c r="D755" i="1"/>
  <c r="AI755" i="1"/>
  <c r="D747" i="1"/>
  <c r="AI747" i="1"/>
  <c r="D739" i="1"/>
  <c r="AI739" i="1"/>
  <c r="D731" i="1"/>
  <c r="AI731" i="1"/>
  <c r="D723" i="1"/>
  <c r="AI723" i="1"/>
  <c r="D715" i="1"/>
  <c r="AI715" i="1"/>
  <c r="D707" i="1"/>
  <c r="AI707" i="1"/>
  <c r="D699" i="1"/>
  <c r="AI699" i="1"/>
  <c r="D691" i="1"/>
  <c r="AI691" i="1"/>
  <c r="D683" i="1"/>
  <c r="AI683" i="1"/>
  <c r="D675" i="1"/>
  <c r="AI675" i="1"/>
  <c r="D667" i="1"/>
  <c r="AI667" i="1"/>
  <c r="D651" i="1"/>
  <c r="AI651" i="1"/>
  <c r="D643" i="1"/>
  <c r="AI643" i="1"/>
  <c r="D635" i="1"/>
  <c r="AI635" i="1"/>
  <c r="D619" i="1"/>
  <c r="AI619" i="1"/>
  <c r="D611" i="1"/>
  <c r="AI611" i="1"/>
  <c r="D603" i="1"/>
  <c r="AI603" i="1"/>
  <c r="D587" i="1"/>
  <c r="AI587" i="1"/>
  <c r="D579" i="1"/>
  <c r="AI579" i="1"/>
  <c r="D571" i="1"/>
  <c r="AI571" i="1"/>
  <c r="D261" i="1"/>
  <c r="AI807" i="1"/>
  <c r="AI784" i="1"/>
  <c r="AI764" i="1"/>
  <c r="AI743" i="1"/>
  <c r="AI720" i="1"/>
  <c r="AI700" i="1"/>
  <c r="AI679" i="1"/>
  <c r="AI653" i="1"/>
  <c r="AI617" i="1"/>
  <c r="AI573" i="1"/>
  <c r="AI489" i="1"/>
  <c r="AI441" i="1"/>
  <c r="AI388" i="1"/>
  <c r="AI330" i="1"/>
  <c r="AI266" i="1"/>
  <c r="AI202" i="1"/>
  <c r="AI138" i="1"/>
  <c r="D182" i="1"/>
  <c r="AI182" i="1"/>
  <c r="D174" i="1"/>
  <c r="AI174" i="1"/>
  <c r="D166" i="1"/>
  <c r="AI166" i="1"/>
  <c r="D158" i="1"/>
  <c r="AI158" i="1"/>
  <c r="D150" i="1"/>
  <c r="AI150" i="1"/>
  <c r="D142" i="1"/>
  <c r="AI142" i="1"/>
  <c r="D134" i="1"/>
  <c r="AI134" i="1"/>
  <c r="D126" i="1"/>
  <c r="AI126" i="1"/>
  <c r="D118" i="1"/>
  <c r="AI118" i="1"/>
  <c r="D110" i="1"/>
  <c r="AI110" i="1"/>
  <c r="D102" i="1"/>
  <c r="AI102" i="1"/>
  <c r="D94" i="1"/>
  <c r="AI94" i="1"/>
  <c r="D86" i="1"/>
  <c r="AI86" i="1"/>
  <c r="D78" i="1"/>
  <c r="AI78" i="1"/>
  <c r="D70" i="1"/>
  <c r="AI70" i="1"/>
  <c r="D62" i="1"/>
  <c r="AI62" i="1"/>
  <c r="D54" i="1"/>
  <c r="AI54" i="1"/>
  <c r="D46" i="1"/>
  <c r="AI46" i="1"/>
  <c r="D38" i="1"/>
  <c r="AI38" i="1"/>
  <c r="D30" i="1"/>
  <c r="AI30" i="1"/>
  <c r="D22" i="1"/>
  <c r="AI22" i="1"/>
  <c r="D14" i="1"/>
  <c r="AI14" i="1"/>
  <c r="D6" i="1"/>
  <c r="E206" i="1" s="1"/>
  <c r="AI6" i="1"/>
  <c r="AI555" i="1"/>
  <c r="AI523" i="1"/>
  <c r="AI491" i="1"/>
  <c r="AI443" i="1"/>
  <c r="AI379" i="1"/>
  <c r="D37" i="1"/>
  <c r="AI467" i="1"/>
  <c r="AI403" i="1"/>
  <c r="AI363" i="1"/>
  <c r="AI347" i="1"/>
  <c r="AI331" i="1"/>
  <c r="AI315" i="1"/>
  <c r="D3" i="1"/>
  <c r="AL11" i="1"/>
  <c r="AN11" i="1" s="1"/>
  <c r="AI451" i="1"/>
  <c r="AI387" i="1"/>
  <c r="AI21" i="1"/>
  <c r="AI539" i="1"/>
  <c r="AI507" i="1"/>
  <c r="AI475" i="1"/>
  <c r="AI411" i="1"/>
  <c r="AI41" i="1"/>
  <c r="AI33" i="1"/>
  <c r="AI25" i="1"/>
  <c r="AI17" i="1"/>
  <c r="AI9" i="1"/>
  <c r="D17" i="1"/>
  <c r="AI435" i="1"/>
  <c r="AI371" i="1"/>
  <c r="AI355" i="1"/>
  <c r="AI339" i="1"/>
  <c r="AI323" i="1"/>
  <c r="AI307" i="1"/>
  <c r="AI547" i="1"/>
  <c r="AI515" i="1"/>
  <c r="AI114" i="1"/>
  <c r="AI98" i="1"/>
  <c r="AI82" i="1"/>
  <c r="AI66" i="1"/>
  <c r="AI50" i="1"/>
  <c r="AI34" i="1"/>
  <c r="AI18" i="1"/>
  <c r="AV8" i="1"/>
  <c r="E301" i="1"/>
  <c r="E222" i="1"/>
  <c r="E542" i="1"/>
  <c r="E191" i="1"/>
  <c r="E447" i="1"/>
  <c r="E328" i="1"/>
  <c r="E241" i="1"/>
  <c r="E42" i="1"/>
  <c r="E338" i="1"/>
  <c r="E594" i="1"/>
  <c r="E604" i="1"/>
  <c r="E420" i="1"/>
  <c r="E576" i="1"/>
  <c r="E792" i="1"/>
  <c r="E713" i="1"/>
  <c r="E612" i="1"/>
  <c r="E656" i="1"/>
  <c r="E668" i="1"/>
  <c r="E745" i="1"/>
  <c r="E757" i="1"/>
  <c r="E769" i="1"/>
  <c r="E781" i="1"/>
  <c r="E803" i="1"/>
  <c r="E643" i="1"/>
  <c r="AU9" i="1"/>
  <c r="AX9" i="1" s="1"/>
  <c r="AU10" i="1"/>
  <c r="AW8" i="1"/>
  <c r="AX8" i="1" s="1"/>
  <c r="AR10" i="1"/>
  <c r="AT10" i="1" s="1"/>
  <c r="AT11" i="1"/>
  <c r="AT9" i="1"/>
  <c r="AT8" i="1"/>
  <c r="E817" i="1" l="1"/>
  <c r="E703" i="1"/>
  <c r="E534" i="1"/>
  <c r="E806" i="1"/>
  <c r="E783" i="1"/>
  <c r="E761" i="1"/>
  <c r="E738" i="1"/>
  <c r="E723" i="1"/>
  <c r="E706" i="1"/>
  <c r="E687" i="1"/>
  <c r="E788" i="1"/>
  <c r="E635" i="1"/>
  <c r="E505" i="1"/>
  <c r="E631" i="1"/>
  <c r="E768" i="1"/>
  <c r="E469" i="1"/>
  <c r="E531" i="1"/>
  <c r="E583" i="1"/>
  <c r="E522" i="1"/>
  <c r="E258" i="1"/>
  <c r="E18" i="1"/>
  <c r="E145" i="1"/>
  <c r="E224" i="1"/>
  <c r="E423" i="1"/>
  <c r="E103" i="1"/>
  <c r="E446" i="1"/>
  <c r="E182" i="1"/>
  <c r="E68" i="1"/>
  <c r="E75" i="1"/>
  <c r="E749" i="1"/>
  <c r="E648" i="1"/>
  <c r="E776" i="1"/>
  <c r="E593" i="1"/>
  <c r="E153" i="1"/>
  <c r="E111" i="1"/>
  <c r="E750" i="1"/>
  <c r="E690" i="1"/>
  <c r="E549" i="1"/>
  <c r="E495" i="1"/>
  <c r="E609" i="1"/>
  <c r="E704" i="1"/>
  <c r="E456" i="1"/>
  <c r="E509" i="1"/>
  <c r="E497" i="1"/>
  <c r="E514" i="1"/>
  <c r="E242" i="1"/>
  <c r="E393" i="1"/>
  <c r="E137" i="1"/>
  <c r="E208" i="1"/>
  <c r="E335" i="1"/>
  <c r="E79" i="1"/>
  <c r="E438" i="1"/>
  <c r="E86" i="1"/>
  <c r="E275" i="1"/>
  <c r="E771" i="1"/>
  <c r="E722" i="1"/>
  <c r="E527" i="1"/>
  <c r="E491" i="1"/>
  <c r="E530" i="1"/>
  <c r="E26" i="1"/>
  <c r="E439" i="1"/>
  <c r="E324" i="1"/>
  <c r="E795" i="1"/>
  <c r="E726" i="1"/>
  <c r="E669" i="1"/>
  <c r="E763" i="1"/>
  <c r="E711" i="1"/>
  <c r="E611" i="1"/>
  <c r="E772" i="1"/>
  <c r="E547" i="1"/>
  <c r="E688" i="1"/>
  <c r="E499" i="1"/>
  <c r="E476" i="1"/>
  <c r="E450" i="1"/>
  <c r="E234" i="1"/>
  <c r="E369" i="1"/>
  <c r="E49" i="1"/>
  <c r="E200" i="1"/>
  <c r="E319" i="1"/>
  <c r="E670" i="1"/>
  <c r="E414" i="1"/>
  <c r="E78" i="1"/>
  <c r="E773" i="1"/>
  <c r="E707" i="1"/>
  <c r="E780" i="1"/>
  <c r="E741" i="1"/>
  <c r="E677" i="1"/>
  <c r="E655" i="1"/>
  <c r="E786" i="1"/>
  <c r="E539" i="1"/>
  <c r="E599" i="1"/>
  <c r="E575" i="1"/>
  <c r="E731" i="1"/>
  <c r="E698" i="1"/>
  <c r="E660" i="1"/>
  <c r="E2" i="1"/>
  <c r="E810" i="1"/>
  <c r="E798" i="1"/>
  <c r="E775" i="1"/>
  <c r="E724" i="1"/>
  <c r="E528" i="1"/>
  <c r="E536" i="1"/>
  <c r="E513" i="1"/>
  <c r="E680" i="1"/>
  <c r="E553" i="1"/>
  <c r="E709" i="1"/>
  <c r="E465" i="1"/>
  <c r="E434" i="1"/>
  <c r="E154" i="1"/>
  <c r="E353" i="1"/>
  <c r="E25" i="1"/>
  <c r="E112" i="1"/>
  <c r="E311" i="1"/>
  <c r="E662" i="1"/>
  <c r="E334" i="1"/>
  <c r="E38" i="1"/>
  <c r="E715" i="1"/>
  <c r="E682" i="1"/>
  <c r="E632" i="1"/>
  <c r="E811" i="1"/>
  <c r="E799" i="1"/>
  <c r="E787" i="1"/>
  <c r="E765" i="1"/>
  <c r="E716" i="1"/>
  <c r="E644" i="1"/>
  <c r="E525" i="1"/>
  <c r="E503" i="1"/>
  <c r="E597" i="1"/>
  <c r="E543" i="1"/>
  <c r="E693" i="1"/>
  <c r="E618" i="1"/>
  <c r="E426" i="1"/>
  <c r="E146" i="1"/>
  <c r="E273" i="1"/>
  <c r="E17" i="1"/>
  <c r="E96" i="1"/>
  <c r="E231" i="1"/>
  <c r="E654" i="1"/>
  <c r="E318" i="1"/>
  <c r="E381" i="1"/>
  <c r="E794" i="1"/>
  <c r="E737" i="1"/>
  <c r="E645" i="1"/>
  <c r="E705" i="1"/>
  <c r="E616" i="1"/>
  <c r="E330" i="1"/>
  <c r="E304" i="1"/>
  <c r="E699" i="1"/>
  <c r="E664" i="1"/>
  <c r="E813" i="1"/>
  <c r="E801" i="1"/>
  <c r="E789" i="1"/>
  <c r="E777" i="1"/>
  <c r="E686" i="1"/>
  <c r="E708" i="1"/>
  <c r="E623" i="1"/>
  <c r="E729" i="1"/>
  <c r="E492" i="1"/>
  <c r="E587" i="1"/>
  <c r="E452" i="1"/>
  <c r="E685" i="1"/>
  <c r="E602" i="1"/>
  <c r="E362" i="1"/>
  <c r="E130" i="1"/>
  <c r="E265" i="1"/>
  <c r="E336" i="1"/>
  <c r="E80" i="1"/>
  <c r="E207" i="1"/>
  <c r="E566" i="1"/>
  <c r="E310" i="1"/>
  <c r="E380" i="1"/>
  <c r="E421" i="1"/>
  <c r="E94" i="1"/>
  <c r="E230" i="1"/>
  <c r="E350" i="1"/>
  <c r="E462" i="1"/>
  <c r="E574" i="1"/>
  <c r="E15" i="1"/>
  <c r="E119" i="1"/>
  <c r="E239" i="1"/>
  <c r="E359" i="1"/>
  <c r="E8" i="1"/>
  <c r="E120" i="1"/>
  <c r="E240" i="1"/>
  <c r="E352" i="1"/>
  <c r="E57" i="1"/>
  <c r="E177" i="1"/>
  <c r="E281" i="1"/>
  <c r="E401" i="1"/>
  <c r="E66" i="1"/>
  <c r="E170" i="1"/>
  <c r="E274" i="1"/>
  <c r="E370" i="1"/>
  <c r="E458" i="1"/>
  <c r="E538" i="1"/>
  <c r="E626" i="1"/>
  <c r="E508" i="1"/>
  <c r="E615" i="1"/>
  <c r="E717" i="1"/>
  <c r="E541" i="1"/>
  <c r="E468" i="1"/>
  <c r="E585" i="1"/>
  <c r="E501" i="1"/>
  <c r="E608" i="1"/>
  <c r="E712" i="1"/>
  <c r="E800" i="1"/>
  <c r="E524" i="1"/>
  <c r="E641" i="1"/>
  <c r="E432" i="1"/>
  <c r="E557" i="1"/>
  <c r="E537" i="1"/>
  <c r="E440" i="1"/>
  <c r="E560" i="1"/>
  <c r="E666" i="1"/>
  <c r="E732" i="1"/>
  <c r="E796" i="1"/>
  <c r="E702" i="1"/>
  <c r="E797" i="1"/>
  <c r="E719" i="1"/>
  <c r="E809" i="1"/>
  <c r="E735" i="1"/>
  <c r="E821" i="1"/>
  <c r="E747" i="1"/>
  <c r="E627" i="1"/>
  <c r="E759" i="1"/>
  <c r="E679" i="1"/>
  <c r="E782" i="1"/>
  <c r="E714" i="1"/>
  <c r="E805" i="1"/>
  <c r="E742" i="1"/>
  <c r="E445" i="1"/>
  <c r="E270" i="1"/>
  <c r="E486" i="1"/>
  <c r="E39" i="1"/>
  <c r="E271" i="1"/>
  <c r="E40" i="1"/>
  <c r="E264" i="1"/>
  <c r="E89" i="1"/>
  <c r="E313" i="1"/>
  <c r="E82" i="1"/>
  <c r="E298" i="1"/>
  <c r="E474" i="1"/>
  <c r="E650" i="1"/>
  <c r="E647" i="1"/>
  <c r="E563" i="1"/>
  <c r="E617" i="1"/>
  <c r="E640" i="1"/>
  <c r="E816" i="1"/>
  <c r="E672" i="1"/>
  <c r="E436" i="1"/>
  <c r="E475" i="1"/>
  <c r="E684" i="1"/>
  <c r="E812" i="1"/>
  <c r="E818" i="1"/>
  <c r="E37" i="1"/>
  <c r="E429" i="1"/>
  <c r="E118" i="1"/>
  <c r="E246" i="1"/>
  <c r="E358" i="1"/>
  <c r="E478" i="1"/>
  <c r="E590" i="1"/>
  <c r="E23" i="1"/>
  <c r="E143" i="1"/>
  <c r="E247" i="1"/>
  <c r="E367" i="1"/>
  <c r="E32" i="1"/>
  <c r="E136" i="1"/>
  <c r="E248" i="1"/>
  <c r="E368" i="1"/>
  <c r="E73" i="1"/>
  <c r="E185" i="1"/>
  <c r="E305" i="1"/>
  <c r="E409" i="1"/>
  <c r="E74" i="1"/>
  <c r="E194" i="1"/>
  <c r="E282" i="1"/>
  <c r="E386" i="1"/>
  <c r="E466" i="1"/>
  <c r="E554" i="1"/>
  <c r="E642" i="1"/>
  <c r="E519" i="1"/>
  <c r="E636" i="1"/>
  <c r="E416" i="1"/>
  <c r="E552" i="1"/>
  <c r="E489" i="1"/>
  <c r="E607" i="1"/>
  <c r="E512" i="1"/>
  <c r="E629" i="1"/>
  <c r="E728" i="1"/>
  <c r="E808" i="1"/>
  <c r="E545" i="1"/>
  <c r="E663" i="1"/>
  <c r="E461" i="1"/>
  <c r="E579" i="1"/>
  <c r="E559" i="1"/>
  <c r="E464" i="1"/>
  <c r="E581" i="1"/>
  <c r="E675" i="1"/>
  <c r="E740" i="1"/>
  <c r="E804" i="1"/>
  <c r="E718" i="1"/>
  <c r="E807" i="1"/>
  <c r="E734" i="1"/>
  <c r="E819" i="1"/>
  <c r="E746" i="1"/>
  <c r="E621" i="1"/>
  <c r="E758" i="1"/>
  <c r="E659" i="1"/>
  <c r="E770" i="1"/>
  <c r="E695" i="1"/>
  <c r="E793" i="1"/>
  <c r="E730" i="1"/>
  <c r="E815" i="1"/>
  <c r="E753" i="1"/>
  <c r="E173" i="1"/>
  <c r="E142" i="1"/>
  <c r="E374" i="1"/>
  <c r="E606" i="1"/>
  <c r="E151" i="1"/>
  <c r="E375" i="1"/>
  <c r="E160" i="1"/>
  <c r="E376" i="1"/>
  <c r="E201" i="1"/>
  <c r="E433" i="1"/>
  <c r="E202" i="1"/>
  <c r="E394" i="1"/>
  <c r="E562" i="1"/>
  <c r="E529" i="1"/>
  <c r="E448" i="1"/>
  <c r="E500" i="1"/>
  <c r="E523" i="1"/>
  <c r="E736" i="1"/>
  <c r="E556" i="1"/>
  <c r="E472" i="1"/>
  <c r="E569" i="1"/>
  <c r="E592" i="1"/>
  <c r="E748" i="1"/>
  <c r="E733" i="1"/>
  <c r="E229" i="1"/>
  <c r="E22" i="1"/>
  <c r="E150" i="1"/>
  <c r="E278" i="1"/>
  <c r="E398" i="1"/>
  <c r="E502" i="1"/>
  <c r="E614" i="1"/>
  <c r="E55" i="1"/>
  <c r="E167" i="1"/>
  <c r="E279" i="1"/>
  <c r="E399" i="1"/>
  <c r="E48" i="1"/>
  <c r="E168" i="1"/>
  <c r="E288" i="1"/>
  <c r="E392" i="1"/>
  <c r="E97" i="1"/>
  <c r="E217" i="1"/>
  <c r="E329" i="1"/>
  <c r="E441" i="1"/>
  <c r="E106" i="1"/>
  <c r="E210" i="1"/>
  <c r="E306" i="1"/>
  <c r="E402" i="1"/>
  <c r="E490" i="1"/>
  <c r="E578" i="1"/>
  <c r="E658" i="1"/>
  <c r="E551" i="1"/>
  <c r="E667" i="1"/>
  <c r="E467" i="1"/>
  <c r="E584" i="1"/>
  <c r="E521" i="1"/>
  <c r="E628" i="1"/>
  <c r="E544" i="1"/>
  <c r="E661" i="1"/>
  <c r="E744" i="1"/>
  <c r="E460" i="1"/>
  <c r="E577" i="1"/>
  <c r="E681" i="1"/>
  <c r="E493" i="1"/>
  <c r="E473" i="1"/>
  <c r="E580" i="1"/>
  <c r="E496" i="1"/>
  <c r="E613" i="1"/>
  <c r="E692" i="1"/>
  <c r="E756" i="1"/>
  <c r="E820" i="1"/>
  <c r="E743" i="1"/>
  <c r="E600" i="1"/>
  <c r="E755" i="1"/>
  <c r="E653" i="1"/>
  <c r="E767" i="1"/>
  <c r="E674" i="1"/>
  <c r="E779" i="1"/>
  <c r="E694" i="1"/>
  <c r="E791" i="1"/>
  <c r="E727" i="1"/>
  <c r="E814" i="1"/>
  <c r="E751" i="1"/>
  <c r="E665" i="1"/>
  <c r="E774" i="1"/>
  <c r="E19" i="1"/>
  <c r="E293" i="1"/>
  <c r="E30" i="1"/>
  <c r="E166" i="1"/>
  <c r="E286" i="1"/>
  <c r="E406" i="1"/>
  <c r="E526" i="1"/>
  <c r="E630" i="1"/>
  <c r="E63" i="1"/>
  <c r="E183" i="1"/>
  <c r="E295" i="1"/>
  <c r="E407" i="1"/>
  <c r="E72" i="1"/>
  <c r="E176" i="1"/>
  <c r="E296" i="1"/>
  <c r="E9" i="1"/>
  <c r="E113" i="1"/>
  <c r="E225" i="1"/>
  <c r="E345" i="1"/>
  <c r="E457" i="1"/>
  <c r="E114" i="1"/>
  <c r="E218" i="1"/>
  <c r="E322" i="1"/>
  <c r="E410" i="1"/>
  <c r="E498" i="1"/>
  <c r="E586" i="1"/>
  <c r="E412" i="1"/>
  <c r="E561" i="1"/>
  <c r="E676" i="1"/>
  <c r="E477" i="1"/>
  <c r="E595" i="1"/>
  <c r="E532" i="1"/>
  <c r="E639" i="1"/>
  <c r="E555" i="1"/>
  <c r="E671" i="1"/>
  <c r="E752" i="1"/>
  <c r="E471" i="1"/>
  <c r="E588" i="1"/>
  <c r="E689" i="1"/>
  <c r="E504" i="1"/>
  <c r="E484" i="1"/>
  <c r="E591" i="1"/>
  <c r="E507" i="1"/>
  <c r="E624" i="1"/>
  <c r="E700" i="1"/>
  <c r="E764" i="1"/>
  <c r="E589" i="1"/>
  <c r="E754" i="1"/>
  <c r="E649" i="1"/>
  <c r="E766" i="1"/>
  <c r="E673" i="1"/>
  <c r="E778" i="1"/>
  <c r="E691" i="1"/>
  <c r="E790" i="1"/>
  <c r="E710" i="1"/>
  <c r="E802" i="1"/>
  <c r="E739" i="1"/>
  <c r="E637" i="1"/>
  <c r="E762" i="1"/>
  <c r="E683" i="1"/>
  <c r="E785" i="1"/>
  <c r="AN13" i="1"/>
  <c r="AQ13" i="1"/>
  <c r="AV11" i="1"/>
  <c r="AX10" i="1"/>
  <c r="AY11" i="1" s="1"/>
  <c r="E138" i="1"/>
  <c r="E50" i="1"/>
  <c r="E417" i="1"/>
  <c r="E337" i="1"/>
  <c r="E249" i="1"/>
  <c r="E161" i="1"/>
  <c r="E81" i="1"/>
  <c r="E400" i="1"/>
  <c r="E312" i="1"/>
  <c r="E232" i="1"/>
  <c r="E144" i="1"/>
  <c r="E56" i="1"/>
  <c r="E431" i="1"/>
  <c r="E343" i="1"/>
  <c r="E255" i="1"/>
  <c r="E175" i="1"/>
  <c r="E87" i="1"/>
  <c r="E678" i="1"/>
  <c r="E598" i="1"/>
  <c r="E510" i="1"/>
  <c r="E422" i="1"/>
  <c r="E342" i="1"/>
  <c r="E254" i="1"/>
  <c r="E158" i="1"/>
  <c r="E54" i="1"/>
  <c r="E413" i="1"/>
  <c r="E237" i="1"/>
  <c r="E388" i="1"/>
  <c r="E132" i="1"/>
  <c r="E339" i="1"/>
  <c r="E83" i="1"/>
  <c r="E124" i="1"/>
  <c r="E331" i="1"/>
  <c r="E35" i="1"/>
  <c r="E99" i="1"/>
  <c r="E163" i="1"/>
  <c r="E227" i="1"/>
  <c r="E291" i="1"/>
  <c r="E355" i="1"/>
  <c r="E419" i="1"/>
  <c r="E20" i="1"/>
  <c r="E84" i="1"/>
  <c r="E148" i="1"/>
  <c r="E212" i="1"/>
  <c r="E276" i="1"/>
  <c r="E340" i="1"/>
  <c r="E404" i="1"/>
  <c r="E61" i="1"/>
  <c r="E125" i="1"/>
  <c r="E189" i="1"/>
  <c r="E253" i="1"/>
  <c r="E43" i="1"/>
  <c r="E107" i="1"/>
  <c r="E171" i="1"/>
  <c r="E235" i="1"/>
  <c r="E299" i="1"/>
  <c r="E363" i="1"/>
  <c r="E427" i="1"/>
  <c r="E28" i="1"/>
  <c r="E92" i="1"/>
  <c r="E156" i="1"/>
  <c r="E220" i="1"/>
  <c r="E284" i="1"/>
  <c r="E348" i="1"/>
  <c r="E5" i="1"/>
  <c r="E69" i="1"/>
  <c r="E133" i="1"/>
  <c r="E197" i="1"/>
  <c r="E261" i="1"/>
  <c r="E325" i="1"/>
  <c r="E389" i="1"/>
  <c r="E453" i="1"/>
  <c r="E62" i="1"/>
  <c r="E126" i="1"/>
  <c r="E190" i="1"/>
  <c r="E51" i="1"/>
  <c r="E115" i="1"/>
  <c r="E179" i="1"/>
  <c r="E243" i="1"/>
  <c r="E307" i="1"/>
  <c r="E371" i="1"/>
  <c r="E435" i="1"/>
  <c r="E36" i="1"/>
  <c r="E100" i="1"/>
  <c r="E164" i="1"/>
  <c r="E228" i="1"/>
  <c r="E292" i="1"/>
  <c r="E356" i="1"/>
  <c r="E13" i="1"/>
  <c r="E77" i="1"/>
  <c r="E141" i="1"/>
  <c r="E205" i="1"/>
  <c r="E269" i="1"/>
  <c r="E333" i="1"/>
  <c r="E397" i="1"/>
  <c r="E6" i="1"/>
  <c r="E70" i="1"/>
  <c r="E134" i="1"/>
  <c r="E198" i="1"/>
  <c r="E262" i="1"/>
  <c r="E326" i="1"/>
  <c r="E390" i="1"/>
  <c r="E454" i="1"/>
  <c r="E518" i="1"/>
  <c r="E582" i="1"/>
  <c r="E646" i="1"/>
  <c r="E31" i="1"/>
  <c r="E95" i="1"/>
  <c r="E159" i="1"/>
  <c r="E223" i="1"/>
  <c r="E287" i="1"/>
  <c r="E351" i="1"/>
  <c r="E415" i="1"/>
  <c r="E24" i="1"/>
  <c r="E88" i="1"/>
  <c r="E152" i="1"/>
  <c r="E216" i="1"/>
  <c r="E280" i="1"/>
  <c r="E344" i="1"/>
  <c r="E408" i="1"/>
  <c r="E65" i="1"/>
  <c r="E129" i="1"/>
  <c r="E193" i="1"/>
  <c r="E257" i="1"/>
  <c r="E321" i="1"/>
  <c r="E385" i="1"/>
  <c r="E449" i="1"/>
  <c r="E58" i="1"/>
  <c r="E122" i="1"/>
  <c r="E186" i="1"/>
  <c r="E250" i="1"/>
  <c r="E314" i="1"/>
  <c r="E378" i="1"/>
  <c r="E442" i="1"/>
  <c r="E506" i="1"/>
  <c r="E570" i="1"/>
  <c r="E634" i="1"/>
  <c r="E487" i="1"/>
  <c r="E572" i="1"/>
  <c r="E657" i="1"/>
  <c r="E725" i="1"/>
  <c r="E520" i="1"/>
  <c r="E605" i="1"/>
  <c r="E511" i="1"/>
  <c r="E596" i="1"/>
  <c r="E480" i="1"/>
  <c r="E565" i="1"/>
  <c r="E651" i="1"/>
  <c r="E720" i="1"/>
  <c r="E784" i="1"/>
  <c r="E481" i="1"/>
  <c r="E567" i="1"/>
  <c r="E652" i="1"/>
  <c r="E721" i="1"/>
  <c r="E515" i="1"/>
  <c r="E463" i="1"/>
  <c r="E548" i="1"/>
  <c r="E633" i="1"/>
  <c r="E517" i="1"/>
  <c r="E603" i="1"/>
  <c r="E59" i="1"/>
  <c r="E123" i="1"/>
  <c r="E187" i="1"/>
  <c r="E251" i="1"/>
  <c r="E315" i="1"/>
  <c r="E379" i="1"/>
  <c r="E443" i="1"/>
  <c r="E44" i="1"/>
  <c r="E108" i="1"/>
  <c r="E172" i="1"/>
  <c r="E236" i="1"/>
  <c r="E300" i="1"/>
  <c r="E364" i="1"/>
  <c r="E21" i="1"/>
  <c r="E85" i="1"/>
  <c r="E149" i="1"/>
  <c r="E213" i="1"/>
  <c r="E277" i="1"/>
  <c r="E341" i="1"/>
  <c r="E405" i="1"/>
  <c r="E3" i="1"/>
  <c r="E67" i="1"/>
  <c r="E131" i="1"/>
  <c r="E195" i="1"/>
  <c r="E259" i="1"/>
  <c r="E323" i="1"/>
  <c r="E387" i="1"/>
  <c r="E451" i="1"/>
  <c r="E52" i="1"/>
  <c r="E116" i="1"/>
  <c r="E180" i="1"/>
  <c r="E244" i="1"/>
  <c r="E308" i="1"/>
  <c r="E372" i="1"/>
  <c r="E29" i="1"/>
  <c r="E93" i="1"/>
  <c r="E157" i="1"/>
  <c r="E221" i="1"/>
  <c r="E285" i="1"/>
  <c r="E27" i="1"/>
  <c r="E91" i="1"/>
  <c r="E155" i="1"/>
  <c r="E219" i="1"/>
  <c r="E283" i="1"/>
  <c r="E347" i="1"/>
  <c r="E411" i="1"/>
  <c r="E12" i="1"/>
  <c r="E76" i="1"/>
  <c r="E140" i="1"/>
  <c r="E204" i="1"/>
  <c r="E268" i="1"/>
  <c r="E332" i="1"/>
  <c r="E396" i="1"/>
  <c r="E53" i="1"/>
  <c r="E117" i="1"/>
  <c r="E181" i="1"/>
  <c r="E245" i="1"/>
  <c r="E309" i="1"/>
  <c r="E373" i="1"/>
  <c r="E437" i="1"/>
  <c r="E46" i="1"/>
  <c r="E110" i="1"/>
  <c r="E174" i="1"/>
  <c r="E238" i="1"/>
  <c r="E302" i="1"/>
  <c r="E366" i="1"/>
  <c r="E430" i="1"/>
  <c r="E494" i="1"/>
  <c r="E558" i="1"/>
  <c r="E622" i="1"/>
  <c r="E7" i="1"/>
  <c r="E71" i="1"/>
  <c r="E135" i="1"/>
  <c r="E199" i="1"/>
  <c r="E263" i="1"/>
  <c r="E327" i="1"/>
  <c r="E391" i="1"/>
  <c r="E455" i="1"/>
  <c r="E64" i="1"/>
  <c r="E128" i="1"/>
  <c r="E192" i="1"/>
  <c r="E256" i="1"/>
  <c r="E320" i="1"/>
  <c r="E384" i="1"/>
  <c r="E41" i="1"/>
  <c r="E105" i="1"/>
  <c r="E169" i="1"/>
  <c r="E233" i="1"/>
  <c r="E297" i="1"/>
  <c r="E361" i="1"/>
  <c r="E425" i="1"/>
  <c r="E34" i="1"/>
  <c r="E98" i="1"/>
  <c r="E162" i="1"/>
  <c r="E226" i="1"/>
  <c r="E290" i="1"/>
  <c r="E354" i="1"/>
  <c r="E418" i="1"/>
  <c r="E482" i="1"/>
  <c r="E546" i="1"/>
  <c r="E610" i="1"/>
  <c r="E444" i="1"/>
  <c r="E540" i="1"/>
  <c r="E625" i="1"/>
  <c r="E701" i="1"/>
  <c r="E488" i="1"/>
  <c r="E573" i="1"/>
  <c r="E479" i="1"/>
  <c r="E564" i="1"/>
  <c r="E424" i="1"/>
  <c r="E533" i="1"/>
  <c r="E619" i="1"/>
  <c r="E696" i="1"/>
  <c r="E760" i="1"/>
  <c r="E428" i="1"/>
  <c r="E535" i="1"/>
  <c r="E620" i="1"/>
  <c r="E697" i="1"/>
  <c r="E483" i="1"/>
  <c r="E568" i="1"/>
  <c r="E516" i="1"/>
  <c r="E601" i="1"/>
  <c r="E485" i="1"/>
  <c r="E571" i="1"/>
  <c r="E357" i="1"/>
  <c r="E165" i="1"/>
  <c r="E316" i="1"/>
  <c r="E60" i="1"/>
  <c r="E267" i="1"/>
  <c r="E11" i="1"/>
  <c r="E346" i="1"/>
  <c r="E266" i="1"/>
  <c r="E178" i="1"/>
  <c r="E90" i="1"/>
  <c r="E10" i="1"/>
  <c r="E377" i="1"/>
  <c r="E289" i="1"/>
  <c r="E209" i="1"/>
  <c r="E121" i="1"/>
  <c r="E33" i="1"/>
  <c r="E360" i="1"/>
  <c r="E272" i="1"/>
  <c r="E184" i="1"/>
  <c r="E104" i="1"/>
  <c r="E16" i="1"/>
  <c r="E383" i="1"/>
  <c r="E303" i="1"/>
  <c r="E215" i="1"/>
  <c r="E127" i="1"/>
  <c r="E47" i="1"/>
  <c r="E638" i="1"/>
  <c r="E550" i="1"/>
  <c r="E470" i="1"/>
  <c r="E382" i="1"/>
  <c r="E294" i="1"/>
  <c r="E214" i="1"/>
  <c r="E102" i="1"/>
  <c r="E14" i="1"/>
  <c r="E349" i="1"/>
  <c r="E109" i="1"/>
  <c r="E260" i="1"/>
  <c r="E4" i="1"/>
  <c r="E211" i="1"/>
  <c r="E317" i="1"/>
  <c r="E101" i="1"/>
  <c r="E252" i="1"/>
  <c r="E459" i="1"/>
  <c r="E203" i="1"/>
  <c r="E45" i="1"/>
  <c r="E196" i="1"/>
  <c r="E403" i="1"/>
  <c r="E147" i="1"/>
  <c r="E188" i="1"/>
  <c r="E395" i="1"/>
  <c r="E139" i="1"/>
  <c r="AY9" i="1"/>
  <c r="AY13" i="1" s="1"/>
  <c r="AV10" i="1"/>
  <c r="AV9" i="1"/>
</calcChain>
</file>

<file path=xl/sharedStrings.xml><?xml version="1.0" encoding="utf-8"?>
<sst xmlns="http://schemas.openxmlformats.org/spreadsheetml/2006/main" count="817" uniqueCount="62">
  <si>
    <t>store</t>
  </si>
  <si>
    <t>chain</t>
  </si>
  <si>
    <t>co_owned</t>
  </si>
  <si>
    <t>state</t>
  </si>
  <si>
    <t>southj</t>
  </si>
  <si>
    <t>centralj</t>
  </si>
  <si>
    <t>northj</t>
  </si>
  <si>
    <t>pa1</t>
  </si>
  <si>
    <t>pa2</t>
  </si>
  <si>
    <t>shore</t>
  </si>
  <si>
    <t>ncalls</t>
  </si>
  <si>
    <t>.</t>
  </si>
  <si>
    <t>.</t>
  </si>
  <si>
    <t>.</t>
  </si>
  <si>
    <t>nmgrs</t>
  </si>
  <si>
    <t>.</t>
  </si>
  <si>
    <t>wage_st</t>
  </si>
  <si>
    <t>.</t>
  </si>
  <si>
    <t>inctime</t>
  </si>
  <si>
    <t>.</t>
  </si>
  <si>
    <t>firstinc</t>
  </si>
  <si>
    <t>.</t>
  </si>
  <si>
    <t>meals</t>
  </si>
  <si>
    <t>.</t>
  </si>
  <si>
    <t>open</t>
  </si>
  <si>
    <t>.</t>
  </si>
  <si>
    <t>hoursopen</t>
  </si>
  <si>
    <t>.</t>
  </si>
  <si>
    <t>pricesoda</t>
  </si>
  <si>
    <t>.</t>
  </si>
  <si>
    <t>pricefry</t>
  </si>
  <si>
    <t>.</t>
  </si>
  <si>
    <t>priceentree</t>
  </si>
  <si>
    <t>.</t>
  </si>
  <si>
    <t>nregisters</t>
  </si>
  <si>
    <t>.</t>
  </si>
  <si>
    <t>nregisters11</t>
  </si>
  <si>
    <t>.</t>
  </si>
  <si>
    <t>time</t>
  </si>
  <si>
    <t>resto_id</t>
  </si>
  <si>
    <t>fte</t>
  </si>
  <si>
    <t>nj (x)</t>
  </si>
  <si>
    <t>after (t)</t>
  </si>
  <si>
    <t>nj_after</t>
  </si>
  <si>
    <t>n_FT</t>
  </si>
  <si>
    <t>n_PT</t>
  </si>
  <si>
    <t>n</t>
  </si>
  <si>
    <t>include</t>
  </si>
  <si>
    <t>x</t>
  </si>
  <si>
    <t>n1</t>
  </si>
  <si>
    <t>count of every valid entry</t>
  </si>
  <si>
    <t xml:space="preserve">within a store-id, you can take the min or max </t>
  </si>
  <si>
    <t>FTE</t>
  </si>
  <si>
    <t>drop</t>
  </si>
  <si>
    <t>drop_store</t>
  </si>
  <si>
    <t>it isnt perfect but i am close</t>
  </si>
  <si>
    <t>sum</t>
  </si>
  <si>
    <t>count</t>
  </si>
  <si>
    <t>avg</t>
  </si>
  <si>
    <t>raw</t>
  </si>
  <si>
    <t>store2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</si>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</sst>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4">
    <font>
      <sz val="11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 applyBorder="1"/>
    <xf numFmtId="0" fontId="0" fillId="0" borderId="0" xfId="0" applyBorder="1"/>
    <xf numFmtId="0" fontId="2" fillId="2" borderId="0" xfId="2"/>
    <xf numFmtId="1" fontId="0" fillId="0" borderId="0" xfId="0" applyNumberFormat="1"/>
    <xf numFmtId="43" fontId="0" fillId="0" borderId="0" xfId="1" applyFont="1"/>
    <xf numFmtId="0" fontId="0" fillId="0" borderId="2" xfId="0" applyBorder="1"/>
    <xf numFmtId="0" fontId="0" fillId="0" borderId="3" xfId="0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43" fontId="0" fillId="0" borderId="0" xfId="0" applyNumberForma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3" fontId="0" fillId="0" borderId="1" xfId="1" applyFont="1" applyBorder="1"/>
    <xf numFmtId="43" fontId="2" fillId="2" borderId="0" xfId="1" applyFont="1" applyFill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21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4.4"/>
  <cols>
    <col min="1" max="1" width="5.21875" bestFit="1" customWidth="1"/>
    <col min="2" max="2" width="6.21875" bestFit="1" customWidth="1"/>
    <col min="3" max="3" width="5.33203125" bestFit="1" customWidth="1"/>
    <col min="4" max="4" width="5.33203125" customWidth="1"/>
    <col min="5" max="5" width="10" bestFit="1" customWidth="1"/>
    <col min="6" max="6" width="9.5546875" bestFit="1" customWidth="1"/>
    <col min="7" max="7" width="5.109375" bestFit="1" customWidth="1"/>
    <col min="8" max="8" width="6" bestFit="1" customWidth="1"/>
    <col min="9" max="9" width="7.109375" bestFit="1" customWidth="1"/>
    <col min="10" max="10" width="5.88671875" bestFit="1" customWidth="1"/>
    <col min="11" max="12" width="4" bestFit="1" customWidth="1"/>
    <col min="13" max="13" width="5.77734375" bestFit="1" customWidth="1"/>
    <col min="14" max="14" width="6.77734375" bestFit="1" customWidth="1"/>
    <col min="15" max="16" width="5.5546875" bestFit="1" customWidth="1"/>
    <col min="17" max="17" width="4.88671875" bestFit="1" customWidth="1"/>
    <col min="18" max="18" width="5" bestFit="1" customWidth="1"/>
    <col min="19" max="19" width="5.88671875" bestFit="1" customWidth="1"/>
    <col min="20" max="20" width="8.21875" style="7" customWidth="1"/>
    <col min="21" max="21" width="7.77734375" bestFit="1" customWidth="1"/>
    <col min="22" max="22" width="7" bestFit="1" customWidth="1"/>
    <col min="23" max="23" width="6.5546875" bestFit="1" customWidth="1"/>
    <col min="24" max="24" width="5.77734375" hidden="1" customWidth="1"/>
    <col min="25" max="25" width="5.109375" hidden="1" customWidth="1"/>
    <col min="26" max="26" width="9.6640625" hidden="1" customWidth="1"/>
    <col min="27" max="27" width="8.88671875" hidden="1" customWidth="1"/>
    <col min="28" max="28" width="7.21875" bestFit="1" customWidth="1"/>
    <col min="29" max="29" width="10.33203125" bestFit="1" customWidth="1"/>
    <col min="30" max="30" width="8.88671875" bestFit="1" customWidth="1"/>
    <col min="31" max="31" width="10.88671875" bestFit="1" customWidth="1"/>
    <col min="32" max="32" width="4.6640625" bestFit="1" customWidth="1"/>
    <col min="33" max="33" width="8.109375" bestFit="1" customWidth="1"/>
    <col min="34" max="34" width="6" bestFit="1" customWidth="1"/>
    <col min="36" max="36" width="5.109375" bestFit="1" customWidth="1"/>
    <col min="37" max="37" width="4.6640625" bestFit="1" customWidth="1"/>
    <col min="38" max="38" width="10.109375" bestFit="1" customWidth="1"/>
    <col min="39" max="39" width="8.6640625" bestFit="1" customWidth="1"/>
    <col min="40" max="40" width="7.6640625" bestFit="1" customWidth="1"/>
    <col min="41" max="41" width="10.109375" bestFit="1" customWidth="1"/>
    <col min="42" max="42" width="8.6640625" bestFit="1" customWidth="1"/>
    <col min="43" max="43" width="7.6640625" customWidth="1"/>
    <col min="44" max="44" width="8" bestFit="1" customWidth="1"/>
    <col min="45" max="45" width="5.5546875" customWidth="1"/>
    <col min="46" max="46" width="12" bestFit="1" customWidth="1"/>
    <col min="49" max="49" width="22" bestFit="1" customWidth="1"/>
  </cols>
  <sheetData>
    <row r="1" spans="1:51">
      <c r="A1" t="s">
        <v>0</v>
      </c>
      <c r="B1" t="s">
        <v>60</v>
      </c>
      <c r="C1" t="s">
        <v>1</v>
      </c>
      <c r="D1" s="5" t="s">
        <v>53</v>
      </c>
      <c r="E1" s="5" t="s">
        <v>54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48</v>
      </c>
      <c r="N1" t="s">
        <v>47</v>
      </c>
      <c r="O1" t="s">
        <v>9</v>
      </c>
      <c r="P1" t="s">
        <v>10</v>
      </c>
      <c r="Q1" t="s">
        <v>44</v>
      </c>
      <c r="R1" t="s">
        <v>45</v>
      </c>
      <c r="S1" t="s">
        <v>14</v>
      </c>
      <c r="T1" s="21" t="s">
        <v>52</v>
      </c>
      <c r="U1" t="s">
        <v>16</v>
      </c>
      <c r="V1" t="s">
        <v>18</v>
      </c>
      <c r="W1" t="s">
        <v>20</v>
      </c>
      <c r="X1" t="s">
        <v>22</v>
      </c>
      <c r="Y1" t="s">
        <v>24</v>
      </c>
      <c r="Z1" t="s">
        <v>26</v>
      </c>
      <c r="AA1" t="s">
        <v>28</v>
      </c>
      <c r="AB1" t="s">
        <v>30</v>
      </c>
      <c r="AC1" t="s">
        <v>32</v>
      </c>
      <c r="AD1" t="s">
        <v>34</v>
      </c>
      <c r="AE1" t="s">
        <v>36</v>
      </c>
      <c r="AF1" t="s">
        <v>38</v>
      </c>
      <c r="AG1" t="s">
        <v>49</v>
      </c>
      <c r="AH1" t="s">
        <v>46</v>
      </c>
    </row>
    <row r="2" spans="1:51">
      <c r="A2" s="1">
        <v>1</v>
      </c>
      <c r="B2" s="1">
        <f>IFERROR(VLOOKUP(A2,Sheet2!A:B,1,0),0)</f>
        <v>1</v>
      </c>
      <c r="C2" s="1">
        <v>1</v>
      </c>
      <c r="D2" s="1">
        <f>IF(T2&gt;0, 0, 1)</f>
        <v>0</v>
      </c>
      <c r="E2" s="1">
        <f>COUNTIFS(D:D,1,A:A,A2)</f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 t="b">
        <v>1</v>
      </c>
      <c r="N2" s="1">
        <v>0</v>
      </c>
      <c r="O2" s="1">
        <v>0</v>
      </c>
      <c r="P2" s="1">
        <v>0</v>
      </c>
      <c r="Q2" s="1">
        <v>16</v>
      </c>
      <c r="R2" s="1">
        <v>30</v>
      </c>
      <c r="S2" s="1">
        <v>4</v>
      </c>
      <c r="T2" s="20">
        <f>IFERROR(Q2+0.5*R2+S2,0)</f>
        <v>35</v>
      </c>
      <c r="U2" s="3">
        <v>4.5</v>
      </c>
      <c r="V2" s="2" t="s">
        <v>19</v>
      </c>
      <c r="W2" s="3">
        <v>0.25</v>
      </c>
      <c r="X2" s="1">
        <v>3</v>
      </c>
      <c r="Y2" s="1">
        <v>7</v>
      </c>
      <c r="Z2" s="1">
        <v>16</v>
      </c>
      <c r="AA2" s="1">
        <v>0.93000000715255737</v>
      </c>
      <c r="AB2" s="1">
        <v>0.82999998331069946</v>
      </c>
      <c r="AC2" s="1">
        <v>0.85000002384185791</v>
      </c>
      <c r="AD2" s="1">
        <v>4</v>
      </c>
      <c r="AE2" s="1">
        <v>3</v>
      </c>
      <c r="AF2" s="1">
        <v>0</v>
      </c>
      <c r="AG2" s="1">
        <f>IFERROR(Q2+0.5*R2+S2,0)</f>
        <v>35</v>
      </c>
      <c r="AH2">
        <f>IFERROR(IF(N2,0,Q2+0.5*R2+S2),0)</f>
        <v>35</v>
      </c>
      <c r="AI2" s="6" t="str">
        <f>IF(T2-AG2=0,"","999999")</f>
        <v/>
      </c>
    </row>
    <row r="3" spans="1:51">
      <c r="A3" s="1">
        <v>1</v>
      </c>
      <c r="B3" s="1">
        <f>IFERROR(VLOOKUP(A3,Sheet2!A:B,1,0),0)</f>
        <v>1</v>
      </c>
      <c r="C3" s="1">
        <v>1</v>
      </c>
      <c r="D3" s="1">
        <f t="shared" ref="D3:D66" si="0">IF(T3&gt;0, 0, 1)</f>
        <v>0</v>
      </c>
      <c r="E3" s="1">
        <f>COUNTIFS(D:D,1,A:A,A3)</f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 t="b">
        <v>1</v>
      </c>
      <c r="N3" s="1">
        <v>0</v>
      </c>
      <c r="O3" s="1">
        <v>0</v>
      </c>
      <c r="P3" s="2" t="s">
        <v>11</v>
      </c>
      <c r="Q3" s="1">
        <v>20</v>
      </c>
      <c r="R3" s="1">
        <v>40</v>
      </c>
      <c r="S3" s="1">
        <v>4</v>
      </c>
      <c r="T3" s="20">
        <f>IFERROR(Q3+0.5*R3+S3,0)</f>
        <v>44</v>
      </c>
      <c r="U3" s="3">
        <v>5.0500001907348633</v>
      </c>
      <c r="V3" s="2" t="s">
        <v>19</v>
      </c>
      <c r="W3" s="4" t="s">
        <v>21</v>
      </c>
      <c r="X3" s="1">
        <v>2</v>
      </c>
      <c r="Y3" s="1">
        <v>7</v>
      </c>
      <c r="Z3" s="1">
        <v>16</v>
      </c>
      <c r="AA3" s="1">
        <v>1.0499999523162842</v>
      </c>
      <c r="AB3" s="1">
        <v>0.79000002145767212</v>
      </c>
      <c r="AC3" s="1">
        <v>0.89999997615814209</v>
      </c>
      <c r="AD3" s="1">
        <v>4</v>
      </c>
      <c r="AE3" s="1">
        <v>3</v>
      </c>
      <c r="AF3" s="1">
        <v>1</v>
      </c>
      <c r="AG3" s="1">
        <f>IFERROR(Q3+0.5*R3+S3,0)</f>
        <v>44</v>
      </c>
      <c r="AH3">
        <f>IFERROR(IF(N3,0,Q3+0.5*R3+S3),0)</f>
        <v>44</v>
      </c>
      <c r="AI3" s="6" t="str">
        <f t="shared" ref="AI3:AI66" si="1">IF(T3-AG3=0,"","999999")</f>
        <v/>
      </c>
    </row>
    <row r="4" spans="1:51">
      <c r="A4" s="1">
        <v>2</v>
      </c>
      <c r="B4" s="1">
        <f>IFERROR(VLOOKUP(A4,Sheet2!A:B,1,0),0)</f>
        <v>2</v>
      </c>
      <c r="C4" s="1">
        <v>1</v>
      </c>
      <c r="D4" s="1">
        <f t="shared" si="0"/>
        <v>0</v>
      </c>
      <c r="E4" s="1">
        <f>COUNTIFS(D:D,1,A:A,A4)</f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 t="b">
        <v>1</v>
      </c>
      <c r="N4" s="1">
        <v>0</v>
      </c>
      <c r="O4" s="1">
        <v>0</v>
      </c>
      <c r="P4" s="2" t="s">
        <v>11</v>
      </c>
      <c r="Q4" s="1">
        <v>7.5</v>
      </c>
      <c r="R4" s="1">
        <v>10</v>
      </c>
      <c r="S4" s="1">
        <v>3</v>
      </c>
      <c r="T4" s="20">
        <f>IFERROR(Q4+0.5*R4+S4,0)</f>
        <v>15.5</v>
      </c>
      <c r="U4" s="3">
        <v>5.25</v>
      </c>
      <c r="V4" s="1">
        <v>19</v>
      </c>
      <c r="W4" s="1">
        <v>0.37999999523162842</v>
      </c>
      <c r="X4" s="1">
        <v>1</v>
      </c>
      <c r="Y4" s="1">
        <v>7</v>
      </c>
      <c r="Z4" s="1">
        <v>15</v>
      </c>
      <c r="AA4" s="1">
        <v>1.0499999523162842</v>
      </c>
      <c r="AB4" s="1">
        <v>1.0099999904632568</v>
      </c>
      <c r="AC4" s="1">
        <v>0.93999999761581421</v>
      </c>
      <c r="AD4" s="1">
        <v>2</v>
      </c>
      <c r="AE4" s="1">
        <v>2</v>
      </c>
      <c r="AF4" s="1">
        <v>1</v>
      </c>
      <c r="AG4" s="1">
        <f>IFERROR(Q4+0.5*R4+S4,0)</f>
        <v>15.5</v>
      </c>
      <c r="AH4">
        <f>IFERROR(IF(N4,0,Q4+0.5*R4+S4),0)</f>
        <v>15.5</v>
      </c>
      <c r="AI4" s="6" t="str">
        <f t="shared" si="1"/>
        <v/>
      </c>
      <c r="AR4" t="s">
        <v>51</v>
      </c>
    </row>
    <row r="5" spans="1:51">
      <c r="A5" s="1">
        <v>2</v>
      </c>
      <c r="B5" s="1">
        <f>IFERROR(VLOOKUP(A5,Sheet2!A:B,1,0),0)</f>
        <v>2</v>
      </c>
      <c r="C5" s="1">
        <v>1</v>
      </c>
      <c r="D5" s="1">
        <f t="shared" si="0"/>
        <v>0</v>
      </c>
      <c r="E5" s="1">
        <f>COUNTIFS(D:D,1,A:A,A5)</f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 t="b">
        <v>1</v>
      </c>
      <c r="N5" s="1">
        <v>0</v>
      </c>
      <c r="O5" s="1">
        <v>0</v>
      </c>
      <c r="P5" s="1">
        <v>0</v>
      </c>
      <c r="Q5" s="1">
        <v>10</v>
      </c>
      <c r="R5" s="1">
        <v>6</v>
      </c>
      <c r="S5" s="1">
        <v>3</v>
      </c>
      <c r="T5" s="20">
        <f>IFERROR(Q5+0.5*R5+S5,0)</f>
        <v>16</v>
      </c>
      <c r="U5" s="1">
        <v>4.75</v>
      </c>
      <c r="V5" s="1">
        <v>26</v>
      </c>
      <c r="W5" s="1">
        <v>0.5</v>
      </c>
      <c r="X5" s="1">
        <v>1</v>
      </c>
      <c r="Y5" s="1">
        <v>7</v>
      </c>
      <c r="Z5" s="1">
        <v>14</v>
      </c>
      <c r="AA5" s="1">
        <v>1.059999942779541</v>
      </c>
      <c r="AB5" s="1">
        <v>0.9100000262260437</v>
      </c>
      <c r="AC5" s="1">
        <v>0.95999997854232788</v>
      </c>
      <c r="AD5" s="1">
        <v>2</v>
      </c>
      <c r="AE5" s="1">
        <v>2</v>
      </c>
      <c r="AF5" s="1">
        <v>0</v>
      </c>
      <c r="AG5" s="1">
        <f>IFERROR(Q5+0.5*R5+S5,0)</f>
        <v>16</v>
      </c>
      <c r="AH5">
        <f>IFERROR(IF(N5,0,Q5+0.5*R5+S5),0)</f>
        <v>16</v>
      </c>
      <c r="AI5" s="6" t="str">
        <f t="shared" si="1"/>
        <v/>
      </c>
    </row>
    <row r="6" spans="1:51">
      <c r="A6" s="1">
        <v>3</v>
      </c>
      <c r="B6" s="1">
        <f>IFERROR(VLOOKUP(A6,Sheet2!A:B,1,0),0)</f>
        <v>3</v>
      </c>
      <c r="C6" s="1">
        <v>2</v>
      </c>
      <c r="D6" s="1">
        <f t="shared" si="0"/>
        <v>0</v>
      </c>
      <c r="E6" s="1">
        <f>COUNTIFS(D:D,1,A:A,A6)</f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 t="b">
        <v>1</v>
      </c>
      <c r="N6" s="1">
        <v>0</v>
      </c>
      <c r="O6" s="1">
        <v>0</v>
      </c>
      <c r="P6" s="1">
        <v>2</v>
      </c>
      <c r="Q6" s="1">
        <v>4</v>
      </c>
      <c r="R6" s="1">
        <v>7</v>
      </c>
      <c r="S6" s="1">
        <v>3</v>
      </c>
      <c r="T6" s="20">
        <f>IFERROR(Q6+0.5*R6+S6,0)</f>
        <v>10.5</v>
      </c>
      <c r="U6" s="1">
        <v>5.0500001907348633</v>
      </c>
      <c r="V6" s="1">
        <v>26</v>
      </c>
      <c r="W6" s="1">
        <v>0.25</v>
      </c>
      <c r="X6" s="1">
        <v>1</v>
      </c>
      <c r="Y6" s="1">
        <v>11</v>
      </c>
      <c r="Z6" s="1">
        <v>11</v>
      </c>
      <c r="AA6" s="1">
        <v>1.0499999523162842</v>
      </c>
      <c r="AB6" s="1">
        <v>0.93999999761581421</v>
      </c>
      <c r="AC6" s="1">
        <v>2.75</v>
      </c>
      <c r="AD6" s="1">
        <v>5</v>
      </c>
      <c r="AE6" s="1">
        <v>3</v>
      </c>
      <c r="AF6" s="1">
        <v>1</v>
      </c>
      <c r="AG6" s="1">
        <f>IFERROR(Q6+0.5*R6+S6,0)</f>
        <v>10.5</v>
      </c>
      <c r="AH6">
        <f>IFERROR(IF(N6,0,Q6+0.5*R6+S6),0)</f>
        <v>10.5</v>
      </c>
      <c r="AI6" s="6" t="str">
        <f t="shared" si="1"/>
        <v/>
      </c>
      <c r="AL6" s="17" t="s">
        <v>59</v>
      </c>
      <c r="AM6" s="18"/>
      <c r="AN6" s="19"/>
      <c r="AO6" s="17" t="s">
        <v>61</v>
      </c>
      <c r="AP6" s="18"/>
      <c r="AQ6" s="19"/>
    </row>
    <row r="7" spans="1:51">
      <c r="A7" s="1">
        <v>3</v>
      </c>
      <c r="B7" s="1">
        <f>IFERROR(VLOOKUP(A7,Sheet2!A:B,1,0),0)</f>
        <v>3</v>
      </c>
      <c r="C7" s="1">
        <v>2</v>
      </c>
      <c r="D7" s="1">
        <f t="shared" si="0"/>
        <v>0</v>
      </c>
      <c r="E7" s="1">
        <f>COUNTIFS(D:D,1,A:A,A7)</f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 t="b">
        <v>1</v>
      </c>
      <c r="N7" s="1">
        <v>0</v>
      </c>
      <c r="O7" s="1">
        <v>0</v>
      </c>
      <c r="P7" s="1">
        <v>3</v>
      </c>
      <c r="Q7" s="1">
        <v>6</v>
      </c>
      <c r="R7" s="1">
        <v>13</v>
      </c>
      <c r="S7" s="1">
        <v>3</v>
      </c>
      <c r="T7" s="20">
        <f>IFERROR(Q7+0.5*R7+S7,0)</f>
        <v>15.5</v>
      </c>
      <c r="U7" s="1">
        <v>4.25</v>
      </c>
      <c r="V7" s="1">
        <v>13</v>
      </c>
      <c r="W7" s="1">
        <v>0.25</v>
      </c>
      <c r="X7" s="1">
        <v>2</v>
      </c>
      <c r="Y7" s="1">
        <v>11</v>
      </c>
      <c r="Z7" s="1">
        <v>10</v>
      </c>
      <c r="AA7" s="1">
        <v>1.059999942779541</v>
      </c>
      <c r="AB7" s="1">
        <v>0.94999998807907104</v>
      </c>
      <c r="AC7" s="1">
        <v>3.0899999141693115</v>
      </c>
      <c r="AD7" s="1">
        <v>5</v>
      </c>
      <c r="AE7" s="1">
        <v>3</v>
      </c>
      <c r="AF7" s="1">
        <v>0</v>
      </c>
      <c r="AG7" s="1">
        <f>IFERROR(Q7+0.5*R7+S7,0)</f>
        <v>15.5</v>
      </c>
      <c r="AH7">
        <f>IFERROR(IF(N7,0,Q7+0.5*R7+S7),0)</f>
        <v>15.5</v>
      </c>
      <c r="AI7" s="6" t="str">
        <f t="shared" si="1"/>
        <v/>
      </c>
      <c r="AJ7" t="s">
        <v>3</v>
      </c>
      <c r="AK7" t="s">
        <v>38</v>
      </c>
      <c r="AL7" s="8" t="s">
        <v>56</v>
      </c>
      <c r="AM7" s="2" t="s">
        <v>57</v>
      </c>
      <c r="AN7" s="9" t="s">
        <v>58</v>
      </c>
      <c r="AO7" s="8" t="s">
        <v>56</v>
      </c>
      <c r="AP7" s="2" t="s">
        <v>57</v>
      </c>
      <c r="AQ7" s="9" t="s">
        <v>58</v>
      </c>
      <c r="AW7" t="s">
        <v>50</v>
      </c>
    </row>
    <row r="8" spans="1:51">
      <c r="A8" s="1">
        <v>4</v>
      </c>
      <c r="B8" s="1">
        <f>IFERROR(VLOOKUP(A8,Sheet2!A:B,1,0),0)</f>
        <v>4</v>
      </c>
      <c r="C8" s="1">
        <v>3</v>
      </c>
      <c r="D8" s="1">
        <f t="shared" si="0"/>
        <v>0</v>
      </c>
      <c r="E8" s="1">
        <f>COUNTIFS(D:D,1,A:A,A8)</f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 t="b">
        <v>1</v>
      </c>
      <c r="N8" s="1">
        <v>0</v>
      </c>
      <c r="O8" s="1">
        <v>0</v>
      </c>
      <c r="P8" s="2" t="s">
        <v>11</v>
      </c>
      <c r="Q8" s="1">
        <v>5</v>
      </c>
      <c r="R8" s="1">
        <v>30</v>
      </c>
      <c r="S8" s="1">
        <v>4</v>
      </c>
      <c r="T8" s="20">
        <f>IFERROR(Q8+0.5*R8+S8,0)</f>
        <v>24</v>
      </c>
      <c r="U8" s="1">
        <v>5.0500001907348633</v>
      </c>
      <c r="V8" s="1">
        <v>26</v>
      </c>
      <c r="W8" s="1">
        <v>0.2800000011920929</v>
      </c>
      <c r="X8" s="1">
        <v>2</v>
      </c>
      <c r="Y8" s="1">
        <v>8</v>
      </c>
      <c r="Z8" s="1">
        <v>13.5</v>
      </c>
      <c r="AA8" s="1">
        <v>1.2200000286102295</v>
      </c>
      <c r="AB8" s="1">
        <v>1.3700000047683716</v>
      </c>
      <c r="AC8" s="1">
        <v>0.88999998569488525</v>
      </c>
      <c r="AD8" s="1">
        <v>6</v>
      </c>
      <c r="AE8" s="1">
        <v>4</v>
      </c>
      <c r="AF8" s="1">
        <v>1</v>
      </c>
      <c r="AG8" s="1">
        <f>IFERROR(Q8+0.5*R8+S8,0)</f>
        <v>24</v>
      </c>
      <c r="AH8">
        <f>IFERROR(IF(N8,0,Q8+0.5*R8+S8),0)</f>
        <v>24</v>
      </c>
      <c r="AI8" s="6" t="str">
        <f t="shared" si="1"/>
        <v/>
      </c>
      <c r="AJ8">
        <v>0</v>
      </c>
      <c r="AK8">
        <v>0</v>
      </c>
      <c r="AL8" s="10">
        <f>SUMIFS(T:T,G:G,AJ8,AF:AF,AK8)</f>
        <v>1796.5</v>
      </c>
      <c r="AM8" s="11">
        <f>COUNTIFS(G:G,AJ8,AF:AF,AK8)</f>
        <v>79</v>
      </c>
      <c r="AN8" s="12">
        <f>AL8/AM8</f>
        <v>22.740506329113924</v>
      </c>
      <c r="AO8" s="10">
        <f>SUMIFS(T:T,G:G,AJ8,AF:AF,AK8,B:B,"&gt;0")</f>
        <v>1553.5</v>
      </c>
      <c r="AP8" s="11">
        <f>COUNTIFS(AF:AF,AK8,G:G,AJ8,B:B,"&gt;0")</f>
        <v>65</v>
      </c>
      <c r="AQ8" s="12">
        <f>AO8/AP8</f>
        <v>23.9</v>
      </c>
      <c r="AR8">
        <f>SUMIFS(AH:AH,N:N,0,G:G,AJ8,AF:AF,AK8)</f>
        <v>1753.5</v>
      </c>
      <c r="AS8">
        <f>COUNTIFS(G:G,AJ8,AF:AF,AK8,N:N,0)</f>
        <v>76</v>
      </c>
      <c r="AT8">
        <f>AR8/AS8</f>
        <v>23.07236842105263</v>
      </c>
      <c r="AU8">
        <f>SUMIFS(AG:AG,G:G,AJ8,AF:AF,AK8)</f>
        <v>1796.5</v>
      </c>
      <c r="AV8">
        <f>AU8/AS8</f>
        <v>23.638157894736842</v>
      </c>
      <c r="AW8">
        <f>COUNTIFS(G:G,AJ8,AF:AF,AK8,AG:AG,"&gt;0")</f>
        <v>77</v>
      </c>
      <c r="AX8">
        <f>AU8/AW8</f>
        <v>23.331168831168831</v>
      </c>
    </row>
    <row r="9" spans="1:51">
      <c r="A9" s="1">
        <v>4</v>
      </c>
      <c r="B9" s="1">
        <f>IFERROR(VLOOKUP(A9,Sheet2!A:B,1,0),0)</f>
        <v>4</v>
      </c>
      <c r="C9" s="1">
        <v>3</v>
      </c>
      <c r="D9" s="1">
        <f t="shared" si="0"/>
        <v>0</v>
      </c>
      <c r="E9" s="1">
        <f>COUNTIFS(D:D,1,A:A,A9)</f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 t="b">
        <v>1</v>
      </c>
      <c r="N9" s="1">
        <v>0</v>
      </c>
      <c r="O9" s="1">
        <v>0</v>
      </c>
      <c r="P9" s="1">
        <v>0</v>
      </c>
      <c r="Q9" s="1">
        <v>10</v>
      </c>
      <c r="R9" s="1">
        <v>12</v>
      </c>
      <c r="S9" s="1">
        <v>3</v>
      </c>
      <c r="T9" s="20">
        <f>IFERROR(Q9+0.5*R9+S9,0)</f>
        <v>19</v>
      </c>
      <c r="U9" s="1">
        <v>4.75</v>
      </c>
      <c r="V9" s="1">
        <v>4</v>
      </c>
      <c r="W9" s="1">
        <v>0.25</v>
      </c>
      <c r="X9" s="1">
        <v>2</v>
      </c>
      <c r="Y9" s="1">
        <v>9</v>
      </c>
      <c r="Z9" s="1">
        <v>12.5</v>
      </c>
      <c r="AA9" s="1">
        <v>1.059999942779541</v>
      </c>
      <c r="AB9" s="1">
        <v>1</v>
      </c>
      <c r="AC9" s="1">
        <v>2.130000114440918</v>
      </c>
      <c r="AD9" s="1">
        <v>8</v>
      </c>
      <c r="AE9" s="1">
        <v>4</v>
      </c>
      <c r="AF9" s="1">
        <v>0</v>
      </c>
      <c r="AG9" s="1">
        <f>IFERROR(Q9+0.5*R9+S9,0)</f>
        <v>19</v>
      </c>
      <c r="AH9">
        <f>IFERROR(IF(N9,0,Q9+0.5*R9+S9),0)</f>
        <v>19</v>
      </c>
      <c r="AI9" s="6" t="str">
        <f t="shared" si="1"/>
        <v/>
      </c>
      <c r="AJ9">
        <v>0</v>
      </c>
      <c r="AK9">
        <v>1</v>
      </c>
      <c r="AL9" s="10">
        <f>SUMIFS(T:T,G:G,AJ9,AF:AF,AK9)</f>
        <v>1629.75</v>
      </c>
      <c r="AM9" s="11">
        <f>COUNTIFS(G:G,AJ9,AF:AF,AK9)</f>
        <v>79</v>
      </c>
      <c r="AN9" s="12">
        <f t="shared" ref="AN9:AN11" si="2">AL9/AM9</f>
        <v>20.629746835443036</v>
      </c>
      <c r="AO9" s="10">
        <f>SUMIFS(T:T,G:G,AJ9,AF:AF,AK9,B:B,"&gt;0")</f>
        <v>1429.5</v>
      </c>
      <c r="AP9" s="11">
        <f>COUNTIFS(AF:AF,AK9,G:G,AJ9,B:B,"&gt;0")</f>
        <v>65</v>
      </c>
      <c r="AQ9" s="12">
        <f t="shared" ref="AQ9:AQ11" si="3">AO9/AP9</f>
        <v>21.992307692307691</v>
      </c>
      <c r="AR9">
        <f>SUMIFS(AH:AH,N:N,0,G:G,AJ9,AF:AF,AK9)</f>
        <v>1606.75</v>
      </c>
      <c r="AS9">
        <f>COUNTIFS(G:G,AJ9,AF:AF,AK9,N:N,0)</f>
        <v>76</v>
      </c>
      <c r="AT9">
        <f>AR9/AS9</f>
        <v>21.141447368421051</v>
      </c>
      <c r="AU9">
        <f>SUMIFS(AG:AG,G:G,AJ9,AF:AF,AK9)</f>
        <v>1629.75</v>
      </c>
      <c r="AV9">
        <f t="shared" ref="AV9:AV11" si="4">AU9/AS9</f>
        <v>21.444078947368421</v>
      </c>
      <c r="AW9">
        <v>77</v>
      </c>
      <c r="AX9">
        <f>AU9/AW9</f>
        <v>21.165584415584416</v>
      </c>
      <c r="AY9">
        <f>AX9-AX8</f>
        <v>-2.1655844155844157</v>
      </c>
    </row>
    <row r="10" spans="1:51">
      <c r="A10" s="1">
        <v>5</v>
      </c>
      <c r="B10" s="1">
        <f>IFERROR(VLOOKUP(A10,Sheet2!A:B,1,0),0)</f>
        <v>5</v>
      </c>
      <c r="C10" s="1">
        <v>3</v>
      </c>
      <c r="D10" s="1">
        <f t="shared" si="0"/>
        <v>0</v>
      </c>
      <c r="E10" s="1">
        <f>COUNTIFS(D:D,1,A:A,A10)</f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 t="b">
        <v>1</v>
      </c>
      <c r="N10" s="1">
        <v>0</v>
      </c>
      <c r="O10" s="1">
        <v>0</v>
      </c>
      <c r="P10" s="1">
        <v>0</v>
      </c>
      <c r="Q10" s="1">
        <v>5</v>
      </c>
      <c r="R10" s="1">
        <v>30</v>
      </c>
      <c r="S10" s="1">
        <v>4</v>
      </c>
      <c r="T10" s="20">
        <f>IFERROR(Q10+0.5*R10+S10,0)</f>
        <v>24</v>
      </c>
      <c r="U10" s="1">
        <v>4.5</v>
      </c>
      <c r="V10" s="1">
        <v>13</v>
      </c>
      <c r="W10" s="1">
        <v>0.17000000178813934</v>
      </c>
      <c r="X10" s="1">
        <v>1</v>
      </c>
      <c r="Y10" s="1">
        <v>6</v>
      </c>
      <c r="Z10" s="1">
        <v>17</v>
      </c>
      <c r="AA10" s="1">
        <v>0.94999998807907104</v>
      </c>
      <c r="AB10" s="2" t="s">
        <v>31</v>
      </c>
      <c r="AC10" s="1">
        <v>2.130000114440918</v>
      </c>
      <c r="AD10" s="1">
        <v>5</v>
      </c>
      <c r="AE10" s="1">
        <v>4</v>
      </c>
      <c r="AF10" s="1">
        <v>0</v>
      </c>
      <c r="AG10" s="1">
        <f>IFERROR(Q10+0.5*R10+S10,0)</f>
        <v>24</v>
      </c>
      <c r="AH10">
        <f>IFERROR(IF(N10,0,Q10+0.5*R10+S10),0)</f>
        <v>24</v>
      </c>
      <c r="AI10" s="6" t="str">
        <f t="shared" si="1"/>
        <v/>
      </c>
      <c r="AJ10">
        <v>1</v>
      </c>
      <c r="AK10">
        <v>0</v>
      </c>
      <c r="AL10" s="10">
        <f>SUMIFS(T:T,G:G,AJ10,AF:AF,AK10)</f>
        <v>6561.0499999523163</v>
      </c>
      <c r="AM10" s="11">
        <f>COUNTIFS(G:G,AJ10,AF:AF,AK10)</f>
        <v>331</v>
      </c>
      <c r="AN10" s="12">
        <f t="shared" si="2"/>
        <v>19.821903323118779</v>
      </c>
      <c r="AO10" s="10">
        <f>SUMIFS(T:T,G:G,AJ10,AF:AF,AK10,B:B,"&gt;0")</f>
        <v>5881.2999999523163</v>
      </c>
      <c r="AP10" s="11">
        <f>COUNTIFS(AF:AF,AK10,G:G,AJ10,B:B,"&gt;0")</f>
        <v>284</v>
      </c>
      <c r="AQ10" s="12">
        <f t="shared" si="3"/>
        <v>20.70880281673351</v>
      </c>
      <c r="AR10">
        <f>SUMIFS(AH:AH,N:N,0,G:G,AJ10,AF:AF,AK10)</f>
        <v>6364.0499999523163</v>
      </c>
      <c r="AS10">
        <f>COUNTIFS(G:G,AJ10,AF:AF,AK10,N:N,0)</f>
        <v>316</v>
      </c>
      <c r="AT10">
        <f>AR10/AS10</f>
        <v>20.139398734026319</v>
      </c>
      <c r="AU10">
        <f>SUMIFS(AG:AG,G:G,AJ10,AF:AF,AK10)</f>
        <v>6561.0499999523163</v>
      </c>
      <c r="AV10">
        <f t="shared" si="4"/>
        <v>20.762816455545305</v>
      </c>
      <c r="AW10">
        <f>COUNTIFS(G:G,AJ10,AF:AF,AK10,AG:AG,"&gt;0")</f>
        <v>321</v>
      </c>
      <c r="AX10">
        <f>AU10/AW10</f>
        <v>20.439408099539925</v>
      </c>
    </row>
    <row r="11" spans="1:51">
      <c r="A11" s="1">
        <v>5</v>
      </c>
      <c r="B11" s="1">
        <f>IFERROR(VLOOKUP(A11,Sheet2!A:B,1,0),0)</f>
        <v>5</v>
      </c>
      <c r="C11" s="1">
        <v>3</v>
      </c>
      <c r="D11" s="1">
        <f t="shared" si="0"/>
        <v>0</v>
      </c>
      <c r="E11" s="1">
        <f>COUNTIFS(D:D,1,A:A,A11)</f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 t="b">
        <v>1</v>
      </c>
      <c r="N11" s="1">
        <v>0</v>
      </c>
      <c r="O11" s="1">
        <v>0</v>
      </c>
      <c r="P11" s="1">
        <v>2</v>
      </c>
      <c r="Q11" s="1">
        <v>10</v>
      </c>
      <c r="R11" s="1">
        <v>30</v>
      </c>
      <c r="S11" s="1">
        <v>4</v>
      </c>
      <c r="T11" s="20">
        <f>IFERROR(Q11+0.5*R11+S11,0)</f>
        <v>29</v>
      </c>
      <c r="U11" s="1">
        <v>5.1500000953674316</v>
      </c>
      <c r="V11" s="1">
        <v>4</v>
      </c>
      <c r="W11" s="1">
        <v>0.18000000715255737</v>
      </c>
      <c r="X11" s="1">
        <v>2</v>
      </c>
      <c r="Y11" s="1">
        <v>6</v>
      </c>
      <c r="Z11" s="1">
        <v>17</v>
      </c>
      <c r="AA11" s="1">
        <v>1.0499999523162842</v>
      </c>
      <c r="AB11" s="1">
        <v>0.93999999761581421</v>
      </c>
      <c r="AC11" s="1">
        <v>0.93999999761581421</v>
      </c>
      <c r="AD11" s="1">
        <v>5</v>
      </c>
      <c r="AE11" s="1">
        <v>5</v>
      </c>
      <c r="AF11" s="1">
        <v>1</v>
      </c>
      <c r="AG11" s="1">
        <f>IFERROR(Q11+0.5*R11+S11,0)</f>
        <v>29</v>
      </c>
      <c r="AH11">
        <f>IFERROR(IF(N11,0,Q11+0.5*R11+S11),0)</f>
        <v>29</v>
      </c>
      <c r="AI11" s="6" t="str">
        <f t="shared" si="1"/>
        <v/>
      </c>
      <c r="AJ11">
        <v>1</v>
      </c>
      <c r="AK11">
        <v>1</v>
      </c>
      <c r="AL11" s="13">
        <f>SUMIFS(T:T,G:G,AJ11,AF:AF,AK11)</f>
        <v>6707.75</v>
      </c>
      <c r="AM11" s="14">
        <f>COUNTIFS(G:G,AJ11,AF:AF,AK11)</f>
        <v>331</v>
      </c>
      <c r="AN11" s="15">
        <f t="shared" si="2"/>
        <v>20.265105740181269</v>
      </c>
      <c r="AO11" s="13">
        <f>SUMIFS(T:T,G:G,AJ11,AF:AF,AK11,B:B,"&gt;0")</f>
        <v>5992.25</v>
      </c>
      <c r="AP11" s="14">
        <f>COUNTIFS(AF:AF,AK11,G:G,AJ11,B:B,"&gt;0")</f>
        <v>284</v>
      </c>
      <c r="AQ11" s="15">
        <f t="shared" si="3"/>
        <v>21.099471830985916</v>
      </c>
      <c r="AR11">
        <f>SUMIFS(AH:AH,N:N,0,G:G,AJ11,AF:AF,AK11)</f>
        <v>6577.75</v>
      </c>
      <c r="AS11">
        <f>COUNTIFS(G:G,AJ11,AF:AF,AK11,N:N,0)</f>
        <v>316</v>
      </c>
      <c r="AT11">
        <f>AR11/AS11</f>
        <v>20.815664556962027</v>
      </c>
      <c r="AU11">
        <f>SUMIFS(AG:AG,G:G,AJ11,AF:AF,AK11)</f>
        <v>6707.75</v>
      </c>
      <c r="AV11">
        <f t="shared" si="4"/>
        <v>21.227056962025316</v>
      </c>
      <c r="AW11">
        <v>319</v>
      </c>
      <c r="AX11">
        <f>AU11/AW11</f>
        <v>21.027429467084641</v>
      </c>
      <c r="AY11">
        <f>AX11-AX10</f>
        <v>0.5880213675447159</v>
      </c>
    </row>
    <row r="12" spans="1:51">
      <c r="A12" s="1">
        <v>6</v>
      </c>
      <c r="B12" s="1">
        <f>IFERROR(VLOOKUP(A12,Sheet2!A:B,1,0),0)</f>
        <v>6</v>
      </c>
      <c r="C12" s="1">
        <v>3</v>
      </c>
      <c r="D12" s="1">
        <f t="shared" si="0"/>
        <v>0</v>
      </c>
      <c r="E12" s="1">
        <f>COUNTIFS(D:D,1,A:A,A12)</f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 t="b">
        <v>1</v>
      </c>
      <c r="N12" s="1">
        <v>0</v>
      </c>
      <c r="O12" s="1">
        <v>0</v>
      </c>
      <c r="P12" s="1">
        <v>2</v>
      </c>
      <c r="Q12" s="1">
        <v>2</v>
      </c>
      <c r="R12" s="1">
        <v>2</v>
      </c>
      <c r="S12" s="1">
        <v>2</v>
      </c>
      <c r="T12" s="20">
        <f>IFERROR(Q12+0.5*R12+S12,0)</f>
        <v>5</v>
      </c>
      <c r="U12" s="1">
        <v>5</v>
      </c>
      <c r="V12" s="1">
        <v>13</v>
      </c>
      <c r="W12" s="1">
        <v>0.25</v>
      </c>
      <c r="X12" s="1">
        <v>1</v>
      </c>
      <c r="Y12" s="1">
        <v>11</v>
      </c>
      <c r="Z12" s="1">
        <v>7</v>
      </c>
      <c r="AA12" s="1">
        <v>1.2000000476837158</v>
      </c>
      <c r="AB12" s="1">
        <v>1.1699999570846558</v>
      </c>
      <c r="AC12" s="1">
        <v>2.3499999046325684</v>
      </c>
      <c r="AD12" s="1">
        <v>4</v>
      </c>
      <c r="AE12" s="1">
        <v>2</v>
      </c>
      <c r="AF12" s="1">
        <v>0</v>
      </c>
      <c r="AG12" s="1">
        <f>IFERROR(Q12+0.5*R12+S12,0)</f>
        <v>5</v>
      </c>
      <c r="AH12">
        <f>IFERROR(IF(N12,0,Q12+0.5*R12+S12),0)</f>
        <v>5</v>
      </c>
      <c r="AI12" s="6" t="str">
        <f t="shared" si="1"/>
        <v/>
      </c>
    </row>
    <row r="13" spans="1:51">
      <c r="A13" s="1">
        <v>6</v>
      </c>
      <c r="B13" s="1">
        <f>IFERROR(VLOOKUP(A13,Sheet2!A:B,1,0),0)</f>
        <v>6</v>
      </c>
      <c r="C13" s="1">
        <v>3</v>
      </c>
      <c r="D13" s="1">
        <f t="shared" si="0"/>
        <v>0</v>
      </c>
      <c r="E13" s="1">
        <f>COUNTIFS(D:D,1,A:A,A13)</f>
        <v>0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 t="b">
        <v>1</v>
      </c>
      <c r="N13" s="1">
        <v>0</v>
      </c>
      <c r="O13" s="1">
        <v>0</v>
      </c>
      <c r="P13" s="1">
        <v>1</v>
      </c>
      <c r="Q13" s="1">
        <v>5</v>
      </c>
      <c r="R13" s="1">
        <v>2</v>
      </c>
      <c r="S13" s="1">
        <v>2</v>
      </c>
      <c r="T13" s="20">
        <f>IFERROR(Q13+0.5*R13+S13,0)</f>
        <v>8</v>
      </c>
      <c r="U13" s="1">
        <v>5.0500001907348633</v>
      </c>
      <c r="V13" s="1">
        <v>13</v>
      </c>
      <c r="W13" s="1">
        <v>0.15000000596046448</v>
      </c>
      <c r="X13" s="1">
        <v>1</v>
      </c>
      <c r="Y13" s="1">
        <v>10</v>
      </c>
      <c r="Z13" s="1">
        <v>8</v>
      </c>
      <c r="AA13" s="1">
        <v>1.1100000143051147</v>
      </c>
      <c r="AB13" s="1">
        <v>1.0099999904632568</v>
      </c>
      <c r="AC13" s="1">
        <v>2.2300000190734863</v>
      </c>
      <c r="AD13" s="1">
        <v>4</v>
      </c>
      <c r="AE13" s="1">
        <v>2</v>
      </c>
      <c r="AF13" s="1">
        <v>1</v>
      </c>
      <c r="AG13" s="1">
        <f>IFERROR(Q13+0.5*R13+S13,0)</f>
        <v>8</v>
      </c>
      <c r="AH13">
        <f>IFERROR(IF(N13,0,Q13+0.5*R13+S13),0)</f>
        <v>8</v>
      </c>
      <c r="AI13" s="6" t="str">
        <f t="shared" si="1"/>
        <v/>
      </c>
      <c r="AN13" s="16">
        <f>(AN11-AN10)-(AN9-AN8)</f>
        <v>2.5539619107333777</v>
      </c>
      <c r="AQ13" s="16">
        <f>(AQ11-AQ10)-(AQ9-AQ8)</f>
        <v>2.2983613219447143</v>
      </c>
      <c r="AY13">
        <f>AY11-AY9</f>
        <v>2.7536057831291316</v>
      </c>
    </row>
    <row r="14" spans="1:51">
      <c r="A14" s="1">
        <v>8</v>
      </c>
      <c r="B14" s="1">
        <f>IFERROR(VLOOKUP(A14,Sheet2!A:B,1,0),0)</f>
        <v>0</v>
      </c>
      <c r="C14" s="1">
        <v>4</v>
      </c>
      <c r="D14" s="1">
        <f t="shared" si="0"/>
        <v>0</v>
      </c>
      <c r="E14" s="1">
        <f>COUNTIFS(D:D,1,A:A,A14)</f>
        <v>1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 t="b">
        <v>1</v>
      </c>
      <c r="N14" s="1">
        <v>1</v>
      </c>
      <c r="O14" s="1">
        <v>0</v>
      </c>
      <c r="P14" s="2" t="s">
        <v>11</v>
      </c>
      <c r="Q14" s="1">
        <v>15</v>
      </c>
      <c r="R14" s="1">
        <v>25</v>
      </c>
      <c r="S14" s="1">
        <v>3</v>
      </c>
      <c r="T14" s="20">
        <f>IFERROR(Q14+0.5*R14+S14,0)</f>
        <v>30.5</v>
      </c>
      <c r="U14" s="1">
        <v>5.0500001907348633</v>
      </c>
      <c r="V14" s="1">
        <v>26</v>
      </c>
      <c r="W14" s="1">
        <v>0.33000001311302185</v>
      </c>
      <c r="X14" s="1">
        <v>2</v>
      </c>
      <c r="Y14" s="1">
        <v>10</v>
      </c>
      <c r="Z14" s="1">
        <v>13</v>
      </c>
      <c r="AA14" s="1">
        <v>1.0099999904632568</v>
      </c>
      <c r="AB14" s="1">
        <v>1.0099999904632568</v>
      </c>
      <c r="AC14" s="1">
        <v>0.93999999761581421</v>
      </c>
      <c r="AD14" s="1">
        <v>2</v>
      </c>
      <c r="AE14" s="1">
        <v>2</v>
      </c>
      <c r="AF14" s="1">
        <v>1</v>
      </c>
      <c r="AG14" s="1">
        <f>IFERROR(Q14+0.5*R14+S14,0)</f>
        <v>30.5</v>
      </c>
      <c r="AH14">
        <f>IFERROR(IF(N14,0,Q14+0.5*R14+S14),0)</f>
        <v>0</v>
      </c>
      <c r="AI14" s="6" t="str">
        <f t="shared" si="1"/>
        <v/>
      </c>
      <c r="AU14" t="s">
        <v>55</v>
      </c>
    </row>
    <row r="15" spans="1:51">
      <c r="A15" s="1">
        <v>8</v>
      </c>
      <c r="B15" s="1">
        <f>IFERROR(VLOOKUP(A15,Sheet2!A:B,1,0),0)</f>
        <v>0</v>
      </c>
      <c r="C15" s="1">
        <v>4</v>
      </c>
      <c r="D15" s="1">
        <f t="shared" si="0"/>
        <v>1</v>
      </c>
      <c r="E15" s="1">
        <f>COUNTIFS(D:D,1,A:A,A15)</f>
        <v>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 t="b">
        <v>0</v>
      </c>
      <c r="N15" s="1">
        <v>1</v>
      </c>
      <c r="O15" s="1">
        <v>0</v>
      </c>
      <c r="P15" s="1">
        <v>0</v>
      </c>
      <c r="Q15" s="2" t="s">
        <v>12</v>
      </c>
      <c r="R15" s="1">
        <v>25</v>
      </c>
      <c r="S15" s="1">
        <v>4</v>
      </c>
      <c r="T15" s="20">
        <f>IFERROR(Q15+0.5*R15+S15,0)</f>
        <v>0</v>
      </c>
      <c r="U15" s="1">
        <v>4.8000001907348633</v>
      </c>
      <c r="V15" s="4" t="s">
        <v>19</v>
      </c>
      <c r="W15" s="1">
        <v>0.15000000596046448</v>
      </c>
      <c r="X15" s="1">
        <v>1</v>
      </c>
      <c r="Y15" s="1">
        <v>10.5</v>
      </c>
      <c r="Z15" s="1">
        <v>12</v>
      </c>
      <c r="AA15" s="1">
        <v>1.0199999809265137</v>
      </c>
      <c r="AB15" s="1">
        <v>0.9100000262260437</v>
      </c>
      <c r="AC15" s="1">
        <v>2.2799999713897705</v>
      </c>
      <c r="AD15" s="1">
        <v>2</v>
      </c>
      <c r="AE15" s="1">
        <v>1</v>
      </c>
      <c r="AF15" s="1">
        <v>0</v>
      </c>
      <c r="AG15" s="1">
        <f>IFERROR(Q15+0.5*R15+S15,0)</f>
        <v>0</v>
      </c>
      <c r="AH15">
        <f>IFERROR(IF(N15,0,Q15+0.5*R15+S15),0)</f>
        <v>0</v>
      </c>
      <c r="AI15" s="6" t="str">
        <f t="shared" si="1"/>
        <v/>
      </c>
    </row>
    <row r="16" spans="1:51">
      <c r="A16" s="1">
        <v>9</v>
      </c>
      <c r="B16" s="1">
        <f>IFERROR(VLOOKUP(A16,Sheet2!A:B,1,0),0)</f>
        <v>9</v>
      </c>
      <c r="C16" s="1">
        <v>1</v>
      </c>
      <c r="D16" s="1">
        <f t="shared" si="0"/>
        <v>0</v>
      </c>
      <c r="E16" s="1">
        <f>COUNTIFS(D:D,1,A:A,A16)</f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 t="b">
        <v>1</v>
      </c>
      <c r="N16" s="1">
        <v>0</v>
      </c>
      <c r="O16" s="1">
        <v>0</v>
      </c>
      <c r="P16" s="2" t="s">
        <v>11</v>
      </c>
      <c r="Q16" s="1">
        <v>0</v>
      </c>
      <c r="R16" s="1">
        <v>32</v>
      </c>
      <c r="S16" s="1">
        <v>4</v>
      </c>
      <c r="T16" s="20">
        <f>IFERROR(Q16+0.5*R16+S16,0)</f>
        <v>20</v>
      </c>
      <c r="U16" s="1">
        <v>5.0500001907348633</v>
      </c>
      <c r="V16" s="1">
        <v>26</v>
      </c>
      <c r="W16" s="1">
        <v>0.12999999523162842</v>
      </c>
      <c r="X16" s="1">
        <v>2</v>
      </c>
      <c r="Y16" s="1">
        <v>7</v>
      </c>
      <c r="Z16" s="1">
        <v>16</v>
      </c>
      <c r="AA16" s="1">
        <v>1.1100000143051147</v>
      </c>
      <c r="AB16" s="1">
        <v>0.92000001668930054</v>
      </c>
      <c r="AC16" s="1">
        <v>1.0099999904632568</v>
      </c>
      <c r="AD16" s="1">
        <v>4</v>
      </c>
      <c r="AE16" s="1">
        <v>3</v>
      </c>
      <c r="AF16" s="1">
        <v>1</v>
      </c>
      <c r="AG16" s="1">
        <f>IFERROR(Q16+0.5*R16+S16,0)</f>
        <v>20</v>
      </c>
      <c r="AH16">
        <f>IFERROR(IF(N16,0,Q16+0.5*R16+S16),0)</f>
        <v>20</v>
      </c>
      <c r="AI16" s="6" t="str">
        <f t="shared" si="1"/>
        <v/>
      </c>
    </row>
    <row r="17" spans="1:35">
      <c r="A17" s="1">
        <v>9</v>
      </c>
      <c r="B17" s="1">
        <f>IFERROR(VLOOKUP(A17,Sheet2!A:B,1,0),0)</f>
        <v>9</v>
      </c>
      <c r="C17" s="1">
        <v>1</v>
      </c>
      <c r="D17" s="1">
        <f t="shared" si="0"/>
        <v>0</v>
      </c>
      <c r="E17" s="1">
        <f>COUNTIFS(D:D,1,A:A,A17)</f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 t="b">
        <v>1</v>
      </c>
      <c r="N17" s="1">
        <v>0</v>
      </c>
      <c r="O17" s="1">
        <v>0</v>
      </c>
      <c r="P17" s="1">
        <v>2</v>
      </c>
      <c r="Q17" s="1">
        <v>12</v>
      </c>
      <c r="R17" s="1">
        <v>40</v>
      </c>
      <c r="S17" s="1">
        <v>4</v>
      </c>
      <c r="T17" s="20">
        <f>IFERROR(Q17+0.5*R17+S17,0)</f>
        <v>36</v>
      </c>
      <c r="U17" s="1">
        <v>4.369999885559082</v>
      </c>
      <c r="V17" s="1">
        <v>26</v>
      </c>
      <c r="W17" s="1">
        <v>0.15000000596046448</v>
      </c>
      <c r="X17" s="1">
        <v>2</v>
      </c>
      <c r="Y17" s="1">
        <v>7</v>
      </c>
      <c r="Z17" s="1">
        <v>16</v>
      </c>
      <c r="AA17" s="1">
        <v>1.0399999618530273</v>
      </c>
      <c r="AB17" s="1">
        <v>0.67000001668930054</v>
      </c>
      <c r="AC17" s="1">
        <v>0.85000002384185791</v>
      </c>
      <c r="AD17" s="1">
        <v>4</v>
      </c>
      <c r="AE17" s="1">
        <v>4</v>
      </c>
      <c r="AF17" s="1">
        <v>0</v>
      </c>
      <c r="AG17" s="1">
        <f>IFERROR(Q17+0.5*R17+S17,0)</f>
        <v>36</v>
      </c>
      <c r="AH17">
        <f>IFERROR(IF(N17,0,Q17+0.5*R17+S17),0)</f>
        <v>36</v>
      </c>
      <c r="AI17" s="6" t="str">
        <f t="shared" si="1"/>
        <v/>
      </c>
    </row>
    <row r="18" spans="1:35">
      <c r="A18" s="1">
        <v>10</v>
      </c>
      <c r="B18" s="1">
        <f>IFERROR(VLOOKUP(A18,Sheet2!A:B,1,0),0)</f>
        <v>10</v>
      </c>
      <c r="C18" s="1">
        <v>1</v>
      </c>
      <c r="D18" s="1">
        <f t="shared" si="0"/>
        <v>0</v>
      </c>
      <c r="E18" s="1">
        <f>COUNTIFS(D:D,1,A:A,A18)</f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 t="b">
        <v>1</v>
      </c>
      <c r="N18" s="1">
        <v>0</v>
      </c>
      <c r="O18" s="1">
        <v>0</v>
      </c>
      <c r="P18" s="1">
        <v>0</v>
      </c>
      <c r="Q18" s="1">
        <v>15</v>
      </c>
      <c r="R18" s="1">
        <v>20</v>
      </c>
      <c r="S18" s="1">
        <v>4</v>
      </c>
      <c r="T18" s="20">
        <f>IFERROR(Q18+0.5*R18+S18,0)</f>
        <v>29</v>
      </c>
      <c r="U18" s="1">
        <v>4.25</v>
      </c>
      <c r="V18" s="1">
        <v>39</v>
      </c>
      <c r="W18" s="1">
        <v>0.17000000178813934</v>
      </c>
      <c r="X18" s="1">
        <v>2</v>
      </c>
      <c r="Y18" s="1">
        <v>7</v>
      </c>
      <c r="Z18" s="1">
        <v>16</v>
      </c>
      <c r="AA18" s="1">
        <v>1.0399999618530273</v>
      </c>
      <c r="AB18" s="1">
        <v>0.85000002384185791</v>
      </c>
      <c r="AC18" s="1">
        <v>0.85000002384185791</v>
      </c>
      <c r="AD18" s="1">
        <v>3</v>
      </c>
      <c r="AE18" s="1">
        <v>3</v>
      </c>
      <c r="AF18" s="1">
        <v>0</v>
      </c>
      <c r="AG18" s="1">
        <f>IFERROR(Q18+0.5*R18+S18,0)</f>
        <v>29</v>
      </c>
      <c r="AH18">
        <f>IFERROR(IF(N18,0,Q18+0.5*R18+S18),0)</f>
        <v>29</v>
      </c>
      <c r="AI18" s="6" t="str">
        <f t="shared" si="1"/>
        <v/>
      </c>
    </row>
    <row r="19" spans="1:35">
      <c r="A19" s="1">
        <v>10</v>
      </c>
      <c r="B19" s="1">
        <f>IFERROR(VLOOKUP(A19,Sheet2!A:B,1,0),0)</f>
        <v>10</v>
      </c>
      <c r="C19" s="1">
        <v>1</v>
      </c>
      <c r="D19" s="1">
        <f t="shared" si="0"/>
        <v>0</v>
      </c>
      <c r="E19" s="1">
        <f>COUNTIFS(D:D,1,A:A,A19)</f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 t="b">
        <v>1</v>
      </c>
      <c r="N19" s="1">
        <v>0</v>
      </c>
      <c r="O19" s="1">
        <v>0</v>
      </c>
      <c r="P19" s="2" t="s">
        <v>11</v>
      </c>
      <c r="Q19" s="1">
        <v>15</v>
      </c>
      <c r="R19" s="1">
        <v>15</v>
      </c>
      <c r="S19" s="1">
        <v>4</v>
      </c>
      <c r="T19" s="20">
        <f>IFERROR(Q19+0.5*R19+S19,0)</f>
        <v>26.5</v>
      </c>
      <c r="U19" s="1">
        <v>5.0500001907348633</v>
      </c>
      <c r="V19" s="1">
        <v>4</v>
      </c>
      <c r="W19" s="1">
        <v>0.2800000011920929</v>
      </c>
      <c r="X19" s="1">
        <v>2</v>
      </c>
      <c r="Y19" s="1">
        <v>7</v>
      </c>
      <c r="Z19" s="1">
        <v>16</v>
      </c>
      <c r="AA19" s="1">
        <v>0.93999999761581421</v>
      </c>
      <c r="AB19" s="1">
        <v>0.87000000476837158</v>
      </c>
      <c r="AC19" s="1">
        <v>0.93999999761581421</v>
      </c>
      <c r="AD19" s="1">
        <v>3</v>
      </c>
      <c r="AE19" s="1">
        <v>2</v>
      </c>
      <c r="AF19" s="1">
        <v>1</v>
      </c>
      <c r="AG19" s="1">
        <f>IFERROR(Q19+0.5*R19+S19,0)</f>
        <v>26.5</v>
      </c>
      <c r="AH19">
        <f>IFERROR(IF(N19,0,Q19+0.5*R19+S19),0)</f>
        <v>26.5</v>
      </c>
      <c r="AI19" s="6" t="str">
        <f t="shared" si="1"/>
        <v/>
      </c>
    </row>
    <row r="20" spans="1:35">
      <c r="A20" s="1">
        <v>11</v>
      </c>
      <c r="B20" s="1">
        <f>IFERROR(VLOOKUP(A20,Sheet2!A:B,1,0),0)</f>
        <v>11</v>
      </c>
      <c r="C20" s="1">
        <v>1</v>
      </c>
      <c r="D20" s="1">
        <f t="shared" si="0"/>
        <v>0</v>
      </c>
      <c r="E20" s="1">
        <f>COUNTIFS(D:D,1,A:A,A20)</f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 t="b">
        <v>1</v>
      </c>
      <c r="N20" s="1">
        <v>0</v>
      </c>
      <c r="O20" s="1">
        <v>0</v>
      </c>
      <c r="P20" s="1">
        <v>2</v>
      </c>
      <c r="Q20" s="1">
        <v>10</v>
      </c>
      <c r="R20" s="1">
        <v>30</v>
      </c>
      <c r="S20" s="1">
        <v>4</v>
      </c>
      <c r="T20" s="20">
        <f>IFERROR(Q20+0.5*R20+S20,0)</f>
        <v>29</v>
      </c>
      <c r="U20" s="1">
        <v>4.25</v>
      </c>
      <c r="V20" s="1">
        <v>26</v>
      </c>
      <c r="W20" s="1">
        <v>0.10000000149011612</v>
      </c>
      <c r="X20" s="1">
        <v>2</v>
      </c>
      <c r="Y20" s="1">
        <v>7</v>
      </c>
      <c r="Z20" s="1">
        <v>16</v>
      </c>
      <c r="AA20" s="1">
        <v>1.0900000333786011</v>
      </c>
      <c r="AB20" s="1">
        <v>0.88999998569488525</v>
      </c>
      <c r="AC20" s="1">
        <v>0.9100000262260437</v>
      </c>
      <c r="AD20" s="1">
        <v>3</v>
      </c>
      <c r="AE20" s="1">
        <v>3</v>
      </c>
      <c r="AF20" s="1">
        <v>0</v>
      </c>
      <c r="AG20" s="1">
        <f>IFERROR(Q20+0.5*R20+S20,0)</f>
        <v>29</v>
      </c>
      <c r="AH20">
        <f>IFERROR(IF(N20,0,Q20+0.5*R20+S20),0)</f>
        <v>29</v>
      </c>
      <c r="AI20" s="6" t="str">
        <f t="shared" si="1"/>
        <v/>
      </c>
    </row>
    <row r="21" spans="1:35">
      <c r="A21" s="1">
        <v>11</v>
      </c>
      <c r="B21" s="1">
        <f>IFERROR(VLOOKUP(A21,Sheet2!A:B,1,0),0)</f>
        <v>11</v>
      </c>
      <c r="C21" s="1">
        <v>1</v>
      </c>
      <c r="D21" s="1">
        <f t="shared" si="0"/>
        <v>0</v>
      </c>
      <c r="E21" s="1">
        <f>COUNTIFS(D:D,1,A:A,A21)</f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 t="b">
        <v>1</v>
      </c>
      <c r="N21" s="1">
        <v>0</v>
      </c>
      <c r="O21" s="1">
        <v>0</v>
      </c>
      <c r="P21" s="1">
        <v>1</v>
      </c>
      <c r="Q21" s="1">
        <v>12</v>
      </c>
      <c r="R21" s="1">
        <v>24</v>
      </c>
      <c r="S21" s="1">
        <v>3</v>
      </c>
      <c r="T21" s="20">
        <f>IFERROR(Q21+0.5*R21+S21,0)</f>
        <v>27</v>
      </c>
      <c r="U21" s="1">
        <v>5.0500001907348633</v>
      </c>
      <c r="V21" s="2" t="s">
        <v>19</v>
      </c>
      <c r="W21" s="2" t="s">
        <v>21</v>
      </c>
      <c r="X21" s="1">
        <v>2</v>
      </c>
      <c r="Y21" s="1">
        <v>7</v>
      </c>
      <c r="Z21" s="1">
        <v>16</v>
      </c>
      <c r="AA21" s="1">
        <v>1.0499999523162842</v>
      </c>
      <c r="AB21" s="1">
        <v>0.87000000476837158</v>
      </c>
      <c r="AC21" s="1">
        <v>0.93999999761581421</v>
      </c>
      <c r="AD21" s="1">
        <v>3</v>
      </c>
      <c r="AE21" s="1">
        <v>2</v>
      </c>
      <c r="AF21" s="1">
        <v>1</v>
      </c>
      <c r="AG21" s="1">
        <f>IFERROR(Q21+0.5*R21+S21,0)</f>
        <v>27</v>
      </c>
      <c r="AH21">
        <f>IFERROR(IF(N21,0,Q21+0.5*R21+S21),0)</f>
        <v>27</v>
      </c>
      <c r="AI21" s="6" t="str">
        <f t="shared" si="1"/>
        <v/>
      </c>
    </row>
    <row r="22" spans="1:35">
      <c r="A22" s="1">
        <v>12</v>
      </c>
      <c r="B22" s="1">
        <f>IFERROR(VLOOKUP(A22,Sheet2!A:B,1,0),0)</f>
        <v>12</v>
      </c>
      <c r="C22" s="1">
        <v>1</v>
      </c>
      <c r="D22" s="1">
        <f t="shared" si="0"/>
        <v>0</v>
      </c>
      <c r="E22" s="1">
        <f>COUNTIFS(D:D,1,A:A,A22)</f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 t="b">
        <v>1</v>
      </c>
      <c r="N22" s="1">
        <v>0</v>
      </c>
      <c r="O22" s="1">
        <v>0</v>
      </c>
      <c r="P22" s="1">
        <v>0</v>
      </c>
      <c r="Q22" s="1">
        <v>6.5</v>
      </c>
      <c r="R22" s="1">
        <v>23.5</v>
      </c>
      <c r="S22" s="1">
        <v>3</v>
      </c>
      <c r="T22" s="20">
        <f>IFERROR(Q22+0.5*R22+S22,0)</f>
        <v>21.25</v>
      </c>
      <c r="U22" s="1">
        <v>4.369999885559082</v>
      </c>
      <c r="V22" s="1">
        <v>9</v>
      </c>
      <c r="W22" s="1">
        <v>0.10000000149011612</v>
      </c>
      <c r="X22" s="1">
        <v>2</v>
      </c>
      <c r="Y22" s="1">
        <v>7</v>
      </c>
      <c r="Z22" s="1">
        <v>16</v>
      </c>
      <c r="AA22" s="1">
        <v>1.0499999523162842</v>
      </c>
      <c r="AB22" s="1">
        <v>0.79000002145767212</v>
      </c>
      <c r="AC22" s="1">
        <v>0.9100000262260437</v>
      </c>
      <c r="AD22" s="1">
        <v>3</v>
      </c>
      <c r="AE22" s="1">
        <v>3</v>
      </c>
      <c r="AF22" s="1">
        <v>0</v>
      </c>
      <c r="AG22" s="1">
        <f>IFERROR(Q22+0.5*R22+S22,0)</f>
        <v>21.25</v>
      </c>
      <c r="AH22">
        <f>IFERROR(IF(N22,0,Q22+0.5*R22+S22),0)</f>
        <v>21.25</v>
      </c>
      <c r="AI22" s="6" t="str">
        <f t="shared" si="1"/>
        <v/>
      </c>
    </row>
    <row r="23" spans="1:35">
      <c r="A23" s="1">
        <v>12</v>
      </c>
      <c r="B23" s="1">
        <f>IFERROR(VLOOKUP(A23,Sheet2!A:B,1,0),0)</f>
        <v>12</v>
      </c>
      <c r="C23" s="1">
        <v>1</v>
      </c>
      <c r="D23" s="1">
        <f t="shared" si="0"/>
        <v>0</v>
      </c>
      <c r="E23" s="1">
        <f>COUNTIFS(D:D,1,A:A,A23)</f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 t="b">
        <v>1</v>
      </c>
      <c r="N23" s="1">
        <v>0</v>
      </c>
      <c r="O23" s="1">
        <v>0</v>
      </c>
      <c r="P23" s="1">
        <v>3</v>
      </c>
      <c r="Q23" s="1">
        <v>15</v>
      </c>
      <c r="R23" s="1">
        <v>15</v>
      </c>
      <c r="S23" s="1">
        <v>4</v>
      </c>
      <c r="T23" s="20">
        <f>IFERROR(Q23+0.5*R23+S23,0)</f>
        <v>26.5</v>
      </c>
      <c r="U23" s="1">
        <v>5.0500001907348633</v>
      </c>
      <c r="V23" s="1">
        <v>26</v>
      </c>
      <c r="W23" s="1">
        <v>0.25</v>
      </c>
      <c r="X23" s="1">
        <v>3</v>
      </c>
      <c r="Y23" s="1">
        <v>7</v>
      </c>
      <c r="Z23" s="1">
        <v>16</v>
      </c>
      <c r="AA23" s="1">
        <v>1.0099999904632568</v>
      </c>
      <c r="AB23" s="1">
        <v>0.92000001668930054</v>
      </c>
      <c r="AC23" s="1">
        <v>0.93999999761581421</v>
      </c>
      <c r="AD23" s="1">
        <v>3</v>
      </c>
      <c r="AE23" s="1">
        <v>2</v>
      </c>
      <c r="AF23" s="1">
        <v>1</v>
      </c>
      <c r="AG23" s="1">
        <f>IFERROR(Q23+0.5*R23+S23,0)</f>
        <v>26.5</v>
      </c>
      <c r="AH23">
        <f>IFERROR(IF(N23,0,Q23+0.5*R23+S23),0)</f>
        <v>26.5</v>
      </c>
      <c r="AI23" s="6" t="str">
        <f t="shared" si="1"/>
        <v/>
      </c>
    </row>
    <row r="24" spans="1:35">
      <c r="A24" s="1">
        <v>13</v>
      </c>
      <c r="B24" s="1">
        <f>IFERROR(VLOOKUP(A24,Sheet2!A:B,1,0),0)</f>
        <v>13</v>
      </c>
      <c r="C24" s="1">
        <v>2</v>
      </c>
      <c r="D24" s="1">
        <f t="shared" si="0"/>
        <v>0</v>
      </c>
      <c r="E24" s="1">
        <f>COUNTIFS(D:D,1,A:A,A24)</f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 t="b">
        <v>1</v>
      </c>
      <c r="N24" s="1">
        <v>0</v>
      </c>
      <c r="O24" s="1">
        <v>0</v>
      </c>
      <c r="P24" s="1">
        <v>0</v>
      </c>
      <c r="Q24" s="1">
        <v>0</v>
      </c>
      <c r="R24" s="1">
        <v>25</v>
      </c>
      <c r="S24" s="1">
        <v>3</v>
      </c>
      <c r="T24" s="20">
        <f>IFERROR(Q24+0.5*R24+S24,0)</f>
        <v>15.5</v>
      </c>
      <c r="U24" s="1">
        <v>4.5</v>
      </c>
      <c r="V24" s="1">
        <v>7</v>
      </c>
      <c r="W24" s="1">
        <v>0.25</v>
      </c>
      <c r="X24" s="1">
        <v>2</v>
      </c>
      <c r="Y24" s="1">
        <v>11</v>
      </c>
      <c r="Z24" s="1">
        <v>10</v>
      </c>
      <c r="AA24" s="1">
        <v>1.059999942779541</v>
      </c>
      <c r="AB24" s="1">
        <v>0.94999998807907104</v>
      </c>
      <c r="AC24" s="1">
        <v>2.6600000858306885</v>
      </c>
      <c r="AD24" s="1">
        <v>5</v>
      </c>
      <c r="AE24" s="1">
        <v>4</v>
      </c>
      <c r="AF24" s="1">
        <v>0</v>
      </c>
      <c r="AG24" s="1">
        <f>IFERROR(Q24+0.5*R24+S24,0)</f>
        <v>15.5</v>
      </c>
      <c r="AH24">
        <f>IFERROR(IF(N24,0,Q24+0.5*R24+S24),0)</f>
        <v>15.5</v>
      </c>
      <c r="AI24" s="6" t="str">
        <f t="shared" si="1"/>
        <v/>
      </c>
    </row>
    <row r="25" spans="1:35">
      <c r="A25" s="1">
        <v>13</v>
      </c>
      <c r="B25" s="1">
        <f>IFERROR(VLOOKUP(A25,Sheet2!A:B,1,0),0)</f>
        <v>13</v>
      </c>
      <c r="C25" s="1">
        <v>2</v>
      </c>
      <c r="D25" s="1">
        <f t="shared" si="0"/>
        <v>0</v>
      </c>
      <c r="E25" s="1">
        <f>COUNTIFS(D:D,1,A:A,A25)</f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 t="b">
        <v>1</v>
      </c>
      <c r="N25" s="1">
        <v>0</v>
      </c>
      <c r="O25" s="1">
        <v>0</v>
      </c>
      <c r="P25" s="1">
        <v>1</v>
      </c>
      <c r="Q25" s="1">
        <v>2</v>
      </c>
      <c r="R25" s="1">
        <v>11</v>
      </c>
      <c r="S25" s="1">
        <v>3</v>
      </c>
      <c r="T25" s="20">
        <f>IFERROR(Q25+0.5*R25+S25,0)</f>
        <v>10.5</v>
      </c>
      <c r="U25" s="1">
        <v>5</v>
      </c>
      <c r="V25" s="1">
        <v>13</v>
      </c>
      <c r="W25" s="1">
        <v>0.25</v>
      </c>
      <c r="X25" s="1">
        <v>1</v>
      </c>
      <c r="Y25" s="1">
        <v>11</v>
      </c>
      <c r="Z25" s="1">
        <v>11</v>
      </c>
      <c r="AA25" s="1">
        <v>1.0099999904632568</v>
      </c>
      <c r="AB25" s="1">
        <v>0.93999999761581421</v>
      </c>
      <c r="AC25" s="1">
        <v>2.75</v>
      </c>
      <c r="AD25" s="1">
        <v>4</v>
      </c>
      <c r="AE25" s="1">
        <v>3</v>
      </c>
      <c r="AF25" s="1">
        <v>1</v>
      </c>
      <c r="AG25" s="1">
        <f>IFERROR(Q25+0.5*R25+S25,0)</f>
        <v>10.5</v>
      </c>
      <c r="AH25">
        <f>IFERROR(IF(N25,0,Q25+0.5*R25+S25),0)</f>
        <v>10.5</v>
      </c>
      <c r="AI25" s="6" t="str">
        <f t="shared" si="1"/>
        <v/>
      </c>
    </row>
    <row r="26" spans="1:35">
      <c r="A26" s="1">
        <v>14</v>
      </c>
      <c r="B26" s="1">
        <f>IFERROR(VLOOKUP(A26,Sheet2!A:B,1,0),0)</f>
        <v>14</v>
      </c>
      <c r="C26" s="1">
        <v>2</v>
      </c>
      <c r="D26" s="1">
        <f t="shared" si="0"/>
        <v>0</v>
      </c>
      <c r="E26" s="1">
        <f>COUNTIFS(D:D,1,A:A,A26)</f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 t="b">
        <v>1</v>
      </c>
      <c r="N26" s="1">
        <v>0</v>
      </c>
      <c r="O26" s="1">
        <v>0</v>
      </c>
      <c r="P26" s="2" t="s">
        <v>11</v>
      </c>
      <c r="Q26" s="1">
        <v>4</v>
      </c>
      <c r="R26" s="1">
        <v>17</v>
      </c>
      <c r="S26" s="1">
        <v>3</v>
      </c>
      <c r="T26" s="20">
        <f>IFERROR(Q26+0.5*R26+S26,0)</f>
        <v>15.5</v>
      </c>
      <c r="U26" s="1">
        <v>5.0500001907348633</v>
      </c>
      <c r="V26" s="1">
        <v>13</v>
      </c>
      <c r="W26" s="1">
        <v>0.25</v>
      </c>
      <c r="X26" s="1">
        <v>2</v>
      </c>
      <c r="Y26" s="1">
        <v>11</v>
      </c>
      <c r="Z26" s="1">
        <v>11</v>
      </c>
      <c r="AA26" s="1">
        <v>1.0499999523162842</v>
      </c>
      <c r="AB26" s="1">
        <v>0.93999999761581421</v>
      </c>
      <c r="AC26" s="1">
        <v>2.5999999046325684</v>
      </c>
      <c r="AD26" s="1">
        <v>6</v>
      </c>
      <c r="AE26" s="1">
        <v>3</v>
      </c>
      <c r="AF26" s="1">
        <v>1</v>
      </c>
      <c r="AG26" s="1">
        <f>IFERROR(Q26+0.5*R26+S26,0)</f>
        <v>15.5</v>
      </c>
      <c r="AH26">
        <f>IFERROR(IF(N26,0,Q26+0.5*R26+S26),0)</f>
        <v>15.5</v>
      </c>
      <c r="AI26" s="6" t="str">
        <f t="shared" si="1"/>
        <v/>
      </c>
    </row>
    <row r="27" spans="1:35">
      <c r="A27" s="1">
        <v>14</v>
      </c>
      <c r="B27" s="1">
        <f>IFERROR(VLOOKUP(A27,Sheet2!A:B,1,0),0)</f>
        <v>14</v>
      </c>
      <c r="C27" s="1">
        <v>2</v>
      </c>
      <c r="D27" s="1">
        <f t="shared" si="0"/>
        <v>0</v>
      </c>
      <c r="E27" s="1">
        <f>COUNTIFS(D:D,1,A:A,A27)</f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 t="b">
        <v>1</v>
      </c>
      <c r="N27" s="1">
        <v>0</v>
      </c>
      <c r="O27" s="1">
        <v>0</v>
      </c>
      <c r="P27" s="1">
        <v>0</v>
      </c>
      <c r="Q27" s="1">
        <v>10</v>
      </c>
      <c r="R27" s="1">
        <v>8</v>
      </c>
      <c r="S27" s="1">
        <v>2</v>
      </c>
      <c r="T27" s="20">
        <f>IFERROR(Q27+0.5*R27+S27,0)</f>
        <v>16</v>
      </c>
      <c r="U27" s="1">
        <v>5.119999885559082</v>
      </c>
      <c r="V27" s="1">
        <v>6</v>
      </c>
      <c r="W27" s="1">
        <v>0.25</v>
      </c>
      <c r="X27" s="1">
        <v>3</v>
      </c>
      <c r="Y27" s="1">
        <v>11</v>
      </c>
      <c r="Z27" s="1">
        <v>11</v>
      </c>
      <c r="AA27" s="1">
        <v>1.059999942779541</v>
      </c>
      <c r="AB27" s="1">
        <v>0.85000002384185791</v>
      </c>
      <c r="AC27" s="1">
        <v>2.4900000095367432</v>
      </c>
      <c r="AD27" s="1">
        <v>6</v>
      </c>
      <c r="AE27" s="1">
        <v>5</v>
      </c>
      <c r="AF27" s="1">
        <v>0</v>
      </c>
      <c r="AG27" s="1">
        <f>IFERROR(Q27+0.5*R27+S27,0)</f>
        <v>16</v>
      </c>
      <c r="AH27">
        <f>IFERROR(IF(N27,0,Q27+0.5*R27+S27),0)</f>
        <v>16</v>
      </c>
      <c r="AI27" s="6" t="str">
        <f t="shared" si="1"/>
        <v/>
      </c>
    </row>
    <row r="28" spans="1:35">
      <c r="A28" s="1">
        <v>15</v>
      </c>
      <c r="B28" s="1">
        <f>IFERROR(VLOOKUP(A28,Sheet2!A:B,1,0),0)</f>
        <v>15</v>
      </c>
      <c r="C28" s="1">
        <v>3</v>
      </c>
      <c r="D28" s="1">
        <f t="shared" si="0"/>
        <v>0</v>
      </c>
      <c r="E28" s="1">
        <f>COUNTIFS(D:D,1,A:A,A28)</f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 t="b">
        <v>1</v>
      </c>
      <c r="N28" s="1">
        <v>0</v>
      </c>
      <c r="O28" s="1">
        <v>0</v>
      </c>
      <c r="P28" s="1">
        <v>3</v>
      </c>
      <c r="Q28" s="1">
        <v>3</v>
      </c>
      <c r="R28" s="1">
        <v>25</v>
      </c>
      <c r="S28" s="1">
        <v>4</v>
      </c>
      <c r="T28" s="20">
        <f>IFERROR(Q28+0.5*R28+S28,0)</f>
        <v>19.5</v>
      </c>
      <c r="U28" s="1">
        <v>4.5999999046325684</v>
      </c>
      <c r="V28" s="1">
        <v>9</v>
      </c>
      <c r="W28" s="1">
        <v>0.15000000596046448</v>
      </c>
      <c r="X28" s="1">
        <v>2</v>
      </c>
      <c r="Y28" s="1">
        <v>6</v>
      </c>
      <c r="Z28" s="1">
        <v>17</v>
      </c>
      <c r="AA28" s="1">
        <v>1.0199999809265137</v>
      </c>
      <c r="AB28" s="1">
        <v>0.98000001907348633</v>
      </c>
      <c r="AC28" s="1">
        <v>0.94999998807907104</v>
      </c>
      <c r="AD28" s="1">
        <v>5</v>
      </c>
      <c r="AE28" s="1">
        <v>4</v>
      </c>
      <c r="AF28" s="1">
        <v>0</v>
      </c>
      <c r="AG28" s="1">
        <f>IFERROR(Q28+0.5*R28+S28,0)</f>
        <v>19.5</v>
      </c>
      <c r="AH28">
        <f>IFERROR(IF(N28,0,Q28+0.5*R28+S28),0)</f>
        <v>19.5</v>
      </c>
      <c r="AI28" s="6" t="str">
        <f t="shared" si="1"/>
        <v/>
      </c>
    </row>
    <row r="29" spans="1:35">
      <c r="A29" s="1">
        <v>15</v>
      </c>
      <c r="B29" s="1">
        <f>IFERROR(VLOOKUP(A29,Sheet2!A:B,1,0),0)</f>
        <v>15</v>
      </c>
      <c r="C29" s="1">
        <v>3</v>
      </c>
      <c r="D29" s="1">
        <f t="shared" si="0"/>
        <v>0</v>
      </c>
      <c r="E29" s="1">
        <f>COUNTIFS(D:D,1,A:A,A29)</f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 t="b">
        <v>1</v>
      </c>
      <c r="N29" s="1">
        <v>0</v>
      </c>
      <c r="O29" s="1">
        <v>0</v>
      </c>
      <c r="P29" s="1">
        <v>5</v>
      </c>
      <c r="Q29" s="1">
        <v>5</v>
      </c>
      <c r="R29" s="1">
        <v>20</v>
      </c>
      <c r="S29" s="1">
        <v>3</v>
      </c>
      <c r="T29" s="20">
        <f>IFERROR(Q29+0.5*R29+S29,0)</f>
        <v>18</v>
      </c>
      <c r="U29" s="1">
        <v>5.0500001907348633</v>
      </c>
      <c r="V29" s="2" t="s">
        <v>19</v>
      </c>
      <c r="W29" s="1">
        <v>0.25</v>
      </c>
      <c r="X29" s="1">
        <v>2</v>
      </c>
      <c r="Y29" s="1">
        <v>6</v>
      </c>
      <c r="Z29" s="1">
        <v>17</v>
      </c>
      <c r="AA29" s="1">
        <v>1.0499999523162842</v>
      </c>
      <c r="AB29" s="1">
        <v>1.0099999904632568</v>
      </c>
      <c r="AC29" s="1">
        <v>2</v>
      </c>
      <c r="AD29" s="1">
        <v>3</v>
      </c>
      <c r="AE29" s="1">
        <v>3</v>
      </c>
      <c r="AF29" s="1">
        <v>1</v>
      </c>
      <c r="AG29" s="1">
        <f>IFERROR(Q29+0.5*R29+S29,0)</f>
        <v>18</v>
      </c>
      <c r="AH29">
        <f>IFERROR(IF(N29,0,Q29+0.5*R29+S29),0)</f>
        <v>18</v>
      </c>
      <c r="AI29" s="6" t="str">
        <f t="shared" si="1"/>
        <v/>
      </c>
    </row>
    <row r="30" spans="1:35">
      <c r="A30" s="1">
        <v>16</v>
      </c>
      <c r="B30" s="1">
        <f>IFERROR(VLOOKUP(A30,Sheet2!A:B,1,0),0)</f>
        <v>16</v>
      </c>
      <c r="C30" s="1">
        <v>3</v>
      </c>
      <c r="D30" s="1">
        <f t="shared" si="0"/>
        <v>0</v>
      </c>
      <c r="E30" s="1">
        <f>COUNTIFS(D:D,1,A:A,A30)</f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 t="b">
        <v>1</v>
      </c>
      <c r="N30" s="1">
        <v>0</v>
      </c>
      <c r="O30" s="1">
        <v>0</v>
      </c>
      <c r="P30" s="1">
        <v>0</v>
      </c>
      <c r="Q30" s="1">
        <v>6</v>
      </c>
      <c r="R30" s="1">
        <v>22</v>
      </c>
      <c r="S30" s="1">
        <v>4</v>
      </c>
      <c r="T30" s="20">
        <f>IFERROR(Q30+0.5*R30+S30,0)</f>
        <v>21</v>
      </c>
      <c r="U30" s="1">
        <v>4.5</v>
      </c>
      <c r="V30" s="1">
        <v>13</v>
      </c>
      <c r="W30" s="3">
        <v>0.25</v>
      </c>
      <c r="X30" s="1">
        <v>2</v>
      </c>
      <c r="Y30" s="1">
        <v>6</v>
      </c>
      <c r="Z30" s="1">
        <v>17</v>
      </c>
      <c r="AA30" s="1">
        <v>1</v>
      </c>
      <c r="AB30" s="1">
        <v>1</v>
      </c>
      <c r="AC30" s="2" t="s">
        <v>33</v>
      </c>
      <c r="AD30" s="1">
        <v>5</v>
      </c>
      <c r="AE30" s="1">
        <v>5</v>
      </c>
      <c r="AF30" s="1">
        <v>0</v>
      </c>
      <c r="AG30" s="1">
        <f>IFERROR(Q30+0.5*R30+S30,0)</f>
        <v>21</v>
      </c>
      <c r="AH30">
        <f>IFERROR(IF(N30,0,Q30+0.5*R30+S30),0)</f>
        <v>21</v>
      </c>
      <c r="AI30" s="6" t="str">
        <f t="shared" si="1"/>
        <v/>
      </c>
    </row>
    <row r="31" spans="1:35">
      <c r="A31" s="1">
        <v>16</v>
      </c>
      <c r="B31" s="1">
        <f>IFERROR(VLOOKUP(A31,Sheet2!A:B,1,0),0)</f>
        <v>16</v>
      </c>
      <c r="C31" s="1">
        <v>3</v>
      </c>
      <c r="D31" s="1">
        <f t="shared" si="0"/>
        <v>0</v>
      </c>
      <c r="E31" s="1">
        <f>COUNTIFS(D:D,1,A:A,A31)</f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 t="b">
        <v>1</v>
      </c>
      <c r="N31" s="1">
        <v>0</v>
      </c>
      <c r="O31" s="1">
        <v>0</v>
      </c>
      <c r="P31" s="2" t="s">
        <v>11</v>
      </c>
      <c r="Q31" s="1">
        <v>7</v>
      </c>
      <c r="R31" s="1">
        <v>17</v>
      </c>
      <c r="S31" s="1">
        <v>3</v>
      </c>
      <c r="T31" s="20">
        <f>IFERROR(Q31+0.5*R31+S31,0)</f>
        <v>18.5</v>
      </c>
      <c r="U31" s="1">
        <v>5.0500001907348633</v>
      </c>
      <c r="V31" s="1">
        <v>19</v>
      </c>
      <c r="W31" s="1">
        <v>0.25</v>
      </c>
      <c r="X31" s="1">
        <v>2</v>
      </c>
      <c r="Y31" s="1">
        <v>6</v>
      </c>
      <c r="Z31" s="1">
        <v>17</v>
      </c>
      <c r="AA31" s="1">
        <v>1.0499999523162842</v>
      </c>
      <c r="AB31" s="1">
        <v>1.0099999904632568</v>
      </c>
      <c r="AC31" s="1">
        <v>0.93999999761581421</v>
      </c>
      <c r="AD31" s="1">
        <v>5</v>
      </c>
      <c r="AE31" s="1">
        <v>5</v>
      </c>
      <c r="AF31" s="1">
        <v>1</v>
      </c>
      <c r="AG31" s="1">
        <f>IFERROR(Q31+0.5*R31+S31,0)</f>
        <v>18.5</v>
      </c>
      <c r="AH31">
        <f>IFERROR(IF(N31,0,Q31+0.5*R31+S31),0)</f>
        <v>18.5</v>
      </c>
      <c r="AI31" s="6" t="str">
        <f t="shared" si="1"/>
        <v/>
      </c>
    </row>
    <row r="32" spans="1:35">
      <c r="A32" s="1">
        <v>17</v>
      </c>
      <c r="B32" s="1">
        <f>IFERROR(VLOOKUP(A32,Sheet2!A:B,1,0),0)</f>
        <v>17</v>
      </c>
      <c r="C32" s="1">
        <v>3</v>
      </c>
      <c r="D32" s="1">
        <f t="shared" si="0"/>
        <v>0</v>
      </c>
      <c r="E32" s="1">
        <f>COUNTIFS(D:D,1,A:A,A32)</f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 t="b">
        <v>1</v>
      </c>
      <c r="N32" s="1">
        <v>0</v>
      </c>
      <c r="O32" s="1">
        <v>0</v>
      </c>
      <c r="P32" s="1">
        <v>0</v>
      </c>
      <c r="Q32" s="1">
        <v>0</v>
      </c>
      <c r="R32" s="1">
        <v>20</v>
      </c>
      <c r="S32" s="1">
        <v>4</v>
      </c>
      <c r="T32" s="20">
        <f>IFERROR(Q32+0.5*R32+S32,0)</f>
        <v>14</v>
      </c>
      <c r="U32" s="1">
        <v>4.369999885559082</v>
      </c>
      <c r="V32" s="1">
        <v>13</v>
      </c>
      <c r="W32" s="1">
        <v>0.25</v>
      </c>
      <c r="X32" s="1">
        <v>2</v>
      </c>
      <c r="Y32" s="1">
        <v>6</v>
      </c>
      <c r="Z32" s="1">
        <v>17</v>
      </c>
      <c r="AA32" s="1">
        <v>1.059999942779541</v>
      </c>
      <c r="AB32" s="1">
        <v>1</v>
      </c>
      <c r="AC32" s="1">
        <v>2.0199999809265137</v>
      </c>
      <c r="AD32" s="1">
        <v>6</v>
      </c>
      <c r="AE32" s="1">
        <v>5</v>
      </c>
      <c r="AF32" s="1">
        <v>0</v>
      </c>
      <c r="AG32" s="1">
        <f>IFERROR(Q32+0.5*R32+S32,0)</f>
        <v>14</v>
      </c>
      <c r="AH32">
        <f>IFERROR(IF(N32,0,Q32+0.5*R32+S32),0)</f>
        <v>14</v>
      </c>
      <c r="AI32" s="6" t="str">
        <f t="shared" si="1"/>
        <v/>
      </c>
    </row>
    <row r="33" spans="1:35">
      <c r="A33" s="1">
        <v>17</v>
      </c>
      <c r="B33" s="1">
        <f>IFERROR(VLOOKUP(A33,Sheet2!A:B,1,0),0)</f>
        <v>17</v>
      </c>
      <c r="C33" s="1">
        <v>3</v>
      </c>
      <c r="D33" s="1">
        <f t="shared" si="0"/>
        <v>0</v>
      </c>
      <c r="E33" s="1">
        <f>COUNTIFS(D:D,1,A:A,A33)</f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 t="b">
        <v>1</v>
      </c>
      <c r="N33" s="1">
        <v>0</v>
      </c>
      <c r="O33" s="1">
        <v>0</v>
      </c>
      <c r="P33" s="1">
        <v>1</v>
      </c>
      <c r="Q33" s="1">
        <v>4</v>
      </c>
      <c r="R33" s="1">
        <v>35</v>
      </c>
      <c r="S33" s="1">
        <v>4</v>
      </c>
      <c r="T33" s="20">
        <f>IFERROR(Q33+0.5*R33+S33,0)</f>
        <v>25.5</v>
      </c>
      <c r="U33" s="1">
        <v>5.0500001907348633</v>
      </c>
      <c r="V33" s="3">
        <v>13</v>
      </c>
      <c r="W33" s="3">
        <v>0.20000000298023224</v>
      </c>
      <c r="X33" s="1">
        <v>2</v>
      </c>
      <c r="Y33" s="1">
        <v>6</v>
      </c>
      <c r="Z33" s="1">
        <v>17</v>
      </c>
      <c r="AA33" s="1">
        <v>1.0499999523162842</v>
      </c>
      <c r="AB33" s="1">
        <v>0.93999999761581421</v>
      </c>
      <c r="AC33" s="1">
        <v>0.94999998807907104</v>
      </c>
      <c r="AD33" s="1">
        <v>6</v>
      </c>
      <c r="AE33" s="1">
        <v>5</v>
      </c>
      <c r="AF33" s="1">
        <v>1</v>
      </c>
      <c r="AG33" s="1">
        <f>IFERROR(Q33+0.5*R33+S33,0)</f>
        <v>25.5</v>
      </c>
      <c r="AH33">
        <f>IFERROR(IF(N33,0,Q33+0.5*R33+S33),0)</f>
        <v>25.5</v>
      </c>
      <c r="AI33" s="6" t="str">
        <f t="shared" si="1"/>
        <v/>
      </c>
    </row>
    <row r="34" spans="1:35">
      <c r="A34" s="1">
        <v>18</v>
      </c>
      <c r="B34" s="1">
        <f>IFERROR(VLOOKUP(A34,Sheet2!A:B,1,0),0)</f>
        <v>18</v>
      </c>
      <c r="C34" s="1">
        <v>3</v>
      </c>
      <c r="D34" s="1">
        <f t="shared" si="0"/>
        <v>0</v>
      </c>
      <c r="E34" s="1">
        <f>COUNTIFS(D:D,1,A:A,A34)</f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 t="b">
        <v>1</v>
      </c>
      <c r="N34" s="1">
        <v>0</v>
      </c>
      <c r="O34" s="1">
        <v>0</v>
      </c>
      <c r="P34" s="2" t="s">
        <v>11</v>
      </c>
      <c r="Q34" s="1">
        <v>8</v>
      </c>
      <c r="R34" s="1">
        <v>38</v>
      </c>
      <c r="S34" s="1">
        <v>5</v>
      </c>
      <c r="T34" s="20">
        <f>IFERROR(Q34+0.5*R34+S34,0)</f>
        <v>32</v>
      </c>
      <c r="U34" s="1">
        <v>5.0500001907348633</v>
      </c>
      <c r="V34" s="2" t="s">
        <v>19</v>
      </c>
      <c r="W34" s="1">
        <v>0.25</v>
      </c>
      <c r="X34" s="1">
        <v>2</v>
      </c>
      <c r="Y34" s="1">
        <v>6</v>
      </c>
      <c r="Z34" s="1">
        <v>17</v>
      </c>
      <c r="AA34" s="1">
        <v>1.0499999523162842</v>
      </c>
      <c r="AB34" s="1">
        <v>1</v>
      </c>
      <c r="AC34" s="1">
        <v>0.62999999523162842</v>
      </c>
      <c r="AD34" s="1">
        <v>7</v>
      </c>
      <c r="AE34" s="1">
        <v>7</v>
      </c>
      <c r="AF34" s="1">
        <v>1</v>
      </c>
      <c r="AG34" s="1">
        <f>IFERROR(Q34+0.5*R34+S34,0)</f>
        <v>32</v>
      </c>
      <c r="AH34">
        <f>IFERROR(IF(N34,0,Q34+0.5*R34+S34),0)</f>
        <v>32</v>
      </c>
      <c r="AI34" s="6" t="str">
        <f t="shared" si="1"/>
        <v/>
      </c>
    </row>
    <row r="35" spans="1:35">
      <c r="A35" s="1">
        <v>18</v>
      </c>
      <c r="B35" s="1">
        <f>IFERROR(VLOOKUP(A35,Sheet2!A:B,1,0),0)</f>
        <v>18</v>
      </c>
      <c r="C35" s="1">
        <v>3</v>
      </c>
      <c r="D35" s="1">
        <f t="shared" si="0"/>
        <v>0</v>
      </c>
      <c r="E35" s="1">
        <f>COUNTIFS(D:D,1,A:A,A35)</f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 t="b">
        <v>1</v>
      </c>
      <c r="N35" s="1">
        <v>0</v>
      </c>
      <c r="O35" s="1">
        <v>0</v>
      </c>
      <c r="P35" s="1">
        <v>2</v>
      </c>
      <c r="Q35" s="1">
        <v>15</v>
      </c>
      <c r="R35" s="1">
        <v>25</v>
      </c>
      <c r="S35" s="3">
        <v>3</v>
      </c>
      <c r="T35" s="20">
        <f>IFERROR(Q35+0.5*R35+S35,0)</f>
        <v>30.5</v>
      </c>
      <c r="U35" s="1">
        <v>4.25</v>
      </c>
      <c r="V35" s="1">
        <v>13</v>
      </c>
      <c r="W35" s="2" t="s">
        <v>21</v>
      </c>
      <c r="X35" s="1">
        <v>2</v>
      </c>
      <c r="Y35" s="1">
        <v>6</v>
      </c>
      <c r="Z35" s="1">
        <v>17</v>
      </c>
      <c r="AA35" s="2" t="s">
        <v>29</v>
      </c>
      <c r="AB35" s="2" t="s">
        <v>31</v>
      </c>
      <c r="AC35" s="2" t="s">
        <v>33</v>
      </c>
      <c r="AD35" s="1">
        <v>4</v>
      </c>
      <c r="AE35" s="1">
        <v>4</v>
      </c>
      <c r="AF35" s="1">
        <v>0</v>
      </c>
      <c r="AG35" s="1">
        <f>IFERROR(Q35+0.5*R35+S35,0)</f>
        <v>30.5</v>
      </c>
      <c r="AH35">
        <f>IFERROR(IF(N35,0,Q35+0.5*R35+S35),0)</f>
        <v>30.5</v>
      </c>
      <c r="AI35" s="6" t="str">
        <f t="shared" si="1"/>
        <v/>
      </c>
    </row>
    <row r="36" spans="1:35">
      <c r="A36" s="1">
        <v>19</v>
      </c>
      <c r="B36" s="1">
        <f>IFERROR(VLOOKUP(A36,Sheet2!A:B,1,0),0)</f>
        <v>19</v>
      </c>
      <c r="C36" s="1">
        <v>1</v>
      </c>
      <c r="D36" s="1">
        <f t="shared" si="0"/>
        <v>0</v>
      </c>
      <c r="E36" s="1">
        <f>COUNTIFS(D:D,1,A:A,A36)</f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 t="b">
        <v>1</v>
      </c>
      <c r="N36" s="1">
        <v>0</v>
      </c>
      <c r="O36" s="1">
        <v>0</v>
      </c>
      <c r="P36" s="1">
        <v>3</v>
      </c>
      <c r="Q36" s="1">
        <v>4</v>
      </c>
      <c r="R36" s="1">
        <v>31</v>
      </c>
      <c r="S36" s="1">
        <v>4</v>
      </c>
      <c r="T36" s="20">
        <f>IFERROR(Q36+0.5*R36+S36,0)</f>
        <v>23.5</v>
      </c>
      <c r="U36" s="1">
        <v>4.25</v>
      </c>
      <c r="V36" s="1">
        <v>4</v>
      </c>
      <c r="W36" s="1">
        <v>0.25</v>
      </c>
      <c r="X36" s="1">
        <v>2</v>
      </c>
      <c r="Y36" s="1">
        <v>6</v>
      </c>
      <c r="Z36" s="1">
        <v>16</v>
      </c>
      <c r="AA36" s="1">
        <v>1.0499999523162842</v>
      </c>
      <c r="AB36" s="1">
        <v>0.9100000262260437</v>
      </c>
      <c r="AC36" s="1">
        <v>0.93000000715255737</v>
      </c>
      <c r="AD36" s="1">
        <v>3</v>
      </c>
      <c r="AE36" s="1">
        <v>3</v>
      </c>
      <c r="AF36" s="1">
        <v>0</v>
      </c>
      <c r="AG36" s="1">
        <f>IFERROR(Q36+0.5*R36+S36,0)</f>
        <v>23.5</v>
      </c>
      <c r="AH36">
        <f>IFERROR(IF(N36,0,Q36+0.5*R36+S36),0)</f>
        <v>23.5</v>
      </c>
      <c r="AI36" s="6" t="str">
        <f t="shared" si="1"/>
        <v/>
      </c>
    </row>
    <row r="37" spans="1:35">
      <c r="A37" s="1">
        <v>19</v>
      </c>
      <c r="B37" s="1">
        <f>IFERROR(VLOOKUP(A37,Sheet2!A:B,1,0),0)</f>
        <v>19</v>
      </c>
      <c r="C37" s="1">
        <v>1</v>
      </c>
      <c r="D37" s="1">
        <f t="shared" si="0"/>
        <v>0</v>
      </c>
      <c r="E37" s="1">
        <f>COUNTIFS(D:D,1,A:A,A37)</f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 t="b">
        <v>1</v>
      </c>
      <c r="N37" s="1">
        <v>0</v>
      </c>
      <c r="O37" s="1">
        <v>0</v>
      </c>
      <c r="P37" s="2" t="s">
        <v>11</v>
      </c>
      <c r="Q37" s="1">
        <v>6</v>
      </c>
      <c r="R37" s="1">
        <v>44</v>
      </c>
      <c r="S37" s="1">
        <v>5</v>
      </c>
      <c r="T37" s="20">
        <f>IFERROR(Q37+0.5*R37+S37,0)</f>
        <v>33</v>
      </c>
      <c r="U37" s="1">
        <v>5.0500001907348633</v>
      </c>
      <c r="V37" s="1">
        <v>52</v>
      </c>
      <c r="W37" s="3">
        <v>0.30000001192092896</v>
      </c>
      <c r="X37" s="1">
        <v>2</v>
      </c>
      <c r="Y37" s="1">
        <v>6</v>
      </c>
      <c r="Z37" s="1">
        <v>16</v>
      </c>
      <c r="AA37" s="1">
        <v>1.0399999618530273</v>
      </c>
      <c r="AB37" s="1">
        <v>0.93000000715255737</v>
      </c>
      <c r="AC37" s="1">
        <v>0.94999998807907104</v>
      </c>
      <c r="AD37" s="1">
        <v>2</v>
      </c>
      <c r="AE37" s="1">
        <v>2</v>
      </c>
      <c r="AF37" s="1">
        <v>1</v>
      </c>
      <c r="AG37" s="1">
        <f>IFERROR(Q37+0.5*R37+S37,0)</f>
        <v>33</v>
      </c>
      <c r="AH37">
        <f>IFERROR(IF(N37,0,Q37+0.5*R37+S37),0)</f>
        <v>33</v>
      </c>
      <c r="AI37" s="6" t="str">
        <f t="shared" si="1"/>
        <v/>
      </c>
    </row>
    <row r="38" spans="1:35">
      <c r="A38" s="1">
        <v>21</v>
      </c>
      <c r="B38" s="1">
        <f>IFERROR(VLOOKUP(A38,Sheet2!A:B,1,0),0)</f>
        <v>21</v>
      </c>
      <c r="C38" s="1">
        <v>2</v>
      </c>
      <c r="D38" s="1">
        <f t="shared" si="0"/>
        <v>0</v>
      </c>
      <c r="E38" s="1">
        <f>COUNTIFS(D:D,1,A:A,A38)</f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 t="b">
        <v>1</v>
      </c>
      <c r="N38" s="1">
        <v>0</v>
      </c>
      <c r="O38" s="1">
        <v>0</v>
      </c>
      <c r="P38" s="1">
        <v>1</v>
      </c>
      <c r="Q38" s="1">
        <v>0</v>
      </c>
      <c r="R38" s="1">
        <v>11</v>
      </c>
      <c r="S38" s="1">
        <v>2</v>
      </c>
      <c r="T38" s="20">
        <f>IFERROR(Q38+0.5*R38+S38,0)</f>
        <v>7.5</v>
      </c>
      <c r="U38" s="1">
        <v>5.0500001907348633</v>
      </c>
      <c r="V38" s="4" t="s">
        <v>19</v>
      </c>
      <c r="W38" s="2" t="s">
        <v>21</v>
      </c>
      <c r="X38" s="1">
        <v>2</v>
      </c>
      <c r="Y38" s="1">
        <v>11</v>
      </c>
      <c r="Z38" s="1">
        <v>10</v>
      </c>
      <c r="AA38" s="1">
        <v>0.93999999761581421</v>
      </c>
      <c r="AB38" s="1">
        <v>0.93999999761581421</v>
      </c>
      <c r="AC38" s="1">
        <v>2.4300000667572021</v>
      </c>
      <c r="AD38" s="1">
        <v>3</v>
      </c>
      <c r="AE38" s="1">
        <v>3</v>
      </c>
      <c r="AF38" s="1">
        <v>1</v>
      </c>
      <c r="AG38" s="1">
        <f>IFERROR(Q38+0.5*R38+S38,0)</f>
        <v>7.5</v>
      </c>
      <c r="AH38">
        <f>IFERROR(IF(N38,0,Q38+0.5*R38+S38),0)</f>
        <v>7.5</v>
      </c>
      <c r="AI38" s="6" t="str">
        <f t="shared" si="1"/>
        <v/>
      </c>
    </row>
    <row r="39" spans="1:35">
      <c r="A39" s="1">
        <v>21</v>
      </c>
      <c r="B39" s="1">
        <f>IFERROR(VLOOKUP(A39,Sheet2!A:B,1,0),0)</f>
        <v>21</v>
      </c>
      <c r="C39" s="1">
        <v>2</v>
      </c>
      <c r="D39" s="1">
        <f t="shared" si="0"/>
        <v>0</v>
      </c>
      <c r="E39" s="1">
        <f>COUNTIFS(D:D,1,A:A,A39)</f>
        <v>0</v>
      </c>
      <c r="F39" s="1">
        <v>0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 t="b">
        <v>1</v>
      </c>
      <c r="N39" s="1">
        <v>0</v>
      </c>
      <c r="O39" s="1">
        <v>0</v>
      </c>
      <c r="P39" s="1">
        <v>0</v>
      </c>
      <c r="Q39" s="1">
        <v>5</v>
      </c>
      <c r="R39" s="1">
        <v>12</v>
      </c>
      <c r="S39" s="1">
        <v>3</v>
      </c>
      <c r="T39" s="20">
        <f>IFERROR(Q39+0.5*R39+S39,0)</f>
        <v>14</v>
      </c>
      <c r="U39" s="1">
        <v>4.4499998092651367</v>
      </c>
      <c r="V39" s="1">
        <v>6</v>
      </c>
      <c r="W39" s="1">
        <v>0.10000000149011612</v>
      </c>
      <c r="X39" s="1">
        <v>2</v>
      </c>
      <c r="Y39" s="1">
        <v>10.5</v>
      </c>
      <c r="Z39" s="1">
        <v>10.5</v>
      </c>
      <c r="AA39" s="1">
        <v>1.059999942779541</v>
      </c>
      <c r="AB39" s="1">
        <v>0.80000001192092896</v>
      </c>
      <c r="AC39" s="1">
        <v>2.130000114440918</v>
      </c>
      <c r="AD39" s="1">
        <v>3</v>
      </c>
      <c r="AE39" s="1">
        <v>3</v>
      </c>
      <c r="AF39" s="1">
        <v>0</v>
      </c>
      <c r="AG39" s="1">
        <f>IFERROR(Q39+0.5*R39+S39,0)</f>
        <v>14</v>
      </c>
      <c r="AH39">
        <f>IFERROR(IF(N39,0,Q39+0.5*R39+S39),0)</f>
        <v>14</v>
      </c>
      <c r="AI39" s="6" t="str">
        <f t="shared" si="1"/>
        <v/>
      </c>
    </row>
    <row r="40" spans="1:35">
      <c r="A40" s="1">
        <v>22</v>
      </c>
      <c r="B40" s="1">
        <f>IFERROR(VLOOKUP(A40,Sheet2!A:B,1,0),0)</f>
        <v>22</v>
      </c>
      <c r="C40" s="1">
        <v>3</v>
      </c>
      <c r="D40" s="1">
        <f t="shared" si="0"/>
        <v>0</v>
      </c>
      <c r="E40" s="1">
        <f>COUNTIFS(D:D,1,A:A,A40)</f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 t="b">
        <v>1</v>
      </c>
      <c r="N40" s="1">
        <v>0</v>
      </c>
      <c r="O40" s="1">
        <v>0</v>
      </c>
      <c r="P40" s="1">
        <v>2</v>
      </c>
      <c r="Q40" s="1">
        <v>3</v>
      </c>
      <c r="R40" s="1">
        <v>15</v>
      </c>
      <c r="S40" s="1">
        <v>4</v>
      </c>
      <c r="T40" s="20">
        <f>IFERROR(Q40+0.5*R40+S40,0)</f>
        <v>14.5</v>
      </c>
      <c r="U40" s="1">
        <v>4.3499999046325684</v>
      </c>
      <c r="V40" s="1">
        <v>26</v>
      </c>
      <c r="W40" s="1">
        <v>0.11999999731779099</v>
      </c>
      <c r="X40" s="1">
        <v>2</v>
      </c>
      <c r="Y40" s="1">
        <v>7</v>
      </c>
      <c r="Z40" s="1">
        <v>16</v>
      </c>
      <c r="AA40" s="1">
        <v>1.059999942779541</v>
      </c>
      <c r="AB40" s="1">
        <v>0.8399999737739563</v>
      </c>
      <c r="AC40" s="1">
        <v>0.94999998807907104</v>
      </c>
      <c r="AD40" s="1">
        <v>4</v>
      </c>
      <c r="AE40" s="1">
        <v>1</v>
      </c>
      <c r="AF40" s="1">
        <v>0</v>
      </c>
      <c r="AG40" s="1">
        <f>IFERROR(Q40+0.5*R40+S40,0)</f>
        <v>14.5</v>
      </c>
      <c r="AH40">
        <f>IFERROR(IF(N40,0,Q40+0.5*R40+S40),0)</f>
        <v>14.5</v>
      </c>
      <c r="AI40" s="6" t="str">
        <f t="shared" si="1"/>
        <v/>
      </c>
    </row>
    <row r="41" spans="1:35">
      <c r="A41" s="1">
        <v>22</v>
      </c>
      <c r="B41" s="1">
        <f>IFERROR(VLOOKUP(A41,Sheet2!A:B,1,0),0)</f>
        <v>22</v>
      </c>
      <c r="C41" s="1">
        <v>3</v>
      </c>
      <c r="D41" s="1">
        <f t="shared" si="0"/>
        <v>0</v>
      </c>
      <c r="E41" s="1">
        <f>COUNTIFS(D:D,1,A:A,A41)</f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 t="b">
        <v>1</v>
      </c>
      <c r="N41" s="1">
        <v>0</v>
      </c>
      <c r="O41" s="1">
        <v>0</v>
      </c>
      <c r="P41" s="2" t="s">
        <v>11</v>
      </c>
      <c r="Q41" s="1">
        <v>3</v>
      </c>
      <c r="R41" s="1">
        <v>15</v>
      </c>
      <c r="S41" s="1">
        <v>2</v>
      </c>
      <c r="T41" s="20">
        <f>IFERROR(Q41+0.5*R41+S41,0)</f>
        <v>12.5</v>
      </c>
      <c r="U41" s="1">
        <v>5.0500001907348633</v>
      </c>
      <c r="V41" s="1">
        <v>19</v>
      </c>
      <c r="W41" s="1">
        <v>0.12999999523162842</v>
      </c>
      <c r="X41" s="1">
        <v>2</v>
      </c>
      <c r="Y41" s="1">
        <v>7</v>
      </c>
      <c r="Z41" s="1">
        <v>15</v>
      </c>
      <c r="AA41" s="1">
        <v>1.0499999523162842</v>
      </c>
      <c r="AB41" s="1">
        <v>1.0499999523162842</v>
      </c>
      <c r="AC41" s="1">
        <v>0.93999999761581421</v>
      </c>
      <c r="AD41" s="1">
        <v>4</v>
      </c>
      <c r="AE41" s="1">
        <v>4</v>
      </c>
      <c r="AF41" s="1">
        <v>1</v>
      </c>
      <c r="AG41" s="1">
        <f>IFERROR(Q41+0.5*R41+S41,0)</f>
        <v>12.5</v>
      </c>
      <c r="AH41">
        <f>IFERROR(IF(N41,0,Q41+0.5*R41+S41),0)</f>
        <v>12.5</v>
      </c>
      <c r="AI41" s="6" t="str">
        <f t="shared" si="1"/>
        <v/>
      </c>
    </row>
    <row r="42" spans="1:35">
      <c r="A42" s="1">
        <v>23</v>
      </c>
      <c r="B42" s="1">
        <f>IFERROR(VLOOKUP(A42,Sheet2!A:B,1,0),0)</f>
        <v>23</v>
      </c>
      <c r="C42" s="1">
        <v>1</v>
      </c>
      <c r="D42" s="1">
        <f t="shared" si="0"/>
        <v>0</v>
      </c>
      <c r="E42" s="1">
        <f>COUNTIFS(D:D,1,A:A,A42)</f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 t="b">
        <v>1</v>
      </c>
      <c r="N42" s="1">
        <v>0</v>
      </c>
      <c r="O42" s="1">
        <v>0</v>
      </c>
      <c r="P42" s="1">
        <v>2</v>
      </c>
      <c r="Q42" s="1">
        <v>0</v>
      </c>
      <c r="R42" s="1">
        <v>25</v>
      </c>
      <c r="S42" s="1">
        <v>3</v>
      </c>
      <c r="T42" s="20">
        <f>IFERROR(Q42+0.5*R42+S42,0)</f>
        <v>15.5</v>
      </c>
      <c r="U42" s="1">
        <v>4.5</v>
      </c>
      <c r="V42" s="1">
        <v>26</v>
      </c>
      <c r="W42" s="1">
        <v>0.11999999731779099</v>
      </c>
      <c r="X42" s="1">
        <v>2</v>
      </c>
      <c r="Y42" s="1">
        <v>7</v>
      </c>
      <c r="Z42" s="1">
        <v>16</v>
      </c>
      <c r="AA42" s="1">
        <v>1.059999942779541</v>
      </c>
      <c r="AB42" s="1">
        <v>0.94999998807907104</v>
      </c>
      <c r="AC42" s="1">
        <v>0.94999998807907104</v>
      </c>
      <c r="AD42" s="1">
        <v>3</v>
      </c>
      <c r="AE42" s="1">
        <v>2</v>
      </c>
      <c r="AF42" s="1">
        <v>0</v>
      </c>
      <c r="AG42" s="1">
        <f>IFERROR(Q42+0.5*R42+S42,0)</f>
        <v>15.5</v>
      </c>
      <c r="AH42">
        <f>IFERROR(IF(N42,0,Q42+0.5*R42+S42),0)</f>
        <v>15.5</v>
      </c>
      <c r="AI42" s="6" t="str">
        <f t="shared" si="1"/>
        <v/>
      </c>
    </row>
    <row r="43" spans="1:35">
      <c r="A43" s="1">
        <v>23</v>
      </c>
      <c r="B43" s="1">
        <f>IFERROR(VLOOKUP(A43,Sheet2!A:B,1,0),0)</f>
        <v>23</v>
      </c>
      <c r="C43" s="1">
        <v>1</v>
      </c>
      <c r="D43" s="1">
        <f t="shared" si="0"/>
        <v>0</v>
      </c>
      <c r="E43" s="1">
        <f>COUNTIFS(D:D,1,A:A,A43)</f>
        <v>0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 t="b">
        <v>1</v>
      </c>
      <c r="N43" s="1">
        <v>0</v>
      </c>
      <c r="O43" s="1">
        <v>0</v>
      </c>
      <c r="P43" s="1">
        <v>1</v>
      </c>
      <c r="Q43" s="1">
        <v>14</v>
      </c>
      <c r="R43" s="1">
        <v>14</v>
      </c>
      <c r="S43" s="1">
        <v>3</v>
      </c>
      <c r="T43" s="20">
        <f>IFERROR(Q43+0.5*R43+S43,0)</f>
        <v>24</v>
      </c>
      <c r="U43" s="1">
        <v>5.0500001907348633</v>
      </c>
      <c r="V43" s="2" t="s">
        <v>19</v>
      </c>
      <c r="W43" s="2" t="s">
        <v>21</v>
      </c>
      <c r="X43" s="1">
        <v>1</v>
      </c>
      <c r="Y43" s="1">
        <v>6.5</v>
      </c>
      <c r="Z43" s="1">
        <v>16.5</v>
      </c>
      <c r="AA43" s="1">
        <v>1.0499999523162842</v>
      </c>
      <c r="AB43" s="1">
        <v>0.93999999761581421</v>
      </c>
      <c r="AC43" s="1">
        <v>0.93999999761581421</v>
      </c>
      <c r="AD43" s="1">
        <v>3</v>
      </c>
      <c r="AE43" s="1">
        <v>2</v>
      </c>
      <c r="AF43" s="1">
        <v>1</v>
      </c>
      <c r="AG43" s="1">
        <f>IFERROR(Q43+0.5*R43+S43,0)</f>
        <v>24</v>
      </c>
      <c r="AH43">
        <f>IFERROR(IF(N43,0,Q43+0.5*R43+S43),0)</f>
        <v>24</v>
      </c>
      <c r="AI43" s="6" t="str">
        <f t="shared" si="1"/>
        <v/>
      </c>
    </row>
    <row r="44" spans="1:35">
      <c r="A44" s="1">
        <v>24</v>
      </c>
      <c r="B44" s="1">
        <f>IFERROR(VLOOKUP(A44,Sheet2!A:B,1,0),0)</f>
        <v>24</v>
      </c>
      <c r="C44" s="1">
        <v>1</v>
      </c>
      <c r="D44" s="1">
        <f t="shared" si="0"/>
        <v>0</v>
      </c>
      <c r="E44" s="1">
        <f>COUNTIFS(D:D,1,A:A,A44)</f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 t="b">
        <v>1</v>
      </c>
      <c r="N44" s="1">
        <v>0</v>
      </c>
      <c r="O44" s="1">
        <v>0</v>
      </c>
      <c r="P44" s="1">
        <v>2</v>
      </c>
      <c r="Q44" s="1">
        <v>15</v>
      </c>
      <c r="R44" s="1">
        <v>15</v>
      </c>
      <c r="S44" s="1">
        <v>4</v>
      </c>
      <c r="T44" s="20">
        <f>IFERROR(Q44+0.5*R44+S44,0)</f>
        <v>26.5</v>
      </c>
      <c r="U44" s="1">
        <v>4.75</v>
      </c>
      <c r="V44" s="1">
        <v>13</v>
      </c>
      <c r="W44" s="1">
        <v>0.25</v>
      </c>
      <c r="X44" s="1">
        <v>2</v>
      </c>
      <c r="Y44" s="1">
        <v>7</v>
      </c>
      <c r="Z44" s="1">
        <v>16</v>
      </c>
      <c r="AA44" s="1">
        <v>1.059999942779541</v>
      </c>
      <c r="AB44" s="1">
        <v>0.94999998807907104</v>
      </c>
      <c r="AC44" s="1">
        <v>1.0099999904632568</v>
      </c>
      <c r="AD44" s="1">
        <v>4</v>
      </c>
      <c r="AE44" s="1">
        <v>3</v>
      </c>
      <c r="AF44" s="1">
        <v>0</v>
      </c>
      <c r="AG44" s="1">
        <f>IFERROR(Q44+0.5*R44+S44,0)</f>
        <v>26.5</v>
      </c>
      <c r="AH44">
        <f>IFERROR(IF(N44,0,Q44+0.5*R44+S44),0)</f>
        <v>26.5</v>
      </c>
      <c r="AI44" s="6" t="str">
        <f t="shared" si="1"/>
        <v/>
      </c>
    </row>
    <row r="45" spans="1:35">
      <c r="A45" s="1">
        <v>24</v>
      </c>
      <c r="B45" s="1">
        <f>IFERROR(VLOOKUP(A45,Sheet2!A:B,1,0),0)</f>
        <v>24</v>
      </c>
      <c r="C45" s="1">
        <v>1</v>
      </c>
      <c r="D45" s="1">
        <f t="shared" si="0"/>
        <v>0</v>
      </c>
      <c r="E45" s="1">
        <f>COUNTIFS(D:D,1,A:A,A45)</f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 t="b">
        <v>1</v>
      </c>
      <c r="N45" s="1">
        <v>0</v>
      </c>
      <c r="O45" s="1">
        <v>0</v>
      </c>
      <c r="P45" s="1">
        <v>3</v>
      </c>
      <c r="Q45" s="1">
        <v>15</v>
      </c>
      <c r="R45" s="1">
        <v>20</v>
      </c>
      <c r="S45" s="1">
        <v>4</v>
      </c>
      <c r="T45" s="20">
        <f>IFERROR(Q45+0.5*R45+S45,0)</f>
        <v>29</v>
      </c>
      <c r="U45" s="1">
        <v>5.0500001907348633</v>
      </c>
      <c r="V45" s="1">
        <v>52</v>
      </c>
      <c r="W45" s="1">
        <v>0.15000000596046448</v>
      </c>
      <c r="X45" s="1">
        <v>2</v>
      </c>
      <c r="Y45" s="2" t="s">
        <v>25</v>
      </c>
      <c r="Z45" s="2" t="s">
        <v>27</v>
      </c>
      <c r="AA45" s="1">
        <v>1.0499999523162842</v>
      </c>
      <c r="AB45" s="1">
        <v>0.93999999761581421</v>
      </c>
      <c r="AC45" s="1">
        <v>1</v>
      </c>
      <c r="AD45" s="1">
        <v>4</v>
      </c>
      <c r="AE45" s="1">
        <v>3</v>
      </c>
      <c r="AF45" s="1">
        <v>1</v>
      </c>
      <c r="AG45" s="1">
        <f>IFERROR(Q45+0.5*R45+S45,0)</f>
        <v>29</v>
      </c>
      <c r="AH45">
        <f>IFERROR(IF(N45,0,Q45+0.5*R45+S45),0)</f>
        <v>29</v>
      </c>
      <c r="AI45" s="6" t="str">
        <f t="shared" si="1"/>
        <v/>
      </c>
    </row>
    <row r="46" spans="1:35">
      <c r="A46" s="1">
        <v>26</v>
      </c>
      <c r="B46" s="1">
        <f>IFERROR(VLOOKUP(A46,Sheet2!A:B,1,0),0)</f>
        <v>26</v>
      </c>
      <c r="C46" s="1">
        <v>1</v>
      </c>
      <c r="D46" s="1">
        <f t="shared" si="0"/>
        <v>0</v>
      </c>
      <c r="E46" s="1">
        <f>COUNTIFS(D:D,1,A:A,A46)</f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 t="b">
        <v>1</v>
      </c>
      <c r="N46" s="1">
        <v>0</v>
      </c>
      <c r="O46" s="1">
        <v>0</v>
      </c>
      <c r="P46" s="1">
        <v>2</v>
      </c>
      <c r="Q46" s="1">
        <v>10</v>
      </c>
      <c r="R46" s="1">
        <v>20</v>
      </c>
      <c r="S46" s="1">
        <v>4</v>
      </c>
      <c r="T46" s="20">
        <f>IFERROR(Q46+0.5*R46+S46,0)</f>
        <v>24</v>
      </c>
      <c r="U46" s="1">
        <v>5.0500001907348633</v>
      </c>
      <c r="V46" s="2" t="s">
        <v>19</v>
      </c>
      <c r="W46" s="2" t="s">
        <v>21</v>
      </c>
      <c r="X46" s="1">
        <v>2</v>
      </c>
      <c r="Y46" s="1">
        <v>7</v>
      </c>
      <c r="Z46" s="1">
        <v>16</v>
      </c>
      <c r="AA46" s="1">
        <v>1.0099999904632568</v>
      </c>
      <c r="AB46" s="1">
        <v>0.93999999761581421</v>
      </c>
      <c r="AC46" s="1">
        <v>0.93999999761581421</v>
      </c>
      <c r="AD46" s="1">
        <v>5</v>
      </c>
      <c r="AE46" s="1">
        <v>4</v>
      </c>
      <c r="AF46" s="1">
        <v>1</v>
      </c>
      <c r="AG46" s="1">
        <f>IFERROR(Q46+0.5*R46+S46,0)</f>
        <v>24</v>
      </c>
      <c r="AH46">
        <f>IFERROR(IF(N46,0,Q46+0.5*R46+S46),0)</f>
        <v>24</v>
      </c>
      <c r="AI46" s="6" t="str">
        <f t="shared" si="1"/>
        <v/>
      </c>
    </row>
    <row r="47" spans="1:35">
      <c r="A47" s="1">
        <v>26</v>
      </c>
      <c r="B47" s="1">
        <f>IFERROR(VLOOKUP(A47,Sheet2!A:B,1,0),0)</f>
        <v>26</v>
      </c>
      <c r="C47" s="1">
        <v>1</v>
      </c>
      <c r="D47" s="1">
        <f t="shared" si="0"/>
        <v>0</v>
      </c>
      <c r="E47" s="1">
        <f>COUNTIFS(D:D,1,A:A,A47)</f>
        <v>0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 t="b">
        <v>1</v>
      </c>
      <c r="N47" s="1">
        <v>0</v>
      </c>
      <c r="O47" s="1">
        <v>0</v>
      </c>
      <c r="P47" s="1">
        <v>3</v>
      </c>
      <c r="Q47" s="1">
        <v>30</v>
      </c>
      <c r="R47" s="1">
        <v>15</v>
      </c>
      <c r="S47" s="1">
        <v>4</v>
      </c>
      <c r="T47" s="20">
        <f>IFERROR(Q47+0.5*R47+S47,0)</f>
        <v>41.5</v>
      </c>
      <c r="U47" s="1">
        <v>5.559999942779541</v>
      </c>
      <c r="V47" s="1">
        <v>6</v>
      </c>
      <c r="W47" s="2" t="s">
        <v>21</v>
      </c>
      <c r="X47" s="1">
        <v>2</v>
      </c>
      <c r="Y47" s="1">
        <v>7</v>
      </c>
      <c r="Z47" s="1">
        <v>16</v>
      </c>
      <c r="AA47" s="1">
        <v>1.059999942779541</v>
      </c>
      <c r="AB47" s="1">
        <v>0.9100000262260437</v>
      </c>
      <c r="AC47" s="3">
        <v>0.98000001907348633</v>
      </c>
      <c r="AD47" s="1">
        <v>4</v>
      </c>
      <c r="AE47" s="1">
        <v>2</v>
      </c>
      <c r="AF47" s="1">
        <v>0</v>
      </c>
      <c r="AG47" s="1">
        <f>IFERROR(Q47+0.5*R47+S47,0)</f>
        <v>41.5</v>
      </c>
      <c r="AH47">
        <f>IFERROR(IF(N47,0,Q47+0.5*R47+S47),0)</f>
        <v>41.5</v>
      </c>
      <c r="AI47" s="6" t="str">
        <f t="shared" si="1"/>
        <v/>
      </c>
    </row>
    <row r="48" spans="1:35">
      <c r="A48" s="1">
        <v>27</v>
      </c>
      <c r="B48" s="1">
        <f>IFERROR(VLOOKUP(A48,Sheet2!A:B,1,0),0)</f>
        <v>27</v>
      </c>
      <c r="C48" s="1">
        <v>2</v>
      </c>
      <c r="D48" s="1">
        <f t="shared" si="0"/>
        <v>0</v>
      </c>
      <c r="E48" s="1">
        <f>COUNTIFS(D:D,1,A:A,A48)</f>
        <v>0</v>
      </c>
      <c r="F48" s="1">
        <v>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 t="b">
        <v>1</v>
      </c>
      <c r="N48" s="1">
        <v>0</v>
      </c>
      <c r="O48" s="1">
        <v>0</v>
      </c>
      <c r="P48" s="2" t="s">
        <v>11</v>
      </c>
      <c r="Q48" s="1">
        <v>0</v>
      </c>
      <c r="R48" s="1">
        <v>7</v>
      </c>
      <c r="S48" s="1">
        <v>4</v>
      </c>
      <c r="T48" s="20">
        <f>IFERROR(Q48+0.5*R48+S48,0)</f>
        <v>7.5</v>
      </c>
      <c r="U48" s="1">
        <v>5.0500001907348633</v>
      </c>
      <c r="V48" s="1">
        <v>26</v>
      </c>
      <c r="W48" s="1">
        <v>0.25</v>
      </c>
      <c r="X48" s="1">
        <v>1</v>
      </c>
      <c r="Y48" s="1">
        <v>11</v>
      </c>
      <c r="Z48" s="1">
        <v>10</v>
      </c>
      <c r="AA48" s="1">
        <v>1.0499999523162842</v>
      </c>
      <c r="AB48" s="1">
        <v>0.8399999737739563</v>
      </c>
      <c r="AC48" s="1">
        <v>2.5299999713897705</v>
      </c>
      <c r="AD48" s="1">
        <v>4</v>
      </c>
      <c r="AE48" s="1">
        <v>3</v>
      </c>
      <c r="AF48" s="1">
        <v>1</v>
      </c>
      <c r="AG48" s="1">
        <f>IFERROR(Q48+0.5*R48+S48,0)</f>
        <v>7.5</v>
      </c>
      <c r="AH48">
        <f>IFERROR(IF(N48,0,Q48+0.5*R48+S48),0)</f>
        <v>7.5</v>
      </c>
      <c r="AI48" s="6" t="str">
        <f t="shared" si="1"/>
        <v/>
      </c>
    </row>
    <row r="49" spans="1:35">
      <c r="A49" s="1">
        <v>27</v>
      </c>
      <c r="B49" s="1">
        <f>IFERROR(VLOOKUP(A49,Sheet2!A:B,1,0),0)</f>
        <v>27</v>
      </c>
      <c r="C49" s="1">
        <v>2</v>
      </c>
      <c r="D49" s="1">
        <f t="shared" si="0"/>
        <v>0</v>
      </c>
      <c r="E49" s="1">
        <f>COUNTIFS(D:D,1,A:A,A49)</f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 t="b">
        <v>1</v>
      </c>
      <c r="N49" s="1">
        <v>0</v>
      </c>
      <c r="O49" s="1">
        <v>0</v>
      </c>
      <c r="P49" s="1">
        <v>2</v>
      </c>
      <c r="Q49" s="1">
        <v>4</v>
      </c>
      <c r="R49" s="1">
        <v>10</v>
      </c>
      <c r="S49" s="1">
        <v>4</v>
      </c>
      <c r="T49" s="20">
        <f>IFERROR(Q49+0.5*R49+S49,0)</f>
        <v>13</v>
      </c>
      <c r="U49" s="1">
        <v>5</v>
      </c>
      <c r="V49" s="2" t="s">
        <v>19</v>
      </c>
      <c r="W49" s="1">
        <v>0.37000000476837158</v>
      </c>
      <c r="X49" s="1">
        <v>1</v>
      </c>
      <c r="Y49" s="1">
        <v>11</v>
      </c>
      <c r="Z49" s="1">
        <v>10</v>
      </c>
      <c r="AA49" s="1">
        <v>1.059999942779541</v>
      </c>
      <c r="AB49" s="1">
        <v>0.85000002384185791</v>
      </c>
      <c r="AC49" s="1">
        <v>2.3399999141693115</v>
      </c>
      <c r="AD49" s="1">
        <v>4</v>
      </c>
      <c r="AE49" s="1">
        <v>3</v>
      </c>
      <c r="AF49" s="1">
        <v>0</v>
      </c>
      <c r="AG49" s="1">
        <f>IFERROR(Q49+0.5*R49+S49,0)</f>
        <v>13</v>
      </c>
      <c r="AH49">
        <f>IFERROR(IF(N49,0,Q49+0.5*R49+S49),0)</f>
        <v>13</v>
      </c>
      <c r="AI49" s="6" t="str">
        <f t="shared" si="1"/>
        <v/>
      </c>
    </row>
    <row r="50" spans="1:35">
      <c r="A50" s="1">
        <v>28</v>
      </c>
      <c r="B50" s="1">
        <f>IFERROR(VLOOKUP(A50,Sheet2!A:B,1,0),0)</f>
        <v>0</v>
      </c>
      <c r="C50" s="1">
        <v>2</v>
      </c>
      <c r="D50" s="1">
        <f t="shared" si="0"/>
        <v>0</v>
      </c>
      <c r="E50" s="1">
        <f>COUNTIFS(D:D,1,A:A,A50)</f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 t="b">
        <v>1</v>
      </c>
      <c r="N50" s="1">
        <v>0</v>
      </c>
      <c r="O50" s="1">
        <v>0</v>
      </c>
      <c r="P50" s="1">
        <v>6</v>
      </c>
      <c r="Q50" s="1">
        <v>0</v>
      </c>
      <c r="R50" s="1">
        <v>14</v>
      </c>
      <c r="S50" s="1">
        <v>1</v>
      </c>
      <c r="T50" s="20">
        <f>IFERROR(Q50+0.5*R50+S50,0)</f>
        <v>8</v>
      </c>
      <c r="U50" s="1">
        <v>4.5</v>
      </c>
      <c r="V50" s="2" t="s">
        <v>19</v>
      </c>
      <c r="W50" s="1">
        <v>0.25</v>
      </c>
      <c r="X50" s="1">
        <v>2</v>
      </c>
      <c r="Y50" s="1">
        <v>11</v>
      </c>
      <c r="Z50" s="1">
        <v>10</v>
      </c>
      <c r="AA50" s="1">
        <v>1.059999942779541</v>
      </c>
      <c r="AB50" s="1">
        <v>1.1699999570846558</v>
      </c>
      <c r="AC50" s="1">
        <v>2.559999942779541</v>
      </c>
      <c r="AD50" s="1">
        <v>2</v>
      </c>
      <c r="AE50" s="1">
        <v>1</v>
      </c>
      <c r="AF50" s="1">
        <v>0</v>
      </c>
      <c r="AG50" s="1">
        <f>IFERROR(Q50+0.5*R50+S50,0)</f>
        <v>8</v>
      </c>
      <c r="AH50">
        <f>IFERROR(IF(N50,0,Q50+0.5*R50+S50),0)</f>
        <v>8</v>
      </c>
      <c r="AI50" s="6" t="str">
        <f t="shared" si="1"/>
        <v/>
      </c>
    </row>
    <row r="51" spans="1:35">
      <c r="A51" s="1">
        <v>28</v>
      </c>
      <c r="B51" s="1">
        <f>IFERROR(VLOOKUP(A51,Sheet2!A:B,1,0),0)</f>
        <v>0</v>
      </c>
      <c r="C51" s="1">
        <v>2</v>
      </c>
      <c r="D51" s="1">
        <f t="shared" si="0"/>
        <v>0</v>
      </c>
      <c r="E51" s="1">
        <f>COUNTIFS(D:D,1,A:A,A51)</f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 t="b">
        <v>1</v>
      </c>
      <c r="N51" s="1">
        <v>0</v>
      </c>
      <c r="O51" s="1">
        <v>0</v>
      </c>
      <c r="P51" s="1">
        <v>3</v>
      </c>
      <c r="Q51" s="1">
        <v>6</v>
      </c>
      <c r="R51" s="1">
        <v>2</v>
      </c>
      <c r="S51" s="1">
        <v>3</v>
      </c>
      <c r="T51" s="20">
        <f>IFERROR(Q51+0.5*R51+S51,0)</f>
        <v>10</v>
      </c>
      <c r="U51" s="2" t="s">
        <v>17</v>
      </c>
      <c r="V51" s="2" t="s">
        <v>19</v>
      </c>
      <c r="W51" s="2" t="s">
        <v>21</v>
      </c>
      <c r="X51" s="1">
        <v>1</v>
      </c>
      <c r="Y51" s="1">
        <v>11</v>
      </c>
      <c r="Z51" s="1">
        <v>10</v>
      </c>
      <c r="AA51" s="2" t="s">
        <v>29</v>
      </c>
      <c r="AB51" s="1">
        <v>1.0499999523162842</v>
      </c>
      <c r="AC51" s="1">
        <v>2.6400001049041748</v>
      </c>
      <c r="AD51" s="1">
        <v>3</v>
      </c>
      <c r="AE51" s="1">
        <v>2</v>
      </c>
      <c r="AF51" s="1">
        <v>1</v>
      </c>
      <c r="AG51" s="1">
        <f>IFERROR(Q51+0.5*R51+S51,0)</f>
        <v>10</v>
      </c>
      <c r="AH51">
        <f>IFERROR(IF(N51,0,Q51+0.5*R51+S51),0)</f>
        <v>10</v>
      </c>
      <c r="AI51" s="6" t="str">
        <f t="shared" si="1"/>
        <v/>
      </c>
    </row>
    <row r="52" spans="1:35">
      <c r="A52" s="1">
        <v>29</v>
      </c>
      <c r="B52" s="1">
        <f>IFERROR(VLOOKUP(A52,Sheet2!A:B,1,0),0)</f>
        <v>29</v>
      </c>
      <c r="C52" s="1">
        <v>2</v>
      </c>
      <c r="D52" s="1">
        <f t="shared" si="0"/>
        <v>0</v>
      </c>
      <c r="E52" s="1">
        <f>COUNTIFS(D:D,1,A:A,A52)</f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 t="b">
        <v>1</v>
      </c>
      <c r="N52" s="1">
        <v>0</v>
      </c>
      <c r="O52" s="1">
        <v>0</v>
      </c>
      <c r="P52" s="1">
        <v>3</v>
      </c>
      <c r="Q52" s="1">
        <v>0</v>
      </c>
      <c r="R52" s="1">
        <v>7</v>
      </c>
      <c r="S52" s="1">
        <v>2</v>
      </c>
      <c r="T52" s="20">
        <f>IFERROR(Q52+0.5*R52+S52,0)</f>
        <v>5.5</v>
      </c>
      <c r="U52" s="1">
        <v>4.5</v>
      </c>
      <c r="V52" s="1">
        <v>4</v>
      </c>
      <c r="W52" s="1">
        <v>0.25</v>
      </c>
      <c r="X52" s="1">
        <v>2</v>
      </c>
      <c r="Y52" s="1">
        <v>11</v>
      </c>
      <c r="Z52" s="1">
        <v>11</v>
      </c>
      <c r="AA52" s="1">
        <v>1.059999942779541</v>
      </c>
      <c r="AB52" s="1">
        <v>1.0099999904632568</v>
      </c>
      <c r="AC52" s="1">
        <v>2.559999942779541</v>
      </c>
      <c r="AD52" s="1">
        <v>3</v>
      </c>
      <c r="AE52" s="1">
        <v>2</v>
      </c>
      <c r="AF52" s="1">
        <v>0</v>
      </c>
      <c r="AG52" s="1">
        <f>IFERROR(Q52+0.5*R52+S52,0)</f>
        <v>5.5</v>
      </c>
      <c r="AH52">
        <f>IFERROR(IF(N52,0,Q52+0.5*R52+S52),0)</f>
        <v>5.5</v>
      </c>
      <c r="AI52" s="6" t="str">
        <f t="shared" si="1"/>
        <v/>
      </c>
    </row>
    <row r="53" spans="1:35">
      <c r="A53" s="1">
        <v>29</v>
      </c>
      <c r="B53" s="1">
        <f>IFERROR(VLOOKUP(A53,Sheet2!A:B,1,0),0)</f>
        <v>29</v>
      </c>
      <c r="C53" s="1">
        <v>2</v>
      </c>
      <c r="D53" s="1">
        <f t="shared" si="0"/>
        <v>0</v>
      </c>
      <c r="E53" s="1">
        <f>COUNTIFS(D:D,1,A:A,A53)</f>
        <v>0</v>
      </c>
      <c r="F53" s="1">
        <v>0</v>
      </c>
      <c r="G53" s="1">
        <v>1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 t="b">
        <v>1</v>
      </c>
      <c r="N53" s="1">
        <v>0</v>
      </c>
      <c r="O53" s="1">
        <v>0</v>
      </c>
      <c r="P53" s="2" t="s">
        <v>11</v>
      </c>
      <c r="Q53" s="1">
        <v>0</v>
      </c>
      <c r="R53" s="1">
        <v>13</v>
      </c>
      <c r="S53" s="1">
        <v>3</v>
      </c>
      <c r="T53" s="20">
        <f>IFERROR(Q53+0.5*R53+S53,0)</f>
        <v>9.5</v>
      </c>
      <c r="U53" s="1">
        <v>5.0500001907348633</v>
      </c>
      <c r="V53" s="1">
        <v>26</v>
      </c>
      <c r="W53" s="1">
        <v>0.25</v>
      </c>
      <c r="X53" s="1">
        <v>1</v>
      </c>
      <c r="Y53" s="1">
        <v>11</v>
      </c>
      <c r="Z53" s="1">
        <v>11</v>
      </c>
      <c r="AA53" s="1">
        <v>1.0499999523162842</v>
      </c>
      <c r="AB53" s="1">
        <v>1.0499999523162842</v>
      </c>
      <c r="AC53" s="1">
        <v>2.6400001049041748</v>
      </c>
      <c r="AD53" s="1">
        <v>3</v>
      </c>
      <c r="AE53" s="1">
        <v>3</v>
      </c>
      <c r="AF53" s="1">
        <v>1</v>
      </c>
      <c r="AG53" s="1">
        <f>IFERROR(Q53+0.5*R53+S53,0)</f>
        <v>9.5</v>
      </c>
      <c r="AH53">
        <f>IFERROR(IF(N53,0,Q53+0.5*R53+S53),0)</f>
        <v>9.5</v>
      </c>
      <c r="AI53" s="6" t="str">
        <f t="shared" si="1"/>
        <v/>
      </c>
    </row>
    <row r="54" spans="1:35">
      <c r="A54" s="1">
        <v>30</v>
      </c>
      <c r="B54" s="1">
        <f>IFERROR(VLOOKUP(A54,Sheet2!A:B,1,0),0)</f>
        <v>30</v>
      </c>
      <c r="C54" s="1">
        <v>2</v>
      </c>
      <c r="D54" s="1">
        <f t="shared" si="0"/>
        <v>0</v>
      </c>
      <c r="E54" s="1">
        <f>COUNTIFS(D:D,1,A:A,A54)</f>
        <v>0</v>
      </c>
      <c r="F54" s="1">
        <v>0</v>
      </c>
      <c r="G54" s="1">
        <v>1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 t="b">
        <v>1</v>
      </c>
      <c r="N54" s="1">
        <v>0</v>
      </c>
      <c r="O54" s="1">
        <v>0</v>
      </c>
      <c r="P54" s="2" t="s">
        <v>11</v>
      </c>
      <c r="Q54" s="3">
        <v>4</v>
      </c>
      <c r="R54" s="3">
        <v>3</v>
      </c>
      <c r="S54" s="1">
        <v>2</v>
      </c>
      <c r="T54" s="20">
        <f>IFERROR(Q54+0.5*R54+S54,0)</f>
        <v>7.5</v>
      </c>
      <c r="U54" s="1">
        <v>5.0500001907348633</v>
      </c>
      <c r="V54" s="1">
        <v>19</v>
      </c>
      <c r="W54" s="1">
        <v>0.25</v>
      </c>
      <c r="X54" s="1">
        <v>1</v>
      </c>
      <c r="Y54" s="1">
        <v>11</v>
      </c>
      <c r="Z54" s="1">
        <v>10</v>
      </c>
      <c r="AA54" s="1">
        <v>0.93999999761581421</v>
      </c>
      <c r="AB54" s="1">
        <v>0.92000001668930054</v>
      </c>
      <c r="AC54" s="1">
        <v>2.690000057220459</v>
      </c>
      <c r="AD54" s="3">
        <v>2</v>
      </c>
      <c r="AE54" s="3">
        <v>2</v>
      </c>
      <c r="AF54" s="1">
        <v>1</v>
      </c>
      <c r="AG54" s="1">
        <f>IFERROR(Q54+0.5*R54+S54,0)</f>
        <v>7.5</v>
      </c>
      <c r="AH54">
        <f>IFERROR(IF(N54,0,Q54+0.5*R54+S54),0)</f>
        <v>7.5</v>
      </c>
      <c r="AI54" s="6" t="str">
        <f t="shared" si="1"/>
        <v/>
      </c>
    </row>
    <row r="55" spans="1:35">
      <c r="A55" s="1">
        <v>30</v>
      </c>
      <c r="B55" s="1">
        <f>IFERROR(VLOOKUP(A55,Sheet2!A:B,1,0),0)</f>
        <v>30</v>
      </c>
      <c r="C55" s="1">
        <v>2</v>
      </c>
      <c r="D55" s="1">
        <f t="shared" si="0"/>
        <v>0</v>
      </c>
      <c r="E55" s="1">
        <f>COUNTIFS(D:D,1,A:A,A55)</f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 t="b">
        <v>1</v>
      </c>
      <c r="N55" s="1">
        <v>0</v>
      </c>
      <c r="O55" s="1">
        <v>0</v>
      </c>
      <c r="P55" s="1">
        <v>4</v>
      </c>
      <c r="Q55" s="1">
        <v>6</v>
      </c>
      <c r="R55" s="1">
        <v>4</v>
      </c>
      <c r="S55" s="1">
        <v>2</v>
      </c>
      <c r="T55" s="20">
        <f>IFERROR(Q55+0.5*R55+S55,0)</f>
        <v>10</v>
      </c>
      <c r="U55" s="1">
        <v>5</v>
      </c>
      <c r="V55" s="1">
        <v>13</v>
      </c>
      <c r="W55" s="1">
        <v>0.37000000476837158</v>
      </c>
      <c r="X55" s="1">
        <v>1</v>
      </c>
      <c r="Y55" s="1">
        <v>11</v>
      </c>
      <c r="Z55" s="1">
        <v>10</v>
      </c>
      <c r="AA55" s="1">
        <v>1.059999942779541</v>
      </c>
      <c r="AB55" s="1">
        <v>1.059999942779541</v>
      </c>
      <c r="AC55" s="1">
        <v>2.5299999713897705</v>
      </c>
      <c r="AD55" s="1">
        <v>2</v>
      </c>
      <c r="AE55" s="1">
        <v>2</v>
      </c>
      <c r="AF55" s="1">
        <v>0</v>
      </c>
      <c r="AG55" s="1">
        <f>IFERROR(Q55+0.5*R55+S55,0)</f>
        <v>10</v>
      </c>
      <c r="AH55">
        <f>IFERROR(IF(N55,0,Q55+0.5*R55+S55),0)</f>
        <v>10</v>
      </c>
      <c r="AI55" s="6" t="str">
        <f t="shared" si="1"/>
        <v/>
      </c>
    </row>
    <row r="56" spans="1:35">
      <c r="A56" s="1">
        <v>31</v>
      </c>
      <c r="B56" s="1">
        <f>IFERROR(VLOOKUP(A56,Sheet2!A:B,1,0),0)</f>
        <v>31</v>
      </c>
      <c r="C56" s="1">
        <v>2</v>
      </c>
      <c r="D56" s="1">
        <f t="shared" si="0"/>
        <v>0</v>
      </c>
      <c r="E56" s="1">
        <f>COUNTIFS(D:D,1,A:A,A56)</f>
        <v>0</v>
      </c>
      <c r="F56" s="1">
        <v>0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 t="b">
        <v>1</v>
      </c>
      <c r="N56" s="1">
        <v>0</v>
      </c>
      <c r="O56" s="1">
        <v>0</v>
      </c>
      <c r="P56" s="1">
        <v>2</v>
      </c>
      <c r="Q56" s="1">
        <v>4</v>
      </c>
      <c r="R56" s="1">
        <v>16</v>
      </c>
      <c r="S56" s="1">
        <v>3</v>
      </c>
      <c r="T56" s="20">
        <f>IFERROR(Q56+0.5*R56+S56,0)</f>
        <v>15</v>
      </c>
      <c r="U56" s="1">
        <v>5.25</v>
      </c>
      <c r="V56" s="1">
        <v>13</v>
      </c>
      <c r="W56" s="3">
        <v>0.15000000596046448</v>
      </c>
      <c r="X56" s="1">
        <v>2</v>
      </c>
      <c r="Y56" s="1">
        <v>11</v>
      </c>
      <c r="Z56" s="1">
        <v>11</v>
      </c>
      <c r="AA56" s="3">
        <v>1.0299999713897705</v>
      </c>
      <c r="AB56" s="3">
        <v>1.059999942779541</v>
      </c>
      <c r="AC56" s="3">
        <v>2.559999942779541</v>
      </c>
      <c r="AD56" s="1">
        <v>4</v>
      </c>
      <c r="AE56" s="1">
        <v>3</v>
      </c>
      <c r="AF56" s="1">
        <v>0</v>
      </c>
      <c r="AG56" s="1">
        <f>IFERROR(Q56+0.5*R56+S56,0)</f>
        <v>15</v>
      </c>
      <c r="AH56">
        <f>IFERROR(IF(N56,0,Q56+0.5*R56+S56),0)</f>
        <v>15</v>
      </c>
      <c r="AI56" s="6" t="str">
        <f t="shared" si="1"/>
        <v/>
      </c>
    </row>
    <row r="57" spans="1:35">
      <c r="A57" s="1">
        <v>31</v>
      </c>
      <c r="B57" s="1">
        <f>IFERROR(VLOOKUP(A57,Sheet2!A:B,1,0),0)</f>
        <v>31</v>
      </c>
      <c r="C57" s="1">
        <v>2</v>
      </c>
      <c r="D57" s="1">
        <f t="shared" si="0"/>
        <v>0</v>
      </c>
      <c r="E57" s="1">
        <f>COUNTIFS(D:D,1,A:A,A57)</f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 t="b">
        <v>1</v>
      </c>
      <c r="N57" s="1">
        <v>0</v>
      </c>
      <c r="O57" s="1">
        <v>0</v>
      </c>
      <c r="P57" s="1">
        <v>3</v>
      </c>
      <c r="Q57" s="1">
        <v>6</v>
      </c>
      <c r="R57" s="1">
        <v>15</v>
      </c>
      <c r="S57" s="1">
        <v>5</v>
      </c>
      <c r="T57" s="20">
        <f>IFERROR(Q57+0.5*R57+S57,0)</f>
        <v>18.5</v>
      </c>
      <c r="U57" s="1">
        <v>5.0500001907348633</v>
      </c>
      <c r="V57" s="1">
        <v>26</v>
      </c>
      <c r="W57" s="1">
        <v>0.25</v>
      </c>
      <c r="X57" s="1">
        <v>1</v>
      </c>
      <c r="Y57" s="1">
        <v>10.5</v>
      </c>
      <c r="Z57" s="1">
        <v>12.5</v>
      </c>
      <c r="AA57" s="1">
        <v>1</v>
      </c>
      <c r="AB57" s="1">
        <v>1.0499999523162842</v>
      </c>
      <c r="AC57" s="1">
        <v>2.6400001049041748</v>
      </c>
      <c r="AD57" s="1">
        <v>4</v>
      </c>
      <c r="AE57" s="1">
        <v>4</v>
      </c>
      <c r="AF57" s="1">
        <v>1</v>
      </c>
      <c r="AG57" s="1">
        <f>IFERROR(Q57+0.5*R57+S57,0)</f>
        <v>18.5</v>
      </c>
      <c r="AH57">
        <f>IFERROR(IF(N57,0,Q57+0.5*R57+S57),0)</f>
        <v>18.5</v>
      </c>
      <c r="AI57" s="6" t="str">
        <f t="shared" si="1"/>
        <v/>
      </c>
    </row>
    <row r="58" spans="1:35">
      <c r="A58" s="1">
        <v>32</v>
      </c>
      <c r="B58" s="1">
        <f>IFERROR(VLOOKUP(A58,Sheet2!A:B,1,0),0)</f>
        <v>32</v>
      </c>
      <c r="C58" s="1">
        <v>3</v>
      </c>
      <c r="D58" s="1">
        <f t="shared" si="0"/>
        <v>0</v>
      </c>
      <c r="E58" s="1">
        <f>COUNTIFS(D:D,1,A:A,A58)</f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 t="b">
        <v>1</v>
      </c>
      <c r="N58" s="1">
        <v>0</v>
      </c>
      <c r="O58" s="1">
        <v>0</v>
      </c>
      <c r="P58" s="1">
        <v>1</v>
      </c>
      <c r="Q58" s="1">
        <v>2</v>
      </c>
      <c r="R58" s="1">
        <v>25</v>
      </c>
      <c r="S58" s="1">
        <v>3</v>
      </c>
      <c r="T58" s="20">
        <f>IFERROR(Q58+0.5*R58+S58,0)</f>
        <v>17.5</v>
      </c>
      <c r="U58" s="1">
        <v>5.0500001907348633</v>
      </c>
      <c r="V58" s="1">
        <v>26</v>
      </c>
      <c r="W58" s="1">
        <v>0.23000000417232513</v>
      </c>
      <c r="X58" s="1">
        <v>2</v>
      </c>
      <c r="Y58" s="1">
        <v>10.5</v>
      </c>
      <c r="Z58" s="1">
        <v>11.5</v>
      </c>
      <c r="AA58" s="1">
        <v>1.2200000286102295</v>
      </c>
      <c r="AB58" s="1">
        <v>1.1100000143051147</v>
      </c>
      <c r="AC58" s="1">
        <v>2.2799999713897705</v>
      </c>
      <c r="AD58" s="1">
        <v>4</v>
      </c>
      <c r="AE58" s="1">
        <v>4</v>
      </c>
      <c r="AF58" s="1">
        <v>1</v>
      </c>
      <c r="AG58" s="1">
        <f>IFERROR(Q58+0.5*R58+S58,0)</f>
        <v>17.5</v>
      </c>
      <c r="AH58">
        <f>IFERROR(IF(N58,0,Q58+0.5*R58+S58),0)</f>
        <v>17.5</v>
      </c>
      <c r="AI58" s="6" t="str">
        <f t="shared" si="1"/>
        <v/>
      </c>
    </row>
    <row r="59" spans="1:35">
      <c r="A59" s="1">
        <v>32</v>
      </c>
      <c r="B59" s="1">
        <f>IFERROR(VLOOKUP(A59,Sheet2!A:B,1,0),0)</f>
        <v>32</v>
      </c>
      <c r="C59" s="1">
        <v>3</v>
      </c>
      <c r="D59" s="1">
        <f t="shared" si="0"/>
        <v>0</v>
      </c>
      <c r="E59" s="1">
        <f>COUNTIFS(D:D,1,A:A,A59)</f>
        <v>0</v>
      </c>
      <c r="F59" s="1">
        <v>0</v>
      </c>
      <c r="G59" s="1">
        <v>1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 t="b">
        <v>1</v>
      </c>
      <c r="N59" s="1">
        <v>0</v>
      </c>
      <c r="O59" s="1">
        <v>0</v>
      </c>
      <c r="P59" s="1">
        <v>0</v>
      </c>
      <c r="Q59" s="1">
        <v>10</v>
      </c>
      <c r="R59" s="1">
        <v>20.5</v>
      </c>
      <c r="S59" s="1">
        <v>3</v>
      </c>
      <c r="T59" s="20">
        <f>IFERROR(Q59+0.5*R59+S59,0)</f>
        <v>23.25</v>
      </c>
      <c r="U59" s="1">
        <v>4.5</v>
      </c>
      <c r="V59" s="1">
        <v>26</v>
      </c>
      <c r="W59" s="1">
        <v>0.25</v>
      </c>
      <c r="X59" s="1">
        <v>2</v>
      </c>
      <c r="Y59" s="1">
        <v>10.5</v>
      </c>
      <c r="Z59" s="1">
        <v>11.5</v>
      </c>
      <c r="AA59" s="1">
        <v>1.1200000047683716</v>
      </c>
      <c r="AB59" s="1">
        <v>1.0199999809265137</v>
      </c>
      <c r="AC59" s="1">
        <v>1.059999942779541</v>
      </c>
      <c r="AD59" s="1">
        <v>4</v>
      </c>
      <c r="AE59" s="3">
        <v>3</v>
      </c>
      <c r="AF59" s="1">
        <v>0</v>
      </c>
      <c r="AG59" s="1">
        <f>IFERROR(Q59+0.5*R59+S59,0)</f>
        <v>23.25</v>
      </c>
      <c r="AH59">
        <f>IFERROR(IF(N59,0,Q59+0.5*R59+S59),0)</f>
        <v>23.25</v>
      </c>
      <c r="AI59" s="6" t="str">
        <f t="shared" si="1"/>
        <v/>
      </c>
    </row>
    <row r="60" spans="1:35">
      <c r="A60" s="1">
        <v>33</v>
      </c>
      <c r="B60" s="1">
        <f>IFERROR(VLOOKUP(A60,Sheet2!A:B,1,0),0)</f>
        <v>33</v>
      </c>
      <c r="C60" s="1">
        <v>3</v>
      </c>
      <c r="D60" s="1">
        <f t="shared" si="0"/>
        <v>0</v>
      </c>
      <c r="E60" s="1">
        <f>COUNTIFS(D:D,1,A:A,A60)</f>
        <v>0</v>
      </c>
      <c r="F60" s="1">
        <v>0</v>
      </c>
      <c r="G60" s="1">
        <v>1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1" t="b">
        <v>1</v>
      </c>
      <c r="N60" s="1">
        <v>0</v>
      </c>
      <c r="O60" s="1">
        <v>0</v>
      </c>
      <c r="P60" s="2" t="s">
        <v>11</v>
      </c>
      <c r="Q60" s="1">
        <v>6</v>
      </c>
      <c r="R60" s="1">
        <v>11</v>
      </c>
      <c r="S60" s="1">
        <v>5</v>
      </c>
      <c r="T60" s="20">
        <f>IFERROR(Q60+0.5*R60+S60,0)</f>
        <v>16.5</v>
      </c>
      <c r="U60" s="1">
        <v>5.0500001907348633</v>
      </c>
      <c r="V60" s="2" t="s">
        <v>19</v>
      </c>
      <c r="W60" s="1">
        <v>0.20000000298023224</v>
      </c>
      <c r="X60" s="1">
        <v>2</v>
      </c>
      <c r="Y60" s="1">
        <v>6</v>
      </c>
      <c r="Z60" s="1">
        <v>17</v>
      </c>
      <c r="AA60" s="1">
        <v>1.1100000143051147</v>
      </c>
      <c r="AB60" s="1">
        <v>1.059999942779541</v>
      </c>
      <c r="AC60" s="1">
        <v>1.0499999523162842</v>
      </c>
      <c r="AD60" s="1">
        <v>4</v>
      </c>
      <c r="AE60" s="1">
        <v>2</v>
      </c>
      <c r="AF60" s="1">
        <v>1</v>
      </c>
      <c r="AG60" s="1">
        <f>IFERROR(Q60+0.5*R60+S60,0)</f>
        <v>16.5</v>
      </c>
      <c r="AH60">
        <f>IFERROR(IF(N60,0,Q60+0.5*R60+S60),0)</f>
        <v>16.5</v>
      </c>
      <c r="AI60" s="6" t="str">
        <f t="shared" si="1"/>
        <v/>
      </c>
    </row>
    <row r="61" spans="1:35">
      <c r="A61" s="1">
        <v>33</v>
      </c>
      <c r="B61" s="1">
        <f>IFERROR(VLOOKUP(A61,Sheet2!A:B,1,0),0)</f>
        <v>33</v>
      </c>
      <c r="C61" s="1">
        <v>3</v>
      </c>
      <c r="D61" s="1">
        <f t="shared" si="0"/>
        <v>0</v>
      </c>
      <c r="E61" s="1">
        <f>COUNTIFS(D:D,1,A:A,A61)</f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 t="b">
        <v>1</v>
      </c>
      <c r="N61" s="1">
        <v>0</v>
      </c>
      <c r="O61" s="1">
        <v>0</v>
      </c>
      <c r="P61" s="1">
        <v>0</v>
      </c>
      <c r="Q61" s="1">
        <v>12</v>
      </c>
      <c r="R61" s="1">
        <v>20</v>
      </c>
      <c r="S61" s="1">
        <v>4</v>
      </c>
      <c r="T61" s="20">
        <f>IFERROR(Q61+0.5*R61+S61,0)</f>
        <v>26</v>
      </c>
      <c r="U61" s="1">
        <v>5</v>
      </c>
      <c r="V61" s="1">
        <v>26</v>
      </c>
      <c r="W61" s="3">
        <v>0.25</v>
      </c>
      <c r="X61" s="1">
        <v>2</v>
      </c>
      <c r="Y61" s="1">
        <v>6</v>
      </c>
      <c r="Z61" s="1">
        <v>17</v>
      </c>
      <c r="AA61" s="1">
        <v>1.0199999809265137</v>
      </c>
      <c r="AB61" s="1">
        <v>1.0700000524520874</v>
      </c>
      <c r="AC61" s="1">
        <v>0.94999998807907104</v>
      </c>
      <c r="AD61" s="1">
        <v>5</v>
      </c>
      <c r="AE61" s="1">
        <v>4</v>
      </c>
      <c r="AF61" s="1">
        <v>0</v>
      </c>
      <c r="AG61" s="1">
        <f>IFERROR(Q61+0.5*R61+S61,0)</f>
        <v>26</v>
      </c>
      <c r="AH61">
        <f>IFERROR(IF(N61,0,Q61+0.5*R61+S61),0)</f>
        <v>26</v>
      </c>
      <c r="AI61" s="6" t="str">
        <f t="shared" si="1"/>
        <v/>
      </c>
    </row>
    <row r="62" spans="1:35">
      <c r="A62" s="1">
        <v>34</v>
      </c>
      <c r="B62" s="1">
        <f>IFERROR(VLOOKUP(A62,Sheet2!A:B,1,0),0)</f>
        <v>34</v>
      </c>
      <c r="C62" s="1">
        <v>3</v>
      </c>
      <c r="D62" s="1">
        <f t="shared" si="0"/>
        <v>0</v>
      </c>
      <c r="E62" s="1">
        <f>COUNTIFS(D:D,1,A:A,A62)</f>
        <v>0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 t="b">
        <v>1</v>
      </c>
      <c r="N62" s="1">
        <v>0</v>
      </c>
      <c r="O62" s="1">
        <v>0</v>
      </c>
      <c r="P62" s="1">
        <v>0</v>
      </c>
      <c r="Q62" s="1">
        <v>5</v>
      </c>
      <c r="R62" s="1">
        <v>15</v>
      </c>
      <c r="S62" s="1">
        <v>3</v>
      </c>
      <c r="T62" s="20">
        <f>IFERROR(Q62+0.5*R62+S62,0)</f>
        <v>15.5</v>
      </c>
      <c r="U62" s="1">
        <v>4.9499998092651367</v>
      </c>
      <c r="V62" s="1">
        <v>26</v>
      </c>
      <c r="W62" s="4" t="s">
        <v>21</v>
      </c>
      <c r="X62" s="1">
        <v>2</v>
      </c>
      <c r="Y62" s="1">
        <v>10.5</v>
      </c>
      <c r="Z62" s="1">
        <v>11.5</v>
      </c>
      <c r="AA62" s="1">
        <v>1.1200000047683716</v>
      </c>
      <c r="AB62" s="1">
        <v>1.0199999809265137</v>
      </c>
      <c r="AC62" s="1">
        <v>1.059999942779541</v>
      </c>
      <c r="AD62" s="1">
        <v>5</v>
      </c>
      <c r="AE62" s="1">
        <v>3</v>
      </c>
      <c r="AF62" s="1">
        <v>0</v>
      </c>
      <c r="AG62" s="1">
        <f>IFERROR(Q62+0.5*R62+S62,0)</f>
        <v>15.5</v>
      </c>
      <c r="AH62">
        <f>IFERROR(IF(N62,0,Q62+0.5*R62+S62),0)</f>
        <v>15.5</v>
      </c>
      <c r="AI62" s="6" t="str">
        <f t="shared" si="1"/>
        <v/>
      </c>
    </row>
    <row r="63" spans="1:35">
      <c r="A63" s="1">
        <v>34</v>
      </c>
      <c r="B63" s="1">
        <f>IFERROR(VLOOKUP(A63,Sheet2!A:B,1,0),0)</f>
        <v>34</v>
      </c>
      <c r="C63" s="1">
        <v>3</v>
      </c>
      <c r="D63" s="1">
        <f t="shared" si="0"/>
        <v>0</v>
      </c>
      <c r="E63" s="1">
        <f>COUNTIFS(D:D,1,A:A,A63)</f>
        <v>0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0</v>
      </c>
      <c r="L63" s="1">
        <v>0</v>
      </c>
      <c r="M63" s="1" t="b">
        <v>1</v>
      </c>
      <c r="N63" s="1">
        <v>0</v>
      </c>
      <c r="O63" s="1">
        <v>0</v>
      </c>
      <c r="P63" s="2" t="s">
        <v>11</v>
      </c>
      <c r="Q63" s="1">
        <v>11</v>
      </c>
      <c r="R63" s="1">
        <v>7</v>
      </c>
      <c r="S63" s="1">
        <v>3</v>
      </c>
      <c r="T63" s="20">
        <f>IFERROR(Q63+0.5*R63+S63,0)</f>
        <v>17.5</v>
      </c>
      <c r="U63" s="1">
        <v>5.0500001907348633</v>
      </c>
      <c r="V63" s="1">
        <v>26</v>
      </c>
      <c r="W63" s="1">
        <v>0.5</v>
      </c>
      <c r="X63" s="1">
        <v>2</v>
      </c>
      <c r="Y63" s="1">
        <v>10.5</v>
      </c>
      <c r="Z63" s="1">
        <v>11.5</v>
      </c>
      <c r="AA63" s="1">
        <v>1.2200000286102295</v>
      </c>
      <c r="AB63" s="1">
        <v>1.1100000143051147</v>
      </c>
      <c r="AC63" s="1">
        <v>0.73000001907348633</v>
      </c>
      <c r="AD63" s="1">
        <v>5</v>
      </c>
      <c r="AE63" s="1">
        <v>2</v>
      </c>
      <c r="AF63" s="1">
        <v>1</v>
      </c>
      <c r="AG63" s="1">
        <f>IFERROR(Q63+0.5*R63+S63,0)</f>
        <v>17.5</v>
      </c>
      <c r="AH63">
        <f>IFERROR(IF(N63,0,Q63+0.5*R63+S63),0)</f>
        <v>17.5</v>
      </c>
      <c r="AI63" s="6" t="str">
        <f t="shared" si="1"/>
        <v/>
      </c>
    </row>
    <row r="64" spans="1:35">
      <c r="A64" s="1">
        <v>35</v>
      </c>
      <c r="B64" s="1">
        <f>IFERROR(VLOOKUP(A64,Sheet2!A:B,1,0),0)</f>
        <v>35</v>
      </c>
      <c r="C64" s="1">
        <v>4</v>
      </c>
      <c r="D64" s="1">
        <f t="shared" si="0"/>
        <v>0</v>
      </c>
      <c r="E64" s="1">
        <f>COUNTIFS(D:D,1,A:A,A64)</f>
        <v>0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 t="b">
        <v>1</v>
      </c>
      <c r="N64" s="1">
        <v>0</v>
      </c>
      <c r="O64" s="1">
        <v>0</v>
      </c>
      <c r="P64" s="1">
        <v>6</v>
      </c>
      <c r="Q64" s="1">
        <v>13</v>
      </c>
      <c r="R64" s="1">
        <v>18</v>
      </c>
      <c r="S64" s="1">
        <v>3</v>
      </c>
      <c r="T64" s="20">
        <f>IFERROR(Q64+0.5*R64+S64,0)</f>
        <v>25</v>
      </c>
      <c r="U64" s="1">
        <v>5.0500001907348633</v>
      </c>
      <c r="V64" s="3">
        <v>13</v>
      </c>
      <c r="W64" s="3">
        <v>0.25</v>
      </c>
      <c r="X64" s="1">
        <v>2</v>
      </c>
      <c r="Y64" s="1">
        <v>10.5</v>
      </c>
      <c r="Z64" s="1">
        <v>11.5</v>
      </c>
      <c r="AA64" s="1">
        <v>1.0299999713897705</v>
      </c>
      <c r="AB64" s="2" t="s">
        <v>31</v>
      </c>
      <c r="AC64" s="2" t="s">
        <v>33</v>
      </c>
      <c r="AD64" s="1">
        <v>2</v>
      </c>
      <c r="AE64" s="1">
        <v>2</v>
      </c>
      <c r="AF64" s="1">
        <v>1</v>
      </c>
      <c r="AG64" s="1">
        <f>IFERROR(Q64+0.5*R64+S64,0)</f>
        <v>25</v>
      </c>
      <c r="AH64">
        <f>IFERROR(IF(N64,0,Q64+0.5*R64+S64),0)</f>
        <v>25</v>
      </c>
      <c r="AI64" s="6" t="str">
        <f t="shared" si="1"/>
        <v/>
      </c>
    </row>
    <row r="65" spans="1:35">
      <c r="A65" s="1">
        <v>35</v>
      </c>
      <c r="B65" s="1">
        <f>IFERROR(VLOOKUP(A65,Sheet2!A:B,1,0),0)</f>
        <v>35</v>
      </c>
      <c r="C65" s="1">
        <v>4</v>
      </c>
      <c r="D65" s="1">
        <f t="shared" si="0"/>
        <v>0</v>
      </c>
      <c r="E65" s="1">
        <f>COUNTIFS(D:D,1,A:A,A65)</f>
        <v>0</v>
      </c>
      <c r="F65" s="1">
        <v>0</v>
      </c>
      <c r="G65" s="1">
        <v>1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 t="b">
        <v>1</v>
      </c>
      <c r="N65" s="1">
        <v>0</v>
      </c>
      <c r="O65" s="1">
        <v>0</v>
      </c>
      <c r="P65" s="1">
        <v>2</v>
      </c>
      <c r="Q65" s="1">
        <v>25</v>
      </c>
      <c r="R65" s="1">
        <v>6.5</v>
      </c>
      <c r="S65" s="1">
        <v>4</v>
      </c>
      <c r="T65" s="20">
        <f>IFERROR(Q65+0.5*R65+S65,0)</f>
        <v>32.25</v>
      </c>
      <c r="U65" s="1">
        <v>4.5</v>
      </c>
      <c r="V65" s="1">
        <v>9</v>
      </c>
      <c r="W65" s="1">
        <v>0.25</v>
      </c>
      <c r="X65" s="1">
        <v>2</v>
      </c>
      <c r="Y65" s="1">
        <v>10.5</v>
      </c>
      <c r="Z65" s="1">
        <v>11.5</v>
      </c>
      <c r="AA65" s="1">
        <v>0.95999997854232788</v>
      </c>
      <c r="AB65" s="1">
        <v>0.94999998807907104</v>
      </c>
      <c r="AC65" s="1">
        <v>2.130000114440918</v>
      </c>
      <c r="AD65" s="1">
        <v>2</v>
      </c>
      <c r="AE65" s="1">
        <v>2</v>
      </c>
      <c r="AF65" s="1">
        <v>0</v>
      </c>
      <c r="AG65" s="1">
        <f>IFERROR(Q65+0.5*R65+S65,0)</f>
        <v>32.25</v>
      </c>
      <c r="AH65">
        <f>IFERROR(IF(N65,0,Q65+0.5*R65+S65),0)</f>
        <v>32.25</v>
      </c>
      <c r="AI65" s="6" t="str">
        <f t="shared" si="1"/>
        <v/>
      </c>
    </row>
    <row r="66" spans="1:35">
      <c r="A66" s="1">
        <v>36</v>
      </c>
      <c r="B66" s="1">
        <f>IFERROR(VLOOKUP(A66,Sheet2!A:B,1,0),0)</f>
        <v>36</v>
      </c>
      <c r="C66" s="1">
        <v>4</v>
      </c>
      <c r="D66" s="1">
        <f t="shared" si="0"/>
        <v>0</v>
      </c>
      <c r="E66" s="1">
        <f>COUNTIFS(D:D,1,A:A,A66)</f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 t="b">
        <v>1</v>
      </c>
      <c r="N66" s="1">
        <v>0</v>
      </c>
      <c r="O66" s="1">
        <v>0</v>
      </c>
      <c r="P66" s="1">
        <v>0</v>
      </c>
      <c r="Q66" s="1">
        <v>8</v>
      </c>
      <c r="R66" s="1">
        <v>12</v>
      </c>
      <c r="S66" s="1">
        <v>4</v>
      </c>
      <c r="T66" s="20">
        <f>IFERROR(Q66+0.5*R66+S66,0)</f>
        <v>18</v>
      </c>
      <c r="U66" s="1">
        <v>5.5</v>
      </c>
      <c r="V66" s="1">
        <v>30</v>
      </c>
      <c r="W66" s="1">
        <v>0.17000000178813934</v>
      </c>
      <c r="X66" s="1">
        <v>2</v>
      </c>
      <c r="Y66" s="1">
        <v>10.5</v>
      </c>
      <c r="Z66" s="1">
        <v>13</v>
      </c>
      <c r="AA66" s="1">
        <v>1.0199999809265137</v>
      </c>
      <c r="AB66" s="1">
        <v>0.9100000262260437</v>
      </c>
      <c r="AC66" s="1">
        <v>2.5699999332427979</v>
      </c>
      <c r="AD66" s="1">
        <v>2</v>
      </c>
      <c r="AE66" s="1">
        <v>2</v>
      </c>
      <c r="AF66" s="1">
        <v>0</v>
      </c>
      <c r="AG66" s="1">
        <f>IFERROR(Q66+0.5*R66+S66,0)</f>
        <v>18</v>
      </c>
      <c r="AH66">
        <f>IFERROR(IF(N66,0,Q66+0.5*R66+S66),0)</f>
        <v>18</v>
      </c>
      <c r="AI66" s="6" t="str">
        <f t="shared" si="1"/>
        <v/>
      </c>
    </row>
    <row r="67" spans="1:35">
      <c r="A67" s="1">
        <v>36</v>
      </c>
      <c r="B67" s="1">
        <f>IFERROR(VLOOKUP(A67,Sheet2!A:B,1,0),0)</f>
        <v>36</v>
      </c>
      <c r="C67" s="1">
        <v>4</v>
      </c>
      <c r="D67" s="1">
        <f t="shared" ref="D67:D130" si="5">IF(T67&gt;0, 0, 1)</f>
        <v>0</v>
      </c>
      <c r="E67" s="1">
        <f>COUNTIFS(D:D,1,A:A,A67)</f>
        <v>0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 t="b">
        <v>1</v>
      </c>
      <c r="N67" s="1">
        <v>0</v>
      </c>
      <c r="O67" s="1">
        <v>0</v>
      </c>
      <c r="P67" s="2" t="s">
        <v>11</v>
      </c>
      <c r="Q67" s="1">
        <v>10</v>
      </c>
      <c r="R67" s="1">
        <v>35</v>
      </c>
      <c r="S67" s="1">
        <v>6</v>
      </c>
      <c r="T67" s="20">
        <f>IFERROR(Q67+0.5*R67+S67,0)</f>
        <v>33.5</v>
      </c>
      <c r="U67" s="1">
        <v>5.0500001907348633</v>
      </c>
      <c r="V67" s="1">
        <v>26</v>
      </c>
      <c r="W67" s="1">
        <v>0.15000000596046448</v>
      </c>
      <c r="X67" s="1">
        <v>2</v>
      </c>
      <c r="Y67" s="1">
        <v>10.5</v>
      </c>
      <c r="Z67" s="1">
        <v>12.5</v>
      </c>
      <c r="AA67" s="1">
        <v>0.94999998807907104</v>
      </c>
      <c r="AB67" s="1">
        <v>0.88999998569488525</v>
      </c>
      <c r="AC67" s="1">
        <v>1.190000057220459</v>
      </c>
      <c r="AD67" s="1">
        <v>2</v>
      </c>
      <c r="AE67" s="1">
        <v>2</v>
      </c>
      <c r="AF67" s="1">
        <v>1</v>
      </c>
      <c r="AG67" s="1">
        <f>IFERROR(Q67+0.5*R67+S67,0)</f>
        <v>33.5</v>
      </c>
      <c r="AH67">
        <f>IFERROR(IF(N67,0,Q67+0.5*R67+S67),0)</f>
        <v>33.5</v>
      </c>
      <c r="AI67" s="6" t="str">
        <f t="shared" ref="AI67:AI130" si="6">IF(T67-AG67=0,"","999999")</f>
        <v/>
      </c>
    </row>
    <row r="68" spans="1:35">
      <c r="A68" s="1">
        <v>37</v>
      </c>
      <c r="B68" s="1">
        <f>IFERROR(VLOOKUP(A68,Sheet2!A:B,1,0),0)</f>
        <v>37</v>
      </c>
      <c r="C68" s="1">
        <v>1</v>
      </c>
      <c r="D68" s="1">
        <f t="shared" si="5"/>
        <v>0</v>
      </c>
      <c r="E68" s="1">
        <f>COUNTIFS(D:D,1,A:A,A68)</f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 t="b">
        <v>1</v>
      </c>
      <c r="N68" s="1">
        <v>0</v>
      </c>
      <c r="O68" s="1">
        <v>0</v>
      </c>
      <c r="P68" s="2" t="s">
        <v>11</v>
      </c>
      <c r="Q68" s="1">
        <v>6</v>
      </c>
      <c r="R68" s="1">
        <v>25</v>
      </c>
      <c r="S68" s="1">
        <v>7</v>
      </c>
      <c r="T68" s="20">
        <f>IFERROR(Q68+0.5*R68+S68,0)</f>
        <v>25.5</v>
      </c>
      <c r="U68" s="1">
        <v>4.25</v>
      </c>
      <c r="V68" s="1">
        <v>52</v>
      </c>
      <c r="W68" s="1">
        <v>0.18000000715255737</v>
      </c>
      <c r="X68" s="1">
        <v>2</v>
      </c>
      <c r="Y68" s="1">
        <v>6.5</v>
      </c>
      <c r="Z68" s="1">
        <v>16.5</v>
      </c>
      <c r="AA68" s="1">
        <v>0.98000001907348633</v>
      </c>
      <c r="AB68" s="1">
        <v>0.8399999737739563</v>
      </c>
      <c r="AC68" s="1">
        <v>0.86000001430511475</v>
      </c>
      <c r="AD68" s="1">
        <v>6</v>
      </c>
      <c r="AE68" s="1">
        <v>3</v>
      </c>
      <c r="AF68" s="1">
        <v>1</v>
      </c>
      <c r="AG68" s="1">
        <f>IFERROR(Q68+0.5*R68+S68,0)</f>
        <v>25.5</v>
      </c>
      <c r="AH68">
        <f>IFERROR(IF(N68,0,Q68+0.5*R68+S68),0)</f>
        <v>25.5</v>
      </c>
      <c r="AI68" s="6" t="str">
        <f t="shared" si="6"/>
        <v/>
      </c>
    </row>
    <row r="69" spans="1:35">
      <c r="A69" s="1">
        <v>37</v>
      </c>
      <c r="B69" s="1">
        <f>IFERROR(VLOOKUP(A69,Sheet2!A:B,1,0),0)</f>
        <v>37</v>
      </c>
      <c r="C69" s="1">
        <v>1</v>
      </c>
      <c r="D69" s="1">
        <f t="shared" si="5"/>
        <v>0</v>
      </c>
      <c r="E69" s="1">
        <f>COUNTIFS(D:D,1,A:A,A69)</f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 t="b">
        <v>1</v>
      </c>
      <c r="N69" s="1">
        <v>0</v>
      </c>
      <c r="O69" s="1">
        <v>0</v>
      </c>
      <c r="P69" s="1">
        <v>2</v>
      </c>
      <c r="Q69" s="1">
        <v>21</v>
      </c>
      <c r="R69" s="1">
        <v>9</v>
      </c>
      <c r="S69" s="1">
        <v>7</v>
      </c>
      <c r="T69" s="20">
        <f>IFERROR(Q69+0.5*R69+S69,0)</f>
        <v>32.5</v>
      </c>
      <c r="U69" s="1">
        <v>4.25</v>
      </c>
      <c r="V69" s="1">
        <v>4</v>
      </c>
      <c r="W69" s="1">
        <v>0.25</v>
      </c>
      <c r="X69" s="1">
        <v>2</v>
      </c>
      <c r="Y69" s="1">
        <v>6.5</v>
      </c>
      <c r="Z69" s="1">
        <v>16.5</v>
      </c>
      <c r="AA69" s="1">
        <v>0.98000001907348633</v>
      </c>
      <c r="AB69" s="1">
        <v>0.8399999737739563</v>
      </c>
      <c r="AC69" s="1">
        <v>0.8399999737739563</v>
      </c>
      <c r="AD69" s="1">
        <v>5</v>
      </c>
      <c r="AE69" s="1">
        <v>3</v>
      </c>
      <c r="AF69" s="1">
        <v>0</v>
      </c>
      <c r="AG69" s="1">
        <f>IFERROR(Q69+0.5*R69+S69,0)</f>
        <v>32.5</v>
      </c>
      <c r="AH69">
        <f>IFERROR(IF(N69,0,Q69+0.5*R69+S69),0)</f>
        <v>32.5</v>
      </c>
      <c r="AI69" s="6" t="str">
        <f t="shared" si="6"/>
        <v/>
      </c>
    </row>
    <row r="70" spans="1:35">
      <c r="A70" s="1">
        <v>38</v>
      </c>
      <c r="B70" s="1">
        <f>IFERROR(VLOOKUP(A70,Sheet2!A:B,1,0),0)</f>
        <v>38</v>
      </c>
      <c r="C70" s="1">
        <v>1</v>
      </c>
      <c r="D70" s="1">
        <f t="shared" si="5"/>
        <v>0</v>
      </c>
      <c r="E70" s="1">
        <f>COUNTIFS(D:D,1,A:A,A70)</f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 t="b">
        <v>1</v>
      </c>
      <c r="N70" s="1">
        <v>0</v>
      </c>
      <c r="O70" s="1">
        <v>0</v>
      </c>
      <c r="P70" s="2" t="s">
        <v>11</v>
      </c>
      <c r="Q70" s="1">
        <v>10</v>
      </c>
      <c r="R70" s="1">
        <v>20</v>
      </c>
      <c r="S70" s="1">
        <v>6</v>
      </c>
      <c r="T70" s="20">
        <f>IFERROR(Q70+0.5*R70+S70,0)</f>
        <v>26</v>
      </c>
      <c r="U70" s="1">
        <v>5.0500001907348633</v>
      </c>
      <c r="V70" s="2" t="s">
        <v>19</v>
      </c>
      <c r="W70" s="1">
        <v>0.25</v>
      </c>
      <c r="X70" s="1">
        <v>3</v>
      </c>
      <c r="Y70" s="1">
        <v>6.5</v>
      </c>
      <c r="Z70" s="1">
        <v>17.5</v>
      </c>
      <c r="AA70" s="1">
        <v>0.98000001907348633</v>
      </c>
      <c r="AB70" s="1">
        <v>0.81999999284744263</v>
      </c>
      <c r="AC70" s="1">
        <v>0.75999999046325684</v>
      </c>
      <c r="AD70" s="1">
        <v>3</v>
      </c>
      <c r="AE70" s="1">
        <v>2</v>
      </c>
      <c r="AF70" s="1">
        <v>1</v>
      </c>
      <c r="AG70" s="1">
        <f>IFERROR(Q70+0.5*R70+S70,0)</f>
        <v>26</v>
      </c>
      <c r="AH70">
        <f>IFERROR(IF(N70,0,Q70+0.5*R70+S70),0)</f>
        <v>26</v>
      </c>
      <c r="AI70" s="6" t="str">
        <f t="shared" si="6"/>
        <v/>
      </c>
    </row>
    <row r="71" spans="1:35">
      <c r="A71" s="1">
        <v>38</v>
      </c>
      <c r="B71" s="1">
        <f>IFERROR(VLOOKUP(A71,Sheet2!A:B,1,0),0)</f>
        <v>38</v>
      </c>
      <c r="C71" s="1">
        <v>1</v>
      </c>
      <c r="D71" s="1">
        <f t="shared" si="5"/>
        <v>0</v>
      </c>
      <c r="E71" s="1">
        <f>COUNTIFS(D:D,1,A:A,A71)</f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 t="b">
        <v>1</v>
      </c>
      <c r="N71" s="1">
        <v>0</v>
      </c>
      <c r="O71" s="1">
        <v>0</v>
      </c>
      <c r="P71" s="1">
        <v>0</v>
      </c>
      <c r="Q71" s="1">
        <v>15</v>
      </c>
      <c r="R71" s="1">
        <v>20</v>
      </c>
      <c r="S71" s="1">
        <v>5</v>
      </c>
      <c r="T71" s="20">
        <f>IFERROR(Q71+0.5*R71+S71,0)</f>
        <v>30</v>
      </c>
      <c r="U71" s="1">
        <v>4.25</v>
      </c>
      <c r="V71" s="1">
        <v>17</v>
      </c>
      <c r="W71" s="1">
        <v>0.15000000596046448</v>
      </c>
      <c r="X71" s="1">
        <v>2</v>
      </c>
      <c r="Y71" s="1">
        <v>6</v>
      </c>
      <c r="Z71" s="1">
        <v>17</v>
      </c>
      <c r="AA71" s="1">
        <v>1.0499999523162842</v>
      </c>
      <c r="AB71" s="1">
        <v>0.94999998807907104</v>
      </c>
      <c r="AC71" s="1">
        <v>0.98000001907348633</v>
      </c>
      <c r="AD71" s="1">
        <v>3</v>
      </c>
      <c r="AE71" s="1">
        <v>2</v>
      </c>
      <c r="AF71" s="1">
        <v>0</v>
      </c>
      <c r="AG71" s="1">
        <f>IFERROR(Q71+0.5*R71+S71,0)</f>
        <v>30</v>
      </c>
      <c r="AH71">
        <f>IFERROR(IF(N71,0,Q71+0.5*R71+S71),0)</f>
        <v>30</v>
      </c>
      <c r="AI71" s="6" t="str">
        <f t="shared" si="6"/>
        <v/>
      </c>
    </row>
    <row r="72" spans="1:35">
      <c r="A72" s="1">
        <v>39</v>
      </c>
      <c r="B72" s="1">
        <f>IFERROR(VLOOKUP(A72,Sheet2!A:B,1,0),0)</f>
        <v>0</v>
      </c>
      <c r="C72" s="1">
        <v>1</v>
      </c>
      <c r="D72" s="1">
        <f t="shared" si="5"/>
        <v>0</v>
      </c>
      <c r="E72" s="1">
        <f>COUNTIFS(D:D,1,A:A,A72)</f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 t="b">
        <v>1</v>
      </c>
      <c r="N72" s="1">
        <v>0</v>
      </c>
      <c r="O72" s="1">
        <v>0</v>
      </c>
      <c r="P72" s="1">
        <v>0</v>
      </c>
      <c r="Q72" s="1">
        <v>1</v>
      </c>
      <c r="R72" s="1">
        <v>32</v>
      </c>
      <c r="S72" s="1">
        <v>2</v>
      </c>
      <c r="T72" s="20">
        <f>IFERROR(Q72+0.5*R72+S72,0)</f>
        <v>19</v>
      </c>
      <c r="U72" s="1">
        <v>4.25</v>
      </c>
      <c r="V72" s="1">
        <v>8</v>
      </c>
      <c r="W72" s="2" t="s">
        <v>21</v>
      </c>
      <c r="X72" s="1">
        <v>2</v>
      </c>
      <c r="Y72" s="1">
        <v>6.5</v>
      </c>
      <c r="Z72" s="1">
        <v>17.5</v>
      </c>
      <c r="AA72" s="1">
        <v>1.0299999713897705</v>
      </c>
      <c r="AB72" s="1">
        <v>0.73000001907348633</v>
      </c>
      <c r="AC72" s="1">
        <v>0.51999998092651367</v>
      </c>
      <c r="AD72" s="1">
        <v>4</v>
      </c>
      <c r="AE72" s="1">
        <v>2</v>
      </c>
      <c r="AF72" s="1">
        <v>0</v>
      </c>
      <c r="AG72" s="1">
        <f>IFERROR(Q72+0.5*R72+S72,0)</f>
        <v>19</v>
      </c>
      <c r="AH72">
        <f>IFERROR(IF(N72,0,Q72+0.5*R72+S72),0)</f>
        <v>19</v>
      </c>
      <c r="AI72" s="6" t="str">
        <f t="shared" si="6"/>
        <v/>
      </c>
    </row>
    <row r="73" spans="1:35">
      <c r="A73" s="1">
        <v>39</v>
      </c>
      <c r="B73" s="1">
        <f>IFERROR(VLOOKUP(A73,Sheet2!A:B,1,0),0)</f>
        <v>0</v>
      </c>
      <c r="C73" s="1">
        <v>1</v>
      </c>
      <c r="D73" s="1">
        <f t="shared" si="5"/>
        <v>0</v>
      </c>
      <c r="E73" s="1">
        <f>COUNTIFS(D:D,1,A:A,A73)</f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 t="b">
        <v>1</v>
      </c>
      <c r="N73" s="1">
        <v>0</v>
      </c>
      <c r="O73" s="1">
        <v>0</v>
      </c>
      <c r="P73" s="2" t="s">
        <v>11</v>
      </c>
      <c r="Q73" s="1">
        <v>5</v>
      </c>
      <c r="R73" s="1">
        <v>15</v>
      </c>
      <c r="S73" s="1">
        <v>3</v>
      </c>
      <c r="T73" s="20">
        <f>IFERROR(Q73+0.5*R73+S73,0)</f>
        <v>15.5</v>
      </c>
      <c r="U73" s="2" t="s">
        <v>17</v>
      </c>
      <c r="V73" s="2" t="s">
        <v>19</v>
      </c>
      <c r="W73" s="2" t="s">
        <v>21</v>
      </c>
      <c r="X73" s="1">
        <v>2</v>
      </c>
      <c r="Y73" s="1">
        <v>6.5</v>
      </c>
      <c r="Z73" s="1">
        <v>16.5</v>
      </c>
      <c r="AA73" s="1">
        <v>1.0499999523162842</v>
      </c>
      <c r="AB73" s="2" t="s">
        <v>31</v>
      </c>
      <c r="AC73" s="1">
        <v>0.62999999523162842</v>
      </c>
      <c r="AD73" s="1">
        <v>4</v>
      </c>
      <c r="AE73" s="1">
        <v>2</v>
      </c>
      <c r="AF73" s="1">
        <v>1</v>
      </c>
      <c r="AG73" s="1">
        <f>IFERROR(Q73+0.5*R73+S73,0)</f>
        <v>15.5</v>
      </c>
      <c r="AH73">
        <f>IFERROR(IF(N73,0,Q73+0.5*R73+S73),0)</f>
        <v>15.5</v>
      </c>
      <c r="AI73" s="6" t="str">
        <f t="shared" si="6"/>
        <v/>
      </c>
    </row>
    <row r="74" spans="1:35">
      <c r="A74" s="1">
        <v>40</v>
      </c>
      <c r="B74" s="1">
        <f>IFERROR(VLOOKUP(A74,Sheet2!A:B,1,0),0)</f>
        <v>40</v>
      </c>
      <c r="C74" s="1">
        <v>1</v>
      </c>
      <c r="D74" s="1">
        <f t="shared" si="5"/>
        <v>0</v>
      </c>
      <c r="E74" s="1">
        <f>COUNTIFS(D:D,1,A:A,A74)</f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 t="b">
        <v>1</v>
      </c>
      <c r="N74" s="1">
        <v>0</v>
      </c>
      <c r="O74" s="1">
        <v>0</v>
      </c>
      <c r="P74" s="2" t="s">
        <v>11</v>
      </c>
      <c r="Q74" s="1">
        <v>7</v>
      </c>
      <c r="R74" s="1">
        <v>25</v>
      </c>
      <c r="S74" s="1">
        <v>6</v>
      </c>
      <c r="T74" s="20">
        <f>IFERROR(Q74+0.5*R74+S74,0)</f>
        <v>25.5</v>
      </c>
      <c r="U74" s="1">
        <v>4.25</v>
      </c>
      <c r="V74" s="3">
        <v>8</v>
      </c>
      <c r="W74" s="1">
        <v>0.12999999523162842</v>
      </c>
      <c r="X74" s="1">
        <v>2</v>
      </c>
      <c r="Y74" s="1">
        <v>6.5</v>
      </c>
      <c r="Z74" s="1">
        <v>17.5</v>
      </c>
      <c r="AA74" s="1">
        <v>0.98000001907348633</v>
      </c>
      <c r="AB74" s="1">
        <v>0.81999999284744263</v>
      </c>
      <c r="AC74" s="1">
        <v>0.87000000476837158</v>
      </c>
      <c r="AD74" s="1">
        <v>3</v>
      </c>
      <c r="AE74" s="1">
        <v>2</v>
      </c>
      <c r="AF74" s="1">
        <v>1</v>
      </c>
      <c r="AG74" s="1">
        <f>IFERROR(Q74+0.5*R74+S74,0)</f>
        <v>25.5</v>
      </c>
      <c r="AH74">
        <f>IFERROR(IF(N74,0,Q74+0.5*R74+S74),0)</f>
        <v>25.5</v>
      </c>
      <c r="AI74" s="6" t="str">
        <f t="shared" si="6"/>
        <v/>
      </c>
    </row>
    <row r="75" spans="1:35">
      <c r="A75" s="1">
        <v>40</v>
      </c>
      <c r="B75" s="1">
        <f>IFERROR(VLOOKUP(A75,Sheet2!A:B,1,0),0)</f>
        <v>40</v>
      </c>
      <c r="C75" s="1">
        <v>1</v>
      </c>
      <c r="D75" s="1">
        <f t="shared" si="5"/>
        <v>0</v>
      </c>
      <c r="E75" s="1">
        <f>COUNTIFS(D:D,1,A:A,A75)</f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 t="b">
        <v>1</v>
      </c>
      <c r="N75" s="1">
        <v>0</v>
      </c>
      <c r="O75" s="1">
        <v>0</v>
      </c>
      <c r="P75" s="1">
        <v>0</v>
      </c>
      <c r="Q75" s="1">
        <v>10</v>
      </c>
      <c r="R75" s="1">
        <v>20</v>
      </c>
      <c r="S75" s="1">
        <v>7</v>
      </c>
      <c r="T75" s="20">
        <f>IFERROR(Q75+0.5*R75+S75,0)</f>
        <v>27</v>
      </c>
      <c r="U75" s="1">
        <v>4.25</v>
      </c>
      <c r="V75" s="1">
        <v>4</v>
      </c>
      <c r="W75" s="1">
        <v>0.15000000596046448</v>
      </c>
      <c r="X75" s="1">
        <v>2</v>
      </c>
      <c r="Y75" s="1">
        <v>6.5</v>
      </c>
      <c r="Z75" s="1">
        <v>16.5</v>
      </c>
      <c r="AA75" s="1">
        <v>0.98000001907348633</v>
      </c>
      <c r="AB75" s="1">
        <v>0.81999999284744263</v>
      </c>
      <c r="AC75" s="1">
        <v>0.80000001192092896</v>
      </c>
      <c r="AD75" s="1">
        <v>3</v>
      </c>
      <c r="AE75" s="1">
        <v>3</v>
      </c>
      <c r="AF75" s="1">
        <v>0</v>
      </c>
      <c r="AG75" s="1">
        <f>IFERROR(Q75+0.5*R75+S75,0)</f>
        <v>27</v>
      </c>
      <c r="AH75">
        <f>IFERROR(IF(N75,0,Q75+0.5*R75+S75),0)</f>
        <v>27</v>
      </c>
      <c r="AI75" s="6" t="str">
        <f t="shared" si="6"/>
        <v/>
      </c>
    </row>
    <row r="76" spans="1:35">
      <c r="A76" s="1">
        <v>41</v>
      </c>
      <c r="B76" s="1">
        <f>IFERROR(VLOOKUP(A76,Sheet2!A:B,1,0),0)</f>
        <v>41</v>
      </c>
      <c r="C76" s="1">
        <v>1</v>
      </c>
      <c r="D76" s="1">
        <f t="shared" si="5"/>
        <v>0</v>
      </c>
      <c r="E76" s="1">
        <f>COUNTIFS(D:D,1,A:A,A76)</f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 t="b">
        <v>1</v>
      </c>
      <c r="N76" s="1">
        <v>0</v>
      </c>
      <c r="O76" s="1">
        <v>0</v>
      </c>
      <c r="P76" s="1">
        <v>0</v>
      </c>
      <c r="Q76" s="1">
        <v>0</v>
      </c>
      <c r="R76" s="1">
        <v>27</v>
      </c>
      <c r="S76" s="1">
        <v>6</v>
      </c>
      <c r="T76" s="20">
        <f>IFERROR(Q76+0.5*R76+S76,0)</f>
        <v>19.5</v>
      </c>
      <c r="U76" s="1">
        <v>4.25</v>
      </c>
      <c r="V76" s="1">
        <v>18</v>
      </c>
      <c r="W76" s="1">
        <v>0.20000000298023224</v>
      </c>
      <c r="X76" s="1">
        <v>2</v>
      </c>
      <c r="Y76" s="1">
        <v>6.5</v>
      </c>
      <c r="Z76" s="1">
        <v>16.5</v>
      </c>
      <c r="AA76" s="1">
        <v>0.98000001907348633</v>
      </c>
      <c r="AB76" s="1">
        <v>0.81999999284744263</v>
      </c>
      <c r="AC76" s="1">
        <v>0.85000002384185791</v>
      </c>
      <c r="AD76" s="1">
        <v>3</v>
      </c>
      <c r="AE76" s="1">
        <v>3</v>
      </c>
      <c r="AF76" s="1">
        <v>0</v>
      </c>
      <c r="AG76" s="1">
        <f>IFERROR(Q76+0.5*R76+S76,0)</f>
        <v>19.5</v>
      </c>
      <c r="AH76">
        <f>IFERROR(IF(N76,0,Q76+0.5*R76+S76),0)</f>
        <v>19.5</v>
      </c>
      <c r="AI76" s="6" t="str">
        <f t="shared" si="6"/>
        <v/>
      </c>
    </row>
    <row r="77" spans="1:35">
      <c r="A77" s="1">
        <v>41</v>
      </c>
      <c r="B77" s="1">
        <f>IFERROR(VLOOKUP(A77,Sheet2!A:B,1,0),0)</f>
        <v>41</v>
      </c>
      <c r="C77" s="1">
        <v>1</v>
      </c>
      <c r="D77" s="1">
        <f t="shared" si="5"/>
        <v>0</v>
      </c>
      <c r="E77" s="1">
        <f>COUNTIFS(D:D,1,A:A,A77)</f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 t="b">
        <v>1</v>
      </c>
      <c r="N77" s="1">
        <v>0</v>
      </c>
      <c r="O77" s="1">
        <v>0</v>
      </c>
      <c r="P77" s="1">
        <v>2</v>
      </c>
      <c r="Q77" s="1">
        <v>0</v>
      </c>
      <c r="R77" s="1">
        <v>42</v>
      </c>
      <c r="S77" s="1">
        <v>6</v>
      </c>
      <c r="T77" s="20">
        <f>IFERROR(Q77+0.5*R77+S77,0)</f>
        <v>27</v>
      </c>
      <c r="U77" s="1">
        <v>4.25</v>
      </c>
      <c r="V77" s="2" t="s">
        <v>19</v>
      </c>
      <c r="W77" s="2" t="s">
        <v>21</v>
      </c>
      <c r="X77" s="1">
        <v>2</v>
      </c>
      <c r="Y77" s="1">
        <v>6.5</v>
      </c>
      <c r="Z77" s="1">
        <v>17.5</v>
      </c>
      <c r="AA77" s="1">
        <v>0.93999999761581421</v>
      </c>
      <c r="AB77" s="1">
        <v>0.77999997138977051</v>
      </c>
      <c r="AC77" s="1">
        <v>0.9100000262260437</v>
      </c>
      <c r="AD77" s="1">
        <v>3</v>
      </c>
      <c r="AE77" s="1">
        <v>2</v>
      </c>
      <c r="AF77" s="1">
        <v>1</v>
      </c>
      <c r="AG77" s="1">
        <f>IFERROR(Q77+0.5*R77+S77,0)</f>
        <v>27</v>
      </c>
      <c r="AH77">
        <f>IFERROR(IF(N77,0,Q77+0.5*R77+S77),0)</f>
        <v>27</v>
      </c>
      <c r="AI77" s="6" t="str">
        <f t="shared" si="6"/>
        <v/>
      </c>
    </row>
    <row r="78" spans="1:35">
      <c r="A78" s="1">
        <v>42</v>
      </c>
      <c r="B78" s="1">
        <f>IFERROR(VLOOKUP(A78,Sheet2!A:B,1,0),0)</f>
        <v>42</v>
      </c>
      <c r="C78" s="1">
        <v>1</v>
      </c>
      <c r="D78" s="1">
        <f t="shared" si="5"/>
        <v>0</v>
      </c>
      <c r="E78" s="1">
        <f>COUNTIFS(D:D,1,A:A,A78)</f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 t="b">
        <v>1</v>
      </c>
      <c r="N78" s="1">
        <v>0</v>
      </c>
      <c r="O78" s="1">
        <v>0</v>
      </c>
      <c r="P78" s="1">
        <v>1</v>
      </c>
      <c r="Q78" s="1">
        <v>0</v>
      </c>
      <c r="R78" s="1">
        <v>22</v>
      </c>
      <c r="S78" s="1">
        <v>5</v>
      </c>
      <c r="T78" s="20">
        <f>IFERROR(Q78+0.5*R78+S78,0)</f>
        <v>16</v>
      </c>
      <c r="U78" s="1">
        <v>4.25</v>
      </c>
      <c r="V78" s="1">
        <v>26</v>
      </c>
      <c r="W78" s="1">
        <v>0.25</v>
      </c>
      <c r="X78" s="1">
        <v>2</v>
      </c>
      <c r="Y78" s="1">
        <v>6.5</v>
      </c>
      <c r="Z78" s="1">
        <v>16.5</v>
      </c>
      <c r="AA78" s="1">
        <v>0.93999999761581421</v>
      </c>
      <c r="AB78" s="2" t="s">
        <v>31</v>
      </c>
      <c r="AC78" s="2" t="s">
        <v>33</v>
      </c>
      <c r="AD78" s="1">
        <v>3</v>
      </c>
      <c r="AE78" s="1">
        <v>2</v>
      </c>
      <c r="AF78" s="1">
        <v>1</v>
      </c>
      <c r="AG78" s="1">
        <f>IFERROR(Q78+0.5*R78+S78,0)</f>
        <v>16</v>
      </c>
      <c r="AH78">
        <f>IFERROR(IF(N78,0,Q78+0.5*R78+S78),0)</f>
        <v>16</v>
      </c>
      <c r="AI78" s="6" t="str">
        <f t="shared" si="6"/>
        <v/>
      </c>
    </row>
    <row r="79" spans="1:35">
      <c r="A79" s="1">
        <v>42</v>
      </c>
      <c r="B79" s="1">
        <f>IFERROR(VLOOKUP(A79,Sheet2!A:B,1,0),0)</f>
        <v>42</v>
      </c>
      <c r="C79" s="1">
        <v>1</v>
      </c>
      <c r="D79" s="1">
        <f t="shared" si="5"/>
        <v>0</v>
      </c>
      <c r="E79" s="1">
        <f>COUNTIFS(D:D,1,A:A,A79)</f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 t="b">
        <v>1</v>
      </c>
      <c r="N79" s="1">
        <v>0</v>
      </c>
      <c r="O79" s="1">
        <v>0</v>
      </c>
      <c r="P79" s="1">
        <v>2</v>
      </c>
      <c r="Q79" s="1">
        <v>17</v>
      </c>
      <c r="R79" s="1">
        <v>4</v>
      </c>
      <c r="S79" s="1">
        <v>5</v>
      </c>
      <c r="T79" s="20">
        <f>IFERROR(Q79+0.5*R79+S79,0)</f>
        <v>24</v>
      </c>
      <c r="U79" s="1">
        <v>4.5</v>
      </c>
      <c r="V79" s="2" t="s">
        <v>19</v>
      </c>
      <c r="W79" s="4" t="s">
        <v>21</v>
      </c>
      <c r="X79" s="1">
        <v>2</v>
      </c>
      <c r="Y79" s="1">
        <v>6.5</v>
      </c>
      <c r="Z79" s="1">
        <v>16.5</v>
      </c>
      <c r="AA79" s="3">
        <v>0.98000001907348633</v>
      </c>
      <c r="AB79" s="3">
        <v>0.82999998331069946</v>
      </c>
      <c r="AC79" s="1">
        <v>0.86000001430511475</v>
      </c>
      <c r="AD79" s="1">
        <v>3</v>
      </c>
      <c r="AE79" s="1">
        <v>3</v>
      </c>
      <c r="AF79" s="1">
        <v>0</v>
      </c>
      <c r="AG79" s="1">
        <f>IFERROR(Q79+0.5*R79+S79,0)</f>
        <v>24</v>
      </c>
      <c r="AH79">
        <f>IFERROR(IF(N79,0,Q79+0.5*R79+S79),0)</f>
        <v>24</v>
      </c>
      <c r="AI79" s="6" t="str">
        <f t="shared" si="6"/>
        <v/>
      </c>
    </row>
    <row r="80" spans="1:35">
      <c r="A80" s="1">
        <v>45</v>
      </c>
      <c r="B80" s="1">
        <f>IFERROR(VLOOKUP(A80,Sheet2!A:B,1,0),0)</f>
        <v>45</v>
      </c>
      <c r="C80" s="1">
        <v>1</v>
      </c>
      <c r="D80" s="1">
        <f t="shared" si="5"/>
        <v>0</v>
      </c>
      <c r="E80" s="1">
        <f>COUNTIFS(D:D,1,A:A,A80)</f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 t="b">
        <v>1</v>
      </c>
      <c r="N80" s="1">
        <v>0</v>
      </c>
      <c r="O80" s="1">
        <v>0</v>
      </c>
      <c r="P80" s="1">
        <v>0</v>
      </c>
      <c r="Q80" s="1">
        <v>0</v>
      </c>
      <c r="R80" s="1">
        <v>24</v>
      </c>
      <c r="S80" s="1">
        <v>6</v>
      </c>
      <c r="T80" s="20">
        <f>IFERROR(Q80+0.5*R80+S80,0)</f>
        <v>18</v>
      </c>
      <c r="U80" s="1">
        <v>4.25</v>
      </c>
      <c r="V80" s="1">
        <v>2</v>
      </c>
      <c r="W80" s="1">
        <v>0.25</v>
      </c>
      <c r="X80" s="1">
        <v>2</v>
      </c>
      <c r="Y80" s="1">
        <v>7</v>
      </c>
      <c r="Z80" s="1">
        <v>16</v>
      </c>
      <c r="AA80" s="1">
        <v>0.98000001907348633</v>
      </c>
      <c r="AB80" s="1">
        <v>0.82999998331069946</v>
      </c>
      <c r="AC80" s="1">
        <v>0.86000001430511475</v>
      </c>
      <c r="AD80" s="1">
        <v>3</v>
      </c>
      <c r="AE80" s="1">
        <v>3</v>
      </c>
      <c r="AF80" s="1">
        <v>0</v>
      </c>
      <c r="AG80" s="1">
        <f>IFERROR(Q80+0.5*R80+S80,0)</f>
        <v>18</v>
      </c>
      <c r="AH80">
        <f>IFERROR(IF(N80,0,Q80+0.5*R80+S80),0)</f>
        <v>18</v>
      </c>
      <c r="AI80" s="6" t="str">
        <f t="shared" si="6"/>
        <v/>
      </c>
    </row>
    <row r="81" spans="1:35">
      <c r="A81" s="1">
        <v>45</v>
      </c>
      <c r="B81" s="1">
        <f>IFERROR(VLOOKUP(A81,Sheet2!A:B,1,0),0)</f>
        <v>45</v>
      </c>
      <c r="C81" s="1">
        <v>1</v>
      </c>
      <c r="D81" s="1">
        <f t="shared" si="5"/>
        <v>0</v>
      </c>
      <c r="E81" s="1">
        <f>COUNTIFS(D:D,1,A:A,A81)</f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 t="b">
        <v>1</v>
      </c>
      <c r="N81" s="1">
        <v>0</v>
      </c>
      <c r="O81" s="1">
        <v>0</v>
      </c>
      <c r="P81" s="2" t="s">
        <v>11</v>
      </c>
      <c r="Q81" s="1">
        <v>11</v>
      </c>
      <c r="R81" s="1">
        <v>12</v>
      </c>
      <c r="S81" s="1">
        <v>2</v>
      </c>
      <c r="T81" s="20">
        <f>IFERROR(Q81+0.5*R81+S81,0)</f>
        <v>19</v>
      </c>
      <c r="U81" s="3">
        <v>4.25</v>
      </c>
      <c r="V81" s="3">
        <v>26</v>
      </c>
      <c r="W81" s="3">
        <v>0.15000000596046448</v>
      </c>
      <c r="X81" s="1">
        <v>3</v>
      </c>
      <c r="Y81" s="1">
        <v>6.5</v>
      </c>
      <c r="Z81" s="1">
        <v>17.5</v>
      </c>
      <c r="AA81" s="1">
        <v>0.98000001907348633</v>
      </c>
      <c r="AB81" s="1">
        <v>0.75</v>
      </c>
      <c r="AC81" s="1">
        <v>0.86000001430511475</v>
      </c>
      <c r="AD81" s="1">
        <v>3</v>
      </c>
      <c r="AE81" s="3">
        <v>3</v>
      </c>
      <c r="AF81" s="1">
        <v>1</v>
      </c>
      <c r="AG81" s="1">
        <f>IFERROR(Q81+0.5*R81+S81,0)</f>
        <v>19</v>
      </c>
      <c r="AH81">
        <f>IFERROR(IF(N81,0,Q81+0.5*R81+S81),0)</f>
        <v>19</v>
      </c>
      <c r="AI81" s="6" t="str">
        <f t="shared" si="6"/>
        <v/>
      </c>
    </row>
    <row r="82" spans="1:35">
      <c r="A82" s="1">
        <v>46</v>
      </c>
      <c r="B82" s="1">
        <f>IFERROR(VLOOKUP(A82,Sheet2!A:B,1,0),0)</f>
        <v>0</v>
      </c>
      <c r="C82" s="1">
        <v>1</v>
      </c>
      <c r="D82" s="1">
        <f t="shared" si="5"/>
        <v>0</v>
      </c>
      <c r="E82" s="1">
        <f>COUNTIFS(D:D,1,A:A,A82)</f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 t="b">
        <v>1</v>
      </c>
      <c r="N82" s="1">
        <v>0</v>
      </c>
      <c r="O82" s="1">
        <v>0</v>
      </c>
      <c r="P82" s="1">
        <v>1</v>
      </c>
      <c r="Q82" s="1">
        <v>3.5</v>
      </c>
      <c r="R82" s="1">
        <v>35</v>
      </c>
      <c r="S82" s="1">
        <v>3</v>
      </c>
      <c r="T82" s="20">
        <f>IFERROR(Q82+0.5*R82+S82,0)</f>
        <v>24</v>
      </c>
      <c r="U82" s="3">
        <v>4.3000001907348633</v>
      </c>
      <c r="V82" s="1">
        <v>26</v>
      </c>
      <c r="W82" s="3">
        <v>7.9999998211860657E-2</v>
      </c>
      <c r="X82" s="1">
        <v>2</v>
      </c>
      <c r="Y82" s="1">
        <v>6.5</v>
      </c>
      <c r="Z82" s="1">
        <v>16.5</v>
      </c>
      <c r="AA82" s="1">
        <v>1.0299999713897705</v>
      </c>
      <c r="AB82" s="2" t="s">
        <v>31</v>
      </c>
      <c r="AC82" s="1">
        <v>0.93999999761581421</v>
      </c>
      <c r="AD82" s="1">
        <v>4</v>
      </c>
      <c r="AE82" s="1">
        <v>4</v>
      </c>
      <c r="AF82" s="1">
        <v>1</v>
      </c>
      <c r="AG82" s="1">
        <f>IFERROR(Q82+0.5*R82+S82,0)</f>
        <v>24</v>
      </c>
      <c r="AH82">
        <f>IFERROR(IF(N82,0,Q82+0.5*R82+S82),0)</f>
        <v>24</v>
      </c>
      <c r="AI82" s="6" t="str">
        <f t="shared" si="6"/>
        <v/>
      </c>
    </row>
    <row r="83" spans="1:35">
      <c r="A83" s="1">
        <v>46</v>
      </c>
      <c r="B83" s="1">
        <f>IFERROR(VLOOKUP(A83,Sheet2!A:B,1,0),0)</f>
        <v>0</v>
      </c>
      <c r="C83" s="1">
        <v>1</v>
      </c>
      <c r="D83" s="1">
        <f t="shared" si="5"/>
        <v>0</v>
      </c>
      <c r="E83" s="1">
        <f>COUNTIFS(D:D,1,A:A,A83)</f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 t="b">
        <v>1</v>
      </c>
      <c r="N83" s="1">
        <v>0</v>
      </c>
      <c r="O83" s="1">
        <v>0</v>
      </c>
      <c r="P83" s="1">
        <v>0</v>
      </c>
      <c r="Q83" s="1">
        <v>30</v>
      </c>
      <c r="R83" s="1">
        <v>15</v>
      </c>
      <c r="S83" s="1">
        <v>3</v>
      </c>
      <c r="T83" s="20">
        <f>IFERROR(Q83+0.5*R83+S83,0)</f>
        <v>40.5</v>
      </c>
      <c r="U83" s="4" t="s">
        <v>17</v>
      </c>
      <c r="V83" s="1">
        <v>19</v>
      </c>
      <c r="W83" s="4" t="s">
        <v>21</v>
      </c>
      <c r="X83" s="1">
        <v>2</v>
      </c>
      <c r="Y83" s="1">
        <v>6.5</v>
      </c>
      <c r="Z83" s="1">
        <v>16.5</v>
      </c>
      <c r="AA83" s="3">
        <v>1.0299999713897705</v>
      </c>
      <c r="AB83" s="3">
        <v>1.0299999713897705</v>
      </c>
      <c r="AC83" s="3">
        <v>0.51999998092651367</v>
      </c>
      <c r="AD83" s="1">
        <v>3</v>
      </c>
      <c r="AE83" s="1">
        <v>3</v>
      </c>
      <c r="AF83" s="1">
        <v>0</v>
      </c>
      <c r="AG83" s="1">
        <f>IFERROR(Q83+0.5*R83+S83,0)</f>
        <v>40.5</v>
      </c>
      <c r="AH83">
        <f>IFERROR(IF(N83,0,Q83+0.5*R83+S83),0)</f>
        <v>40.5</v>
      </c>
      <c r="AI83" s="6" t="str">
        <f t="shared" si="6"/>
        <v/>
      </c>
    </row>
    <row r="84" spans="1:35">
      <c r="A84" s="1">
        <v>47</v>
      </c>
      <c r="B84" s="1">
        <f>IFERROR(VLOOKUP(A84,Sheet2!A:B,1,0),0)</f>
        <v>0</v>
      </c>
      <c r="C84" s="1">
        <v>1</v>
      </c>
      <c r="D84" s="1">
        <f t="shared" si="5"/>
        <v>0</v>
      </c>
      <c r="E84" s="1">
        <f>COUNTIFS(D:D,1,A:A,A84)</f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 t="b">
        <v>1</v>
      </c>
      <c r="N84" s="1">
        <v>0</v>
      </c>
      <c r="O84" s="1">
        <v>0</v>
      </c>
      <c r="P84" s="2" t="s">
        <v>11</v>
      </c>
      <c r="Q84" s="1">
        <v>0</v>
      </c>
      <c r="R84" s="1">
        <v>45</v>
      </c>
      <c r="S84" s="1">
        <v>2</v>
      </c>
      <c r="T84" s="20">
        <f>IFERROR(Q84+0.5*R84+S84,0)</f>
        <v>24.5</v>
      </c>
      <c r="U84" s="3">
        <v>4.25</v>
      </c>
      <c r="V84" s="4" t="s">
        <v>19</v>
      </c>
      <c r="W84" s="4" t="s">
        <v>21</v>
      </c>
      <c r="X84" s="1">
        <v>2</v>
      </c>
      <c r="Y84" s="1">
        <v>6</v>
      </c>
      <c r="Z84" s="1">
        <v>18</v>
      </c>
      <c r="AA84" s="1">
        <v>1.0499999523162842</v>
      </c>
      <c r="AB84" s="1">
        <v>0.86000001430511475</v>
      </c>
      <c r="AC84" s="1">
        <v>0.86000001430511475</v>
      </c>
      <c r="AD84" s="1">
        <v>3</v>
      </c>
      <c r="AE84" s="4" t="s">
        <v>37</v>
      </c>
      <c r="AF84" s="1">
        <v>1</v>
      </c>
      <c r="AG84" s="1">
        <f>IFERROR(Q84+0.5*R84+S84,0)</f>
        <v>24.5</v>
      </c>
      <c r="AH84">
        <f>IFERROR(IF(N84,0,Q84+0.5*R84+S84),0)</f>
        <v>24.5</v>
      </c>
      <c r="AI84" s="6" t="str">
        <f t="shared" si="6"/>
        <v/>
      </c>
    </row>
    <row r="85" spans="1:35">
      <c r="A85" s="1">
        <v>47</v>
      </c>
      <c r="B85" s="1">
        <f>IFERROR(VLOOKUP(A85,Sheet2!A:B,1,0),0)</f>
        <v>0</v>
      </c>
      <c r="C85" s="1">
        <v>1</v>
      </c>
      <c r="D85" s="1">
        <f t="shared" si="5"/>
        <v>1</v>
      </c>
      <c r="E85" s="1">
        <f>COUNTIFS(D:D,1,A:A,A85)</f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 t="b">
        <v>1</v>
      </c>
      <c r="N85" s="1">
        <v>0</v>
      </c>
      <c r="O85" s="1">
        <v>0</v>
      </c>
      <c r="P85" s="1">
        <v>2</v>
      </c>
      <c r="Q85" s="1">
        <v>25</v>
      </c>
      <c r="R85" s="1">
        <v>15</v>
      </c>
      <c r="S85" s="2" t="s">
        <v>15</v>
      </c>
      <c r="T85" s="20">
        <f>IFERROR(Q85+0.5*R85+S85,0)</f>
        <v>0</v>
      </c>
      <c r="U85" s="3">
        <v>4.5</v>
      </c>
      <c r="V85" s="1">
        <v>4</v>
      </c>
      <c r="W85" s="1">
        <v>0.17000000178813934</v>
      </c>
      <c r="X85" s="1">
        <v>2</v>
      </c>
      <c r="Y85" s="1">
        <v>6</v>
      </c>
      <c r="Z85" s="1">
        <v>17</v>
      </c>
      <c r="AA85" s="1">
        <v>1.0499999523162842</v>
      </c>
      <c r="AB85" s="1">
        <v>0.86000001430511475</v>
      </c>
      <c r="AC85" s="1">
        <v>0.86000001430511475</v>
      </c>
      <c r="AD85" s="1">
        <v>3</v>
      </c>
      <c r="AE85" s="1">
        <v>3</v>
      </c>
      <c r="AF85" s="1">
        <v>0</v>
      </c>
      <c r="AG85" s="1">
        <f>IFERROR(Q85+0.5*R85+S85,0)</f>
        <v>0</v>
      </c>
      <c r="AH85">
        <f>IFERROR(IF(N85,0,Q85+0.5*R85+S85),0)</f>
        <v>0</v>
      </c>
      <c r="AI85" s="6" t="str">
        <f t="shared" si="6"/>
        <v/>
      </c>
    </row>
    <row r="86" spans="1:35">
      <c r="A86" s="1">
        <v>48</v>
      </c>
      <c r="B86" s="1">
        <f>IFERROR(VLOOKUP(A86,Sheet2!A:B,1,0),0)</f>
        <v>48</v>
      </c>
      <c r="C86" s="1">
        <v>1</v>
      </c>
      <c r="D86" s="1">
        <f t="shared" si="5"/>
        <v>0</v>
      </c>
      <c r="E86" s="1">
        <f>COUNTIFS(D:D,1,A:A,A86)</f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 t="b">
        <v>1</v>
      </c>
      <c r="N86" s="1">
        <v>0</v>
      </c>
      <c r="O86" s="1">
        <v>0</v>
      </c>
      <c r="P86" s="1">
        <v>0</v>
      </c>
      <c r="Q86" s="1">
        <v>6</v>
      </c>
      <c r="R86" s="1">
        <v>20</v>
      </c>
      <c r="S86" s="1">
        <v>3</v>
      </c>
      <c r="T86" s="20">
        <f>IFERROR(Q86+0.5*R86+S86,0)</f>
        <v>19</v>
      </c>
      <c r="U86" s="3">
        <v>4.25</v>
      </c>
      <c r="V86" s="3">
        <v>13</v>
      </c>
      <c r="W86" s="3">
        <v>0.20000000298023224</v>
      </c>
      <c r="X86" s="1">
        <v>3</v>
      </c>
      <c r="Y86" s="1">
        <v>7</v>
      </c>
      <c r="Z86" s="1">
        <v>14</v>
      </c>
      <c r="AA86" s="1">
        <v>1.0099999904632568</v>
      </c>
      <c r="AB86" s="1">
        <v>0.8399999737739563</v>
      </c>
      <c r="AC86" s="1">
        <v>0.62999999523162842</v>
      </c>
      <c r="AD86" s="1">
        <v>4</v>
      </c>
      <c r="AE86" s="1">
        <v>3</v>
      </c>
      <c r="AF86" s="1">
        <v>0</v>
      </c>
      <c r="AG86" s="1">
        <f>IFERROR(Q86+0.5*R86+S86,0)</f>
        <v>19</v>
      </c>
      <c r="AH86">
        <f>IFERROR(IF(N86,0,Q86+0.5*R86+S86),0)</f>
        <v>19</v>
      </c>
      <c r="AI86" s="6" t="str">
        <f t="shared" si="6"/>
        <v/>
      </c>
    </row>
    <row r="87" spans="1:35">
      <c r="A87" s="1">
        <v>48</v>
      </c>
      <c r="B87" s="1">
        <f>IFERROR(VLOOKUP(A87,Sheet2!A:B,1,0),0)</f>
        <v>48</v>
      </c>
      <c r="C87" s="1">
        <v>1</v>
      </c>
      <c r="D87" s="1">
        <f t="shared" si="5"/>
        <v>0</v>
      </c>
      <c r="E87" s="1">
        <f>COUNTIFS(D:D,1,A:A,A87)</f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 t="b">
        <v>1</v>
      </c>
      <c r="N87" s="1">
        <v>0</v>
      </c>
      <c r="O87" s="1">
        <v>0</v>
      </c>
      <c r="P87" s="2" t="s">
        <v>11</v>
      </c>
      <c r="Q87" s="1">
        <v>7.5</v>
      </c>
      <c r="R87" s="1">
        <v>25</v>
      </c>
      <c r="S87" s="1">
        <v>5</v>
      </c>
      <c r="T87" s="20">
        <f>IFERROR(Q87+0.5*R87+S87,0)</f>
        <v>25</v>
      </c>
      <c r="U87" s="3">
        <v>4.380000114440918</v>
      </c>
      <c r="V87" s="3">
        <v>13</v>
      </c>
      <c r="W87" s="3">
        <v>0.25</v>
      </c>
      <c r="X87" s="1">
        <v>3</v>
      </c>
      <c r="Y87" s="1">
        <v>7</v>
      </c>
      <c r="Z87" s="1">
        <v>14</v>
      </c>
      <c r="AA87" s="1">
        <v>0.98000001907348633</v>
      </c>
      <c r="AB87" s="1">
        <v>0.79000002145767212</v>
      </c>
      <c r="AC87" s="1">
        <v>0.87000000476837158</v>
      </c>
      <c r="AD87" s="3">
        <v>4</v>
      </c>
      <c r="AE87" s="1">
        <v>3</v>
      </c>
      <c r="AF87" s="1">
        <v>1</v>
      </c>
      <c r="AG87" s="1">
        <f>IFERROR(Q87+0.5*R87+S87,0)</f>
        <v>25</v>
      </c>
      <c r="AH87">
        <f>IFERROR(IF(N87,0,Q87+0.5*R87+S87),0)</f>
        <v>25</v>
      </c>
      <c r="AI87" s="6" t="str">
        <f t="shared" si="6"/>
        <v/>
      </c>
    </row>
    <row r="88" spans="1:35">
      <c r="A88" s="1">
        <v>49</v>
      </c>
      <c r="B88" s="1">
        <f>IFERROR(VLOOKUP(A88,Sheet2!A:B,1,0),0)</f>
        <v>0</v>
      </c>
      <c r="C88" s="1">
        <v>2</v>
      </c>
      <c r="D88" s="1">
        <f t="shared" si="5"/>
        <v>0</v>
      </c>
      <c r="E88" s="1">
        <f>COUNTIFS(D:D,1,A:A,A88)</f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 t="b">
        <v>1</v>
      </c>
      <c r="N88" s="1">
        <v>0</v>
      </c>
      <c r="O88" s="1">
        <v>0</v>
      </c>
      <c r="P88" s="2" t="s">
        <v>11</v>
      </c>
      <c r="Q88" s="3">
        <v>0</v>
      </c>
      <c r="R88" s="1">
        <v>15</v>
      </c>
      <c r="S88" s="1">
        <v>4</v>
      </c>
      <c r="T88" s="20">
        <f>IFERROR(Q88+0.5*R88+S88,0)</f>
        <v>11.5</v>
      </c>
      <c r="U88" s="3">
        <v>4.4499998092651367</v>
      </c>
      <c r="V88" s="1">
        <v>13</v>
      </c>
      <c r="W88" s="3">
        <v>5.000000074505806E-2</v>
      </c>
      <c r="X88" s="1">
        <v>2</v>
      </c>
      <c r="Y88" s="1">
        <v>10</v>
      </c>
      <c r="Z88" s="1">
        <v>13</v>
      </c>
      <c r="AA88" s="1">
        <v>1.0099999904632568</v>
      </c>
      <c r="AB88" s="1">
        <v>0.88999998569488525</v>
      </c>
      <c r="AC88" s="1">
        <v>2.3499999046325684</v>
      </c>
      <c r="AD88" s="1">
        <v>4</v>
      </c>
      <c r="AE88" s="1">
        <v>4</v>
      </c>
      <c r="AF88" s="1">
        <v>1</v>
      </c>
      <c r="AG88" s="1">
        <f>IFERROR(Q88+0.5*R88+S88,0)</f>
        <v>11.5</v>
      </c>
      <c r="AH88">
        <f>IFERROR(IF(N88,0,Q88+0.5*R88+S88),0)</f>
        <v>11.5</v>
      </c>
      <c r="AI88" s="6" t="str">
        <f t="shared" si="6"/>
        <v/>
      </c>
    </row>
    <row r="89" spans="1:35">
      <c r="A89" s="1">
        <v>49</v>
      </c>
      <c r="B89" s="1">
        <f>IFERROR(VLOOKUP(A89,Sheet2!A:B,1,0),0)</f>
        <v>0</v>
      </c>
      <c r="C89" s="1">
        <v>2</v>
      </c>
      <c r="D89" s="1">
        <f t="shared" si="5"/>
        <v>0</v>
      </c>
      <c r="E89" s="1">
        <f>COUNTIFS(D:D,1,A:A,A89)</f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 t="b">
        <v>1</v>
      </c>
      <c r="N89" s="1">
        <v>0</v>
      </c>
      <c r="O89" s="1">
        <v>0</v>
      </c>
      <c r="P89" s="1">
        <v>0</v>
      </c>
      <c r="Q89" s="1">
        <v>6.5</v>
      </c>
      <c r="R89" s="1">
        <v>6.5</v>
      </c>
      <c r="S89" s="1">
        <v>4</v>
      </c>
      <c r="T89" s="20">
        <f>IFERROR(Q89+0.5*R89+S89,0)</f>
        <v>13.75</v>
      </c>
      <c r="U89" s="4" t="s">
        <v>17</v>
      </c>
      <c r="V89" s="1">
        <v>26</v>
      </c>
      <c r="W89" s="4" t="s">
        <v>21</v>
      </c>
      <c r="X89" s="1">
        <v>2</v>
      </c>
      <c r="Y89" s="1">
        <v>10</v>
      </c>
      <c r="Z89" s="1">
        <v>13</v>
      </c>
      <c r="AA89" s="1">
        <v>1.0099999904632568</v>
      </c>
      <c r="AB89" s="1">
        <v>0.89999997615814209</v>
      </c>
      <c r="AC89" s="1">
        <v>2.3499999046325684</v>
      </c>
      <c r="AD89" s="1">
        <v>4</v>
      </c>
      <c r="AE89" s="1">
        <v>3</v>
      </c>
      <c r="AF89" s="1">
        <v>0</v>
      </c>
      <c r="AG89" s="1">
        <f>IFERROR(Q89+0.5*R89+S89,0)</f>
        <v>13.75</v>
      </c>
      <c r="AH89">
        <f>IFERROR(IF(N89,0,Q89+0.5*R89+S89),0)</f>
        <v>13.75</v>
      </c>
      <c r="AI89" s="6" t="str">
        <f t="shared" si="6"/>
        <v/>
      </c>
    </row>
    <row r="90" spans="1:35">
      <c r="A90" s="1">
        <v>50</v>
      </c>
      <c r="B90" s="1">
        <f>IFERROR(VLOOKUP(A90,Sheet2!A:B,1,0),0)</f>
        <v>50</v>
      </c>
      <c r="C90" s="1">
        <v>2</v>
      </c>
      <c r="D90" s="1">
        <f t="shared" si="5"/>
        <v>0</v>
      </c>
      <c r="E90" s="1">
        <f>COUNTIFS(D:D,1,A:A,A90)</f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 t="b">
        <v>1</v>
      </c>
      <c r="N90" s="1">
        <v>0</v>
      </c>
      <c r="O90" s="1">
        <v>0</v>
      </c>
      <c r="P90" s="2" t="s">
        <v>11</v>
      </c>
      <c r="Q90" s="1">
        <v>4</v>
      </c>
      <c r="R90" s="1">
        <v>20</v>
      </c>
      <c r="S90" s="1">
        <v>3</v>
      </c>
      <c r="T90" s="20">
        <f>IFERROR(Q90+0.5*R90+S90,0)</f>
        <v>17</v>
      </c>
      <c r="U90" s="3">
        <v>4.75</v>
      </c>
      <c r="V90" s="1">
        <v>13</v>
      </c>
      <c r="W90" s="3">
        <v>0.10000000149011612</v>
      </c>
      <c r="X90" s="1">
        <v>2</v>
      </c>
      <c r="Y90" s="1">
        <v>10</v>
      </c>
      <c r="Z90" s="1">
        <v>13</v>
      </c>
      <c r="AA90" s="1">
        <v>1.0099999904632568</v>
      </c>
      <c r="AB90" s="1">
        <v>0.88999998569488525</v>
      </c>
      <c r="AC90" s="1">
        <v>2.3499999046325684</v>
      </c>
      <c r="AD90" s="1">
        <v>4</v>
      </c>
      <c r="AE90" s="1">
        <v>3</v>
      </c>
      <c r="AF90" s="1">
        <v>1</v>
      </c>
      <c r="AG90" s="1">
        <f>IFERROR(Q90+0.5*R90+S90,0)</f>
        <v>17</v>
      </c>
      <c r="AH90">
        <f>IFERROR(IF(N90,0,Q90+0.5*R90+S90),0)</f>
        <v>17</v>
      </c>
      <c r="AI90" s="6" t="str">
        <f t="shared" si="6"/>
        <v/>
      </c>
    </row>
    <row r="91" spans="1:35">
      <c r="A91" s="1">
        <v>50</v>
      </c>
      <c r="B91" s="1">
        <f>IFERROR(VLOOKUP(A91,Sheet2!A:B,1,0),0)</f>
        <v>50</v>
      </c>
      <c r="C91" s="1">
        <v>2</v>
      </c>
      <c r="D91" s="1">
        <f t="shared" si="5"/>
        <v>0</v>
      </c>
      <c r="E91" s="1">
        <f>COUNTIFS(D:D,1,A:A,A91)</f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 t="b">
        <v>1</v>
      </c>
      <c r="N91" s="1">
        <v>0</v>
      </c>
      <c r="O91" s="1">
        <v>0</v>
      </c>
      <c r="P91" s="1">
        <v>0</v>
      </c>
      <c r="Q91" s="1">
        <v>6</v>
      </c>
      <c r="R91" s="1">
        <v>10</v>
      </c>
      <c r="S91" s="1">
        <v>3</v>
      </c>
      <c r="T91" s="20">
        <f>IFERROR(Q91+0.5*R91+S91,0)</f>
        <v>14</v>
      </c>
      <c r="U91" s="3">
        <v>4.5</v>
      </c>
      <c r="V91" s="1">
        <v>13</v>
      </c>
      <c r="W91" s="2" t="s">
        <v>21</v>
      </c>
      <c r="X91" s="1">
        <v>2</v>
      </c>
      <c r="Y91" s="1">
        <v>10</v>
      </c>
      <c r="Z91" s="1">
        <v>12</v>
      </c>
      <c r="AA91" s="1">
        <v>1.0099999904632568</v>
      </c>
      <c r="AB91" s="1">
        <v>0.88999998569488525</v>
      </c>
      <c r="AC91" s="1">
        <v>3.5</v>
      </c>
      <c r="AD91" s="1">
        <v>4</v>
      </c>
      <c r="AE91" s="1">
        <v>3</v>
      </c>
      <c r="AF91" s="1">
        <v>0</v>
      </c>
      <c r="AG91" s="1">
        <f>IFERROR(Q91+0.5*R91+S91,0)</f>
        <v>14</v>
      </c>
      <c r="AH91">
        <f>IFERROR(IF(N91,0,Q91+0.5*R91+S91),0)</f>
        <v>14</v>
      </c>
      <c r="AI91" s="6" t="str">
        <f t="shared" si="6"/>
        <v/>
      </c>
    </row>
    <row r="92" spans="1:35">
      <c r="A92" s="1">
        <v>51</v>
      </c>
      <c r="B92" s="1">
        <f>IFERROR(VLOOKUP(A92,Sheet2!A:B,1,0),0)</f>
        <v>51</v>
      </c>
      <c r="C92" s="1">
        <v>2</v>
      </c>
      <c r="D92" s="1">
        <f t="shared" si="5"/>
        <v>0</v>
      </c>
      <c r="E92" s="1">
        <f>COUNTIFS(D:D,1,A:A,A92)</f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 t="b">
        <v>1</v>
      </c>
      <c r="N92" s="1">
        <v>0</v>
      </c>
      <c r="O92" s="1">
        <v>0</v>
      </c>
      <c r="P92" s="1">
        <v>1</v>
      </c>
      <c r="Q92" s="1">
        <v>0</v>
      </c>
      <c r="R92" s="1">
        <v>15</v>
      </c>
      <c r="S92" s="1">
        <v>3</v>
      </c>
      <c r="T92" s="20">
        <f>IFERROR(Q92+0.5*R92+S92,0)</f>
        <v>10.5</v>
      </c>
      <c r="U92" s="3">
        <v>4.25</v>
      </c>
      <c r="V92" s="2" t="s">
        <v>19</v>
      </c>
      <c r="W92" s="1">
        <v>0.15000000596046448</v>
      </c>
      <c r="X92" s="1">
        <v>2</v>
      </c>
      <c r="Y92" s="1">
        <v>10</v>
      </c>
      <c r="Z92" s="1">
        <v>13</v>
      </c>
      <c r="AA92" s="1">
        <v>1.0099999904632568</v>
      </c>
      <c r="AB92" s="1">
        <v>0.88999998569488525</v>
      </c>
      <c r="AC92" s="1">
        <v>2.3499999046325684</v>
      </c>
      <c r="AD92" s="1">
        <v>4</v>
      </c>
      <c r="AE92" s="1">
        <v>3</v>
      </c>
      <c r="AF92" s="1">
        <v>0</v>
      </c>
      <c r="AG92" s="1">
        <f>IFERROR(Q92+0.5*R92+S92,0)</f>
        <v>10.5</v>
      </c>
      <c r="AH92">
        <f>IFERROR(IF(N92,0,Q92+0.5*R92+S92),0)</f>
        <v>10.5</v>
      </c>
      <c r="AI92" s="6" t="str">
        <f t="shared" si="6"/>
        <v/>
      </c>
    </row>
    <row r="93" spans="1:35">
      <c r="A93" s="1">
        <v>51</v>
      </c>
      <c r="B93" s="1">
        <f>IFERROR(VLOOKUP(A93,Sheet2!A:B,1,0),0)</f>
        <v>51</v>
      </c>
      <c r="C93" s="1">
        <v>2</v>
      </c>
      <c r="D93" s="1">
        <f t="shared" si="5"/>
        <v>0</v>
      </c>
      <c r="E93" s="1">
        <f>COUNTIFS(D:D,1,A:A,A93)</f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 t="b">
        <v>1</v>
      </c>
      <c r="N93" s="1">
        <v>0</v>
      </c>
      <c r="O93" s="1">
        <v>0</v>
      </c>
      <c r="P93" s="1">
        <v>2</v>
      </c>
      <c r="Q93" s="1">
        <v>6</v>
      </c>
      <c r="R93" s="1">
        <v>15</v>
      </c>
      <c r="S93" s="1">
        <v>3</v>
      </c>
      <c r="T93" s="20">
        <f>IFERROR(Q93+0.5*R93+S93,0)</f>
        <v>16.5</v>
      </c>
      <c r="U93" s="3">
        <v>4.25</v>
      </c>
      <c r="V93" s="2" t="s">
        <v>19</v>
      </c>
      <c r="W93" s="4" t="s">
        <v>21</v>
      </c>
      <c r="X93" s="1">
        <v>2</v>
      </c>
      <c r="Y93" s="1">
        <v>10</v>
      </c>
      <c r="Z93" s="1">
        <v>13</v>
      </c>
      <c r="AA93" s="1">
        <v>1</v>
      </c>
      <c r="AB93" s="3">
        <v>0.88999998569488525</v>
      </c>
      <c r="AC93" s="1">
        <v>2.3499999046325684</v>
      </c>
      <c r="AD93" s="1">
        <v>5</v>
      </c>
      <c r="AE93" s="1">
        <v>3</v>
      </c>
      <c r="AF93" s="1">
        <v>1</v>
      </c>
      <c r="AG93" s="1">
        <f>IFERROR(Q93+0.5*R93+S93,0)</f>
        <v>16.5</v>
      </c>
      <c r="AH93">
        <f>IFERROR(IF(N93,0,Q93+0.5*R93+S93),0)</f>
        <v>16.5</v>
      </c>
      <c r="AI93" s="6" t="str">
        <f t="shared" si="6"/>
        <v/>
      </c>
    </row>
    <row r="94" spans="1:35">
      <c r="A94" s="1">
        <v>56</v>
      </c>
      <c r="B94" s="1">
        <f>IFERROR(VLOOKUP(A94,Sheet2!A:B,1,0),0)</f>
        <v>56</v>
      </c>
      <c r="C94" s="1">
        <v>4</v>
      </c>
      <c r="D94" s="1">
        <f t="shared" si="5"/>
        <v>0</v>
      </c>
      <c r="E94" s="1">
        <f>COUNTIFS(D:D,1,A:A,A94)</f>
        <v>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 t="b">
        <v>1</v>
      </c>
      <c r="N94" s="1">
        <v>0</v>
      </c>
      <c r="O94" s="1">
        <v>0</v>
      </c>
      <c r="P94" s="2" t="s">
        <v>11</v>
      </c>
      <c r="Q94" s="1">
        <v>0</v>
      </c>
      <c r="R94" s="1">
        <v>36</v>
      </c>
      <c r="S94" s="1">
        <v>2</v>
      </c>
      <c r="T94" s="20">
        <f>IFERROR(Q94+0.5*R94+S94,0)</f>
        <v>20</v>
      </c>
      <c r="U94" s="3">
        <v>5.25</v>
      </c>
      <c r="V94" s="1">
        <v>26</v>
      </c>
      <c r="W94" s="1">
        <v>0.15000000596046448</v>
      </c>
      <c r="X94" s="1">
        <v>2</v>
      </c>
      <c r="Y94" s="1">
        <v>10</v>
      </c>
      <c r="Z94" s="1">
        <v>12</v>
      </c>
      <c r="AA94" s="1">
        <v>0.92000001668930054</v>
      </c>
      <c r="AB94" s="1">
        <v>0.79000002145767212</v>
      </c>
      <c r="AC94" s="1">
        <v>0.87000000476837158</v>
      </c>
      <c r="AD94" s="1">
        <v>2</v>
      </c>
      <c r="AE94" s="1">
        <v>2</v>
      </c>
      <c r="AF94" s="1">
        <v>1</v>
      </c>
      <c r="AG94" s="1">
        <f>IFERROR(Q94+0.5*R94+S94,0)</f>
        <v>20</v>
      </c>
      <c r="AH94">
        <f>IFERROR(IF(N94,0,Q94+0.5*R94+S94),0)</f>
        <v>20</v>
      </c>
      <c r="AI94" s="6" t="str">
        <f t="shared" si="6"/>
        <v/>
      </c>
    </row>
    <row r="95" spans="1:35">
      <c r="A95" s="1">
        <v>56</v>
      </c>
      <c r="B95" s="1">
        <f>IFERROR(VLOOKUP(A95,Sheet2!A:B,1,0),0)</f>
        <v>56</v>
      </c>
      <c r="C95" s="1">
        <v>4</v>
      </c>
      <c r="D95" s="1">
        <f t="shared" si="5"/>
        <v>0</v>
      </c>
      <c r="E95" s="1">
        <f>COUNTIFS(D:D,1,A:A,A95)</f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 t="b">
        <v>1</v>
      </c>
      <c r="N95" s="1">
        <v>0</v>
      </c>
      <c r="O95" s="1">
        <v>0</v>
      </c>
      <c r="P95" s="1">
        <v>0</v>
      </c>
      <c r="Q95" s="1">
        <v>20</v>
      </c>
      <c r="R95" s="1">
        <v>20</v>
      </c>
      <c r="S95" s="1">
        <v>4</v>
      </c>
      <c r="T95" s="20">
        <f>IFERROR(Q95+0.5*R95+S95,0)</f>
        <v>34</v>
      </c>
      <c r="U95" s="3">
        <v>5</v>
      </c>
      <c r="V95" s="1">
        <v>26</v>
      </c>
      <c r="W95" s="1">
        <v>0.10000000149011612</v>
      </c>
      <c r="X95" s="1">
        <v>2</v>
      </c>
      <c r="Y95" s="1">
        <v>10</v>
      </c>
      <c r="Z95" s="1">
        <v>12</v>
      </c>
      <c r="AA95" s="1">
        <v>0.87000000476837158</v>
      </c>
      <c r="AB95" s="1">
        <v>0.81999999284744263</v>
      </c>
      <c r="AC95" s="1">
        <v>1.7899999618530273</v>
      </c>
      <c r="AD95" s="1">
        <v>2</v>
      </c>
      <c r="AE95" s="1">
        <v>2</v>
      </c>
      <c r="AF95" s="1">
        <v>0</v>
      </c>
      <c r="AG95" s="1">
        <f>IFERROR(Q95+0.5*R95+S95,0)</f>
        <v>34</v>
      </c>
      <c r="AH95">
        <f>IFERROR(IF(N95,0,Q95+0.5*R95+S95),0)</f>
        <v>34</v>
      </c>
      <c r="AI95" s="6" t="str">
        <f t="shared" si="6"/>
        <v/>
      </c>
    </row>
    <row r="96" spans="1:35">
      <c r="A96" s="1">
        <v>57</v>
      </c>
      <c r="B96" s="1">
        <f>IFERROR(VLOOKUP(A96,Sheet2!A:B,1,0),0)</f>
        <v>57</v>
      </c>
      <c r="C96" s="1">
        <v>4</v>
      </c>
      <c r="D96" s="1">
        <f t="shared" si="5"/>
        <v>0</v>
      </c>
      <c r="E96" s="1">
        <f>COUNTIFS(D:D,1,A:A,A96)</f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 t="b">
        <v>1</v>
      </c>
      <c r="N96" s="1">
        <v>0</v>
      </c>
      <c r="O96" s="1">
        <v>0</v>
      </c>
      <c r="P96" s="1">
        <v>1</v>
      </c>
      <c r="Q96" s="1">
        <v>7</v>
      </c>
      <c r="R96" s="1">
        <v>18</v>
      </c>
      <c r="S96" s="1">
        <v>4</v>
      </c>
      <c r="T96" s="20">
        <f>IFERROR(Q96+0.5*R96+S96,0)</f>
        <v>20</v>
      </c>
      <c r="U96" s="3">
        <v>4.5</v>
      </c>
      <c r="V96" s="1">
        <v>26</v>
      </c>
      <c r="W96" s="1">
        <v>0.12999999523162842</v>
      </c>
      <c r="X96" s="1">
        <v>2</v>
      </c>
      <c r="Y96" s="1">
        <v>10</v>
      </c>
      <c r="Z96" s="1">
        <v>12</v>
      </c>
      <c r="AA96" s="1">
        <v>1.0099999904632568</v>
      </c>
      <c r="AB96" s="1">
        <v>0.77999997138977051</v>
      </c>
      <c r="AC96" s="1">
        <v>0.89999997615814209</v>
      </c>
      <c r="AD96" s="1">
        <v>2</v>
      </c>
      <c r="AE96" s="1">
        <v>2</v>
      </c>
      <c r="AF96" s="1">
        <v>1</v>
      </c>
      <c r="AG96" s="1">
        <f>IFERROR(Q96+0.5*R96+S96,0)</f>
        <v>20</v>
      </c>
      <c r="AH96">
        <f>IFERROR(IF(N96,0,Q96+0.5*R96+S96),0)</f>
        <v>20</v>
      </c>
      <c r="AI96" s="6" t="str">
        <f t="shared" si="6"/>
        <v/>
      </c>
    </row>
    <row r="97" spans="1:35">
      <c r="A97" s="1">
        <v>57</v>
      </c>
      <c r="B97" s="1">
        <f>IFERROR(VLOOKUP(A97,Sheet2!A:B,1,0),0)</f>
        <v>57</v>
      </c>
      <c r="C97" s="1">
        <v>4</v>
      </c>
      <c r="D97" s="1">
        <f t="shared" si="5"/>
        <v>0</v>
      </c>
      <c r="E97" s="1">
        <f>COUNTIFS(D:D,1,A:A,A97)</f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 t="b">
        <v>1</v>
      </c>
      <c r="N97" s="1">
        <v>0</v>
      </c>
      <c r="O97" s="1">
        <v>0</v>
      </c>
      <c r="P97" s="1">
        <v>0</v>
      </c>
      <c r="Q97" s="1">
        <v>30</v>
      </c>
      <c r="R97" s="1">
        <v>10</v>
      </c>
      <c r="S97" s="1">
        <v>3</v>
      </c>
      <c r="T97" s="20">
        <f>IFERROR(Q97+0.5*R97+S97,0)</f>
        <v>38</v>
      </c>
      <c r="U97" s="3">
        <v>4.6700000762939453</v>
      </c>
      <c r="V97" s="1">
        <v>26</v>
      </c>
      <c r="W97" s="1">
        <v>7.0000000298023224E-2</v>
      </c>
      <c r="X97" s="1">
        <v>2</v>
      </c>
      <c r="Y97" s="1">
        <v>10</v>
      </c>
      <c r="Z97" s="1">
        <v>12</v>
      </c>
      <c r="AA97" s="1">
        <v>0.87000000476837158</v>
      </c>
      <c r="AB97" s="1">
        <v>0.79000002145767212</v>
      </c>
      <c r="AC97" s="1">
        <v>0.89999997615814209</v>
      </c>
      <c r="AD97" s="1">
        <v>2</v>
      </c>
      <c r="AE97" s="3">
        <v>2</v>
      </c>
      <c r="AF97" s="1">
        <v>0</v>
      </c>
      <c r="AG97" s="1">
        <f>IFERROR(Q97+0.5*R97+S97,0)</f>
        <v>38</v>
      </c>
      <c r="AH97">
        <f>IFERROR(IF(N97,0,Q97+0.5*R97+S97),0)</f>
        <v>38</v>
      </c>
      <c r="AI97" s="6" t="str">
        <f t="shared" si="6"/>
        <v/>
      </c>
    </row>
    <row r="98" spans="1:35">
      <c r="A98" s="1">
        <v>58</v>
      </c>
      <c r="B98" s="1">
        <f>IFERROR(VLOOKUP(A98,Sheet2!A:B,1,0),0)</f>
        <v>58</v>
      </c>
      <c r="C98" s="1">
        <v>4</v>
      </c>
      <c r="D98" s="1">
        <f t="shared" si="5"/>
        <v>0</v>
      </c>
      <c r="E98" s="1">
        <f>COUNTIFS(D:D,1,A:A,A98)</f>
        <v>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 t="b">
        <v>1</v>
      </c>
      <c r="N98" s="1">
        <v>0</v>
      </c>
      <c r="O98" s="1">
        <v>0</v>
      </c>
      <c r="P98" s="1">
        <v>2</v>
      </c>
      <c r="Q98" s="1">
        <v>0</v>
      </c>
      <c r="R98" s="1">
        <v>28</v>
      </c>
      <c r="S98" s="1">
        <v>4</v>
      </c>
      <c r="T98" s="20">
        <f>IFERROR(Q98+0.5*R98+S98,0)</f>
        <v>18</v>
      </c>
      <c r="U98" s="1">
        <v>4.5</v>
      </c>
      <c r="V98" s="1">
        <v>26</v>
      </c>
      <c r="W98" s="1">
        <v>7.9999998211860657E-2</v>
      </c>
      <c r="X98" s="1">
        <v>2</v>
      </c>
      <c r="Y98" s="1">
        <v>10</v>
      </c>
      <c r="Z98" s="1">
        <v>12</v>
      </c>
      <c r="AA98" s="1">
        <v>1.0399999618530273</v>
      </c>
      <c r="AB98" s="1">
        <v>0.8399999737739563</v>
      </c>
      <c r="AC98" s="1">
        <v>0.93999999761581421</v>
      </c>
      <c r="AD98" s="1">
        <v>2</v>
      </c>
      <c r="AE98" s="1">
        <v>2</v>
      </c>
      <c r="AF98" s="1">
        <v>1</v>
      </c>
      <c r="AG98" s="1">
        <f>IFERROR(Q98+0.5*R98+S98,0)</f>
        <v>18</v>
      </c>
      <c r="AH98">
        <f>IFERROR(IF(N98,0,Q98+0.5*R98+S98),0)</f>
        <v>18</v>
      </c>
      <c r="AI98" s="6" t="str">
        <f t="shared" si="6"/>
        <v/>
      </c>
    </row>
    <row r="99" spans="1:35">
      <c r="A99" s="1">
        <v>58</v>
      </c>
      <c r="B99" s="1">
        <f>IFERROR(VLOOKUP(A99,Sheet2!A:B,1,0),0)</f>
        <v>58</v>
      </c>
      <c r="C99" s="1">
        <v>4</v>
      </c>
      <c r="D99" s="1">
        <f t="shared" si="5"/>
        <v>0</v>
      </c>
      <c r="E99" s="1">
        <f>COUNTIFS(D:D,1,A:A,A99)</f>
        <v>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 t="b">
        <v>1</v>
      </c>
      <c r="N99" s="1">
        <v>0</v>
      </c>
      <c r="O99" s="1">
        <v>0</v>
      </c>
      <c r="P99" s="1">
        <v>2</v>
      </c>
      <c r="Q99" s="1">
        <v>8</v>
      </c>
      <c r="R99" s="1">
        <v>25</v>
      </c>
      <c r="S99" s="1">
        <v>3</v>
      </c>
      <c r="T99" s="20">
        <f>IFERROR(Q99+0.5*R99+S99,0)</f>
        <v>23.5</v>
      </c>
      <c r="U99" s="1">
        <v>4.75</v>
      </c>
      <c r="V99" s="1">
        <v>26</v>
      </c>
      <c r="W99" s="1">
        <v>0.15000000596046448</v>
      </c>
      <c r="X99" s="1">
        <v>2</v>
      </c>
      <c r="Y99" s="1">
        <v>10</v>
      </c>
      <c r="Z99" s="1">
        <v>12</v>
      </c>
      <c r="AA99" s="1">
        <v>0.87000000476837158</v>
      </c>
      <c r="AB99" s="1">
        <v>0.76999998092651367</v>
      </c>
      <c r="AC99" s="1">
        <v>1.0099999904632568</v>
      </c>
      <c r="AD99" s="1">
        <v>2</v>
      </c>
      <c r="AE99" s="1">
        <v>2</v>
      </c>
      <c r="AF99" s="1">
        <v>0</v>
      </c>
      <c r="AG99" s="1">
        <f>IFERROR(Q99+0.5*R99+S99,0)</f>
        <v>23.5</v>
      </c>
      <c r="AH99">
        <f>IFERROR(IF(N99,0,Q99+0.5*R99+S99),0)</f>
        <v>23.5</v>
      </c>
      <c r="AI99" s="6" t="str">
        <f t="shared" si="6"/>
        <v/>
      </c>
    </row>
    <row r="100" spans="1:35">
      <c r="A100" s="1">
        <v>59</v>
      </c>
      <c r="B100" s="1">
        <f>IFERROR(VLOOKUP(A100,Sheet2!A:B,1,0),0)</f>
        <v>59</v>
      </c>
      <c r="C100" s="1">
        <v>4</v>
      </c>
      <c r="D100" s="1">
        <f t="shared" si="5"/>
        <v>0</v>
      </c>
      <c r="E100" s="1">
        <f>COUNTIFS(D:D,1,A:A,A100)</f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 t="b">
        <v>1</v>
      </c>
      <c r="N100" s="1">
        <v>0</v>
      </c>
      <c r="O100" s="1">
        <v>0</v>
      </c>
      <c r="P100" s="1">
        <v>3</v>
      </c>
      <c r="Q100" s="1">
        <v>0</v>
      </c>
      <c r="R100" s="1">
        <v>15</v>
      </c>
      <c r="S100" s="1">
        <v>3</v>
      </c>
      <c r="T100" s="20">
        <f>IFERROR(Q100+0.5*R100+S100,0)</f>
        <v>10.5</v>
      </c>
      <c r="U100" s="1">
        <v>4.25</v>
      </c>
      <c r="V100" s="1">
        <v>26</v>
      </c>
      <c r="W100" s="3">
        <v>0.10000000149011612</v>
      </c>
      <c r="X100" s="1">
        <v>1</v>
      </c>
      <c r="Y100" s="1">
        <v>7.5</v>
      </c>
      <c r="Z100" s="1">
        <v>10.5</v>
      </c>
      <c r="AA100" s="1">
        <v>0.9100000262260437</v>
      </c>
      <c r="AB100" s="1">
        <v>0.88999998569488525</v>
      </c>
      <c r="AC100" s="1">
        <v>0.81000000238418579</v>
      </c>
      <c r="AD100" s="1">
        <v>2</v>
      </c>
      <c r="AE100" s="1">
        <v>2</v>
      </c>
      <c r="AF100" s="1">
        <v>0</v>
      </c>
      <c r="AG100" s="1">
        <f>IFERROR(Q100+0.5*R100+S100,0)</f>
        <v>10.5</v>
      </c>
      <c r="AH100">
        <f>IFERROR(IF(N100,0,Q100+0.5*R100+S100),0)</f>
        <v>10.5</v>
      </c>
      <c r="AI100" s="6" t="str">
        <f t="shared" si="6"/>
        <v/>
      </c>
    </row>
    <row r="101" spans="1:35">
      <c r="A101" s="1">
        <v>59</v>
      </c>
      <c r="B101" s="1">
        <f>IFERROR(VLOOKUP(A101,Sheet2!A:B,1,0),0)</f>
        <v>59</v>
      </c>
      <c r="C101" s="1">
        <v>4</v>
      </c>
      <c r="D101" s="1">
        <f t="shared" si="5"/>
        <v>0</v>
      </c>
      <c r="E101" s="1">
        <f>COUNTIFS(D:D,1,A:A,A101)</f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 t="b">
        <v>1</v>
      </c>
      <c r="N101" s="1">
        <v>0</v>
      </c>
      <c r="O101" s="1">
        <v>0</v>
      </c>
      <c r="P101" s="1">
        <v>1</v>
      </c>
      <c r="Q101" s="1">
        <v>0</v>
      </c>
      <c r="R101" s="1">
        <v>16</v>
      </c>
      <c r="S101" s="1">
        <v>4</v>
      </c>
      <c r="T101" s="20">
        <f>IFERROR(Q101+0.5*R101+S101,0)</f>
        <v>12</v>
      </c>
      <c r="U101" s="1">
        <v>4.25</v>
      </c>
      <c r="V101" s="3">
        <v>26</v>
      </c>
      <c r="W101" s="1">
        <v>0.10000000149011612</v>
      </c>
      <c r="X101" s="1">
        <v>1</v>
      </c>
      <c r="Y101" s="1">
        <v>7.5</v>
      </c>
      <c r="Z101" s="1">
        <v>10.5</v>
      </c>
      <c r="AA101" s="1">
        <v>1.0099999904632568</v>
      </c>
      <c r="AB101" s="1">
        <v>0.8399999737739563</v>
      </c>
      <c r="AC101" s="1">
        <v>0.86000001430511475</v>
      </c>
      <c r="AD101" s="1">
        <v>2</v>
      </c>
      <c r="AE101" s="1">
        <v>2</v>
      </c>
      <c r="AF101" s="1">
        <v>1</v>
      </c>
      <c r="AG101" s="1">
        <f>IFERROR(Q101+0.5*R101+S101,0)</f>
        <v>12</v>
      </c>
      <c r="AH101">
        <f>IFERROR(IF(N101,0,Q101+0.5*R101+S101),0)</f>
        <v>12</v>
      </c>
      <c r="AI101" s="6" t="str">
        <f t="shared" si="6"/>
        <v/>
      </c>
    </row>
    <row r="102" spans="1:35">
      <c r="A102" s="1">
        <v>60</v>
      </c>
      <c r="B102" s="1">
        <f>IFERROR(VLOOKUP(A102,Sheet2!A:B,1,0),0)</f>
        <v>60</v>
      </c>
      <c r="C102" s="1">
        <v>4</v>
      </c>
      <c r="D102" s="1">
        <f t="shared" si="5"/>
        <v>0</v>
      </c>
      <c r="E102" s="1">
        <f>COUNTIFS(D:D,1,A:A,A102)</f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 t="b">
        <v>1</v>
      </c>
      <c r="N102" s="1">
        <v>0</v>
      </c>
      <c r="O102" s="1">
        <v>0</v>
      </c>
      <c r="P102" s="1">
        <v>0</v>
      </c>
      <c r="Q102" s="1">
        <v>10</v>
      </c>
      <c r="R102" s="1">
        <v>20</v>
      </c>
      <c r="S102" s="1">
        <v>5</v>
      </c>
      <c r="T102" s="20">
        <f>IFERROR(Q102+0.5*R102+S102,0)</f>
        <v>25</v>
      </c>
      <c r="U102" s="1">
        <v>4.25</v>
      </c>
      <c r="V102" s="1">
        <v>4</v>
      </c>
      <c r="W102" s="1">
        <v>0.10000000149011612</v>
      </c>
      <c r="X102" s="1">
        <v>1</v>
      </c>
      <c r="Y102" s="1">
        <v>10.5</v>
      </c>
      <c r="Z102" s="1">
        <v>11.5</v>
      </c>
      <c r="AA102" s="1">
        <v>0.93999999761581421</v>
      </c>
      <c r="AB102" s="1">
        <v>0.74000000953674316</v>
      </c>
      <c r="AC102" s="1">
        <v>0.86000001430511475</v>
      </c>
      <c r="AD102" s="1">
        <v>2</v>
      </c>
      <c r="AE102" s="1">
        <v>2</v>
      </c>
      <c r="AF102" s="1">
        <v>0</v>
      </c>
      <c r="AG102" s="1">
        <f>IFERROR(Q102+0.5*R102+S102,0)</f>
        <v>25</v>
      </c>
      <c r="AH102">
        <f>IFERROR(IF(N102,0,Q102+0.5*R102+S102),0)</f>
        <v>25</v>
      </c>
      <c r="AI102" s="6" t="str">
        <f t="shared" si="6"/>
        <v/>
      </c>
    </row>
    <row r="103" spans="1:35">
      <c r="A103" s="1">
        <v>60</v>
      </c>
      <c r="B103" s="1">
        <f>IFERROR(VLOOKUP(A103,Sheet2!A:B,1,0),0)</f>
        <v>60</v>
      </c>
      <c r="C103" s="1">
        <v>4</v>
      </c>
      <c r="D103" s="1">
        <f t="shared" si="5"/>
        <v>0</v>
      </c>
      <c r="E103" s="1">
        <f>COUNTIFS(D:D,1,A:A,A103)</f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 t="b">
        <v>1</v>
      </c>
      <c r="N103" s="1">
        <v>0</v>
      </c>
      <c r="O103" s="1">
        <v>0</v>
      </c>
      <c r="P103" s="1">
        <v>2</v>
      </c>
      <c r="Q103" s="1">
        <v>10</v>
      </c>
      <c r="R103" s="1">
        <v>20</v>
      </c>
      <c r="S103" s="1">
        <v>5</v>
      </c>
      <c r="T103" s="20">
        <f>IFERROR(Q103+0.5*R103+S103,0)</f>
        <v>25</v>
      </c>
      <c r="U103" s="1">
        <v>4.25</v>
      </c>
      <c r="V103" s="1">
        <v>4</v>
      </c>
      <c r="W103" s="1">
        <v>0.25</v>
      </c>
      <c r="X103" s="1">
        <v>1</v>
      </c>
      <c r="Y103" s="1">
        <v>10</v>
      </c>
      <c r="Z103" s="1">
        <v>12</v>
      </c>
      <c r="AA103" s="1">
        <v>0.98000001907348633</v>
      </c>
      <c r="AB103" s="1">
        <v>0.8399999737739563</v>
      </c>
      <c r="AC103" s="1">
        <v>0.86000001430511475</v>
      </c>
      <c r="AD103" s="1">
        <v>2</v>
      </c>
      <c r="AE103" s="1">
        <v>2</v>
      </c>
      <c r="AF103" s="1">
        <v>1</v>
      </c>
      <c r="AG103" s="1">
        <f>IFERROR(Q103+0.5*R103+S103,0)</f>
        <v>25</v>
      </c>
      <c r="AH103">
        <f>IFERROR(IF(N103,0,Q103+0.5*R103+S103),0)</f>
        <v>25</v>
      </c>
      <c r="AI103" s="6" t="str">
        <f t="shared" si="6"/>
        <v/>
      </c>
    </row>
    <row r="104" spans="1:35">
      <c r="A104" s="1">
        <v>61</v>
      </c>
      <c r="B104" s="1">
        <f>IFERROR(VLOOKUP(A104,Sheet2!A:B,1,0),0)</f>
        <v>61</v>
      </c>
      <c r="C104" s="1">
        <v>4</v>
      </c>
      <c r="D104" s="1">
        <f t="shared" si="5"/>
        <v>0</v>
      </c>
      <c r="E104" s="1">
        <f>COUNTIFS(D:D,1,A:A,A104)</f>
        <v>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 t="b">
        <v>1</v>
      </c>
      <c r="N104" s="1">
        <v>0</v>
      </c>
      <c r="O104" s="1">
        <v>0</v>
      </c>
      <c r="P104" s="1">
        <v>0</v>
      </c>
      <c r="Q104" s="1">
        <v>6</v>
      </c>
      <c r="R104" s="1">
        <v>26</v>
      </c>
      <c r="S104" s="1">
        <v>5</v>
      </c>
      <c r="T104" s="20">
        <f>IFERROR(Q104+0.5*R104+S104,0)</f>
        <v>24</v>
      </c>
      <c r="U104" s="1">
        <v>5.5</v>
      </c>
      <c r="V104" s="1">
        <v>52</v>
      </c>
      <c r="W104" s="1">
        <v>0.15000000596046448</v>
      </c>
      <c r="X104" s="1">
        <v>3</v>
      </c>
      <c r="Y104" s="1">
        <v>10</v>
      </c>
      <c r="Z104" s="1">
        <v>12</v>
      </c>
      <c r="AA104" s="1">
        <v>0.87000000476837158</v>
      </c>
      <c r="AB104" s="1">
        <v>0.76999998092651367</v>
      </c>
      <c r="AC104" s="1">
        <v>1.6499999761581421</v>
      </c>
      <c r="AD104" s="1">
        <v>2</v>
      </c>
      <c r="AE104" s="1">
        <v>2</v>
      </c>
      <c r="AF104" s="1">
        <v>0</v>
      </c>
      <c r="AG104" s="1">
        <f>IFERROR(Q104+0.5*R104+S104,0)</f>
        <v>24</v>
      </c>
      <c r="AH104">
        <f>IFERROR(IF(N104,0,Q104+0.5*R104+S104),0)</f>
        <v>24</v>
      </c>
      <c r="AI104" s="6" t="str">
        <f t="shared" si="6"/>
        <v/>
      </c>
    </row>
    <row r="105" spans="1:35">
      <c r="A105" s="1">
        <v>61</v>
      </c>
      <c r="B105" s="1">
        <f>IFERROR(VLOOKUP(A105,Sheet2!A:B,1,0),0)</f>
        <v>61</v>
      </c>
      <c r="C105" s="1">
        <v>4</v>
      </c>
      <c r="D105" s="1">
        <f t="shared" si="5"/>
        <v>0</v>
      </c>
      <c r="E105" s="1">
        <f>COUNTIFS(D:D,1,A:A,A105)</f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 t="b">
        <v>1</v>
      </c>
      <c r="N105" s="1">
        <v>0</v>
      </c>
      <c r="O105" s="1">
        <v>0</v>
      </c>
      <c r="P105" s="2" t="s">
        <v>11</v>
      </c>
      <c r="Q105" s="1">
        <v>28</v>
      </c>
      <c r="R105" s="1">
        <v>3</v>
      </c>
      <c r="S105" s="1">
        <v>6</v>
      </c>
      <c r="T105" s="20">
        <f>IFERROR(Q105+0.5*R105+S105,0)</f>
        <v>35.5</v>
      </c>
      <c r="U105" s="1">
        <v>4.75</v>
      </c>
      <c r="V105" s="1">
        <v>13</v>
      </c>
      <c r="W105" s="1">
        <v>0.15000000596046448</v>
      </c>
      <c r="X105" s="1">
        <v>2</v>
      </c>
      <c r="Y105" s="1">
        <v>10</v>
      </c>
      <c r="Z105" s="1">
        <v>12</v>
      </c>
      <c r="AA105" s="1">
        <v>1.0099999904632568</v>
      </c>
      <c r="AB105" s="1">
        <v>0.8399999737739563</v>
      </c>
      <c r="AC105" s="1">
        <v>0.94999998807907104</v>
      </c>
      <c r="AD105" s="1">
        <v>2</v>
      </c>
      <c r="AE105" s="1">
        <v>2</v>
      </c>
      <c r="AF105" s="1">
        <v>1</v>
      </c>
      <c r="AG105" s="1">
        <f>IFERROR(Q105+0.5*R105+S105,0)</f>
        <v>35.5</v>
      </c>
      <c r="AH105">
        <f>IFERROR(IF(N105,0,Q105+0.5*R105+S105),0)</f>
        <v>35.5</v>
      </c>
      <c r="AI105" s="6" t="str">
        <f t="shared" si="6"/>
        <v/>
      </c>
    </row>
    <row r="106" spans="1:35">
      <c r="A106" s="1">
        <v>62</v>
      </c>
      <c r="B106" s="1">
        <f>IFERROR(VLOOKUP(A106,Sheet2!A:B,1,0),0)</f>
        <v>0</v>
      </c>
      <c r="C106" s="1">
        <v>4</v>
      </c>
      <c r="D106" s="1">
        <f t="shared" si="5"/>
        <v>0</v>
      </c>
      <c r="E106" s="1">
        <f>COUNTIFS(D:D,1,A:A,A106)</f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 t="b">
        <v>1</v>
      </c>
      <c r="N106" s="1">
        <v>1</v>
      </c>
      <c r="O106" s="1">
        <v>0</v>
      </c>
      <c r="P106" s="1">
        <v>2</v>
      </c>
      <c r="Q106" s="1">
        <v>0</v>
      </c>
      <c r="R106" s="1">
        <v>31</v>
      </c>
      <c r="S106" s="1">
        <v>5</v>
      </c>
      <c r="T106" s="20">
        <f>IFERROR(Q106+0.5*R106+S106,0)</f>
        <v>20.5</v>
      </c>
      <c r="U106" s="1">
        <v>5</v>
      </c>
      <c r="V106" s="1">
        <v>26</v>
      </c>
      <c r="W106" s="1">
        <v>7.0000000298023224E-2</v>
      </c>
      <c r="X106" s="1">
        <v>2</v>
      </c>
      <c r="Y106" s="1">
        <v>10</v>
      </c>
      <c r="Z106" s="1">
        <v>12</v>
      </c>
      <c r="AA106" s="1">
        <v>0.87000000476837158</v>
      </c>
      <c r="AB106" s="1">
        <v>0.76999998092651367</v>
      </c>
      <c r="AC106" s="1">
        <v>0.94999998807907104</v>
      </c>
      <c r="AD106" s="1">
        <v>2</v>
      </c>
      <c r="AE106" s="1">
        <v>2</v>
      </c>
      <c r="AF106" s="1">
        <v>0</v>
      </c>
      <c r="AG106" s="1">
        <f>IFERROR(Q106+0.5*R106+S106,0)</f>
        <v>20.5</v>
      </c>
      <c r="AH106">
        <f>IFERROR(IF(N106,0,Q106+0.5*R106+S106),0)</f>
        <v>0</v>
      </c>
      <c r="AI106" s="6" t="str">
        <f t="shared" si="6"/>
        <v/>
      </c>
    </row>
    <row r="107" spans="1:35">
      <c r="A107" s="1">
        <v>62</v>
      </c>
      <c r="B107" s="1">
        <f>IFERROR(VLOOKUP(A107,Sheet2!A:B,1,0),0)</f>
        <v>0</v>
      </c>
      <c r="C107" s="1">
        <v>4</v>
      </c>
      <c r="D107" s="1">
        <f t="shared" si="5"/>
        <v>1</v>
      </c>
      <c r="E107" s="1">
        <f>COUNTIFS(D:D,1,A:A,A107)</f>
        <v>1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 t="b">
        <v>0</v>
      </c>
      <c r="N107" s="1">
        <v>1</v>
      </c>
      <c r="O107" s="1">
        <v>0</v>
      </c>
      <c r="P107" s="2" t="s">
        <v>11</v>
      </c>
      <c r="Q107" s="2" t="s">
        <v>12</v>
      </c>
      <c r="R107" s="2" t="s">
        <v>13</v>
      </c>
      <c r="S107" s="2" t="s">
        <v>15</v>
      </c>
      <c r="T107" s="20">
        <f>IFERROR(Q107+0.5*R107+S107,0)</f>
        <v>0</v>
      </c>
      <c r="U107" s="2" t="s">
        <v>17</v>
      </c>
      <c r="V107" s="1">
        <v>26</v>
      </c>
      <c r="W107" s="2" t="s">
        <v>21</v>
      </c>
      <c r="X107" s="1">
        <v>2</v>
      </c>
      <c r="Y107" s="1">
        <v>10</v>
      </c>
      <c r="Z107" s="1">
        <v>12</v>
      </c>
      <c r="AA107" s="2" t="s">
        <v>29</v>
      </c>
      <c r="AB107" s="1">
        <v>0.8399999737739563</v>
      </c>
      <c r="AC107" s="1">
        <v>1.7899999618530273</v>
      </c>
      <c r="AD107" s="1">
        <v>3</v>
      </c>
      <c r="AE107" s="1">
        <v>3</v>
      </c>
      <c r="AF107" s="1">
        <v>1</v>
      </c>
      <c r="AG107" s="1">
        <f>IFERROR(Q107+0.5*R107+S107,0)</f>
        <v>0</v>
      </c>
      <c r="AH107">
        <f>IFERROR(IF(N107,0,Q107+0.5*R107+S107),0)</f>
        <v>0</v>
      </c>
      <c r="AI107" s="6" t="str">
        <f t="shared" si="6"/>
        <v/>
      </c>
    </row>
    <row r="108" spans="1:35">
      <c r="A108" s="1">
        <v>63</v>
      </c>
      <c r="B108" s="1">
        <f>IFERROR(VLOOKUP(A108,Sheet2!A:B,1,0),0)</f>
        <v>0</v>
      </c>
      <c r="C108" s="1">
        <v>1</v>
      </c>
      <c r="D108" s="1">
        <f t="shared" si="5"/>
        <v>0</v>
      </c>
      <c r="E108" s="1">
        <f>COUNTIFS(D:D,1,A:A,A108)</f>
        <v>1</v>
      </c>
      <c r="F108" s="1">
        <v>1</v>
      </c>
      <c r="G108" s="1">
        <v>1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 t="b">
        <v>1</v>
      </c>
      <c r="N108" s="1">
        <v>0</v>
      </c>
      <c r="O108" s="1">
        <v>0</v>
      </c>
      <c r="P108" s="1">
        <v>1</v>
      </c>
      <c r="Q108" s="1">
        <v>15</v>
      </c>
      <c r="R108" s="1">
        <v>10</v>
      </c>
      <c r="S108" s="1">
        <v>4</v>
      </c>
      <c r="T108" s="20">
        <f>IFERROR(Q108+0.5*R108+S108,0)</f>
        <v>24</v>
      </c>
      <c r="U108" s="1">
        <v>5.0500001907348633</v>
      </c>
      <c r="V108" s="1">
        <v>26</v>
      </c>
      <c r="W108" s="1">
        <v>0.10000000149011612</v>
      </c>
      <c r="X108" s="1">
        <v>2</v>
      </c>
      <c r="Y108" s="1">
        <v>7</v>
      </c>
      <c r="Z108" s="1">
        <v>18</v>
      </c>
      <c r="AA108" s="1">
        <v>1.1100000143051147</v>
      </c>
      <c r="AB108" s="1">
        <v>1.0099999904632568</v>
      </c>
      <c r="AC108" s="1">
        <v>1.0900000333786011</v>
      </c>
      <c r="AD108" s="1">
        <v>4</v>
      </c>
      <c r="AE108" s="1">
        <v>3</v>
      </c>
      <c r="AF108" s="1">
        <v>1</v>
      </c>
      <c r="AG108" s="1">
        <f>IFERROR(Q108+0.5*R108+S108,0)</f>
        <v>24</v>
      </c>
      <c r="AH108">
        <f>IFERROR(IF(N108,0,Q108+0.5*R108+S108),0)</f>
        <v>24</v>
      </c>
      <c r="AI108" s="6" t="str">
        <f t="shared" si="6"/>
        <v/>
      </c>
    </row>
    <row r="109" spans="1:35">
      <c r="A109" s="1">
        <v>63</v>
      </c>
      <c r="B109" s="1">
        <f>IFERROR(VLOOKUP(A109,Sheet2!A:B,1,0),0)</f>
        <v>0</v>
      </c>
      <c r="C109" s="1">
        <v>1</v>
      </c>
      <c r="D109" s="1">
        <f t="shared" si="5"/>
        <v>1</v>
      </c>
      <c r="E109" s="1">
        <f>COUNTIFS(D:D,1,A:A,A109)</f>
        <v>1</v>
      </c>
      <c r="F109" s="1">
        <v>1</v>
      </c>
      <c r="G109" s="1">
        <v>1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 t="b">
        <v>1</v>
      </c>
      <c r="N109" s="1">
        <v>0</v>
      </c>
      <c r="O109" s="1">
        <v>0</v>
      </c>
      <c r="P109" s="1">
        <v>1</v>
      </c>
      <c r="Q109" s="1">
        <v>26</v>
      </c>
      <c r="R109" s="1">
        <v>6</v>
      </c>
      <c r="S109" s="2" t="s">
        <v>15</v>
      </c>
      <c r="T109" s="20">
        <f>IFERROR(Q109+0.5*R109+S109,0)</f>
        <v>0</v>
      </c>
      <c r="U109" s="1">
        <v>4.25</v>
      </c>
      <c r="V109" s="1">
        <v>26</v>
      </c>
      <c r="W109" s="2" t="s">
        <v>21</v>
      </c>
      <c r="X109" s="1">
        <v>2</v>
      </c>
      <c r="Y109" s="1">
        <v>6</v>
      </c>
      <c r="Z109" s="1">
        <v>18</v>
      </c>
      <c r="AA109" s="1">
        <v>1.1000000238418579</v>
      </c>
      <c r="AB109" s="1">
        <v>0.97000002861022949</v>
      </c>
      <c r="AC109" s="1">
        <v>1.1699999570846558</v>
      </c>
      <c r="AD109" s="1">
        <v>4</v>
      </c>
      <c r="AE109" s="1">
        <v>3</v>
      </c>
      <c r="AF109" s="1">
        <v>0</v>
      </c>
      <c r="AG109" s="1">
        <f>IFERROR(Q109+0.5*R109+S109,0)</f>
        <v>0</v>
      </c>
      <c r="AH109">
        <f>IFERROR(IF(N109,0,Q109+0.5*R109+S109),0)</f>
        <v>0</v>
      </c>
      <c r="AI109" s="6" t="str">
        <f t="shared" si="6"/>
        <v/>
      </c>
    </row>
    <row r="110" spans="1:35">
      <c r="A110" s="1">
        <v>64</v>
      </c>
      <c r="B110" s="1">
        <f>IFERROR(VLOOKUP(A110,Sheet2!A:B,1,0),0)</f>
        <v>64</v>
      </c>
      <c r="C110" s="1">
        <v>1</v>
      </c>
      <c r="D110" s="1">
        <f t="shared" si="5"/>
        <v>0</v>
      </c>
      <c r="E110" s="1">
        <f>COUNTIFS(D:D,1,A:A,A110)</f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 t="b">
        <v>1</v>
      </c>
      <c r="N110" s="1">
        <v>0</v>
      </c>
      <c r="O110" s="1">
        <v>0</v>
      </c>
      <c r="P110" s="2" t="s">
        <v>11</v>
      </c>
      <c r="Q110" s="1">
        <v>13</v>
      </c>
      <c r="R110" s="1">
        <v>13</v>
      </c>
      <c r="S110" s="1">
        <v>3</v>
      </c>
      <c r="T110" s="20">
        <f>IFERROR(Q110+0.5*R110+S110,0)</f>
        <v>22.5</v>
      </c>
      <c r="U110" s="1">
        <v>5.0500001907348633</v>
      </c>
      <c r="V110" s="1">
        <v>26</v>
      </c>
      <c r="W110" s="1">
        <v>0.25</v>
      </c>
      <c r="X110" s="1">
        <v>2</v>
      </c>
      <c r="Y110" s="1">
        <v>7</v>
      </c>
      <c r="Z110" s="1">
        <v>16</v>
      </c>
      <c r="AA110" s="1">
        <v>1.0499999523162842</v>
      </c>
      <c r="AB110" s="1">
        <v>0.94999998807907104</v>
      </c>
      <c r="AC110" s="1">
        <v>0.94999998807907104</v>
      </c>
      <c r="AD110" s="1">
        <v>3</v>
      </c>
      <c r="AE110" s="1">
        <v>3</v>
      </c>
      <c r="AF110" s="1">
        <v>1</v>
      </c>
      <c r="AG110" s="1">
        <f>IFERROR(Q110+0.5*R110+S110,0)</f>
        <v>22.5</v>
      </c>
      <c r="AH110">
        <f>IFERROR(IF(N110,0,Q110+0.5*R110+S110),0)</f>
        <v>22.5</v>
      </c>
      <c r="AI110" s="6" t="str">
        <f t="shared" si="6"/>
        <v/>
      </c>
    </row>
    <row r="111" spans="1:35">
      <c r="A111" s="1">
        <v>64</v>
      </c>
      <c r="B111" s="1">
        <f>IFERROR(VLOOKUP(A111,Sheet2!A:B,1,0),0)</f>
        <v>64</v>
      </c>
      <c r="C111" s="1">
        <v>1</v>
      </c>
      <c r="D111" s="1">
        <f t="shared" si="5"/>
        <v>0</v>
      </c>
      <c r="E111" s="1">
        <f>COUNTIFS(D:D,1,A:A,A111)</f>
        <v>0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 t="b">
        <v>1</v>
      </c>
      <c r="N111" s="1">
        <v>0</v>
      </c>
      <c r="O111" s="1">
        <v>0</v>
      </c>
      <c r="P111" s="1">
        <v>1</v>
      </c>
      <c r="Q111" s="1">
        <v>20</v>
      </c>
      <c r="R111" s="1">
        <v>15</v>
      </c>
      <c r="S111" s="1">
        <v>3</v>
      </c>
      <c r="T111" s="20">
        <f>IFERROR(Q111+0.5*R111+S111,0)</f>
        <v>30.5</v>
      </c>
      <c r="U111" s="1">
        <v>4.5</v>
      </c>
      <c r="V111" s="1">
        <v>26</v>
      </c>
      <c r="W111" s="1">
        <v>0.20000000298023224</v>
      </c>
      <c r="X111" s="1">
        <v>3</v>
      </c>
      <c r="Y111" s="1">
        <v>7</v>
      </c>
      <c r="Z111" s="1">
        <v>16</v>
      </c>
      <c r="AA111" s="1">
        <v>1.059999942779541</v>
      </c>
      <c r="AB111" s="1">
        <v>0.94999998807907104</v>
      </c>
      <c r="AC111" s="1">
        <v>0.94999998807907104</v>
      </c>
      <c r="AD111" s="1">
        <v>3</v>
      </c>
      <c r="AE111" s="1">
        <v>2</v>
      </c>
      <c r="AF111" s="1">
        <v>0</v>
      </c>
      <c r="AG111" s="1">
        <f>IFERROR(Q111+0.5*R111+S111,0)</f>
        <v>30.5</v>
      </c>
      <c r="AH111">
        <f>IFERROR(IF(N111,0,Q111+0.5*R111+S111),0)</f>
        <v>30.5</v>
      </c>
      <c r="AI111" s="6" t="str">
        <f t="shared" si="6"/>
        <v/>
      </c>
    </row>
    <row r="112" spans="1:35">
      <c r="A112" s="1">
        <v>65</v>
      </c>
      <c r="B112" s="1">
        <f>IFERROR(VLOOKUP(A112,Sheet2!A:B,1,0),0)</f>
        <v>0</v>
      </c>
      <c r="C112" s="1">
        <v>1</v>
      </c>
      <c r="D112" s="1">
        <f t="shared" si="5"/>
        <v>0</v>
      </c>
      <c r="E112" s="1">
        <f>COUNTIFS(D:D,1,A:A,A112)</f>
        <v>1</v>
      </c>
      <c r="F112" s="1">
        <v>0</v>
      </c>
      <c r="G112" s="1">
        <v>1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 t="b">
        <v>1</v>
      </c>
      <c r="N112" s="1">
        <v>1</v>
      </c>
      <c r="O112" s="1">
        <v>0</v>
      </c>
      <c r="P112" s="1">
        <v>5</v>
      </c>
      <c r="Q112" s="1">
        <v>0</v>
      </c>
      <c r="R112" s="1">
        <v>20</v>
      </c>
      <c r="S112" s="1">
        <v>4</v>
      </c>
      <c r="T112" s="20">
        <f>IFERROR(Q112+0.5*R112+S112,0)</f>
        <v>14</v>
      </c>
      <c r="U112" s="1">
        <v>4.8000001907348633</v>
      </c>
      <c r="V112" s="1">
        <v>52</v>
      </c>
      <c r="W112" s="1">
        <v>0.25</v>
      </c>
      <c r="X112" s="1">
        <v>2</v>
      </c>
      <c r="Y112" s="1">
        <v>6.5</v>
      </c>
      <c r="Z112" s="1">
        <v>15.5</v>
      </c>
      <c r="AA112" s="1">
        <v>1.059999942779541</v>
      </c>
      <c r="AB112" s="1">
        <v>0.85000002384185791</v>
      </c>
      <c r="AC112" s="1">
        <v>1.1100000143051147</v>
      </c>
      <c r="AD112" s="1">
        <v>3</v>
      </c>
      <c r="AE112" s="1">
        <v>3</v>
      </c>
      <c r="AF112" s="1">
        <v>0</v>
      </c>
      <c r="AG112" s="1">
        <f>IFERROR(Q112+0.5*R112+S112,0)</f>
        <v>14</v>
      </c>
      <c r="AH112">
        <f>IFERROR(IF(N112,0,Q112+0.5*R112+S112),0)</f>
        <v>0</v>
      </c>
      <c r="AI112" s="6" t="str">
        <f t="shared" si="6"/>
        <v/>
      </c>
    </row>
    <row r="113" spans="1:35">
      <c r="A113" s="1">
        <v>65</v>
      </c>
      <c r="B113" s="1">
        <f>IFERROR(VLOOKUP(A113,Sheet2!A:B,1,0),0)</f>
        <v>0</v>
      </c>
      <c r="C113" s="1">
        <v>1</v>
      </c>
      <c r="D113" s="1">
        <f t="shared" si="5"/>
        <v>1</v>
      </c>
      <c r="E113" s="1">
        <f>COUNTIFS(D:D,1,A:A,A113)</f>
        <v>1</v>
      </c>
      <c r="F113" s="1">
        <v>0</v>
      </c>
      <c r="G113" s="1">
        <v>1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 t="b">
        <v>0</v>
      </c>
      <c r="N113" s="1">
        <v>1</v>
      </c>
      <c r="O113" s="1">
        <v>0</v>
      </c>
      <c r="P113" s="1">
        <v>3</v>
      </c>
      <c r="Q113" s="2" t="s">
        <v>12</v>
      </c>
      <c r="R113" s="2" t="s">
        <v>13</v>
      </c>
      <c r="S113" s="1">
        <v>3</v>
      </c>
      <c r="T113" s="20">
        <f>IFERROR(Q113+0.5*R113+S113,0)</f>
        <v>0</v>
      </c>
      <c r="U113" s="1">
        <v>5.0500001907348633</v>
      </c>
      <c r="V113" s="2" t="s">
        <v>19</v>
      </c>
      <c r="W113" s="2" t="s">
        <v>21</v>
      </c>
      <c r="X113" s="2" t="s">
        <v>23</v>
      </c>
      <c r="Y113" s="2" t="s">
        <v>25</v>
      </c>
      <c r="Z113" s="2" t="s">
        <v>27</v>
      </c>
      <c r="AA113" s="2" t="s">
        <v>29</v>
      </c>
      <c r="AB113" s="2" t="s">
        <v>31</v>
      </c>
      <c r="AC113" s="2" t="s">
        <v>33</v>
      </c>
      <c r="AD113" s="4" t="s">
        <v>35</v>
      </c>
      <c r="AE113" s="4" t="s">
        <v>37</v>
      </c>
      <c r="AF113" s="1">
        <v>1</v>
      </c>
      <c r="AG113" s="1">
        <f>IFERROR(Q113+0.5*R113+S113,0)</f>
        <v>0</v>
      </c>
      <c r="AH113">
        <f>IFERROR(IF(N113,0,Q113+0.5*R113+S113),0)</f>
        <v>0</v>
      </c>
      <c r="AI113" s="6" t="str">
        <f t="shared" si="6"/>
        <v/>
      </c>
    </row>
    <row r="114" spans="1:35">
      <c r="A114" s="1">
        <v>66</v>
      </c>
      <c r="B114" s="1">
        <f>IFERROR(VLOOKUP(A114,Sheet2!A:B,1,0),0)</f>
        <v>66</v>
      </c>
      <c r="C114" s="1">
        <v>1</v>
      </c>
      <c r="D114" s="1">
        <f t="shared" si="5"/>
        <v>0</v>
      </c>
      <c r="E114" s="1">
        <f>COUNTIFS(D:D,1,A:A,A114)</f>
        <v>0</v>
      </c>
      <c r="F114" s="1">
        <v>0</v>
      </c>
      <c r="G114" s="1">
        <v>1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 t="b">
        <v>1</v>
      </c>
      <c r="N114" s="1">
        <v>0</v>
      </c>
      <c r="O114" s="1">
        <v>0</v>
      </c>
      <c r="P114" s="1">
        <v>0</v>
      </c>
      <c r="Q114" s="1">
        <v>15</v>
      </c>
      <c r="R114" s="1">
        <v>18</v>
      </c>
      <c r="S114" s="1">
        <v>3</v>
      </c>
      <c r="T114" s="20">
        <f>IFERROR(Q114+0.5*R114+S114,0)</f>
        <v>27</v>
      </c>
      <c r="U114" s="1">
        <v>4.25</v>
      </c>
      <c r="V114" s="1">
        <v>26</v>
      </c>
      <c r="W114" s="1">
        <v>0.15000000596046448</v>
      </c>
      <c r="X114" s="1">
        <v>2</v>
      </c>
      <c r="Y114" s="1">
        <v>7</v>
      </c>
      <c r="Z114" s="1">
        <v>17</v>
      </c>
      <c r="AA114" s="1">
        <v>1.059999942779541</v>
      </c>
      <c r="AB114" s="1">
        <v>0.94999998807907104</v>
      </c>
      <c r="AC114" s="1">
        <v>0.94999998807907104</v>
      </c>
      <c r="AD114" s="1">
        <v>3</v>
      </c>
      <c r="AE114" s="1">
        <v>2</v>
      </c>
      <c r="AF114" s="1">
        <v>0</v>
      </c>
      <c r="AG114" s="1">
        <f>IFERROR(Q114+0.5*R114+S114,0)</f>
        <v>27</v>
      </c>
      <c r="AH114">
        <f>IFERROR(IF(N114,0,Q114+0.5*R114+S114),0)</f>
        <v>27</v>
      </c>
      <c r="AI114" s="6" t="str">
        <f t="shared" si="6"/>
        <v/>
      </c>
    </row>
    <row r="115" spans="1:35">
      <c r="A115" s="1">
        <v>66</v>
      </c>
      <c r="B115" s="1">
        <f>IFERROR(VLOOKUP(A115,Sheet2!A:B,1,0),0)</f>
        <v>66</v>
      </c>
      <c r="C115" s="1">
        <v>1</v>
      </c>
      <c r="D115" s="1">
        <f t="shared" si="5"/>
        <v>0</v>
      </c>
      <c r="E115" s="1">
        <f>COUNTIFS(D:D,1,A:A,A115)</f>
        <v>0</v>
      </c>
      <c r="F115" s="1">
        <v>0</v>
      </c>
      <c r="G115" s="1">
        <v>1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 t="b">
        <v>1</v>
      </c>
      <c r="N115" s="1">
        <v>0</v>
      </c>
      <c r="O115" s="1">
        <v>0</v>
      </c>
      <c r="P115" s="2" t="s">
        <v>11</v>
      </c>
      <c r="Q115" s="1">
        <v>26</v>
      </c>
      <c r="R115" s="1">
        <v>10</v>
      </c>
      <c r="S115" s="1">
        <v>4</v>
      </c>
      <c r="T115" s="20">
        <f>IFERROR(Q115+0.5*R115+S115,0)</f>
        <v>35</v>
      </c>
      <c r="U115" s="1">
        <v>5.0500001907348633</v>
      </c>
      <c r="V115" s="1">
        <v>26</v>
      </c>
      <c r="W115" s="1">
        <v>0.25</v>
      </c>
      <c r="X115" s="1">
        <v>1</v>
      </c>
      <c r="Y115" s="1">
        <v>7</v>
      </c>
      <c r="Z115" s="1">
        <v>17</v>
      </c>
      <c r="AA115" s="1">
        <v>1.0499999523162842</v>
      </c>
      <c r="AB115" s="1">
        <v>0.94999998807907104</v>
      </c>
      <c r="AC115" s="1">
        <v>0.94999998807907104</v>
      </c>
      <c r="AD115" s="1">
        <v>3</v>
      </c>
      <c r="AE115" s="1">
        <v>3</v>
      </c>
      <c r="AF115" s="1">
        <v>1</v>
      </c>
      <c r="AG115" s="1">
        <f>IFERROR(Q115+0.5*R115+S115,0)</f>
        <v>35</v>
      </c>
      <c r="AH115">
        <f>IFERROR(IF(N115,0,Q115+0.5*R115+S115),0)</f>
        <v>35</v>
      </c>
      <c r="AI115" s="6" t="str">
        <f t="shared" si="6"/>
        <v/>
      </c>
    </row>
    <row r="116" spans="1:35">
      <c r="A116" s="1">
        <v>67</v>
      </c>
      <c r="B116" s="1">
        <f>IFERROR(VLOOKUP(A116,Sheet2!A:B,1,0),0)</f>
        <v>67</v>
      </c>
      <c r="C116" s="1">
        <v>1</v>
      </c>
      <c r="D116" s="1">
        <f t="shared" si="5"/>
        <v>0</v>
      </c>
      <c r="E116" s="1">
        <f>COUNTIFS(D:D,1,A:A,A116)</f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L116" s="1">
        <v>0</v>
      </c>
      <c r="M116" s="1" t="b">
        <v>1</v>
      </c>
      <c r="N116" s="1">
        <v>0</v>
      </c>
      <c r="O116" s="1">
        <v>0</v>
      </c>
      <c r="P116" s="2" t="s">
        <v>11</v>
      </c>
      <c r="Q116" s="1">
        <v>4</v>
      </c>
      <c r="R116" s="1">
        <v>17.5</v>
      </c>
      <c r="S116" s="1">
        <v>5</v>
      </c>
      <c r="T116" s="20">
        <f>IFERROR(Q116+0.5*R116+S116,0)</f>
        <v>17.75</v>
      </c>
      <c r="U116" s="1">
        <v>5.0500001907348633</v>
      </c>
      <c r="V116" s="4" t="s">
        <v>19</v>
      </c>
      <c r="W116" s="2" t="s">
        <v>21</v>
      </c>
      <c r="X116" s="1">
        <v>1</v>
      </c>
      <c r="Y116" s="1">
        <v>8</v>
      </c>
      <c r="Z116" s="1">
        <v>13.5</v>
      </c>
      <c r="AA116" s="1">
        <v>1.3200000524520874</v>
      </c>
      <c r="AB116" s="1">
        <v>1.0499999523162842</v>
      </c>
      <c r="AC116" s="1">
        <v>1.2200000286102295</v>
      </c>
      <c r="AD116" s="1">
        <v>3</v>
      </c>
      <c r="AE116" s="1">
        <v>3</v>
      </c>
      <c r="AF116" s="1">
        <v>1</v>
      </c>
      <c r="AG116" s="1">
        <f>IFERROR(Q116+0.5*R116+S116,0)</f>
        <v>17.75</v>
      </c>
      <c r="AH116">
        <f>IFERROR(IF(N116,0,Q116+0.5*R116+S116),0)</f>
        <v>17.75</v>
      </c>
      <c r="AI116" s="6" t="str">
        <f t="shared" si="6"/>
        <v/>
      </c>
    </row>
    <row r="117" spans="1:35">
      <c r="A117" s="1">
        <v>67</v>
      </c>
      <c r="B117" s="1">
        <f>IFERROR(VLOOKUP(A117,Sheet2!A:B,1,0),0)</f>
        <v>67</v>
      </c>
      <c r="C117" s="1">
        <v>1</v>
      </c>
      <c r="D117" s="1">
        <f t="shared" si="5"/>
        <v>0</v>
      </c>
      <c r="E117" s="1">
        <f>COUNTIFS(D:D,1,A:A,A117)</f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0</v>
      </c>
      <c r="L117" s="1">
        <v>0</v>
      </c>
      <c r="M117" s="1" t="b">
        <v>1</v>
      </c>
      <c r="N117" s="1">
        <v>0</v>
      </c>
      <c r="O117" s="1">
        <v>0</v>
      </c>
      <c r="P117" s="1">
        <v>0</v>
      </c>
      <c r="Q117" s="1">
        <v>5</v>
      </c>
      <c r="R117" s="1">
        <v>15</v>
      </c>
      <c r="S117" s="1">
        <v>6</v>
      </c>
      <c r="T117" s="20">
        <f>IFERROR(Q117+0.5*R117+S117,0)</f>
        <v>18.5</v>
      </c>
      <c r="U117" s="1">
        <v>4.5</v>
      </c>
      <c r="V117" s="1">
        <v>13</v>
      </c>
      <c r="W117" s="1">
        <v>0.25</v>
      </c>
      <c r="X117" s="1">
        <v>1</v>
      </c>
      <c r="Y117" s="1">
        <v>8</v>
      </c>
      <c r="Z117" s="1">
        <v>13.5</v>
      </c>
      <c r="AA117" s="1">
        <v>1.1699999570846558</v>
      </c>
      <c r="AB117" s="1">
        <v>1.059999942779541</v>
      </c>
      <c r="AC117" s="1">
        <v>1.1699999570846558</v>
      </c>
      <c r="AD117" s="1">
        <v>3</v>
      </c>
      <c r="AE117" s="1">
        <v>2</v>
      </c>
      <c r="AF117" s="1">
        <v>0</v>
      </c>
      <c r="AG117" s="1">
        <f>IFERROR(Q117+0.5*R117+S117,0)</f>
        <v>18.5</v>
      </c>
      <c r="AH117">
        <f>IFERROR(IF(N117,0,Q117+0.5*R117+S117),0)</f>
        <v>18.5</v>
      </c>
      <c r="AI117" s="6" t="str">
        <f t="shared" si="6"/>
        <v/>
      </c>
    </row>
    <row r="118" spans="1:35">
      <c r="A118" s="1">
        <v>68</v>
      </c>
      <c r="B118" s="1">
        <f>IFERROR(VLOOKUP(A118,Sheet2!A:B,1,0),0)</f>
        <v>68</v>
      </c>
      <c r="C118" s="1">
        <v>1</v>
      </c>
      <c r="D118" s="1">
        <f t="shared" si="5"/>
        <v>0</v>
      </c>
      <c r="E118" s="1">
        <f>COUNTIFS(D:D,1,A:A,A118)</f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 t="b">
        <v>1</v>
      </c>
      <c r="N118" s="1">
        <v>0</v>
      </c>
      <c r="O118" s="1">
        <v>0</v>
      </c>
      <c r="P118" s="2" t="s">
        <v>11</v>
      </c>
      <c r="Q118" s="1">
        <v>13</v>
      </c>
      <c r="R118" s="1">
        <v>17</v>
      </c>
      <c r="S118" s="1">
        <v>3</v>
      </c>
      <c r="T118" s="20">
        <f>IFERROR(Q118+0.5*R118+S118,0)</f>
        <v>24.5</v>
      </c>
      <c r="U118" s="1">
        <v>5.0500001907348633</v>
      </c>
      <c r="V118" s="1">
        <v>13</v>
      </c>
      <c r="W118" s="1">
        <v>0.2800000011920929</v>
      </c>
      <c r="X118" s="1">
        <v>3</v>
      </c>
      <c r="Y118" s="1">
        <v>7</v>
      </c>
      <c r="Z118" s="1">
        <v>17</v>
      </c>
      <c r="AA118" s="1">
        <v>1.0499999523162842</v>
      </c>
      <c r="AB118" s="1">
        <v>0.94999998807907104</v>
      </c>
      <c r="AC118" s="1">
        <v>0.94999998807907104</v>
      </c>
      <c r="AD118" s="1">
        <v>3</v>
      </c>
      <c r="AE118" s="1">
        <v>1</v>
      </c>
      <c r="AF118" s="1">
        <v>1</v>
      </c>
      <c r="AG118" s="1">
        <f>IFERROR(Q118+0.5*R118+S118,0)</f>
        <v>24.5</v>
      </c>
      <c r="AH118">
        <f>IFERROR(IF(N118,0,Q118+0.5*R118+S118),0)</f>
        <v>24.5</v>
      </c>
      <c r="AI118" s="6" t="str">
        <f t="shared" si="6"/>
        <v/>
      </c>
    </row>
    <row r="119" spans="1:35">
      <c r="A119" s="1">
        <v>68</v>
      </c>
      <c r="B119" s="1">
        <f>IFERROR(VLOOKUP(A119,Sheet2!A:B,1,0),0)</f>
        <v>68</v>
      </c>
      <c r="C119" s="1">
        <v>1</v>
      </c>
      <c r="D119" s="1">
        <f t="shared" si="5"/>
        <v>0</v>
      </c>
      <c r="E119" s="1">
        <f>COUNTIFS(D:D,1,A:A,A119)</f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 t="b">
        <v>1</v>
      </c>
      <c r="N119" s="1">
        <v>0</v>
      </c>
      <c r="O119" s="1">
        <v>0</v>
      </c>
      <c r="P119" s="1">
        <v>1</v>
      </c>
      <c r="Q119" s="3">
        <v>30</v>
      </c>
      <c r="R119" s="3">
        <v>10</v>
      </c>
      <c r="S119" s="1">
        <v>3</v>
      </c>
      <c r="T119" s="20">
        <f>IFERROR(Q119+0.5*R119+S119,0)</f>
        <v>38</v>
      </c>
      <c r="U119" s="1">
        <v>4.25</v>
      </c>
      <c r="V119" s="3">
        <v>14</v>
      </c>
      <c r="W119" s="3">
        <v>5.000000074505806E-2</v>
      </c>
      <c r="X119" s="1">
        <v>3</v>
      </c>
      <c r="Y119" s="1">
        <v>7</v>
      </c>
      <c r="Z119" s="1">
        <v>17</v>
      </c>
      <c r="AA119" s="1">
        <v>1.0700000524520874</v>
      </c>
      <c r="AB119" s="1">
        <v>1.0199999809265137</v>
      </c>
      <c r="AC119" s="1">
        <v>1.0199999809265137</v>
      </c>
      <c r="AD119" s="1">
        <v>3</v>
      </c>
      <c r="AE119" s="1">
        <v>3</v>
      </c>
      <c r="AF119" s="1">
        <v>0</v>
      </c>
      <c r="AG119" s="1">
        <f>IFERROR(Q119+0.5*R119+S119,0)</f>
        <v>38</v>
      </c>
      <c r="AH119">
        <f>IFERROR(IF(N119,0,Q119+0.5*R119+S119),0)</f>
        <v>38</v>
      </c>
      <c r="AI119" s="6" t="str">
        <f t="shared" si="6"/>
        <v/>
      </c>
    </row>
    <row r="120" spans="1:35">
      <c r="A120" s="1">
        <v>69</v>
      </c>
      <c r="B120" s="1">
        <f>IFERROR(VLOOKUP(A120,Sheet2!A:B,1,0),0)</f>
        <v>69</v>
      </c>
      <c r="C120" s="1">
        <v>1</v>
      </c>
      <c r="D120" s="1">
        <f t="shared" si="5"/>
        <v>0</v>
      </c>
      <c r="E120" s="1">
        <f>COUNTIFS(D:D,1,A:A,A120)</f>
        <v>0</v>
      </c>
      <c r="F120" s="1">
        <v>0</v>
      </c>
      <c r="G120" s="1">
        <v>1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 t="b">
        <v>1</v>
      </c>
      <c r="N120" s="1">
        <v>0</v>
      </c>
      <c r="O120" s="1">
        <v>0</v>
      </c>
      <c r="P120" s="1">
        <v>0</v>
      </c>
      <c r="Q120" s="1">
        <v>0</v>
      </c>
      <c r="R120" s="1">
        <v>27</v>
      </c>
      <c r="S120" s="1">
        <v>3</v>
      </c>
      <c r="T120" s="20">
        <f>IFERROR(Q120+0.5*R120+S120,0)</f>
        <v>16.5</v>
      </c>
      <c r="U120" s="1">
        <v>4.25</v>
      </c>
      <c r="V120" s="1">
        <v>13</v>
      </c>
      <c r="W120" s="1">
        <v>0.2199999988079071</v>
      </c>
      <c r="X120" s="1">
        <v>2</v>
      </c>
      <c r="Y120" s="1">
        <v>7</v>
      </c>
      <c r="Z120" s="1">
        <v>18</v>
      </c>
      <c r="AA120" s="1">
        <v>1.1699999570846558</v>
      </c>
      <c r="AB120" s="1">
        <v>0.94999998807907104</v>
      </c>
      <c r="AC120" s="1">
        <v>0.94999998807907104</v>
      </c>
      <c r="AD120" s="1">
        <v>4</v>
      </c>
      <c r="AE120" s="1">
        <v>2</v>
      </c>
      <c r="AF120" s="1">
        <v>0</v>
      </c>
      <c r="AG120" s="1">
        <f>IFERROR(Q120+0.5*R120+S120,0)</f>
        <v>16.5</v>
      </c>
      <c r="AH120">
        <f>IFERROR(IF(N120,0,Q120+0.5*R120+S120),0)</f>
        <v>16.5</v>
      </c>
      <c r="AI120" s="6" t="str">
        <f t="shared" si="6"/>
        <v/>
      </c>
    </row>
    <row r="121" spans="1:35">
      <c r="A121" s="1">
        <v>69</v>
      </c>
      <c r="B121" s="1">
        <f>IFERROR(VLOOKUP(A121,Sheet2!A:B,1,0),0)</f>
        <v>69</v>
      </c>
      <c r="C121" s="1">
        <v>1</v>
      </c>
      <c r="D121" s="1">
        <f t="shared" si="5"/>
        <v>0</v>
      </c>
      <c r="E121" s="1">
        <f>COUNTIFS(D:D,1,A:A,A121)</f>
        <v>0</v>
      </c>
      <c r="F121" s="1">
        <v>0</v>
      </c>
      <c r="G121" s="1">
        <v>1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 t="b">
        <v>1</v>
      </c>
      <c r="N121" s="1">
        <v>0</v>
      </c>
      <c r="O121" s="1">
        <v>0</v>
      </c>
      <c r="P121" s="2" t="s">
        <v>11</v>
      </c>
      <c r="Q121" s="1">
        <v>0</v>
      </c>
      <c r="R121" s="1">
        <v>27</v>
      </c>
      <c r="S121" s="1">
        <v>3</v>
      </c>
      <c r="T121" s="20">
        <f>IFERROR(Q121+0.5*R121+S121,0)</f>
        <v>16.5</v>
      </c>
      <c r="U121" s="1">
        <v>5.0500001907348633</v>
      </c>
      <c r="V121" s="1">
        <v>13</v>
      </c>
      <c r="W121" s="1">
        <v>0.20000000298023224</v>
      </c>
      <c r="X121" s="1">
        <v>2</v>
      </c>
      <c r="Y121" s="1">
        <v>7</v>
      </c>
      <c r="Z121" s="1">
        <v>18</v>
      </c>
      <c r="AA121" s="1">
        <v>1.2599999904632568</v>
      </c>
      <c r="AB121" s="1">
        <v>1.0099999904632568</v>
      </c>
      <c r="AC121" s="1">
        <v>1</v>
      </c>
      <c r="AD121" s="1">
        <v>4</v>
      </c>
      <c r="AE121" s="1">
        <v>2</v>
      </c>
      <c r="AF121" s="1">
        <v>1</v>
      </c>
      <c r="AG121" s="1">
        <f>IFERROR(Q121+0.5*R121+S121,0)</f>
        <v>16.5</v>
      </c>
      <c r="AH121">
        <f>IFERROR(IF(N121,0,Q121+0.5*R121+S121),0)</f>
        <v>16.5</v>
      </c>
      <c r="AI121" s="6" t="str">
        <f t="shared" si="6"/>
        <v/>
      </c>
    </row>
    <row r="122" spans="1:35">
      <c r="A122" s="1">
        <v>70</v>
      </c>
      <c r="B122" s="1">
        <f>IFERROR(VLOOKUP(A122,Sheet2!A:B,1,0),0)</f>
        <v>70</v>
      </c>
      <c r="C122" s="1">
        <v>1</v>
      </c>
      <c r="D122" s="1">
        <f t="shared" si="5"/>
        <v>0</v>
      </c>
      <c r="E122" s="1">
        <f>COUNTIFS(D:D,1,A:A,A122)</f>
        <v>0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0</v>
      </c>
      <c r="L122" s="1">
        <v>0</v>
      </c>
      <c r="M122" s="1" t="b">
        <v>1</v>
      </c>
      <c r="N122" s="1">
        <v>0</v>
      </c>
      <c r="O122" s="1">
        <v>0</v>
      </c>
      <c r="P122" s="2" t="s">
        <v>11</v>
      </c>
      <c r="Q122" s="1">
        <v>10</v>
      </c>
      <c r="R122" s="1">
        <v>30</v>
      </c>
      <c r="S122" s="1">
        <v>5</v>
      </c>
      <c r="T122" s="20">
        <f>IFERROR(Q122+0.5*R122+S122,0)</f>
        <v>30</v>
      </c>
      <c r="U122" s="1">
        <v>5.0500001907348633</v>
      </c>
      <c r="V122" s="1">
        <v>4</v>
      </c>
      <c r="W122" s="1">
        <v>0.23000000417232513</v>
      </c>
      <c r="X122" s="1">
        <v>1</v>
      </c>
      <c r="Y122" s="1">
        <v>7</v>
      </c>
      <c r="Z122" s="1">
        <v>16</v>
      </c>
      <c r="AA122" s="1">
        <v>1.0499999523162842</v>
      </c>
      <c r="AB122" s="1">
        <v>0.94999998807907104</v>
      </c>
      <c r="AC122" s="1">
        <v>1.0099999904632568</v>
      </c>
      <c r="AD122" s="1">
        <v>3</v>
      </c>
      <c r="AE122" s="1">
        <v>3</v>
      </c>
      <c r="AF122" s="1">
        <v>1</v>
      </c>
      <c r="AG122" s="1">
        <f>IFERROR(Q122+0.5*R122+S122,0)</f>
        <v>30</v>
      </c>
      <c r="AH122">
        <f>IFERROR(IF(N122,0,Q122+0.5*R122+S122),0)</f>
        <v>30</v>
      </c>
      <c r="AI122" s="6" t="str">
        <f t="shared" si="6"/>
        <v/>
      </c>
    </row>
    <row r="123" spans="1:35">
      <c r="A123" s="1">
        <v>70</v>
      </c>
      <c r="B123" s="1">
        <f>IFERROR(VLOOKUP(A123,Sheet2!A:B,1,0),0)</f>
        <v>70</v>
      </c>
      <c r="C123" s="1">
        <v>1</v>
      </c>
      <c r="D123" s="1">
        <f t="shared" si="5"/>
        <v>0</v>
      </c>
      <c r="E123" s="1">
        <f>COUNTIFS(D:D,1,A:A,A123)</f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 t="b">
        <v>1</v>
      </c>
      <c r="N123" s="1">
        <v>0</v>
      </c>
      <c r="O123" s="1">
        <v>0</v>
      </c>
      <c r="P123" s="1">
        <v>0</v>
      </c>
      <c r="Q123" s="1">
        <v>35</v>
      </c>
      <c r="R123" s="1">
        <v>20</v>
      </c>
      <c r="S123" s="1">
        <v>5</v>
      </c>
      <c r="T123" s="20">
        <f>IFERROR(Q123+0.5*R123+S123,0)</f>
        <v>50</v>
      </c>
      <c r="U123" s="1">
        <v>4.5</v>
      </c>
      <c r="V123" s="1">
        <v>13</v>
      </c>
      <c r="W123" s="1">
        <v>0.27000001072883606</v>
      </c>
      <c r="X123" s="1">
        <v>1</v>
      </c>
      <c r="Y123" s="1">
        <v>7</v>
      </c>
      <c r="Z123" s="1">
        <v>16</v>
      </c>
      <c r="AA123" s="1">
        <v>1.059999942779541</v>
      </c>
      <c r="AB123" s="1">
        <v>0.94999998807907104</v>
      </c>
      <c r="AC123" s="1">
        <v>1.0199999809265137</v>
      </c>
      <c r="AD123" s="1">
        <v>3</v>
      </c>
      <c r="AE123" s="1">
        <v>3</v>
      </c>
      <c r="AF123" s="1">
        <v>0</v>
      </c>
      <c r="AG123" s="1">
        <f>IFERROR(Q123+0.5*R123+S123,0)</f>
        <v>50</v>
      </c>
      <c r="AH123">
        <f>IFERROR(IF(N123,0,Q123+0.5*R123+S123),0)</f>
        <v>50</v>
      </c>
      <c r="AI123" s="6" t="str">
        <f t="shared" si="6"/>
        <v/>
      </c>
    </row>
    <row r="124" spans="1:35">
      <c r="A124" s="1">
        <v>71</v>
      </c>
      <c r="B124" s="1">
        <f>IFERROR(VLOOKUP(A124,Sheet2!A:B,1,0),0)</f>
        <v>71</v>
      </c>
      <c r="C124" s="1">
        <v>1</v>
      </c>
      <c r="D124" s="1">
        <f t="shared" si="5"/>
        <v>0</v>
      </c>
      <c r="E124" s="1">
        <f>COUNTIFS(D:D,1,A:A,A124)</f>
        <v>0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 t="b">
        <v>1</v>
      </c>
      <c r="N124" s="1">
        <v>0</v>
      </c>
      <c r="O124" s="1">
        <v>0</v>
      </c>
      <c r="P124" s="1">
        <v>1</v>
      </c>
      <c r="Q124" s="1">
        <v>0</v>
      </c>
      <c r="R124" s="1">
        <v>35</v>
      </c>
      <c r="S124" s="1">
        <v>3</v>
      </c>
      <c r="T124" s="20">
        <f>IFERROR(Q124+0.5*R124+S124,0)</f>
        <v>20.5</v>
      </c>
      <c r="U124" s="1">
        <v>4.75</v>
      </c>
      <c r="V124" s="1">
        <v>13</v>
      </c>
      <c r="W124" s="1">
        <v>0.25</v>
      </c>
      <c r="X124" s="1">
        <v>3</v>
      </c>
      <c r="Y124" s="1">
        <v>7</v>
      </c>
      <c r="Z124" s="1">
        <v>17</v>
      </c>
      <c r="AA124" s="1">
        <v>1.059999942779541</v>
      </c>
      <c r="AB124" s="1">
        <v>0.94999998807907104</v>
      </c>
      <c r="AC124" s="1">
        <v>0.94999998807907104</v>
      </c>
      <c r="AD124" s="1">
        <v>3</v>
      </c>
      <c r="AE124" s="1">
        <v>2</v>
      </c>
      <c r="AF124" s="1">
        <v>0</v>
      </c>
      <c r="AG124" s="1">
        <f>IFERROR(Q124+0.5*R124+S124,0)</f>
        <v>20.5</v>
      </c>
      <c r="AH124">
        <f>IFERROR(IF(N124,0,Q124+0.5*R124+S124),0)</f>
        <v>20.5</v>
      </c>
      <c r="AI124" s="6" t="str">
        <f t="shared" si="6"/>
        <v/>
      </c>
    </row>
    <row r="125" spans="1:35">
      <c r="A125" s="1">
        <v>71</v>
      </c>
      <c r="B125" s="1">
        <f>IFERROR(VLOOKUP(A125,Sheet2!A:B,1,0),0)</f>
        <v>71</v>
      </c>
      <c r="C125" s="1">
        <v>1</v>
      </c>
      <c r="D125" s="1">
        <f t="shared" si="5"/>
        <v>0</v>
      </c>
      <c r="E125" s="1">
        <f>COUNTIFS(D:D,1,A:A,A125)</f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 t="b">
        <v>1</v>
      </c>
      <c r="N125" s="1">
        <v>0</v>
      </c>
      <c r="O125" s="1">
        <v>0</v>
      </c>
      <c r="P125" s="2" t="s">
        <v>11</v>
      </c>
      <c r="Q125" s="1">
        <v>29</v>
      </c>
      <c r="R125" s="1">
        <v>14</v>
      </c>
      <c r="S125" s="1">
        <v>3</v>
      </c>
      <c r="T125" s="20">
        <f>IFERROR(Q125+0.5*R125+S125,0)</f>
        <v>39</v>
      </c>
      <c r="U125" s="1">
        <v>5.0500001907348633</v>
      </c>
      <c r="V125" s="1">
        <v>26</v>
      </c>
      <c r="W125" s="1">
        <v>0.18000000715255737</v>
      </c>
      <c r="X125" s="1">
        <v>3</v>
      </c>
      <c r="Y125" s="1">
        <v>7</v>
      </c>
      <c r="Z125" s="1">
        <v>17</v>
      </c>
      <c r="AA125" s="1">
        <v>1.0499999523162842</v>
      </c>
      <c r="AB125" s="1">
        <v>0.94999998807907104</v>
      </c>
      <c r="AC125" s="1">
        <v>0.94999998807907104</v>
      </c>
      <c r="AD125" s="1">
        <v>3</v>
      </c>
      <c r="AE125" s="1">
        <v>2</v>
      </c>
      <c r="AF125" s="1">
        <v>1</v>
      </c>
      <c r="AG125" s="1">
        <f>IFERROR(Q125+0.5*R125+S125,0)</f>
        <v>39</v>
      </c>
      <c r="AH125">
        <f>IFERROR(IF(N125,0,Q125+0.5*R125+S125),0)</f>
        <v>39</v>
      </c>
      <c r="AI125" s="6" t="str">
        <f t="shared" si="6"/>
        <v/>
      </c>
    </row>
    <row r="126" spans="1:35">
      <c r="A126" s="1">
        <v>73</v>
      </c>
      <c r="B126" s="1">
        <f>IFERROR(VLOOKUP(A126,Sheet2!A:B,1,0),0)</f>
        <v>73</v>
      </c>
      <c r="C126" s="1">
        <v>2</v>
      </c>
      <c r="D126" s="1">
        <f t="shared" si="5"/>
        <v>0</v>
      </c>
      <c r="E126" s="1">
        <f>COUNTIFS(D:D,1,A:A,A126)</f>
        <v>0</v>
      </c>
      <c r="F126" s="1">
        <v>0</v>
      </c>
      <c r="G126" s="1">
        <v>1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 t="b">
        <v>1</v>
      </c>
      <c r="N126" s="1">
        <v>0</v>
      </c>
      <c r="O126" s="1">
        <v>0</v>
      </c>
      <c r="P126" s="1">
        <v>1</v>
      </c>
      <c r="Q126" s="1">
        <v>0</v>
      </c>
      <c r="R126" s="1">
        <v>7</v>
      </c>
      <c r="S126" s="1">
        <v>3</v>
      </c>
      <c r="T126" s="20">
        <f>IFERROR(Q126+0.5*R126+S126,0)</f>
        <v>6.5</v>
      </c>
      <c r="U126" s="1">
        <v>4.25</v>
      </c>
      <c r="V126" s="2" t="s">
        <v>19</v>
      </c>
      <c r="W126" s="1">
        <v>0.75</v>
      </c>
      <c r="X126" s="1">
        <v>3</v>
      </c>
      <c r="Y126" s="1">
        <v>11</v>
      </c>
      <c r="Z126" s="1">
        <v>12</v>
      </c>
      <c r="AA126" s="1">
        <v>1.059999942779541</v>
      </c>
      <c r="AB126" s="1">
        <v>1.059999942779541</v>
      </c>
      <c r="AC126" s="1">
        <v>2.4500000476837158</v>
      </c>
      <c r="AD126" s="1">
        <v>3</v>
      </c>
      <c r="AE126" s="1">
        <v>2</v>
      </c>
      <c r="AF126" s="1">
        <v>0</v>
      </c>
      <c r="AG126" s="1">
        <f>IFERROR(Q126+0.5*R126+S126,0)</f>
        <v>6.5</v>
      </c>
      <c r="AH126">
        <f>IFERROR(IF(N126,0,Q126+0.5*R126+S126),0)</f>
        <v>6.5</v>
      </c>
      <c r="AI126" s="6" t="str">
        <f t="shared" si="6"/>
        <v/>
      </c>
    </row>
    <row r="127" spans="1:35">
      <c r="A127" s="1">
        <v>73</v>
      </c>
      <c r="B127" s="1">
        <f>IFERROR(VLOOKUP(A127,Sheet2!A:B,1,0),0)</f>
        <v>73</v>
      </c>
      <c r="C127" s="1">
        <v>2</v>
      </c>
      <c r="D127" s="1">
        <f t="shared" si="5"/>
        <v>0</v>
      </c>
      <c r="E127" s="1">
        <f>COUNTIFS(D:D,1,A:A,A127)</f>
        <v>0</v>
      </c>
      <c r="F127" s="1">
        <v>0</v>
      </c>
      <c r="G127" s="1">
        <v>1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 t="b">
        <v>1</v>
      </c>
      <c r="N127" s="1">
        <v>0</v>
      </c>
      <c r="O127" s="1">
        <v>0</v>
      </c>
      <c r="P127" s="1">
        <v>2</v>
      </c>
      <c r="Q127" s="1">
        <v>14</v>
      </c>
      <c r="R127" s="1">
        <v>0</v>
      </c>
      <c r="S127" s="1">
        <v>3</v>
      </c>
      <c r="T127" s="20">
        <f>IFERROR(Q127+0.5*R127+S127,0)</f>
        <v>17</v>
      </c>
      <c r="U127" s="1">
        <v>5.0500001907348633</v>
      </c>
      <c r="V127" s="1">
        <v>4</v>
      </c>
      <c r="W127" s="1">
        <v>5.000000074505806E-2</v>
      </c>
      <c r="X127" s="1">
        <v>2</v>
      </c>
      <c r="Y127" s="1">
        <v>11</v>
      </c>
      <c r="Z127" s="1">
        <v>11</v>
      </c>
      <c r="AA127" s="1">
        <v>1.0499999523162842</v>
      </c>
      <c r="AB127" s="1">
        <v>1.0499999523162842</v>
      </c>
      <c r="AC127" s="1">
        <v>2.4300000667572021</v>
      </c>
      <c r="AD127" s="1">
        <v>3</v>
      </c>
      <c r="AE127" s="2" t="s">
        <v>37</v>
      </c>
      <c r="AF127" s="1">
        <v>1</v>
      </c>
      <c r="AG127" s="1">
        <f>IFERROR(Q127+0.5*R127+S127,0)</f>
        <v>17</v>
      </c>
      <c r="AH127">
        <f>IFERROR(IF(N127,0,Q127+0.5*R127+S127),0)</f>
        <v>17</v>
      </c>
      <c r="AI127" s="6" t="str">
        <f t="shared" si="6"/>
        <v/>
      </c>
    </row>
    <row r="128" spans="1:35">
      <c r="A128" s="1">
        <v>75</v>
      </c>
      <c r="B128" s="1">
        <f>IFERROR(VLOOKUP(A128,Sheet2!A:B,1,0),0)</f>
        <v>75</v>
      </c>
      <c r="C128" s="1">
        <v>2</v>
      </c>
      <c r="D128" s="1">
        <f t="shared" si="5"/>
        <v>0</v>
      </c>
      <c r="E128" s="1">
        <f>COUNTIFS(D:D,1,A:A,A128)</f>
        <v>0</v>
      </c>
      <c r="F128" s="1">
        <v>0</v>
      </c>
      <c r="G128" s="1">
        <v>1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 t="b">
        <v>1</v>
      </c>
      <c r="N128" s="1">
        <v>0</v>
      </c>
      <c r="O128" s="1">
        <v>0</v>
      </c>
      <c r="P128" s="1">
        <v>0</v>
      </c>
      <c r="Q128" s="1">
        <v>3</v>
      </c>
      <c r="R128" s="1">
        <v>15</v>
      </c>
      <c r="S128" s="1">
        <v>3</v>
      </c>
      <c r="T128" s="20">
        <f>IFERROR(Q128+0.5*R128+S128,0)</f>
        <v>13.5</v>
      </c>
      <c r="U128" s="1">
        <v>4.25</v>
      </c>
      <c r="V128" s="1">
        <v>4</v>
      </c>
      <c r="W128" s="1">
        <v>0.25</v>
      </c>
      <c r="X128" s="1">
        <v>2</v>
      </c>
      <c r="Y128" s="1">
        <v>11</v>
      </c>
      <c r="Z128" s="1">
        <v>11</v>
      </c>
      <c r="AA128" s="1">
        <v>1.1699999570846558</v>
      </c>
      <c r="AB128" s="1">
        <v>1.2699999809265137</v>
      </c>
      <c r="AC128" s="1">
        <v>2.7699999809265137</v>
      </c>
      <c r="AD128" s="1">
        <v>3</v>
      </c>
      <c r="AE128" s="1">
        <v>3</v>
      </c>
      <c r="AF128" s="1">
        <v>0</v>
      </c>
      <c r="AG128" s="1">
        <f>IFERROR(Q128+0.5*R128+S128,0)</f>
        <v>13.5</v>
      </c>
      <c r="AH128">
        <f>IFERROR(IF(N128,0,Q128+0.5*R128+S128),0)</f>
        <v>13.5</v>
      </c>
      <c r="AI128" s="6" t="str">
        <f t="shared" si="6"/>
        <v/>
      </c>
    </row>
    <row r="129" spans="1:35">
      <c r="A129" s="1">
        <v>75</v>
      </c>
      <c r="B129" s="1">
        <f>IFERROR(VLOOKUP(A129,Sheet2!A:B,1,0),0)</f>
        <v>75</v>
      </c>
      <c r="C129" s="1">
        <v>2</v>
      </c>
      <c r="D129" s="1">
        <f t="shared" si="5"/>
        <v>0</v>
      </c>
      <c r="E129" s="1">
        <f>COUNTIFS(D:D,1,A:A,A129)</f>
        <v>0</v>
      </c>
      <c r="F129" s="1">
        <v>0</v>
      </c>
      <c r="G129" s="1">
        <v>1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1" t="b">
        <v>1</v>
      </c>
      <c r="N129" s="1">
        <v>0</v>
      </c>
      <c r="O129" s="1">
        <v>0</v>
      </c>
      <c r="P129" s="2" t="s">
        <v>11</v>
      </c>
      <c r="Q129" s="1">
        <v>4</v>
      </c>
      <c r="R129" s="1">
        <v>11</v>
      </c>
      <c r="S129" s="1">
        <v>3</v>
      </c>
      <c r="T129" s="20">
        <f>IFERROR(Q129+0.5*R129+S129,0)</f>
        <v>12.5</v>
      </c>
      <c r="U129" s="1">
        <v>5.0500001907348633</v>
      </c>
      <c r="V129" s="1">
        <v>6</v>
      </c>
      <c r="W129" s="1">
        <v>0.25</v>
      </c>
      <c r="X129" s="1">
        <v>2</v>
      </c>
      <c r="Y129" s="1">
        <v>11</v>
      </c>
      <c r="Z129" s="1">
        <v>11</v>
      </c>
      <c r="AA129" s="1">
        <v>1.1599999666213989</v>
      </c>
      <c r="AB129" s="1">
        <v>1.1599999666213989</v>
      </c>
      <c r="AC129" s="1">
        <v>2.75</v>
      </c>
      <c r="AD129" s="1">
        <v>3</v>
      </c>
      <c r="AE129" s="1">
        <v>3</v>
      </c>
      <c r="AF129" s="1">
        <v>1</v>
      </c>
      <c r="AG129" s="1">
        <f>IFERROR(Q129+0.5*R129+S129,0)</f>
        <v>12.5</v>
      </c>
      <c r="AH129">
        <f>IFERROR(IF(N129,0,Q129+0.5*R129+S129),0)</f>
        <v>12.5</v>
      </c>
      <c r="AI129" s="6" t="str">
        <f t="shared" si="6"/>
        <v/>
      </c>
    </row>
    <row r="130" spans="1:35">
      <c r="A130" s="1">
        <v>76</v>
      </c>
      <c r="B130" s="1">
        <f>IFERROR(VLOOKUP(A130,Sheet2!A:B,1,0),0)</f>
        <v>76</v>
      </c>
      <c r="C130" s="1">
        <v>3</v>
      </c>
      <c r="D130" s="1">
        <f t="shared" si="5"/>
        <v>0</v>
      </c>
      <c r="E130" s="1">
        <f>COUNTIFS(D:D,1,A:A,A130)</f>
        <v>0</v>
      </c>
      <c r="F130" s="1">
        <v>1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 t="b">
        <v>1</v>
      </c>
      <c r="N130" s="1">
        <v>0</v>
      </c>
      <c r="O130" s="1">
        <v>0</v>
      </c>
      <c r="P130" s="1">
        <v>0</v>
      </c>
      <c r="Q130" s="1">
        <v>8</v>
      </c>
      <c r="R130" s="1">
        <v>32</v>
      </c>
      <c r="S130" s="1">
        <v>4</v>
      </c>
      <c r="T130" s="20">
        <f>IFERROR(Q130+0.5*R130+S130,0)</f>
        <v>28</v>
      </c>
      <c r="U130" s="1">
        <v>4.25</v>
      </c>
      <c r="V130" s="1">
        <v>26</v>
      </c>
      <c r="W130" s="1">
        <v>0.20000000298023224</v>
      </c>
      <c r="X130" s="1">
        <v>2</v>
      </c>
      <c r="Y130" s="1">
        <v>6</v>
      </c>
      <c r="Z130" s="1">
        <v>17</v>
      </c>
      <c r="AA130" s="1">
        <v>1.1200000047683716</v>
      </c>
      <c r="AB130" s="1">
        <v>1.0199999809265137</v>
      </c>
      <c r="AC130" s="1">
        <v>1.0199999809265137</v>
      </c>
      <c r="AD130" s="1">
        <v>6</v>
      </c>
      <c r="AE130" s="1">
        <v>3</v>
      </c>
      <c r="AF130" s="1">
        <v>0</v>
      </c>
      <c r="AG130" s="1">
        <f>IFERROR(Q130+0.5*R130+S130,0)</f>
        <v>28</v>
      </c>
      <c r="AH130">
        <f>IFERROR(IF(N130,0,Q130+0.5*R130+S130),0)</f>
        <v>28</v>
      </c>
      <c r="AI130" s="6" t="str">
        <f t="shared" si="6"/>
        <v/>
      </c>
    </row>
    <row r="131" spans="1:35">
      <c r="A131" s="1">
        <v>76</v>
      </c>
      <c r="B131" s="1">
        <f>IFERROR(VLOOKUP(A131,Sheet2!A:B,1,0),0)</f>
        <v>76</v>
      </c>
      <c r="C131" s="1">
        <v>3</v>
      </c>
      <c r="D131" s="1">
        <f t="shared" ref="D131:D194" si="7">IF(T131&gt;0, 0, 1)</f>
        <v>0</v>
      </c>
      <c r="E131" s="1">
        <f>COUNTIFS(D:D,1,A:A,A131)</f>
        <v>0</v>
      </c>
      <c r="F131" s="1">
        <v>1</v>
      </c>
      <c r="G131" s="1">
        <v>1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1" t="b">
        <v>1</v>
      </c>
      <c r="N131" s="1">
        <v>0</v>
      </c>
      <c r="O131" s="1">
        <v>0</v>
      </c>
      <c r="P131" s="2" t="s">
        <v>11</v>
      </c>
      <c r="Q131" s="1">
        <v>25</v>
      </c>
      <c r="R131" s="1">
        <v>15</v>
      </c>
      <c r="S131" s="1">
        <v>6</v>
      </c>
      <c r="T131" s="20">
        <f>IFERROR(Q131+0.5*R131+S131,0)</f>
        <v>38.5</v>
      </c>
      <c r="U131" s="1">
        <v>5.0500001907348633</v>
      </c>
      <c r="V131" s="1">
        <v>13</v>
      </c>
      <c r="W131" s="1">
        <v>0.15000000596046448</v>
      </c>
      <c r="X131" s="1">
        <v>2</v>
      </c>
      <c r="Y131" s="1">
        <v>6.5</v>
      </c>
      <c r="Z131" s="1">
        <v>16.5</v>
      </c>
      <c r="AA131" s="1">
        <v>1.1100000143051147</v>
      </c>
      <c r="AB131" s="1">
        <v>1.059999942779541</v>
      </c>
      <c r="AC131" s="1">
        <v>1.0499999523162842</v>
      </c>
      <c r="AD131" s="1">
        <v>6</v>
      </c>
      <c r="AE131" s="1">
        <v>3</v>
      </c>
      <c r="AF131" s="1">
        <v>1</v>
      </c>
      <c r="AG131" s="1">
        <f>IFERROR(Q131+0.5*R131+S131,0)</f>
        <v>38.5</v>
      </c>
      <c r="AH131">
        <f>IFERROR(IF(N131,0,Q131+0.5*R131+S131),0)</f>
        <v>38.5</v>
      </c>
      <c r="AI131" s="6" t="str">
        <f t="shared" ref="AI131:AI194" si="8">IF(T131-AG131=0,"","999999")</f>
        <v/>
      </c>
    </row>
    <row r="132" spans="1:35">
      <c r="A132" s="1">
        <v>77</v>
      </c>
      <c r="B132" s="1">
        <f>IFERROR(VLOOKUP(A132,Sheet2!A:B,1,0),0)</f>
        <v>77</v>
      </c>
      <c r="C132" s="1">
        <v>3</v>
      </c>
      <c r="D132" s="1">
        <f t="shared" si="7"/>
        <v>0</v>
      </c>
      <c r="E132" s="1">
        <f>COUNTIFS(D:D,1,A:A,A132)</f>
        <v>0</v>
      </c>
      <c r="F132" s="1">
        <v>0</v>
      </c>
      <c r="G132" s="1">
        <v>1</v>
      </c>
      <c r="H132" s="1">
        <v>0</v>
      </c>
      <c r="I132" s="1">
        <v>0</v>
      </c>
      <c r="J132" s="1">
        <v>1</v>
      </c>
      <c r="K132" s="1">
        <v>0</v>
      </c>
      <c r="L132" s="1">
        <v>0</v>
      </c>
      <c r="M132" s="1" t="b">
        <v>1</v>
      </c>
      <c r="N132" s="1">
        <v>0</v>
      </c>
      <c r="O132" s="1">
        <v>0</v>
      </c>
      <c r="P132" s="1">
        <v>4</v>
      </c>
      <c r="Q132" s="1">
        <v>4</v>
      </c>
      <c r="R132" s="1">
        <v>60</v>
      </c>
      <c r="S132" s="1">
        <v>3</v>
      </c>
      <c r="T132" s="20">
        <f>IFERROR(Q132+0.5*R132+S132,0)</f>
        <v>37</v>
      </c>
      <c r="U132" s="1">
        <v>5.0500001907348633</v>
      </c>
      <c r="V132" s="1">
        <v>52</v>
      </c>
      <c r="W132" s="1">
        <v>0.15000000596046448</v>
      </c>
      <c r="X132" s="1">
        <v>2</v>
      </c>
      <c r="Y132" s="1">
        <v>6</v>
      </c>
      <c r="Z132" s="1">
        <v>19</v>
      </c>
      <c r="AA132" s="1">
        <v>1.059999942779541</v>
      </c>
      <c r="AB132" s="1">
        <v>1.059999942779541</v>
      </c>
      <c r="AC132" s="1">
        <v>1.0499999523162842</v>
      </c>
      <c r="AD132" s="1">
        <v>6</v>
      </c>
      <c r="AE132" s="1">
        <v>2</v>
      </c>
      <c r="AF132" s="1">
        <v>1</v>
      </c>
      <c r="AG132" s="1">
        <f>IFERROR(Q132+0.5*R132+S132,0)</f>
        <v>37</v>
      </c>
      <c r="AH132">
        <f>IFERROR(IF(N132,0,Q132+0.5*R132+S132),0)</f>
        <v>37</v>
      </c>
      <c r="AI132" s="6" t="str">
        <f t="shared" si="8"/>
        <v/>
      </c>
    </row>
    <row r="133" spans="1:35">
      <c r="A133" s="1">
        <v>77</v>
      </c>
      <c r="B133" s="1">
        <f>IFERROR(VLOOKUP(A133,Sheet2!A:B,1,0),0)</f>
        <v>77</v>
      </c>
      <c r="C133" s="1">
        <v>3</v>
      </c>
      <c r="D133" s="1">
        <f t="shared" si="7"/>
        <v>0</v>
      </c>
      <c r="E133" s="1">
        <f>COUNTIFS(D:D,1,A:A,A133)</f>
        <v>0</v>
      </c>
      <c r="F133" s="1">
        <v>0</v>
      </c>
      <c r="G133" s="1">
        <v>1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 t="b">
        <v>1</v>
      </c>
      <c r="N133" s="1">
        <v>0</v>
      </c>
      <c r="O133" s="1">
        <v>0</v>
      </c>
      <c r="P133" s="1">
        <v>0</v>
      </c>
      <c r="Q133" s="1">
        <v>6</v>
      </c>
      <c r="R133" s="1">
        <v>50</v>
      </c>
      <c r="S133" s="1">
        <v>4</v>
      </c>
      <c r="T133" s="20">
        <f>IFERROR(Q133+0.5*R133+S133,0)</f>
        <v>35</v>
      </c>
      <c r="U133" s="1">
        <v>5</v>
      </c>
      <c r="V133" s="1">
        <v>4</v>
      </c>
      <c r="W133" s="1">
        <v>0.15000000596046448</v>
      </c>
      <c r="X133" s="1">
        <v>2</v>
      </c>
      <c r="Y133" s="1">
        <v>6</v>
      </c>
      <c r="Z133" s="1">
        <v>19</v>
      </c>
      <c r="AA133" s="1">
        <v>1.1799999475479126</v>
      </c>
      <c r="AB133" s="1">
        <v>1.0700000524520874</v>
      </c>
      <c r="AC133" s="1">
        <v>1.1699999570846558</v>
      </c>
      <c r="AD133" s="1">
        <v>6</v>
      </c>
      <c r="AE133" s="1">
        <v>5</v>
      </c>
      <c r="AF133" s="1">
        <v>0</v>
      </c>
      <c r="AG133" s="1">
        <f>IFERROR(Q133+0.5*R133+S133,0)</f>
        <v>35</v>
      </c>
      <c r="AH133">
        <f>IFERROR(IF(N133,0,Q133+0.5*R133+S133),0)</f>
        <v>35</v>
      </c>
      <c r="AI133" s="6" t="str">
        <f t="shared" si="8"/>
        <v/>
      </c>
    </row>
    <row r="134" spans="1:35">
      <c r="A134" s="1">
        <v>78</v>
      </c>
      <c r="B134" s="1">
        <f>IFERROR(VLOOKUP(A134,Sheet2!A:B,1,0),0)</f>
        <v>78</v>
      </c>
      <c r="C134" s="1">
        <v>3</v>
      </c>
      <c r="D134" s="1">
        <f t="shared" si="7"/>
        <v>0</v>
      </c>
      <c r="E134" s="1">
        <f>COUNTIFS(D:D,1,A:A,A134)</f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 t="b">
        <v>1</v>
      </c>
      <c r="N134" s="1">
        <v>0</v>
      </c>
      <c r="O134" s="1">
        <v>0</v>
      </c>
      <c r="P134" s="2" t="s">
        <v>11</v>
      </c>
      <c r="Q134" s="1">
        <v>10</v>
      </c>
      <c r="R134" s="1">
        <v>12</v>
      </c>
      <c r="S134" s="1">
        <v>2</v>
      </c>
      <c r="T134" s="20">
        <f>IFERROR(Q134+0.5*R134+S134,0)</f>
        <v>18</v>
      </c>
      <c r="U134" s="1">
        <v>5.0500001907348633</v>
      </c>
      <c r="V134" s="1">
        <v>26</v>
      </c>
      <c r="W134" s="1">
        <v>0.10000000149011612</v>
      </c>
      <c r="X134" s="1">
        <v>2</v>
      </c>
      <c r="Y134" s="1">
        <v>7</v>
      </c>
      <c r="Z134" s="1">
        <v>16</v>
      </c>
      <c r="AA134" s="1">
        <v>1.1100000143051147</v>
      </c>
      <c r="AB134" s="1">
        <v>1.0099999904632568</v>
      </c>
      <c r="AC134" s="1">
        <v>1.0499999523162842</v>
      </c>
      <c r="AD134" s="1">
        <v>5</v>
      </c>
      <c r="AE134" s="1">
        <v>3</v>
      </c>
      <c r="AF134" s="1">
        <v>1</v>
      </c>
      <c r="AG134" s="1">
        <f>IFERROR(Q134+0.5*R134+S134,0)</f>
        <v>18</v>
      </c>
      <c r="AH134">
        <f>IFERROR(IF(N134,0,Q134+0.5*R134+S134),0)</f>
        <v>18</v>
      </c>
      <c r="AI134" s="6" t="str">
        <f t="shared" si="8"/>
        <v/>
      </c>
    </row>
    <row r="135" spans="1:35">
      <c r="A135" s="1">
        <v>78</v>
      </c>
      <c r="B135" s="1">
        <f>IFERROR(VLOOKUP(A135,Sheet2!A:B,1,0),0)</f>
        <v>78</v>
      </c>
      <c r="C135" s="1">
        <v>3</v>
      </c>
      <c r="D135" s="1">
        <f t="shared" si="7"/>
        <v>0</v>
      </c>
      <c r="E135" s="1">
        <f>COUNTIFS(D:D,1,A:A,A135)</f>
        <v>0</v>
      </c>
      <c r="F135" s="1">
        <v>1</v>
      </c>
      <c r="G135" s="1">
        <v>1</v>
      </c>
      <c r="H135" s="1">
        <v>0</v>
      </c>
      <c r="I135" s="1">
        <v>0</v>
      </c>
      <c r="J135" s="1">
        <v>1</v>
      </c>
      <c r="K135" s="1">
        <v>0</v>
      </c>
      <c r="L135" s="1">
        <v>0</v>
      </c>
      <c r="M135" s="1" t="b">
        <v>1</v>
      </c>
      <c r="N135" s="1">
        <v>0</v>
      </c>
      <c r="O135" s="1">
        <v>0</v>
      </c>
      <c r="P135" s="1">
        <v>0</v>
      </c>
      <c r="Q135" s="1">
        <v>13</v>
      </c>
      <c r="R135" s="1">
        <v>10</v>
      </c>
      <c r="S135" s="1">
        <v>3</v>
      </c>
      <c r="T135" s="20">
        <f>IFERROR(Q135+0.5*R135+S135,0)</f>
        <v>21</v>
      </c>
      <c r="U135" s="1">
        <v>5</v>
      </c>
      <c r="V135" s="1">
        <v>26</v>
      </c>
      <c r="W135" s="1">
        <v>0.15000000596046448</v>
      </c>
      <c r="X135" s="1">
        <v>2</v>
      </c>
      <c r="Y135" s="1">
        <v>6</v>
      </c>
      <c r="Z135" s="1">
        <v>17</v>
      </c>
      <c r="AA135" s="1">
        <v>1.1200000047683716</v>
      </c>
      <c r="AB135" s="1">
        <v>1.0199999809265137</v>
      </c>
      <c r="AC135" s="1">
        <v>1.0199999809265137</v>
      </c>
      <c r="AD135" s="1">
        <v>4</v>
      </c>
      <c r="AE135" s="3">
        <v>2</v>
      </c>
      <c r="AF135" s="1">
        <v>0</v>
      </c>
      <c r="AG135" s="1">
        <f>IFERROR(Q135+0.5*R135+S135,0)</f>
        <v>21</v>
      </c>
      <c r="AH135">
        <f>IFERROR(IF(N135,0,Q135+0.5*R135+S135),0)</f>
        <v>21</v>
      </c>
      <c r="AI135" s="6" t="str">
        <f t="shared" si="8"/>
        <v/>
      </c>
    </row>
    <row r="136" spans="1:35">
      <c r="A136" s="1">
        <v>79</v>
      </c>
      <c r="B136" s="1">
        <f>IFERROR(VLOOKUP(A136,Sheet2!A:B,1,0),0)</f>
        <v>79</v>
      </c>
      <c r="C136" s="1">
        <v>3</v>
      </c>
      <c r="D136" s="1">
        <f t="shared" si="7"/>
        <v>0</v>
      </c>
      <c r="E136" s="1">
        <f>COUNTIFS(D:D,1,A:A,A136)</f>
        <v>0</v>
      </c>
      <c r="F136" s="1">
        <v>1</v>
      </c>
      <c r="G136" s="1">
        <v>1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 t="b">
        <v>1</v>
      </c>
      <c r="N136" s="1">
        <v>0</v>
      </c>
      <c r="O136" s="1">
        <v>0</v>
      </c>
      <c r="P136" s="1">
        <v>4</v>
      </c>
      <c r="Q136" s="1">
        <v>6</v>
      </c>
      <c r="R136" s="1">
        <v>25</v>
      </c>
      <c r="S136" s="1">
        <v>3</v>
      </c>
      <c r="T136" s="20">
        <f>IFERROR(Q136+0.5*R136+S136,0)</f>
        <v>21.5</v>
      </c>
      <c r="U136" s="1">
        <v>4.5</v>
      </c>
      <c r="V136" s="1">
        <v>26</v>
      </c>
      <c r="W136" s="1">
        <v>0.15000000596046448</v>
      </c>
      <c r="X136" s="1">
        <v>2</v>
      </c>
      <c r="Y136" s="1">
        <v>6</v>
      </c>
      <c r="Z136" s="1">
        <v>17</v>
      </c>
      <c r="AA136" s="1">
        <v>1.1699999570846558</v>
      </c>
      <c r="AB136" s="1">
        <v>1.0199999809265137</v>
      </c>
      <c r="AC136" s="1">
        <v>1.059999942779541</v>
      </c>
      <c r="AD136" s="1">
        <v>5</v>
      </c>
      <c r="AE136" s="1">
        <v>4</v>
      </c>
      <c r="AF136" s="1">
        <v>0</v>
      </c>
      <c r="AG136" s="1">
        <f>IFERROR(Q136+0.5*R136+S136,0)</f>
        <v>21.5</v>
      </c>
      <c r="AH136">
        <f>IFERROR(IF(N136,0,Q136+0.5*R136+S136),0)</f>
        <v>21.5</v>
      </c>
      <c r="AI136" s="6" t="str">
        <f t="shared" si="8"/>
        <v/>
      </c>
    </row>
    <row r="137" spans="1:35">
      <c r="A137" s="1">
        <v>79</v>
      </c>
      <c r="B137" s="1">
        <f>IFERROR(VLOOKUP(A137,Sheet2!A:B,1,0),0)</f>
        <v>79</v>
      </c>
      <c r="C137" s="1">
        <v>3</v>
      </c>
      <c r="D137" s="1">
        <f t="shared" si="7"/>
        <v>0</v>
      </c>
      <c r="E137" s="1">
        <f>COUNTIFS(D:D,1,A:A,A137)</f>
        <v>0</v>
      </c>
      <c r="F137" s="1">
        <v>1</v>
      </c>
      <c r="G137" s="1">
        <v>1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 t="b">
        <v>1</v>
      </c>
      <c r="N137" s="1">
        <v>0</v>
      </c>
      <c r="O137" s="1">
        <v>0</v>
      </c>
      <c r="P137" s="2" t="s">
        <v>11</v>
      </c>
      <c r="Q137" s="1">
        <v>8</v>
      </c>
      <c r="R137" s="1">
        <v>18</v>
      </c>
      <c r="S137" s="1">
        <v>3</v>
      </c>
      <c r="T137" s="20">
        <f>IFERROR(Q137+0.5*R137+S137,0)</f>
        <v>20</v>
      </c>
      <c r="U137" s="1">
        <v>5.0500001907348633</v>
      </c>
      <c r="V137" s="1">
        <v>41</v>
      </c>
      <c r="W137" s="1">
        <v>0.12999999523162842</v>
      </c>
      <c r="X137" s="1">
        <v>2</v>
      </c>
      <c r="Y137" s="1">
        <v>7</v>
      </c>
      <c r="Z137" s="1">
        <v>16</v>
      </c>
      <c r="AA137" s="1">
        <v>1.1100000143051147</v>
      </c>
      <c r="AB137" s="1">
        <v>1.059999942779541</v>
      </c>
      <c r="AC137" s="1">
        <v>1.0499999523162842</v>
      </c>
      <c r="AD137" s="1">
        <v>5</v>
      </c>
      <c r="AE137" s="1">
        <v>4</v>
      </c>
      <c r="AF137" s="1">
        <v>1</v>
      </c>
      <c r="AG137" s="1">
        <f>IFERROR(Q137+0.5*R137+S137,0)</f>
        <v>20</v>
      </c>
      <c r="AH137">
        <f>IFERROR(IF(N137,0,Q137+0.5*R137+S137),0)</f>
        <v>20</v>
      </c>
      <c r="AI137" s="6" t="str">
        <f t="shared" si="8"/>
        <v/>
      </c>
    </row>
    <row r="138" spans="1:35">
      <c r="A138" s="1">
        <v>80</v>
      </c>
      <c r="B138" s="1">
        <f>IFERROR(VLOOKUP(A138,Sheet2!A:B,1,0),0)</f>
        <v>0</v>
      </c>
      <c r="C138" s="1">
        <v>4</v>
      </c>
      <c r="D138" s="1">
        <f t="shared" si="7"/>
        <v>1</v>
      </c>
      <c r="E138" s="1">
        <f>COUNTIFS(D:D,1,A:A,A138)</f>
        <v>1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 t="b">
        <v>1</v>
      </c>
      <c r="N138" s="1">
        <v>0</v>
      </c>
      <c r="O138" s="1">
        <v>0</v>
      </c>
      <c r="P138" s="1">
        <v>1</v>
      </c>
      <c r="Q138" s="1">
        <v>4.5</v>
      </c>
      <c r="R138" s="1">
        <v>20</v>
      </c>
      <c r="S138" s="2" t="s">
        <v>15</v>
      </c>
      <c r="T138" s="20">
        <f>IFERROR(Q138+0.5*R138+S138,0)</f>
        <v>0</v>
      </c>
      <c r="U138" s="1">
        <v>4.25</v>
      </c>
      <c r="V138" s="1">
        <v>26</v>
      </c>
      <c r="W138" s="3">
        <v>0.25</v>
      </c>
      <c r="X138" s="1">
        <v>2</v>
      </c>
      <c r="Y138" s="1">
        <v>10.5</v>
      </c>
      <c r="Z138" s="1">
        <v>11.5</v>
      </c>
      <c r="AA138" s="1">
        <v>1.059999942779541</v>
      </c>
      <c r="AB138" s="3">
        <v>0.98000001907348633</v>
      </c>
      <c r="AC138" s="1">
        <v>1.059999942779541</v>
      </c>
      <c r="AD138" s="1">
        <v>2</v>
      </c>
      <c r="AE138" s="1">
        <v>2</v>
      </c>
      <c r="AF138" s="1">
        <v>0</v>
      </c>
      <c r="AG138" s="1">
        <f>IFERROR(Q138+0.5*R138+S138,0)</f>
        <v>0</v>
      </c>
      <c r="AH138">
        <f>IFERROR(IF(N138,0,Q138+0.5*R138+S138),0)</f>
        <v>0</v>
      </c>
      <c r="AI138" s="6" t="str">
        <f t="shared" si="8"/>
        <v/>
      </c>
    </row>
    <row r="139" spans="1:35">
      <c r="A139" s="1">
        <v>80</v>
      </c>
      <c r="B139" s="1">
        <f>IFERROR(VLOOKUP(A139,Sheet2!A:B,1,0),0)</f>
        <v>0</v>
      </c>
      <c r="C139" s="1">
        <v>4</v>
      </c>
      <c r="D139" s="1">
        <f t="shared" si="7"/>
        <v>0</v>
      </c>
      <c r="E139" s="1">
        <f>COUNTIFS(D:D,1,A:A,A139)</f>
        <v>1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 t="b">
        <v>1</v>
      </c>
      <c r="N139" s="1">
        <v>0</v>
      </c>
      <c r="O139" s="1">
        <v>0</v>
      </c>
      <c r="P139" s="1">
        <v>2</v>
      </c>
      <c r="Q139" s="1">
        <v>11</v>
      </c>
      <c r="R139" s="1">
        <v>14</v>
      </c>
      <c r="S139" s="1">
        <v>3</v>
      </c>
      <c r="T139" s="20">
        <f>IFERROR(Q139+0.5*R139+S139,0)</f>
        <v>21</v>
      </c>
      <c r="U139" s="1">
        <v>5.0500001907348633</v>
      </c>
      <c r="V139" s="1">
        <v>13</v>
      </c>
      <c r="W139" s="1">
        <v>0.10000000149011612</v>
      </c>
      <c r="X139" s="1">
        <v>2</v>
      </c>
      <c r="Y139" s="1">
        <v>10.5</v>
      </c>
      <c r="Z139" s="1">
        <v>12.5</v>
      </c>
      <c r="AA139" s="1">
        <v>1.1200000047683716</v>
      </c>
      <c r="AB139" s="1">
        <v>0.98000001907348633</v>
      </c>
      <c r="AC139" s="1">
        <v>0.99000000953674316</v>
      </c>
      <c r="AD139" s="1">
        <v>2</v>
      </c>
      <c r="AE139" s="1">
        <v>1</v>
      </c>
      <c r="AF139" s="1">
        <v>1</v>
      </c>
      <c r="AG139" s="1">
        <f>IFERROR(Q139+0.5*R139+S139,0)</f>
        <v>21</v>
      </c>
      <c r="AH139">
        <f>IFERROR(IF(N139,0,Q139+0.5*R139+S139),0)</f>
        <v>21</v>
      </c>
      <c r="AI139" s="6" t="str">
        <f t="shared" si="8"/>
        <v/>
      </c>
    </row>
    <row r="140" spans="1:35">
      <c r="A140" s="1">
        <v>81</v>
      </c>
      <c r="B140" s="1">
        <f>IFERROR(VLOOKUP(A140,Sheet2!A:B,1,0),0)</f>
        <v>81</v>
      </c>
      <c r="C140" s="1">
        <v>4</v>
      </c>
      <c r="D140" s="1">
        <f t="shared" si="7"/>
        <v>0</v>
      </c>
      <c r="E140" s="1">
        <f>COUNTIFS(D:D,1,A:A,A140)</f>
        <v>0</v>
      </c>
      <c r="F140" s="1">
        <v>0</v>
      </c>
      <c r="G140" s="1">
        <v>1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 t="b">
        <v>1</v>
      </c>
      <c r="N140" s="1">
        <v>0</v>
      </c>
      <c r="O140" s="1">
        <v>0</v>
      </c>
      <c r="P140" s="1">
        <v>3</v>
      </c>
      <c r="Q140" s="1">
        <v>0</v>
      </c>
      <c r="R140" s="1">
        <v>45</v>
      </c>
      <c r="S140" s="1">
        <v>4</v>
      </c>
      <c r="T140" s="20">
        <f>IFERROR(Q140+0.5*R140+S140,0)</f>
        <v>26.5</v>
      </c>
      <c r="U140" s="1">
        <v>5.0500001907348633</v>
      </c>
      <c r="V140" s="2" t="s">
        <v>19</v>
      </c>
      <c r="W140" s="2" t="s">
        <v>21</v>
      </c>
      <c r="X140" s="1">
        <v>2</v>
      </c>
      <c r="Y140" s="1">
        <v>10.5</v>
      </c>
      <c r="Z140" s="1">
        <v>11.5</v>
      </c>
      <c r="AA140" s="1">
        <v>1.1100000143051147</v>
      </c>
      <c r="AB140" s="1">
        <v>0.98000001907348633</v>
      </c>
      <c r="AC140" s="1">
        <v>2.0699999332427979</v>
      </c>
      <c r="AD140" s="1">
        <v>2</v>
      </c>
      <c r="AE140" s="1">
        <v>1</v>
      </c>
      <c r="AF140" s="1">
        <v>1</v>
      </c>
      <c r="AG140" s="1">
        <f>IFERROR(Q140+0.5*R140+S140,0)</f>
        <v>26.5</v>
      </c>
      <c r="AH140">
        <f>IFERROR(IF(N140,0,Q140+0.5*R140+S140),0)</f>
        <v>26.5</v>
      </c>
      <c r="AI140" s="6" t="str">
        <f t="shared" si="8"/>
        <v/>
      </c>
    </row>
    <row r="141" spans="1:35">
      <c r="A141" s="1">
        <v>81</v>
      </c>
      <c r="B141" s="1">
        <f>IFERROR(VLOOKUP(A141,Sheet2!A:B,1,0),0)</f>
        <v>81</v>
      </c>
      <c r="C141" s="1">
        <v>4</v>
      </c>
      <c r="D141" s="1">
        <f t="shared" si="7"/>
        <v>0</v>
      </c>
      <c r="E141" s="1">
        <f>COUNTIFS(D:D,1,A:A,A141)</f>
        <v>0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 t="b">
        <v>1</v>
      </c>
      <c r="N141" s="1">
        <v>0</v>
      </c>
      <c r="O141" s="1">
        <v>0</v>
      </c>
      <c r="P141" s="1">
        <v>4</v>
      </c>
      <c r="Q141" s="1">
        <v>25</v>
      </c>
      <c r="R141" s="1">
        <v>13</v>
      </c>
      <c r="S141" s="1">
        <v>3</v>
      </c>
      <c r="T141" s="20">
        <f>IFERROR(Q141+0.5*R141+S141,0)</f>
        <v>34.5</v>
      </c>
      <c r="U141" s="1">
        <v>5</v>
      </c>
      <c r="V141" s="1">
        <v>26</v>
      </c>
      <c r="W141" s="1">
        <v>0.10000000149011612</v>
      </c>
      <c r="X141" s="1">
        <v>2</v>
      </c>
      <c r="Y141" s="1">
        <v>10</v>
      </c>
      <c r="Z141" s="1">
        <v>12</v>
      </c>
      <c r="AA141" s="1">
        <v>1.059999942779541</v>
      </c>
      <c r="AB141" s="1">
        <v>0.98000001907348633</v>
      </c>
      <c r="AC141" s="1">
        <v>1.059999942779541</v>
      </c>
      <c r="AD141" s="1">
        <v>2</v>
      </c>
      <c r="AE141" s="1">
        <v>2</v>
      </c>
      <c r="AF141" s="1">
        <v>0</v>
      </c>
      <c r="AG141" s="1">
        <f>IFERROR(Q141+0.5*R141+S141,0)</f>
        <v>34.5</v>
      </c>
      <c r="AH141">
        <f>IFERROR(IF(N141,0,Q141+0.5*R141+S141),0)</f>
        <v>34.5</v>
      </c>
      <c r="AI141" s="6" t="str">
        <f t="shared" si="8"/>
        <v/>
      </c>
    </row>
    <row r="142" spans="1:35">
      <c r="A142" s="1">
        <v>82</v>
      </c>
      <c r="B142" s="1">
        <f>IFERROR(VLOOKUP(A142,Sheet2!A:B,1,0),0)</f>
        <v>82</v>
      </c>
      <c r="C142" s="1">
        <v>4</v>
      </c>
      <c r="D142" s="1">
        <f t="shared" si="7"/>
        <v>0</v>
      </c>
      <c r="E142" s="1">
        <f>COUNTIFS(D:D,1,A:A,A142)</f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 t="b">
        <v>1</v>
      </c>
      <c r="N142" s="1">
        <v>0</v>
      </c>
      <c r="O142" s="1">
        <v>0</v>
      </c>
      <c r="P142" s="1">
        <v>6</v>
      </c>
      <c r="Q142" s="1">
        <v>8</v>
      </c>
      <c r="R142" s="1">
        <v>14.5</v>
      </c>
      <c r="S142" s="1">
        <v>3</v>
      </c>
      <c r="T142" s="20">
        <f>IFERROR(Q142+0.5*R142+S142,0)</f>
        <v>18.25</v>
      </c>
      <c r="U142" s="1">
        <v>5</v>
      </c>
      <c r="V142" s="3">
        <v>13</v>
      </c>
      <c r="W142" s="3">
        <v>0.37000000476837158</v>
      </c>
      <c r="X142" s="1">
        <v>2</v>
      </c>
      <c r="Y142" s="1">
        <v>10.5</v>
      </c>
      <c r="Z142" s="1">
        <v>13.5</v>
      </c>
      <c r="AA142" s="1">
        <v>1.059999942779541</v>
      </c>
      <c r="AB142" s="1">
        <v>1.0299999713897705</v>
      </c>
      <c r="AC142" s="1">
        <v>1.059999942779541</v>
      </c>
      <c r="AD142" s="1">
        <v>2</v>
      </c>
      <c r="AE142" s="1">
        <v>2</v>
      </c>
      <c r="AF142" s="1">
        <v>0</v>
      </c>
      <c r="AG142" s="1">
        <f>IFERROR(Q142+0.5*R142+S142,0)</f>
        <v>18.25</v>
      </c>
      <c r="AH142">
        <f>IFERROR(IF(N142,0,Q142+0.5*R142+S142),0)</f>
        <v>18.25</v>
      </c>
      <c r="AI142" s="6" t="str">
        <f t="shared" si="8"/>
        <v/>
      </c>
    </row>
    <row r="143" spans="1:35">
      <c r="A143" s="1">
        <v>82</v>
      </c>
      <c r="B143" s="1">
        <f>IFERROR(VLOOKUP(A143,Sheet2!A:B,1,0),0)</f>
        <v>82</v>
      </c>
      <c r="C143" s="1">
        <v>4</v>
      </c>
      <c r="D143" s="1">
        <f t="shared" si="7"/>
        <v>0</v>
      </c>
      <c r="E143" s="1">
        <f>COUNTIFS(D:D,1,A:A,A143)</f>
        <v>0</v>
      </c>
      <c r="F143" s="1">
        <v>0</v>
      </c>
      <c r="G143" s="1">
        <v>1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 t="b">
        <v>1</v>
      </c>
      <c r="N143" s="1">
        <v>0</v>
      </c>
      <c r="O143" s="1">
        <v>0</v>
      </c>
      <c r="P143" s="2" t="s">
        <v>11</v>
      </c>
      <c r="Q143" s="1">
        <v>25</v>
      </c>
      <c r="R143" s="1">
        <v>8</v>
      </c>
      <c r="S143" s="1">
        <v>4</v>
      </c>
      <c r="T143" s="20">
        <f>IFERROR(Q143+0.5*R143+S143,0)</f>
        <v>33</v>
      </c>
      <c r="U143" s="1">
        <v>5.0500001907348633</v>
      </c>
      <c r="V143" s="1">
        <v>13</v>
      </c>
      <c r="W143" s="1">
        <v>0.18000000715255737</v>
      </c>
      <c r="X143" s="1">
        <v>2</v>
      </c>
      <c r="Y143" s="1">
        <v>10.5</v>
      </c>
      <c r="Z143" s="1">
        <v>13.5</v>
      </c>
      <c r="AA143" s="1">
        <v>1.1100000143051147</v>
      </c>
      <c r="AB143" s="1">
        <v>0.98000001907348633</v>
      </c>
      <c r="AC143" s="1">
        <v>1.0499999523162842</v>
      </c>
      <c r="AD143" s="1">
        <v>2</v>
      </c>
      <c r="AE143" s="1">
        <v>2</v>
      </c>
      <c r="AF143" s="1">
        <v>1</v>
      </c>
      <c r="AG143" s="1">
        <f>IFERROR(Q143+0.5*R143+S143,0)</f>
        <v>33</v>
      </c>
      <c r="AH143">
        <f>IFERROR(IF(N143,0,Q143+0.5*R143+S143),0)</f>
        <v>33</v>
      </c>
      <c r="AI143" s="6" t="str">
        <f t="shared" si="8"/>
        <v/>
      </c>
    </row>
    <row r="144" spans="1:35">
      <c r="A144" s="1">
        <v>83</v>
      </c>
      <c r="B144" s="1">
        <f>IFERROR(VLOOKUP(A144,Sheet2!A:B,1,0),0)</f>
        <v>0</v>
      </c>
      <c r="C144" s="1">
        <v>4</v>
      </c>
      <c r="D144" s="1">
        <f t="shared" si="7"/>
        <v>0</v>
      </c>
      <c r="E144" s="1">
        <f>COUNTIFS(D:D,1,A:A,A144)</f>
        <v>1</v>
      </c>
      <c r="F144" s="1">
        <v>0</v>
      </c>
      <c r="G144" s="1">
        <v>1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 t="b">
        <v>1</v>
      </c>
      <c r="N144" s="1">
        <v>1</v>
      </c>
      <c r="O144" s="1">
        <v>0</v>
      </c>
      <c r="P144" s="1">
        <v>2</v>
      </c>
      <c r="Q144" s="1">
        <v>12.5</v>
      </c>
      <c r="R144" s="1">
        <v>20</v>
      </c>
      <c r="S144" s="1">
        <v>2</v>
      </c>
      <c r="T144" s="20">
        <f>IFERROR(Q144+0.5*R144+S144,0)</f>
        <v>24.5</v>
      </c>
      <c r="U144" s="1">
        <v>5</v>
      </c>
      <c r="V144" s="1">
        <v>13</v>
      </c>
      <c r="W144" s="1">
        <v>0.25</v>
      </c>
      <c r="X144" s="1">
        <v>2</v>
      </c>
      <c r="Y144" s="1">
        <v>10.5</v>
      </c>
      <c r="Z144" s="1">
        <v>13.5</v>
      </c>
      <c r="AA144" s="1">
        <v>1.059999942779541</v>
      </c>
      <c r="AB144" s="1">
        <v>0.98000001907348633</v>
      </c>
      <c r="AC144" s="1">
        <v>2.130000114440918</v>
      </c>
      <c r="AD144" s="1">
        <v>2</v>
      </c>
      <c r="AE144" s="1">
        <v>2</v>
      </c>
      <c r="AF144" s="1">
        <v>0</v>
      </c>
      <c r="AG144" s="1">
        <f>IFERROR(Q144+0.5*R144+S144,0)</f>
        <v>24.5</v>
      </c>
      <c r="AH144">
        <f>IFERROR(IF(N144,0,Q144+0.5*R144+S144),0)</f>
        <v>0</v>
      </c>
      <c r="AI144" s="6" t="str">
        <f t="shared" si="8"/>
        <v/>
      </c>
    </row>
    <row r="145" spans="1:35">
      <c r="A145" s="1">
        <v>83</v>
      </c>
      <c r="B145" s="1">
        <f>IFERROR(VLOOKUP(A145,Sheet2!A:B,1,0),0)</f>
        <v>0</v>
      </c>
      <c r="C145" s="1">
        <v>4</v>
      </c>
      <c r="D145" s="1">
        <f t="shared" si="7"/>
        <v>1</v>
      </c>
      <c r="E145" s="1">
        <f>COUNTIFS(D:D,1,A:A,A145)</f>
        <v>1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 t="b">
        <v>0</v>
      </c>
      <c r="N145" s="1">
        <v>1</v>
      </c>
      <c r="O145" s="1">
        <v>0</v>
      </c>
      <c r="P145" s="1">
        <v>2</v>
      </c>
      <c r="Q145" s="2" t="s">
        <v>12</v>
      </c>
      <c r="R145" s="2" t="s">
        <v>13</v>
      </c>
      <c r="S145" s="1">
        <v>4</v>
      </c>
      <c r="T145" s="20">
        <f>IFERROR(Q145+0.5*R145+S145,0)</f>
        <v>0</v>
      </c>
      <c r="U145" s="1">
        <v>5.0500001907348633</v>
      </c>
      <c r="V145" s="1">
        <v>26</v>
      </c>
      <c r="W145" s="1">
        <v>0.5</v>
      </c>
      <c r="X145" s="1">
        <v>2</v>
      </c>
      <c r="Y145" s="1">
        <v>10</v>
      </c>
      <c r="Z145" s="1">
        <v>14</v>
      </c>
      <c r="AA145" s="1">
        <v>1.1100000143051147</v>
      </c>
      <c r="AB145" s="1">
        <v>0.88999998569488525</v>
      </c>
      <c r="AC145" s="1">
        <v>0.99000000953674316</v>
      </c>
      <c r="AD145" s="1">
        <v>2</v>
      </c>
      <c r="AE145" s="1">
        <v>2</v>
      </c>
      <c r="AF145" s="1">
        <v>1</v>
      </c>
      <c r="AG145" s="1">
        <f>IFERROR(Q145+0.5*R145+S145,0)</f>
        <v>0</v>
      </c>
      <c r="AH145">
        <f>IFERROR(IF(N145,0,Q145+0.5*R145+S145),0)</f>
        <v>0</v>
      </c>
      <c r="AI145" s="6" t="str">
        <f t="shared" si="8"/>
        <v/>
      </c>
    </row>
    <row r="146" spans="1:35">
      <c r="A146" s="1">
        <v>84</v>
      </c>
      <c r="B146" s="1">
        <f>IFERROR(VLOOKUP(A146,Sheet2!A:B,1,0),0)</f>
        <v>84</v>
      </c>
      <c r="C146" s="1">
        <v>1</v>
      </c>
      <c r="D146" s="1">
        <f t="shared" si="7"/>
        <v>0</v>
      </c>
      <c r="E146" s="1">
        <f>COUNTIFS(D:D,1,A:A,A146)</f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 t="b">
        <v>1</v>
      </c>
      <c r="N146" s="1">
        <v>0</v>
      </c>
      <c r="O146" s="1">
        <v>0</v>
      </c>
      <c r="P146" s="1">
        <v>3</v>
      </c>
      <c r="Q146" s="1">
        <v>4</v>
      </c>
      <c r="R146" s="1">
        <v>30</v>
      </c>
      <c r="S146" s="1">
        <v>5</v>
      </c>
      <c r="T146" s="20">
        <f>IFERROR(Q146+0.5*R146+S146,0)</f>
        <v>24</v>
      </c>
      <c r="U146" s="1">
        <v>4.5</v>
      </c>
      <c r="V146" s="1">
        <v>26</v>
      </c>
      <c r="W146" s="1">
        <v>0.15000000596046448</v>
      </c>
      <c r="X146" s="1">
        <v>2</v>
      </c>
      <c r="Y146" s="1">
        <v>7</v>
      </c>
      <c r="Z146" s="1">
        <v>16</v>
      </c>
      <c r="AA146" s="1">
        <v>1.0399999618530273</v>
      </c>
      <c r="AB146" s="1">
        <v>0.85000002384185791</v>
      </c>
      <c r="AC146" s="1">
        <v>0.9100000262260437</v>
      </c>
      <c r="AD146" s="1">
        <v>4</v>
      </c>
      <c r="AE146" s="1">
        <v>2</v>
      </c>
      <c r="AF146" s="1">
        <v>0</v>
      </c>
      <c r="AG146" s="1">
        <f>IFERROR(Q146+0.5*R146+S146,0)</f>
        <v>24</v>
      </c>
      <c r="AH146">
        <f>IFERROR(IF(N146,0,Q146+0.5*R146+S146),0)</f>
        <v>24</v>
      </c>
      <c r="AI146" s="6" t="str">
        <f t="shared" si="8"/>
        <v/>
      </c>
    </row>
    <row r="147" spans="1:35">
      <c r="A147" s="1">
        <v>84</v>
      </c>
      <c r="B147" s="1">
        <f>IFERROR(VLOOKUP(A147,Sheet2!A:B,1,0),0)</f>
        <v>84</v>
      </c>
      <c r="C147" s="1">
        <v>1</v>
      </c>
      <c r="D147" s="1">
        <f t="shared" si="7"/>
        <v>0</v>
      </c>
      <c r="E147" s="1">
        <f>COUNTIFS(D:D,1,A:A,A147)</f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 t="b">
        <v>1</v>
      </c>
      <c r="N147" s="1">
        <v>0</v>
      </c>
      <c r="O147" s="1">
        <v>0</v>
      </c>
      <c r="P147" s="2" t="s">
        <v>11</v>
      </c>
      <c r="Q147" s="1">
        <v>12</v>
      </c>
      <c r="R147" s="1">
        <v>30</v>
      </c>
      <c r="S147" s="1">
        <v>5</v>
      </c>
      <c r="T147" s="20">
        <f>IFERROR(Q147+0.5*R147+S147,0)</f>
        <v>32</v>
      </c>
      <c r="U147" s="1">
        <v>5.0500001907348633</v>
      </c>
      <c r="V147" s="1">
        <v>52</v>
      </c>
      <c r="W147" s="1">
        <v>0.20000000298023224</v>
      </c>
      <c r="X147" s="1">
        <v>2</v>
      </c>
      <c r="Y147" s="1">
        <v>7</v>
      </c>
      <c r="Z147" s="1">
        <v>16</v>
      </c>
      <c r="AA147" s="1">
        <v>1.0499999523162842</v>
      </c>
      <c r="AB147" s="1">
        <v>0.89999997615814209</v>
      </c>
      <c r="AC147" s="1">
        <v>0.93999999761581421</v>
      </c>
      <c r="AD147" s="1">
        <v>3</v>
      </c>
      <c r="AE147" s="1">
        <v>3</v>
      </c>
      <c r="AF147" s="1">
        <v>1</v>
      </c>
      <c r="AG147" s="1">
        <f>IFERROR(Q147+0.5*R147+S147,0)</f>
        <v>32</v>
      </c>
      <c r="AH147">
        <f>IFERROR(IF(N147,0,Q147+0.5*R147+S147),0)</f>
        <v>32</v>
      </c>
      <c r="AI147" s="6" t="str">
        <f t="shared" si="8"/>
        <v/>
      </c>
    </row>
    <row r="148" spans="1:35">
      <c r="A148" s="1">
        <v>85</v>
      </c>
      <c r="B148" s="1">
        <f>IFERROR(VLOOKUP(A148,Sheet2!A:B,1,0),0)</f>
        <v>85</v>
      </c>
      <c r="C148" s="1">
        <v>1</v>
      </c>
      <c r="D148" s="1">
        <f t="shared" si="7"/>
        <v>0</v>
      </c>
      <c r="E148" s="1">
        <f>COUNTIFS(D:D,1,A:A,A148)</f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 t="b">
        <v>1</v>
      </c>
      <c r="N148" s="1">
        <v>0</v>
      </c>
      <c r="O148" s="1">
        <v>1</v>
      </c>
      <c r="P148" s="2" t="s">
        <v>11</v>
      </c>
      <c r="Q148" s="1">
        <v>0</v>
      </c>
      <c r="R148" s="1">
        <v>35</v>
      </c>
      <c r="S148" s="1">
        <v>3</v>
      </c>
      <c r="T148" s="20">
        <f>IFERROR(Q148+0.5*R148+S148,0)</f>
        <v>20.5</v>
      </c>
      <c r="U148" s="1">
        <v>5.0500001907348633</v>
      </c>
      <c r="V148" s="1">
        <v>26</v>
      </c>
      <c r="W148" s="1">
        <v>0.18000000715255737</v>
      </c>
      <c r="X148" s="1">
        <v>1</v>
      </c>
      <c r="Y148" s="1">
        <v>9</v>
      </c>
      <c r="Z148" s="1">
        <v>12.5</v>
      </c>
      <c r="AA148" s="1">
        <v>1.1100000143051147</v>
      </c>
      <c r="AB148" s="1">
        <v>1.0099999904632568</v>
      </c>
      <c r="AC148" s="1">
        <v>1.0499999523162842</v>
      </c>
      <c r="AD148" s="1">
        <v>5</v>
      </c>
      <c r="AE148" s="1">
        <v>1</v>
      </c>
      <c r="AF148" s="1">
        <v>1</v>
      </c>
      <c r="AG148" s="1">
        <f>IFERROR(Q148+0.5*R148+S148,0)</f>
        <v>20.5</v>
      </c>
      <c r="AH148">
        <f>IFERROR(IF(N148,0,Q148+0.5*R148+S148),0)</f>
        <v>20.5</v>
      </c>
      <c r="AI148" s="6" t="str">
        <f t="shared" si="8"/>
        <v/>
      </c>
    </row>
    <row r="149" spans="1:35">
      <c r="A149" s="1">
        <v>85</v>
      </c>
      <c r="B149" s="1">
        <f>IFERROR(VLOOKUP(A149,Sheet2!A:B,1,0),0)</f>
        <v>85</v>
      </c>
      <c r="C149" s="1">
        <v>1</v>
      </c>
      <c r="D149" s="1">
        <f t="shared" si="7"/>
        <v>0</v>
      </c>
      <c r="E149" s="1">
        <f>COUNTIFS(D:D,1,A:A,A149)</f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 t="b">
        <v>1</v>
      </c>
      <c r="N149" s="1">
        <v>0</v>
      </c>
      <c r="O149" s="1">
        <v>1</v>
      </c>
      <c r="P149" s="1">
        <v>3</v>
      </c>
      <c r="Q149" s="1">
        <v>7</v>
      </c>
      <c r="R149" s="1">
        <v>20</v>
      </c>
      <c r="S149" s="1">
        <v>3</v>
      </c>
      <c r="T149" s="20">
        <f>IFERROR(Q149+0.5*R149+S149,0)</f>
        <v>20</v>
      </c>
      <c r="U149" s="1">
        <v>5.5</v>
      </c>
      <c r="V149" s="1">
        <v>26</v>
      </c>
      <c r="W149" s="1">
        <v>0.51999998092651367</v>
      </c>
      <c r="X149" s="1">
        <v>1</v>
      </c>
      <c r="Y149" s="1">
        <v>9</v>
      </c>
      <c r="Z149" s="1">
        <v>12.5</v>
      </c>
      <c r="AA149" s="1">
        <v>1.1200000047683716</v>
      </c>
      <c r="AB149" s="1">
        <v>1.0199999809265137</v>
      </c>
      <c r="AC149" s="1">
        <v>1.0199999809265137</v>
      </c>
      <c r="AD149" s="1">
        <v>5</v>
      </c>
      <c r="AE149" s="1">
        <v>4</v>
      </c>
      <c r="AF149" s="1">
        <v>0</v>
      </c>
      <c r="AG149" s="1">
        <f>IFERROR(Q149+0.5*R149+S149,0)</f>
        <v>20</v>
      </c>
      <c r="AH149">
        <f>IFERROR(IF(N149,0,Q149+0.5*R149+S149),0)</f>
        <v>20</v>
      </c>
      <c r="AI149" s="6" t="str">
        <f t="shared" si="8"/>
        <v/>
      </c>
    </row>
    <row r="150" spans="1:35">
      <c r="A150" s="1">
        <v>86</v>
      </c>
      <c r="B150" s="1">
        <f>IFERROR(VLOOKUP(A150,Sheet2!A:B,1,0),0)</f>
        <v>86</v>
      </c>
      <c r="C150" s="1">
        <v>1</v>
      </c>
      <c r="D150" s="1">
        <f t="shared" si="7"/>
        <v>0</v>
      </c>
      <c r="E150" s="1">
        <f>COUNTIFS(D:D,1,A:A,A150)</f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 t="b">
        <v>1</v>
      </c>
      <c r="N150" s="1">
        <v>0</v>
      </c>
      <c r="O150" s="1">
        <v>0</v>
      </c>
      <c r="P150" s="2" t="s">
        <v>11</v>
      </c>
      <c r="Q150" s="1">
        <v>9</v>
      </c>
      <c r="R150" s="1">
        <v>12</v>
      </c>
      <c r="S150" s="1">
        <v>4</v>
      </c>
      <c r="T150" s="20">
        <f>IFERROR(Q150+0.5*R150+S150,0)</f>
        <v>19</v>
      </c>
      <c r="U150" s="1">
        <v>5.0500001907348633</v>
      </c>
      <c r="V150" s="1">
        <v>4</v>
      </c>
      <c r="W150" s="3">
        <v>0.12999999523162842</v>
      </c>
      <c r="X150" s="1">
        <v>3</v>
      </c>
      <c r="Y150" s="1">
        <v>7</v>
      </c>
      <c r="Z150" s="1">
        <v>15</v>
      </c>
      <c r="AA150" s="1">
        <v>1.0499999523162842</v>
      </c>
      <c r="AB150" s="1">
        <v>1.0499999523162842</v>
      </c>
      <c r="AC150" s="1">
        <v>1.0399999618530273</v>
      </c>
      <c r="AD150" s="1">
        <v>3</v>
      </c>
      <c r="AE150" s="1">
        <v>3</v>
      </c>
      <c r="AF150" s="1">
        <v>1</v>
      </c>
      <c r="AG150" s="1">
        <f>IFERROR(Q150+0.5*R150+S150,0)</f>
        <v>19</v>
      </c>
      <c r="AH150">
        <f>IFERROR(IF(N150,0,Q150+0.5*R150+S150),0)</f>
        <v>19</v>
      </c>
      <c r="AI150" s="6" t="str">
        <f t="shared" si="8"/>
        <v/>
      </c>
    </row>
    <row r="151" spans="1:35">
      <c r="A151" s="1">
        <v>86</v>
      </c>
      <c r="B151" s="1">
        <f>IFERROR(VLOOKUP(A151,Sheet2!A:B,1,0),0)</f>
        <v>86</v>
      </c>
      <c r="C151" s="1">
        <v>1</v>
      </c>
      <c r="D151" s="1">
        <f t="shared" si="7"/>
        <v>0</v>
      </c>
      <c r="E151" s="1">
        <f>COUNTIFS(D:D,1,A:A,A151)</f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 t="b">
        <v>1</v>
      </c>
      <c r="N151" s="1">
        <v>0</v>
      </c>
      <c r="O151" s="1">
        <v>0</v>
      </c>
      <c r="P151" s="1">
        <v>1</v>
      </c>
      <c r="Q151" s="1">
        <v>11</v>
      </c>
      <c r="R151" s="1">
        <v>11</v>
      </c>
      <c r="S151" s="1">
        <v>4</v>
      </c>
      <c r="T151" s="20">
        <f>IFERROR(Q151+0.5*R151+S151,0)</f>
        <v>20.5</v>
      </c>
      <c r="U151" s="1">
        <v>4.25</v>
      </c>
      <c r="V151" s="1">
        <v>13</v>
      </c>
      <c r="W151" s="1">
        <v>0.25</v>
      </c>
      <c r="X151" s="1">
        <v>3</v>
      </c>
      <c r="Y151" s="1">
        <v>7</v>
      </c>
      <c r="Z151" s="1">
        <v>15</v>
      </c>
      <c r="AA151" s="1">
        <v>1.059999942779541</v>
      </c>
      <c r="AB151" s="1">
        <v>0.93999999761581421</v>
      </c>
      <c r="AC151" s="1">
        <v>1.1000000238418579</v>
      </c>
      <c r="AD151" s="1">
        <v>3</v>
      </c>
      <c r="AE151" s="1">
        <v>3</v>
      </c>
      <c r="AF151" s="1">
        <v>0</v>
      </c>
      <c r="AG151" s="1">
        <f>IFERROR(Q151+0.5*R151+S151,0)</f>
        <v>20.5</v>
      </c>
      <c r="AH151">
        <f>IFERROR(IF(N151,0,Q151+0.5*R151+S151),0)</f>
        <v>20.5</v>
      </c>
      <c r="AI151" s="6" t="str">
        <f t="shared" si="8"/>
        <v/>
      </c>
    </row>
    <row r="152" spans="1:35">
      <c r="A152" s="1">
        <v>87</v>
      </c>
      <c r="B152" s="1">
        <f>IFERROR(VLOOKUP(A152,Sheet2!A:B,1,0),0)</f>
        <v>0</v>
      </c>
      <c r="C152" s="1">
        <v>1</v>
      </c>
      <c r="D152" s="1">
        <f t="shared" si="7"/>
        <v>1</v>
      </c>
      <c r="E152" s="1">
        <f>COUNTIFS(D:D,1,A:A,A152)</f>
        <v>1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 t="b">
        <v>1</v>
      </c>
      <c r="N152" s="1">
        <v>0</v>
      </c>
      <c r="O152" s="1">
        <v>1</v>
      </c>
      <c r="P152" s="1">
        <v>0</v>
      </c>
      <c r="Q152" s="1">
        <v>0</v>
      </c>
      <c r="R152" s="1">
        <v>15</v>
      </c>
      <c r="S152" s="2" t="s">
        <v>15</v>
      </c>
      <c r="T152" s="20">
        <f>IFERROR(Q152+0.5*R152+S152,0)</f>
        <v>0</v>
      </c>
      <c r="U152" s="1">
        <v>4.5</v>
      </c>
      <c r="V152" s="1">
        <v>26</v>
      </c>
      <c r="W152" s="2" t="s">
        <v>21</v>
      </c>
      <c r="X152" s="1">
        <v>2</v>
      </c>
      <c r="Y152" s="1">
        <v>7</v>
      </c>
      <c r="Z152" s="1">
        <v>15</v>
      </c>
      <c r="AA152" s="1">
        <v>1.059999942779541</v>
      </c>
      <c r="AB152" s="1">
        <v>0.86000001430511475</v>
      </c>
      <c r="AC152" s="1">
        <v>1.0199999809265137</v>
      </c>
      <c r="AD152" s="1">
        <v>3</v>
      </c>
      <c r="AE152" s="1">
        <v>3</v>
      </c>
      <c r="AF152" s="1">
        <v>0</v>
      </c>
      <c r="AG152" s="1">
        <f>IFERROR(Q152+0.5*R152+S152,0)</f>
        <v>0</v>
      </c>
      <c r="AH152">
        <f>IFERROR(IF(N152,0,Q152+0.5*R152+S152),0)</f>
        <v>0</v>
      </c>
      <c r="AI152" s="6" t="str">
        <f t="shared" si="8"/>
        <v/>
      </c>
    </row>
    <row r="153" spans="1:35">
      <c r="A153" s="1">
        <v>87</v>
      </c>
      <c r="B153" s="1">
        <f>IFERROR(VLOOKUP(A153,Sheet2!A:B,1,0),0)</f>
        <v>0</v>
      </c>
      <c r="C153" s="1">
        <v>1</v>
      </c>
      <c r="D153" s="1">
        <f t="shared" si="7"/>
        <v>0</v>
      </c>
      <c r="E153" s="1">
        <f>COUNTIFS(D:D,1,A:A,A153)</f>
        <v>1</v>
      </c>
      <c r="F153" s="1">
        <v>0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 t="b">
        <v>1</v>
      </c>
      <c r="N153" s="1">
        <v>0</v>
      </c>
      <c r="O153" s="1">
        <v>1</v>
      </c>
      <c r="P153" s="2" t="s">
        <v>11</v>
      </c>
      <c r="Q153" s="1">
        <v>0</v>
      </c>
      <c r="R153" s="1">
        <v>30</v>
      </c>
      <c r="S153" s="1">
        <v>5</v>
      </c>
      <c r="T153" s="20">
        <f>IFERROR(Q153+0.5*R153+S153,0)</f>
        <v>20</v>
      </c>
      <c r="U153" s="1">
        <v>5.0500001907348633</v>
      </c>
      <c r="V153" s="3">
        <v>41</v>
      </c>
      <c r="W153" s="1">
        <v>0.18000000715255737</v>
      </c>
      <c r="X153" s="1">
        <v>3</v>
      </c>
      <c r="Y153" s="1">
        <v>7</v>
      </c>
      <c r="Z153" s="1">
        <v>15</v>
      </c>
      <c r="AA153" s="1">
        <v>1</v>
      </c>
      <c r="AB153" s="1">
        <v>0.99000000953674316</v>
      </c>
      <c r="AC153" s="1">
        <v>1.0399999618530273</v>
      </c>
      <c r="AD153" s="1">
        <v>3</v>
      </c>
      <c r="AE153" s="1">
        <v>3</v>
      </c>
      <c r="AF153" s="1">
        <v>1</v>
      </c>
      <c r="AG153" s="1">
        <f>IFERROR(Q153+0.5*R153+S153,0)</f>
        <v>20</v>
      </c>
      <c r="AH153">
        <f>IFERROR(IF(N153,0,Q153+0.5*R153+S153),0)</f>
        <v>20</v>
      </c>
      <c r="AI153" s="6" t="str">
        <f t="shared" si="8"/>
        <v/>
      </c>
    </row>
    <row r="154" spans="1:35">
      <c r="A154" s="1">
        <v>88</v>
      </c>
      <c r="B154" s="1">
        <f>IFERROR(VLOOKUP(A154,Sheet2!A:B,1,0),0)</f>
        <v>88</v>
      </c>
      <c r="C154" s="1">
        <v>1</v>
      </c>
      <c r="D154" s="1">
        <f t="shared" si="7"/>
        <v>0</v>
      </c>
      <c r="E154" s="1">
        <f>COUNTIFS(D:D,1,A:A,A154)</f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 t="b">
        <v>1</v>
      </c>
      <c r="N154" s="1">
        <v>0</v>
      </c>
      <c r="O154" s="1">
        <v>0</v>
      </c>
      <c r="P154" s="1">
        <v>0</v>
      </c>
      <c r="Q154" s="1">
        <v>3</v>
      </c>
      <c r="R154" s="1">
        <v>35</v>
      </c>
      <c r="S154" s="1">
        <v>3</v>
      </c>
      <c r="T154" s="20">
        <f>IFERROR(Q154+0.5*R154+S154,0)</f>
        <v>23.5</v>
      </c>
      <c r="U154" s="1">
        <v>4.25</v>
      </c>
      <c r="V154" s="2" t="s">
        <v>19</v>
      </c>
      <c r="W154" s="2" t="s">
        <v>21</v>
      </c>
      <c r="X154" s="1">
        <v>3</v>
      </c>
      <c r="Y154" s="1">
        <v>7</v>
      </c>
      <c r="Z154" s="1">
        <v>15</v>
      </c>
      <c r="AA154" s="1">
        <v>1.059999942779541</v>
      </c>
      <c r="AB154" s="1">
        <v>0.87000000476837158</v>
      </c>
      <c r="AC154" s="3">
        <v>0.9100000262260437</v>
      </c>
      <c r="AD154" s="1">
        <v>5</v>
      </c>
      <c r="AE154" s="1">
        <v>5</v>
      </c>
      <c r="AF154" s="1">
        <v>0</v>
      </c>
      <c r="AG154" s="1">
        <f>IFERROR(Q154+0.5*R154+S154,0)</f>
        <v>23.5</v>
      </c>
      <c r="AH154">
        <f>IFERROR(IF(N154,0,Q154+0.5*R154+S154),0)</f>
        <v>23.5</v>
      </c>
      <c r="AI154" s="6" t="str">
        <f t="shared" si="8"/>
        <v/>
      </c>
    </row>
    <row r="155" spans="1:35">
      <c r="A155" s="1">
        <v>88</v>
      </c>
      <c r="B155" s="1">
        <f>IFERROR(VLOOKUP(A155,Sheet2!A:B,1,0),0)</f>
        <v>88</v>
      </c>
      <c r="C155" s="1">
        <v>1</v>
      </c>
      <c r="D155" s="1">
        <f t="shared" si="7"/>
        <v>0</v>
      </c>
      <c r="E155" s="1">
        <f>COUNTIFS(D:D,1,A:A,A155)</f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 t="b">
        <v>1</v>
      </c>
      <c r="N155" s="1">
        <v>0</v>
      </c>
      <c r="O155" s="1">
        <v>0</v>
      </c>
      <c r="P155" s="1">
        <v>2</v>
      </c>
      <c r="Q155" s="1">
        <v>4</v>
      </c>
      <c r="R155" s="1">
        <v>37</v>
      </c>
      <c r="S155" s="1">
        <v>4</v>
      </c>
      <c r="T155" s="20">
        <f>IFERROR(Q155+0.5*R155+S155,0)</f>
        <v>26.5</v>
      </c>
      <c r="U155" s="1">
        <v>5.0500001907348633</v>
      </c>
      <c r="V155" s="1">
        <v>42</v>
      </c>
      <c r="W155" s="1">
        <v>0.18000000715255737</v>
      </c>
      <c r="X155" s="1">
        <v>2</v>
      </c>
      <c r="Y155" s="1">
        <v>7</v>
      </c>
      <c r="Z155" s="1">
        <v>15</v>
      </c>
      <c r="AA155" s="1">
        <v>1.0499999523162842</v>
      </c>
      <c r="AB155" s="1">
        <v>0.87000000476837158</v>
      </c>
      <c r="AC155" s="3">
        <v>0.93999999761581421</v>
      </c>
      <c r="AD155" s="1">
        <v>5</v>
      </c>
      <c r="AE155" s="1">
        <v>2</v>
      </c>
      <c r="AF155" s="1">
        <v>1</v>
      </c>
      <c r="AG155" s="1">
        <f>IFERROR(Q155+0.5*R155+S155,0)</f>
        <v>26.5</v>
      </c>
      <c r="AH155">
        <f>IFERROR(IF(N155,0,Q155+0.5*R155+S155),0)</f>
        <v>26.5</v>
      </c>
      <c r="AI155" s="6" t="str">
        <f t="shared" si="8"/>
        <v/>
      </c>
    </row>
    <row r="156" spans="1:35">
      <c r="A156" s="1">
        <v>89</v>
      </c>
      <c r="B156" s="1">
        <f>IFERROR(VLOOKUP(A156,Sheet2!A:B,1,0),0)</f>
        <v>89</v>
      </c>
      <c r="C156" s="1">
        <v>1</v>
      </c>
      <c r="D156" s="1">
        <f t="shared" si="7"/>
        <v>0</v>
      </c>
      <c r="E156" s="1">
        <f>COUNTIFS(D:D,1,A:A,A156)</f>
        <v>0</v>
      </c>
      <c r="F156" s="1">
        <v>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 t="b">
        <v>1</v>
      </c>
      <c r="N156" s="1">
        <v>0</v>
      </c>
      <c r="O156" s="1">
        <v>0</v>
      </c>
      <c r="P156" s="2" t="s">
        <v>11</v>
      </c>
      <c r="Q156" s="1">
        <v>6</v>
      </c>
      <c r="R156" s="1">
        <v>25</v>
      </c>
      <c r="S156" s="1">
        <v>6</v>
      </c>
      <c r="T156" s="20">
        <f>IFERROR(Q156+0.5*R156+S156,0)</f>
        <v>24.5</v>
      </c>
      <c r="U156" s="1">
        <v>5.5</v>
      </c>
      <c r="V156" s="1">
        <v>4</v>
      </c>
      <c r="W156" s="1">
        <v>0.62999999523162842</v>
      </c>
      <c r="X156" s="1">
        <v>2</v>
      </c>
      <c r="Y156" s="1">
        <v>7</v>
      </c>
      <c r="Z156" s="1">
        <v>16</v>
      </c>
      <c r="AA156" s="1">
        <v>1.1100000143051147</v>
      </c>
      <c r="AB156" s="1">
        <v>1.0099999904632568</v>
      </c>
      <c r="AC156" s="1">
        <v>1.0499999523162842</v>
      </c>
      <c r="AD156" s="1">
        <v>3</v>
      </c>
      <c r="AE156" s="1">
        <v>3</v>
      </c>
      <c r="AF156" s="1">
        <v>1</v>
      </c>
      <c r="AG156" s="1">
        <f>IFERROR(Q156+0.5*R156+S156,0)</f>
        <v>24.5</v>
      </c>
      <c r="AH156">
        <f>IFERROR(IF(N156,0,Q156+0.5*R156+S156),0)</f>
        <v>24.5</v>
      </c>
      <c r="AI156" s="6" t="str">
        <f t="shared" si="8"/>
        <v/>
      </c>
    </row>
    <row r="157" spans="1:35">
      <c r="A157" s="1">
        <v>89</v>
      </c>
      <c r="B157" s="1">
        <f>IFERROR(VLOOKUP(A157,Sheet2!A:B,1,0),0)</f>
        <v>89</v>
      </c>
      <c r="C157" s="1">
        <v>1</v>
      </c>
      <c r="D157" s="1">
        <f t="shared" si="7"/>
        <v>0</v>
      </c>
      <c r="E157" s="1">
        <f>COUNTIFS(D:D,1,A:A,A157)</f>
        <v>0</v>
      </c>
      <c r="F157" s="1">
        <v>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 t="b">
        <v>1</v>
      </c>
      <c r="N157" s="1">
        <v>0</v>
      </c>
      <c r="O157" s="1">
        <v>0</v>
      </c>
      <c r="P157" s="1">
        <v>2</v>
      </c>
      <c r="Q157" s="1">
        <v>10</v>
      </c>
      <c r="R157" s="1">
        <v>6</v>
      </c>
      <c r="S157" s="1">
        <v>3</v>
      </c>
      <c r="T157" s="20">
        <f>IFERROR(Q157+0.5*R157+S157,0)</f>
        <v>16</v>
      </c>
      <c r="U157" s="1">
        <v>5</v>
      </c>
      <c r="V157" s="1">
        <v>13</v>
      </c>
      <c r="W157" s="1">
        <v>0.17000000178813934</v>
      </c>
      <c r="X157" s="1">
        <v>2</v>
      </c>
      <c r="Y157" s="1">
        <v>7</v>
      </c>
      <c r="Z157" s="1">
        <v>16</v>
      </c>
      <c r="AA157" s="1">
        <v>1.0900000333786011</v>
      </c>
      <c r="AB157" s="1">
        <v>0.94999998807907104</v>
      </c>
      <c r="AC157" s="1">
        <v>1.0399999618530273</v>
      </c>
      <c r="AD157" s="1">
        <v>3</v>
      </c>
      <c r="AE157" s="1">
        <v>2</v>
      </c>
      <c r="AF157" s="1">
        <v>0</v>
      </c>
      <c r="AG157" s="1">
        <f>IFERROR(Q157+0.5*R157+S157,0)</f>
        <v>16</v>
      </c>
      <c r="AH157">
        <f>IFERROR(IF(N157,0,Q157+0.5*R157+S157),0)</f>
        <v>16</v>
      </c>
      <c r="AI157" s="6" t="str">
        <f t="shared" si="8"/>
        <v/>
      </c>
    </row>
    <row r="158" spans="1:35">
      <c r="A158" s="1">
        <v>91</v>
      </c>
      <c r="B158" s="1">
        <f>IFERROR(VLOOKUP(A158,Sheet2!A:B,1,0),0)</f>
        <v>91</v>
      </c>
      <c r="C158" s="1">
        <v>1</v>
      </c>
      <c r="D158" s="1">
        <f t="shared" si="7"/>
        <v>0</v>
      </c>
      <c r="E158" s="1">
        <f>COUNTIFS(D:D,1,A:A,A158)</f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 t="b">
        <v>1</v>
      </c>
      <c r="N158" s="1">
        <v>0</v>
      </c>
      <c r="O158" s="1">
        <v>1</v>
      </c>
      <c r="P158" s="1">
        <v>1</v>
      </c>
      <c r="Q158" s="1">
        <v>0</v>
      </c>
      <c r="R158" s="1">
        <v>30</v>
      </c>
      <c r="S158" s="1">
        <v>4</v>
      </c>
      <c r="T158" s="20">
        <f>IFERROR(Q158+0.5*R158+S158,0)</f>
        <v>19</v>
      </c>
      <c r="U158" s="1">
        <v>5.0500001907348633</v>
      </c>
      <c r="V158" s="1">
        <v>26</v>
      </c>
      <c r="W158" s="1">
        <v>0.18000000715255737</v>
      </c>
      <c r="X158" s="1">
        <v>1</v>
      </c>
      <c r="Y158" s="1">
        <v>7</v>
      </c>
      <c r="Z158" s="1">
        <v>17</v>
      </c>
      <c r="AA158" s="1">
        <v>1.1100000143051147</v>
      </c>
      <c r="AB158" s="1">
        <v>1.0499999523162842</v>
      </c>
      <c r="AC158" s="1">
        <v>1.0499999523162842</v>
      </c>
      <c r="AD158" s="1">
        <v>3</v>
      </c>
      <c r="AE158" s="1">
        <v>3</v>
      </c>
      <c r="AF158" s="1">
        <v>1</v>
      </c>
      <c r="AG158" s="1">
        <f>IFERROR(Q158+0.5*R158+S158,0)</f>
        <v>19</v>
      </c>
      <c r="AH158">
        <f>IFERROR(IF(N158,0,Q158+0.5*R158+S158),0)</f>
        <v>19</v>
      </c>
      <c r="AI158" s="6" t="str">
        <f t="shared" si="8"/>
        <v/>
      </c>
    </row>
    <row r="159" spans="1:35">
      <c r="A159" s="1">
        <v>91</v>
      </c>
      <c r="B159" s="1">
        <f>IFERROR(VLOOKUP(A159,Sheet2!A:B,1,0),0)</f>
        <v>91</v>
      </c>
      <c r="C159" s="1">
        <v>1</v>
      </c>
      <c r="D159" s="1">
        <f t="shared" si="7"/>
        <v>0</v>
      </c>
      <c r="E159" s="1">
        <f>COUNTIFS(D:D,1,A:A,A159)</f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 t="b">
        <v>1</v>
      </c>
      <c r="N159" s="1">
        <v>0</v>
      </c>
      <c r="O159" s="1">
        <v>1</v>
      </c>
      <c r="P159" s="1">
        <v>2</v>
      </c>
      <c r="Q159" s="1">
        <v>8</v>
      </c>
      <c r="R159" s="1">
        <v>22</v>
      </c>
      <c r="S159" s="1">
        <v>4</v>
      </c>
      <c r="T159" s="20">
        <f>IFERROR(Q159+0.5*R159+S159,0)</f>
        <v>23</v>
      </c>
      <c r="U159" s="1">
        <v>4.25</v>
      </c>
      <c r="V159" s="1">
        <v>8</v>
      </c>
      <c r="W159" s="1">
        <v>0.15000000596046448</v>
      </c>
      <c r="X159" s="1">
        <v>2</v>
      </c>
      <c r="Y159" s="1">
        <v>7</v>
      </c>
      <c r="Z159" s="1">
        <v>17</v>
      </c>
      <c r="AA159" s="1">
        <v>1.0900000333786011</v>
      </c>
      <c r="AB159" s="1">
        <v>0.93000000715255737</v>
      </c>
      <c r="AC159" s="1">
        <v>1.0399999618530273</v>
      </c>
      <c r="AD159" s="1">
        <v>3</v>
      </c>
      <c r="AE159" s="1">
        <v>3</v>
      </c>
      <c r="AF159" s="1">
        <v>0</v>
      </c>
      <c r="AG159" s="1">
        <f>IFERROR(Q159+0.5*R159+S159,0)</f>
        <v>23</v>
      </c>
      <c r="AH159">
        <f>IFERROR(IF(N159,0,Q159+0.5*R159+S159),0)</f>
        <v>23</v>
      </c>
      <c r="AI159" s="6" t="str">
        <f t="shared" si="8"/>
        <v/>
      </c>
    </row>
    <row r="160" spans="1:35">
      <c r="A160" s="1">
        <v>92</v>
      </c>
      <c r="B160" s="1">
        <f>IFERROR(VLOOKUP(A160,Sheet2!A:B,1,0),0)</f>
        <v>92</v>
      </c>
      <c r="C160" s="1">
        <v>1</v>
      </c>
      <c r="D160" s="1">
        <f t="shared" si="7"/>
        <v>0</v>
      </c>
      <c r="E160" s="1">
        <f>COUNTIFS(D:D,1,A:A,A160)</f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 t="b">
        <v>1</v>
      </c>
      <c r="N160" s="1">
        <v>0</v>
      </c>
      <c r="O160" s="1">
        <v>1</v>
      </c>
      <c r="P160" s="1">
        <v>0</v>
      </c>
      <c r="Q160" s="1">
        <v>4</v>
      </c>
      <c r="R160" s="1">
        <v>18</v>
      </c>
      <c r="S160" s="1">
        <v>4</v>
      </c>
      <c r="T160" s="20">
        <f>IFERROR(Q160+0.5*R160+S160,0)</f>
        <v>17</v>
      </c>
      <c r="U160" s="1">
        <v>4.25</v>
      </c>
      <c r="V160" s="1">
        <v>13</v>
      </c>
      <c r="W160" s="3">
        <v>0.75</v>
      </c>
      <c r="X160" s="1">
        <v>2</v>
      </c>
      <c r="Y160" s="1">
        <v>7</v>
      </c>
      <c r="Z160" s="1">
        <v>15</v>
      </c>
      <c r="AA160" s="1">
        <v>1.0900000333786011</v>
      </c>
      <c r="AB160" s="1">
        <v>0.94999998807907104</v>
      </c>
      <c r="AC160" s="1">
        <v>1.0299999713897705</v>
      </c>
      <c r="AD160" s="1">
        <v>3</v>
      </c>
      <c r="AE160" s="1">
        <v>3</v>
      </c>
      <c r="AF160" s="1">
        <v>0</v>
      </c>
      <c r="AG160" s="1">
        <f>IFERROR(Q160+0.5*R160+S160,0)</f>
        <v>17</v>
      </c>
      <c r="AH160">
        <f>IFERROR(IF(N160,0,Q160+0.5*R160+S160),0)</f>
        <v>17</v>
      </c>
      <c r="AI160" s="6" t="str">
        <f t="shared" si="8"/>
        <v/>
      </c>
    </row>
    <row r="161" spans="1:35">
      <c r="A161" s="1">
        <v>92</v>
      </c>
      <c r="B161" s="1">
        <f>IFERROR(VLOOKUP(A161,Sheet2!A:B,1,0),0)</f>
        <v>92</v>
      </c>
      <c r="C161" s="1">
        <v>1</v>
      </c>
      <c r="D161" s="1">
        <f t="shared" si="7"/>
        <v>0</v>
      </c>
      <c r="E161" s="1">
        <f>COUNTIFS(D:D,1,A:A,A161)</f>
        <v>0</v>
      </c>
      <c r="F161" s="1">
        <v>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 t="b">
        <v>1</v>
      </c>
      <c r="N161" s="1">
        <v>0</v>
      </c>
      <c r="O161" s="1">
        <v>1</v>
      </c>
      <c r="P161" s="2" t="s">
        <v>11</v>
      </c>
      <c r="Q161" s="1">
        <v>14</v>
      </c>
      <c r="R161" s="1">
        <v>6</v>
      </c>
      <c r="S161" s="1">
        <v>3</v>
      </c>
      <c r="T161" s="20">
        <f>IFERROR(Q161+0.5*R161+S161,0)</f>
        <v>20</v>
      </c>
      <c r="U161" s="1">
        <v>5.0500001907348633</v>
      </c>
      <c r="V161" s="2" t="s">
        <v>19</v>
      </c>
      <c r="W161" s="1">
        <v>0.25</v>
      </c>
      <c r="X161" s="1">
        <v>2</v>
      </c>
      <c r="Y161" s="1">
        <v>7</v>
      </c>
      <c r="Z161" s="1">
        <v>15</v>
      </c>
      <c r="AA161" s="1">
        <v>1.1100000143051147</v>
      </c>
      <c r="AB161" s="1">
        <v>1.0099999904632568</v>
      </c>
      <c r="AC161" s="1">
        <v>1.0499999523162842</v>
      </c>
      <c r="AD161" s="1">
        <v>3</v>
      </c>
      <c r="AE161" s="1">
        <v>3</v>
      </c>
      <c r="AF161" s="1">
        <v>1</v>
      </c>
      <c r="AG161" s="1">
        <f>IFERROR(Q161+0.5*R161+S161,0)</f>
        <v>20</v>
      </c>
      <c r="AH161">
        <f>IFERROR(IF(N161,0,Q161+0.5*R161+S161),0)</f>
        <v>20</v>
      </c>
      <c r="AI161" s="6" t="str">
        <f t="shared" si="8"/>
        <v/>
      </c>
    </row>
    <row r="162" spans="1:35">
      <c r="A162" s="1">
        <v>93</v>
      </c>
      <c r="B162" s="1">
        <f>IFERROR(VLOOKUP(A162,Sheet2!A:B,1,0),0)</f>
        <v>93</v>
      </c>
      <c r="C162" s="1">
        <v>1</v>
      </c>
      <c r="D162" s="1">
        <f t="shared" si="7"/>
        <v>0</v>
      </c>
      <c r="E162" s="1">
        <f>COUNTIFS(D:D,1,A:A,A162)</f>
        <v>0</v>
      </c>
      <c r="F162" s="1">
        <v>1</v>
      </c>
      <c r="G162" s="1">
        <v>1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1" t="b">
        <v>1</v>
      </c>
      <c r="N162" s="1">
        <v>0</v>
      </c>
      <c r="O162" s="1">
        <v>0</v>
      </c>
      <c r="P162" s="1">
        <v>0</v>
      </c>
      <c r="Q162" s="1">
        <v>2.5</v>
      </c>
      <c r="R162" s="1">
        <v>30</v>
      </c>
      <c r="S162" s="1">
        <v>3</v>
      </c>
      <c r="T162" s="20">
        <f>IFERROR(Q162+0.5*R162+S162,0)</f>
        <v>20.5</v>
      </c>
      <c r="U162" s="1">
        <v>4.25</v>
      </c>
      <c r="V162" s="1">
        <v>52</v>
      </c>
      <c r="W162" s="1">
        <v>0.15000000596046448</v>
      </c>
      <c r="X162" s="1">
        <v>2</v>
      </c>
      <c r="Y162" s="1">
        <v>7</v>
      </c>
      <c r="Z162" s="1">
        <v>16</v>
      </c>
      <c r="AA162" s="2" t="s">
        <v>29</v>
      </c>
      <c r="AB162" s="2" t="s">
        <v>31</v>
      </c>
      <c r="AC162" s="1">
        <v>0.95999997854232788</v>
      </c>
      <c r="AD162" s="2" t="s">
        <v>35</v>
      </c>
      <c r="AE162" s="2" t="s">
        <v>37</v>
      </c>
      <c r="AF162" s="1">
        <v>0</v>
      </c>
      <c r="AG162" s="1">
        <f>IFERROR(Q162+0.5*R162+S162,0)</f>
        <v>20.5</v>
      </c>
      <c r="AH162">
        <f>IFERROR(IF(N162,0,Q162+0.5*R162+S162),0)</f>
        <v>20.5</v>
      </c>
      <c r="AI162" s="6" t="str">
        <f t="shared" si="8"/>
        <v/>
      </c>
    </row>
    <row r="163" spans="1:35">
      <c r="A163" s="1">
        <v>93</v>
      </c>
      <c r="B163" s="1">
        <f>IFERROR(VLOOKUP(A163,Sheet2!A:B,1,0),0)</f>
        <v>93</v>
      </c>
      <c r="C163" s="1">
        <v>1</v>
      </c>
      <c r="D163" s="1">
        <f t="shared" si="7"/>
        <v>0</v>
      </c>
      <c r="E163" s="1">
        <f>COUNTIFS(D:D,1,A:A,A163)</f>
        <v>0</v>
      </c>
      <c r="F163" s="1">
        <v>1</v>
      </c>
      <c r="G163" s="1">
        <v>1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 t="b">
        <v>1</v>
      </c>
      <c r="N163" s="1">
        <v>0</v>
      </c>
      <c r="O163" s="1">
        <v>0</v>
      </c>
      <c r="P163" s="2" t="s">
        <v>11</v>
      </c>
      <c r="Q163" s="1">
        <v>5</v>
      </c>
      <c r="R163" s="1">
        <v>25</v>
      </c>
      <c r="S163" s="1">
        <v>5</v>
      </c>
      <c r="T163" s="20">
        <f>IFERROR(Q163+0.5*R163+S163,0)</f>
        <v>22.5</v>
      </c>
      <c r="U163" s="1">
        <v>5.0500001907348633</v>
      </c>
      <c r="V163" s="1">
        <v>13</v>
      </c>
      <c r="W163" s="1">
        <v>0.15000000596046448</v>
      </c>
      <c r="X163" s="1">
        <v>2</v>
      </c>
      <c r="Y163" s="1">
        <v>7</v>
      </c>
      <c r="Z163" s="1">
        <v>16</v>
      </c>
      <c r="AA163" s="1">
        <v>1.1100000143051147</v>
      </c>
      <c r="AB163" s="1">
        <v>1.0499999523162842</v>
      </c>
      <c r="AC163" s="1">
        <v>1.0499999523162842</v>
      </c>
      <c r="AD163" s="1">
        <v>4</v>
      </c>
      <c r="AE163" s="1">
        <v>3</v>
      </c>
      <c r="AF163" s="1">
        <v>1</v>
      </c>
      <c r="AG163" s="1">
        <f>IFERROR(Q163+0.5*R163+S163,0)</f>
        <v>22.5</v>
      </c>
      <c r="AH163">
        <f>IFERROR(IF(N163,0,Q163+0.5*R163+S163),0)</f>
        <v>22.5</v>
      </c>
      <c r="AI163" s="6" t="str">
        <f t="shared" si="8"/>
        <v/>
      </c>
    </row>
    <row r="164" spans="1:35">
      <c r="A164" s="1">
        <v>94</v>
      </c>
      <c r="B164" s="1">
        <f>IFERROR(VLOOKUP(A164,Sheet2!A:B,1,0),0)</f>
        <v>94</v>
      </c>
      <c r="C164" s="1">
        <v>2</v>
      </c>
      <c r="D164" s="1">
        <f t="shared" si="7"/>
        <v>0</v>
      </c>
      <c r="E164" s="1">
        <f>COUNTIFS(D:D,1,A:A,A164)</f>
        <v>0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 t="b">
        <v>1</v>
      </c>
      <c r="N164" s="1">
        <v>0</v>
      </c>
      <c r="O164" s="1">
        <v>0</v>
      </c>
      <c r="P164" s="1">
        <v>2</v>
      </c>
      <c r="Q164" s="1">
        <v>0</v>
      </c>
      <c r="R164" s="1">
        <v>25</v>
      </c>
      <c r="S164" s="1">
        <v>5</v>
      </c>
      <c r="T164" s="20">
        <f>IFERROR(Q164+0.5*R164+S164,0)</f>
        <v>17.5</v>
      </c>
      <c r="U164" s="1">
        <v>5</v>
      </c>
      <c r="V164" s="1">
        <v>26</v>
      </c>
      <c r="W164" s="1">
        <v>0.25</v>
      </c>
      <c r="X164" s="1">
        <v>3</v>
      </c>
      <c r="Y164" s="1">
        <v>11</v>
      </c>
      <c r="Z164" s="1">
        <v>10</v>
      </c>
      <c r="AA164" s="1">
        <v>1.059999942779541</v>
      </c>
      <c r="AB164" s="1">
        <v>0.80000001192092896</v>
      </c>
      <c r="AC164" s="3">
        <v>2.559999942779541</v>
      </c>
      <c r="AD164" s="2" t="s">
        <v>35</v>
      </c>
      <c r="AE164" s="2" t="s">
        <v>37</v>
      </c>
      <c r="AF164" s="1">
        <v>0</v>
      </c>
      <c r="AG164" s="1">
        <f>IFERROR(Q164+0.5*R164+S164,0)</f>
        <v>17.5</v>
      </c>
      <c r="AH164">
        <f>IFERROR(IF(N164,0,Q164+0.5*R164+S164),0)</f>
        <v>17.5</v>
      </c>
      <c r="AI164" s="6" t="str">
        <f t="shared" si="8"/>
        <v/>
      </c>
    </row>
    <row r="165" spans="1:35">
      <c r="A165" s="1">
        <v>94</v>
      </c>
      <c r="B165" s="1">
        <f>IFERROR(VLOOKUP(A165,Sheet2!A:B,1,0),0)</f>
        <v>94</v>
      </c>
      <c r="C165" s="1">
        <v>2</v>
      </c>
      <c r="D165" s="1">
        <f t="shared" si="7"/>
        <v>0</v>
      </c>
      <c r="E165" s="1">
        <f>COUNTIFS(D:D,1,A:A,A165)</f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 t="b">
        <v>1</v>
      </c>
      <c r="N165" s="1">
        <v>0</v>
      </c>
      <c r="O165" s="1">
        <v>0</v>
      </c>
      <c r="P165" s="2" t="s">
        <v>11</v>
      </c>
      <c r="Q165" s="1">
        <v>2</v>
      </c>
      <c r="R165" s="1">
        <v>20</v>
      </c>
      <c r="S165" s="1">
        <v>4</v>
      </c>
      <c r="T165" s="20">
        <f>IFERROR(Q165+0.5*R165+S165,0)</f>
        <v>16</v>
      </c>
      <c r="U165" s="1">
        <v>5.0500001907348633</v>
      </c>
      <c r="V165" s="1">
        <v>52</v>
      </c>
      <c r="W165" s="1">
        <v>0.25</v>
      </c>
      <c r="X165" s="1">
        <v>1</v>
      </c>
      <c r="Y165" s="1">
        <v>11</v>
      </c>
      <c r="Z165" s="1">
        <v>10</v>
      </c>
      <c r="AA165" s="1">
        <v>1.0499999523162842</v>
      </c>
      <c r="AB165" s="1">
        <v>0.79000002145767212</v>
      </c>
      <c r="AC165" s="1">
        <v>2.5299999713897705</v>
      </c>
      <c r="AD165" s="1">
        <v>3</v>
      </c>
      <c r="AE165" s="2" t="s">
        <v>37</v>
      </c>
      <c r="AF165" s="1">
        <v>1</v>
      </c>
      <c r="AG165" s="1">
        <f>IFERROR(Q165+0.5*R165+S165,0)</f>
        <v>16</v>
      </c>
      <c r="AH165">
        <f>IFERROR(IF(N165,0,Q165+0.5*R165+S165),0)</f>
        <v>16</v>
      </c>
      <c r="AI165" s="6" t="str">
        <f t="shared" si="8"/>
        <v/>
      </c>
    </row>
    <row r="166" spans="1:35">
      <c r="A166" s="1">
        <v>95</v>
      </c>
      <c r="B166" s="1">
        <f>IFERROR(VLOOKUP(A166,Sheet2!A:B,1,0),0)</f>
        <v>95</v>
      </c>
      <c r="C166" s="1">
        <v>2</v>
      </c>
      <c r="D166" s="1">
        <f t="shared" si="7"/>
        <v>0</v>
      </c>
      <c r="E166" s="1">
        <f>COUNTIFS(D:D,1,A:A,A166)</f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 t="b">
        <v>1</v>
      </c>
      <c r="N166" s="1">
        <v>0</v>
      </c>
      <c r="O166" s="1">
        <v>0</v>
      </c>
      <c r="P166" s="2" t="s">
        <v>11</v>
      </c>
      <c r="Q166" s="1">
        <v>0</v>
      </c>
      <c r="R166" s="1">
        <v>14</v>
      </c>
      <c r="S166" s="1">
        <v>3</v>
      </c>
      <c r="T166" s="20">
        <f>IFERROR(Q166+0.5*R166+S166,0)</f>
        <v>10</v>
      </c>
      <c r="U166" s="1">
        <v>5.0500001907348633</v>
      </c>
      <c r="V166" s="1">
        <v>13</v>
      </c>
      <c r="W166" s="1">
        <v>0.25</v>
      </c>
      <c r="X166" s="1">
        <v>1</v>
      </c>
      <c r="Y166" s="1">
        <v>11</v>
      </c>
      <c r="Z166" s="1">
        <v>10</v>
      </c>
      <c r="AA166" s="1">
        <v>1.0499999523162842</v>
      </c>
      <c r="AB166" s="1">
        <v>0.75</v>
      </c>
      <c r="AC166" s="1">
        <v>2.5299999713897705</v>
      </c>
      <c r="AD166" s="1">
        <v>3</v>
      </c>
      <c r="AE166" s="1">
        <v>3</v>
      </c>
      <c r="AF166" s="1">
        <v>1</v>
      </c>
      <c r="AG166" s="1">
        <f>IFERROR(Q166+0.5*R166+S166,0)</f>
        <v>10</v>
      </c>
      <c r="AH166">
        <f>IFERROR(IF(N166,0,Q166+0.5*R166+S166),0)</f>
        <v>10</v>
      </c>
      <c r="AI166" s="6" t="str">
        <f t="shared" si="8"/>
        <v/>
      </c>
    </row>
    <row r="167" spans="1:35">
      <c r="A167" s="1">
        <v>95</v>
      </c>
      <c r="B167" s="1">
        <f>IFERROR(VLOOKUP(A167,Sheet2!A:B,1,0),0)</f>
        <v>95</v>
      </c>
      <c r="C167" s="1">
        <v>2</v>
      </c>
      <c r="D167" s="1">
        <f t="shared" si="7"/>
        <v>0</v>
      </c>
      <c r="E167" s="1">
        <f>COUNTIFS(D:D,1,A:A,A167)</f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 t="b">
        <v>1</v>
      </c>
      <c r="N167" s="1">
        <v>0</v>
      </c>
      <c r="O167" s="1">
        <v>0</v>
      </c>
      <c r="P167" s="1">
        <v>1</v>
      </c>
      <c r="Q167" s="1">
        <v>18</v>
      </c>
      <c r="R167" s="1">
        <v>3</v>
      </c>
      <c r="S167" s="3">
        <v>4</v>
      </c>
      <c r="T167" s="20">
        <f>IFERROR(Q167+0.5*R167+S167,0)</f>
        <v>23.5</v>
      </c>
      <c r="U167" s="1">
        <v>4.25</v>
      </c>
      <c r="V167" s="1">
        <v>26</v>
      </c>
      <c r="W167" s="1">
        <v>0.27000001072883606</v>
      </c>
      <c r="X167" s="1">
        <v>1</v>
      </c>
      <c r="Y167" s="1">
        <v>11</v>
      </c>
      <c r="Z167" s="1">
        <v>10</v>
      </c>
      <c r="AA167" s="1">
        <v>1.059999942779541</v>
      </c>
      <c r="AB167" s="1">
        <v>0.80000001192092896</v>
      </c>
      <c r="AC167" s="1">
        <v>2.559999942779541</v>
      </c>
      <c r="AD167" s="1">
        <v>4</v>
      </c>
      <c r="AE167" s="1">
        <v>3</v>
      </c>
      <c r="AF167" s="1">
        <v>0</v>
      </c>
      <c r="AG167" s="1">
        <f>IFERROR(Q167+0.5*R167+S167,0)</f>
        <v>23.5</v>
      </c>
      <c r="AH167">
        <f>IFERROR(IF(N167,0,Q167+0.5*R167+S167),0)</f>
        <v>23.5</v>
      </c>
      <c r="AI167" s="6" t="str">
        <f t="shared" si="8"/>
        <v/>
      </c>
    </row>
    <row r="168" spans="1:35">
      <c r="A168" s="1">
        <v>96</v>
      </c>
      <c r="B168" s="1">
        <f>IFERROR(VLOOKUP(A168,Sheet2!A:B,1,0),0)</f>
        <v>96</v>
      </c>
      <c r="C168" s="1">
        <v>2</v>
      </c>
      <c r="D168" s="1">
        <f t="shared" si="7"/>
        <v>0</v>
      </c>
      <c r="E168" s="1">
        <f>COUNTIFS(D:D,1,A:A,A168)</f>
        <v>0</v>
      </c>
      <c r="F168" s="1">
        <v>0</v>
      </c>
      <c r="G168" s="1">
        <v>1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 t="b">
        <v>1</v>
      </c>
      <c r="N168" s="1">
        <v>0</v>
      </c>
      <c r="O168" s="1">
        <v>0</v>
      </c>
      <c r="P168" s="1">
        <v>2</v>
      </c>
      <c r="Q168" s="1">
        <v>0</v>
      </c>
      <c r="R168" s="1">
        <v>15</v>
      </c>
      <c r="S168" s="1">
        <v>2</v>
      </c>
      <c r="T168" s="20">
        <f>IFERROR(Q168+0.5*R168+S168,0)</f>
        <v>9.5</v>
      </c>
      <c r="U168" s="1">
        <v>4.25</v>
      </c>
      <c r="V168" s="3">
        <v>26</v>
      </c>
      <c r="W168" s="1">
        <v>0.11999999731779099</v>
      </c>
      <c r="X168" s="1">
        <v>2</v>
      </c>
      <c r="Y168" s="1">
        <v>11.5</v>
      </c>
      <c r="Z168" s="1">
        <v>10</v>
      </c>
      <c r="AA168" s="1">
        <v>1.059999942779541</v>
      </c>
      <c r="AB168" s="3">
        <v>1.0099999904632568</v>
      </c>
      <c r="AC168" s="1">
        <v>2.6600000858306885</v>
      </c>
      <c r="AD168" s="1">
        <v>3</v>
      </c>
      <c r="AE168" s="1">
        <v>2</v>
      </c>
      <c r="AF168" s="1">
        <v>0</v>
      </c>
      <c r="AG168" s="1">
        <f>IFERROR(Q168+0.5*R168+S168,0)</f>
        <v>9.5</v>
      </c>
      <c r="AH168">
        <f>IFERROR(IF(N168,0,Q168+0.5*R168+S168),0)</f>
        <v>9.5</v>
      </c>
      <c r="AI168" s="6" t="str">
        <f t="shared" si="8"/>
        <v/>
      </c>
    </row>
    <row r="169" spans="1:35">
      <c r="A169" s="1">
        <v>96</v>
      </c>
      <c r="B169" s="1">
        <f>IFERROR(VLOOKUP(A169,Sheet2!A:B,1,0),0)</f>
        <v>96</v>
      </c>
      <c r="C169" s="1">
        <v>2</v>
      </c>
      <c r="D169" s="1">
        <f t="shared" si="7"/>
        <v>0</v>
      </c>
      <c r="E169" s="1">
        <f>COUNTIFS(D:D,1,A:A,A169)</f>
        <v>0</v>
      </c>
      <c r="F169" s="1">
        <v>0</v>
      </c>
      <c r="G169" s="1">
        <v>1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 t="b">
        <v>1</v>
      </c>
      <c r="N169" s="1">
        <v>0</v>
      </c>
      <c r="O169" s="1">
        <v>0</v>
      </c>
      <c r="P169" s="1">
        <v>3</v>
      </c>
      <c r="Q169" s="1">
        <v>0</v>
      </c>
      <c r="R169" s="1">
        <v>15</v>
      </c>
      <c r="S169" s="1">
        <v>5</v>
      </c>
      <c r="T169" s="20">
        <f>IFERROR(Q169+0.5*R169+S169,0)</f>
        <v>12.5</v>
      </c>
      <c r="U169" s="1">
        <v>5.0500001907348633</v>
      </c>
      <c r="V169" s="1">
        <v>26</v>
      </c>
      <c r="W169" s="1">
        <v>0.15000000596046448</v>
      </c>
      <c r="X169" s="1">
        <v>2</v>
      </c>
      <c r="Y169" s="1">
        <v>11.5</v>
      </c>
      <c r="Z169" s="1">
        <v>10.5</v>
      </c>
      <c r="AA169" s="1">
        <v>1.0499999523162842</v>
      </c>
      <c r="AB169" s="1">
        <v>0.93999999761581421</v>
      </c>
      <c r="AC169" s="1">
        <v>2.5899999141693115</v>
      </c>
      <c r="AD169" s="1">
        <v>4</v>
      </c>
      <c r="AE169" s="1">
        <v>0</v>
      </c>
      <c r="AF169" s="1">
        <v>1</v>
      </c>
      <c r="AG169" s="1">
        <f>IFERROR(Q169+0.5*R169+S169,0)</f>
        <v>12.5</v>
      </c>
      <c r="AH169">
        <f>IFERROR(IF(N169,0,Q169+0.5*R169+S169),0)</f>
        <v>12.5</v>
      </c>
      <c r="AI169" s="6" t="str">
        <f t="shared" si="8"/>
        <v/>
      </c>
    </row>
    <row r="170" spans="1:35">
      <c r="A170" s="1">
        <v>97</v>
      </c>
      <c r="B170" s="1">
        <f>IFERROR(VLOOKUP(A170,Sheet2!A:B,1,0),0)</f>
        <v>97</v>
      </c>
      <c r="C170" s="1">
        <v>2</v>
      </c>
      <c r="D170" s="1">
        <f t="shared" si="7"/>
        <v>0</v>
      </c>
      <c r="E170" s="1">
        <f>COUNTIFS(D:D,1,A:A,A170)</f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 t="b">
        <v>1</v>
      </c>
      <c r="N170" s="1">
        <v>0</v>
      </c>
      <c r="O170" s="1">
        <v>0</v>
      </c>
      <c r="P170" s="1">
        <v>2</v>
      </c>
      <c r="Q170" s="1">
        <v>0</v>
      </c>
      <c r="R170" s="1">
        <v>12</v>
      </c>
      <c r="S170" s="1">
        <v>4</v>
      </c>
      <c r="T170" s="20">
        <f>IFERROR(Q170+0.5*R170+S170,0)</f>
        <v>10</v>
      </c>
      <c r="U170" s="1">
        <v>4.25</v>
      </c>
      <c r="V170" s="1">
        <v>13</v>
      </c>
      <c r="W170" s="3">
        <v>0.25</v>
      </c>
      <c r="X170" s="1">
        <v>2</v>
      </c>
      <c r="Y170" s="1">
        <v>11</v>
      </c>
      <c r="Z170" s="1">
        <v>10</v>
      </c>
      <c r="AA170" s="1">
        <v>1.0199999809265137</v>
      </c>
      <c r="AB170" s="1">
        <v>0.75</v>
      </c>
      <c r="AC170" s="1">
        <v>2.559999942779541</v>
      </c>
      <c r="AD170" s="1">
        <v>3</v>
      </c>
      <c r="AE170" s="1">
        <v>2</v>
      </c>
      <c r="AF170" s="1">
        <v>0</v>
      </c>
      <c r="AG170" s="1">
        <f>IFERROR(Q170+0.5*R170+S170,0)</f>
        <v>10</v>
      </c>
      <c r="AH170">
        <f>IFERROR(IF(N170,0,Q170+0.5*R170+S170),0)</f>
        <v>10</v>
      </c>
      <c r="AI170" s="6" t="str">
        <f t="shared" si="8"/>
        <v/>
      </c>
    </row>
    <row r="171" spans="1:35">
      <c r="A171" s="1">
        <v>97</v>
      </c>
      <c r="B171" s="1">
        <f>IFERROR(VLOOKUP(A171,Sheet2!A:B,1,0),0)</f>
        <v>97</v>
      </c>
      <c r="C171" s="1">
        <v>2</v>
      </c>
      <c r="D171" s="1">
        <f t="shared" si="7"/>
        <v>0</v>
      </c>
      <c r="E171" s="1">
        <f>COUNTIFS(D:D,1,A:A,A171)</f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 t="b">
        <v>1</v>
      </c>
      <c r="N171" s="1">
        <v>0</v>
      </c>
      <c r="O171" s="1">
        <v>0</v>
      </c>
      <c r="P171" s="2" t="s">
        <v>11</v>
      </c>
      <c r="Q171" s="1">
        <v>2.5</v>
      </c>
      <c r="R171" s="1">
        <v>11</v>
      </c>
      <c r="S171" s="1">
        <v>3</v>
      </c>
      <c r="T171" s="20">
        <f>IFERROR(Q171+0.5*R171+S171,0)</f>
        <v>11</v>
      </c>
      <c r="U171" s="1">
        <v>5.0500001907348633</v>
      </c>
      <c r="V171" s="3">
        <v>13</v>
      </c>
      <c r="W171" s="1">
        <v>0.30000001192092896</v>
      </c>
      <c r="X171" s="1">
        <v>2</v>
      </c>
      <c r="Y171" s="1">
        <v>11</v>
      </c>
      <c r="Z171" s="1">
        <v>10</v>
      </c>
      <c r="AA171" s="1">
        <v>1.0499999523162842</v>
      </c>
      <c r="AB171" s="1">
        <v>0.80000001192092896</v>
      </c>
      <c r="AC171" s="1">
        <v>2.5399999618530273</v>
      </c>
      <c r="AD171" s="1">
        <v>3</v>
      </c>
      <c r="AE171" s="1">
        <v>2</v>
      </c>
      <c r="AF171" s="1">
        <v>1</v>
      </c>
      <c r="AG171" s="1">
        <f>IFERROR(Q171+0.5*R171+S171,0)</f>
        <v>11</v>
      </c>
      <c r="AH171">
        <f>IFERROR(IF(N171,0,Q171+0.5*R171+S171),0)</f>
        <v>11</v>
      </c>
      <c r="AI171" s="6" t="str">
        <f t="shared" si="8"/>
        <v/>
      </c>
    </row>
    <row r="172" spans="1:35">
      <c r="A172" s="1">
        <v>98</v>
      </c>
      <c r="B172" s="1">
        <f>IFERROR(VLOOKUP(A172,Sheet2!A:B,1,0),0)</f>
        <v>98</v>
      </c>
      <c r="C172" s="1">
        <v>2</v>
      </c>
      <c r="D172" s="1">
        <f t="shared" si="7"/>
        <v>0</v>
      </c>
      <c r="E172" s="1">
        <f>COUNTIFS(D:D,1,A:A,A172)</f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 t="b">
        <v>1</v>
      </c>
      <c r="N172" s="1">
        <v>0</v>
      </c>
      <c r="O172" s="1">
        <v>1</v>
      </c>
      <c r="P172" s="1">
        <v>0</v>
      </c>
      <c r="Q172" s="1">
        <v>0</v>
      </c>
      <c r="R172" s="1">
        <v>20</v>
      </c>
      <c r="S172" s="1">
        <v>4</v>
      </c>
      <c r="T172" s="20">
        <f>IFERROR(Q172+0.5*R172+S172,0)</f>
        <v>14</v>
      </c>
      <c r="U172" s="1">
        <v>4.25</v>
      </c>
      <c r="V172" s="1">
        <v>13</v>
      </c>
      <c r="W172" s="1">
        <v>0.40000000596046448</v>
      </c>
      <c r="X172" s="1">
        <v>3</v>
      </c>
      <c r="Y172" s="1">
        <v>11</v>
      </c>
      <c r="Z172" s="1">
        <v>10</v>
      </c>
      <c r="AA172" s="1">
        <v>1.059999942779541</v>
      </c>
      <c r="AB172" s="1">
        <v>0.80000001192092896</v>
      </c>
      <c r="AC172" s="1">
        <v>2.559999942779541</v>
      </c>
      <c r="AD172" s="1">
        <v>3</v>
      </c>
      <c r="AE172" s="1">
        <v>3</v>
      </c>
      <c r="AF172" s="1">
        <v>0</v>
      </c>
      <c r="AG172" s="1">
        <f>IFERROR(Q172+0.5*R172+S172,0)</f>
        <v>14</v>
      </c>
      <c r="AH172">
        <f>IFERROR(IF(N172,0,Q172+0.5*R172+S172),0)</f>
        <v>14</v>
      </c>
      <c r="AI172" s="6" t="str">
        <f t="shared" si="8"/>
        <v/>
      </c>
    </row>
    <row r="173" spans="1:35">
      <c r="A173" s="1">
        <v>98</v>
      </c>
      <c r="B173" s="1">
        <f>IFERROR(VLOOKUP(A173,Sheet2!A:B,1,0),0)</f>
        <v>98</v>
      </c>
      <c r="C173" s="1">
        <v>2</v>
      </c>
      <c r="D173" s="1">
        <f t="shared" si="7"/>
        <v>0</v>
      </c>
      <c r="E173" s="1">
        <f>COUNTIFS(D:D,1,A:A,A173)</f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 t="b">
        <v>1</v>
      </c>
      <c r="N173" s="1">
        <v>0</v>
      </c>
      <c r="O173" s="1">
        <v>1</v>
      </c>
      <c r="P173" s="2" t="s">
        <v>11</v>
      </c>
      <c r="Q173" s="1">
        <v>3</v>
      </c>
      <c r="R173" s="1">
        <v>13</v>
      </c>
      <c r="S173" s="1">
        <v>3</v>
      </c>
      <c r="T173" s="20">
        <f>IFERROR(Q173+0.5*R173+S173,0)</f>
        <v>12.5</v>
      </c>
      <c r="U173" s="1">
        <v>5.0500001907348633</v>
      </c>
      <c r="V173" s="1">
        <v>13</v>
      </c>
      <c r="W173" s="1">
        <v>0.44999998807907104</v>
      </c>
      <c r="X173" s="1">
        <v>1</v>
      </c>
      <c r="Y173" s="1">
        <v>11</v>
      </c>
      <c r="Z173" s="1">
        <v>10</v>
      </c>
      <c r="AA173" s="1">
        <v>1.0499999523162842</v>
      </c>
      <c r="AB173" s="1">
        <v>0.89999997615814209</v>
      </c>
      <c r="AC173" s="1">
        <v>2.5299999713897705</v>
      </c>
      <c r="AD173" s="1">
        <v>3</v>
      </c>
      <c r="AE173" s="1">
        <v>3</v>
      </c>
      <c r="AF173" s="1">
        <v>1</v>
      </c>
      <c r="AG173" s="1">
        <f>IFERROR(Q173+0.5*R173+S173,0)</f>
        <v>12.5</v>
      </c>
      <c r="AH173">
        <f>IFERROR(IF(N173,0,Q173+0.5*R173+S173),0)</f>
        <v>12.5</v>
      </c>
      <c r="AI173" s="6" t="str">
        <f t="shared" si="8"/>
        <v/>
      </c>
    </row>
    <row r="174" spans="1:35">
      <c r="A174" s="1">
        <v>99</v>
      </c>
      <c r="B174" s="1">
        <f>IFERROR(VLOOKUP(A174,Sheet2!A:B,1,0),0)</f>
        <v>99</v>
      </c>
      <c r="C174" s="1">
        <v>3</v>
      </c>
      <c r="D174" s="1">
        <f t="shared" si="7"/>
        <v>0</v>
      </c>
      <c r="E174" s="1">
        <f>COUNTIFS(D:D,1,A:A,A174)</f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 t="b">
        <v>1</v>
      </c>
      <c r="N174" s="1">
        <v>0</v>
      </c>
      <c r="O174" s="1">
        <v>1</v>
      </c>
      <c r="P174" s="1">
        <v>6</v>
      </c>
      <c r="Q174" s="1">
        <v>30</v>
      </c>
      <c r="R174" s="1">
        <v>50</v>
      </c>
      <c r="S174" s="1">
        <v>4</v>
      </c>
      <c r="T174" s="20">
        <f>IFERROR(Q174+0.5*R174+S174,0)</f>
        <v>59</v>
      </c>
      <c r="U174" s="1">
        <v>5.0500001907348633</v>
      </c>
      <c r="V174" s="1">
        <v>15</v>
      </c>
      <c r="W174" s="1">
        <v>0.25</v>
      </c>
      <c r="X174" s="1">
        <v>2</v>
      </c>
      <c r="Y174" s="1">
        <v>0</v>
      </c>
      <c r="Z174" s="1">
        <v>24</v>
      </c>
      <c r="AA174" s="1">
        <v>1.2200000286102295</v>
      </c>
      <c r="AB174" s="1">
        <v>1.1699999570846558</v>
      </c>
      <c r="AC174" s="1">
        <v>2.3199999332427979</v>
      </c>
      <c r="AD174" s="1">
        <v>5</v>
      </c>
      <c r="AE174" s="1">
        <v>2</v>
      </c>
      <c r="AF174" s="1">
        <v>1</v>
      </c>
      <c r="AG174" s="1">
        <f>IFERROR(Q174+0.5*R174+S174,0)</f>
        <v>59</v>
      </c>
      <c r="AH174">
        <f>IFERROR(IF(N174,0,Q174+0.5*R174+S174),0)</f>
        <v>59</v>
      </c>
      <c r="AI174" s="6" t="str">
        <f t="shared" si="8"/>
        <v/>
      </c>
    </row>
    <row r="175" spans="1:35">
      <c r="A175" s="1">
        <v>99</v>
      </c>
      <c r="B175" s="1">
        <f>IFERROR(VLOOKUP(A175,Sheet2!A:B,1,0),0)</f>
        <v>99</v>
      </c>
      <c r="C175" s="1">
        <v>3</v>
      </c>
      <c r="D175" s="1">
        <f t="shared" si="7"/>
        <v>0</v>
      </c>
      <c r="E175" s="1">
        <f>COUNTIFS(D:D,1,A:A,A175)</f>
        <v>0</v>
      </c>
      <c r="F175" s="1">
        <v>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 t="b">
        <v>1</v>
      </c>
      <c r="N175" s="1">
        <v>0</v>
      </c>
      <c r="O175" s="1">
        <v>1</v>
      </c>
      <c r="P175" s="1">
        <v>0</v>
      </c>
      <c r="Q175" s="1">
        <v>60</v>
      </c>
      <c r="R175" s="1">
        <v>40</v>
      </c>
      <c r="S175" s="1">
        <v>5</v>
      </c>
      <c r="T175" s="20">
        <f>IFERROR(Q175+0.5*R175+S175,0)</f>
        <v>85</v>
      </c>
      <c r="U175" s="1">
        <v>4.75</v>
      </c>
      <c r="V175" s="1">
        <v>26</v>
      </c>
      <c r="W175" s="1">
        <v>0.15000000596046448</v>
      </c>
      <c r="X175" s="1">
        <v>2</v>
      </c>
      <c r="Y175" s="1">
        <v>0</v>
      </c>
      <c r="Z175" s="1">
        <v>24</v>
      </c>
      <c r="AA175" s="1">
        <v>1.2300000190734863</v>
      </c>
      <c r="AB175" s="4" t="s">
        <v>31</v>
      </c>
      <c r="AC175" s="1">
        <v>2.2999999523162842</v>
      </c>
      <c r="AD175" s="1">
        <v>8</v>
      </c>
      <c r="AE175" s="1">
        <v>6</v>
      </c>
      <c r="AF175" s="1">
        <v>0</v>
      </c>
      <c r="AG175" s="1">
        <f>IFERROR(Q175+0.5*R175+S175,0)</f>
        <v>85</v>
      </c>
      <c r="AH175">
        <f>IFERROR(IF(N175,0,Q175+0.5*R175+S175),0)</f>
        <v>85</v>
      </c>
      <c r="AI175" s="6" t="str">
        <f t="shared" si="8"/>
        <v/>
      </c>
    </row>
    <row r="176" spans="1:35">
      <c r="A176" s="1">
        <v>101</v>
      </c>
      <c r="B176" s="1">
        <f>IFERROR(VLOOKUP(A176,Sheet2!A:B,1,0),0)</f>
        <v>101</v>
      </c>
      <c r="C176" s="1">
        <v>3</v>
      </c>
      <c r="D176" s="1">
        <f t="shared" si="7"/>
        <v>0</v>
      </c>
      <c r="E176" s="1">
        <f>COUNTIFS(D:D,1,A:A,A176)</f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 t="b">
        <v>1</v>
      </c>
      <c r="N176" s="1">
        <v>0</v>
      </c>
      <c r="O176" s="1">
        <v>1</v>
      </c>
      <c r="P176" s="1">
        <v>3</v>
      </c>
      <c r="Q176" s="3">
        <v>4.5</v>
      </c>
      <c r="R176" s="1">
        <v>15</v>
      </c>
      <c r="S176" s="1">
        <v>3</v>
      </c>
      <c r="T176" s="20">
        <f>IFERROR(Q176+0.5*R176+S176,0)</f>
        <v>15</v>
      </c>
      <c r="U176" s="1">
        <v>4.75</v>
      </c>
      <c r="V176" s="3">
        <v>26</v>
      </c>
      <c r="W176" s="1">
        <v>0.15000000596046448</v>
      </c>
      <c r="X176" s="1">
        <v>2</v>
      </c>
      <c r="Y176" s="1">
        <v>7</v>
      </c>
      <c r="Z176" s="1">
        <v>15</v>
      </c>
      <c r="AA176" s="1">
        <v>1.2000000476837158</v>
      </c>
      <c r="AB176" s="1">
        <v>1.1799999475479126</v>
      </c>
      <c r="AC176" s="1">
        <v>1.059999942779541</v>
      </c>
      <c r="AD176" s="1">
        <v>6</v>
      </c>
      <c r="AE176" s="1">
        <v>4</v>
      </c>
      <c r="AF176" s="1">
        <v>0</v>
      </c>
      <c r="AG176" s="1">
        <f>IFERROR(Q176+0.5*R176+S176,0)</f>
        <v>15</v>
      </c>
      <c r="AH176">
        <f>IFERROR(IF(N176,0,Q176+0.5*R176+S176),0)</f>
        <v>15</v>
      </c>
      <c r="AI176" s="6" t="str">
        <f t="shared" si="8"/>
        <v/>
      </c>
    </row>
    <row r="177" spans="1:35">
      <c r="A177" s="1">
        <v>101</v>
      </c>
      <c r="B177" s="1">
        <f>IFERROR(VLOOKUP(A177,Sheet2!A:B,1,0),0)</f>
        <v>101</v>
      </c>
      <c r="C177" s="1">
        <v>3</v>
      </c>
      <c r="D177" s="1">
        <f t="shared" si="7"/>
        <v>0</v>
      </c>
      <c r="E177" s="1">
        <f>COUNTIFS(D:D,1,A:A,A177)</f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 t="b">
        <v>1</v>
      </c>
      <c r="N177" s="1">
        <v>0</v>
      </c>
      <c r="O177" s="1">
        <v>1</v>
      </c>
      <c r="P177" s="2" t="s">
        <v>11</v>
      </c>
      <c r="Q177" s="1">
        <v>10</v>
      </c>
      <c r="R177" s="1">
        <v>12</v>
      </c>
      <c r="S177" s="1">
        <v>3</v>
      </c>
      <c r="T177" s="20">
        <f>IFERROR(Q177+0.5*R177+S177,0)</f>
        <v>19</v>
      </c>
      <c r="U177" s="1">
        <v>5.0500001907348633</v>
      </c>
      <c r="V177" s="1">
        <v>26</v>
      </c>
      <c r="W177" s="1">
        <v>0.15000000596046448</v>
      </c>
      <c r="X177" s="1">
        <v>2</v>
      </c>
      <c r="Y177" s="1">
        <v>7</v>
      </c>
      <c r="Z177" s="1">
        <v>15</v>
      </c>
      <c r="AA177" s="1">
        <v>1.1499999761581421</v>
      </c>
      <c r="AB177" s="1">
        <v>1.1000000238418579</v>
      </c>
      <c r="AC177" s="1">
        <v>1.0499999523162842</v>
      </c>
      <c r="AD177" s="1">
        <v>8</v>
      </c>
      <c r="AE177" s="1">
        <v>3</v>
      </c>
      <c r="AF177" s="1">
        <v>1</v>
      </c>
      <c r="AG177" s="1">
        <f>IFERROR(Q177+0.5*R177+S177,0)</f>
        <v>19</v>
      </c>
      <c r="AH177">
        <f>IFERROR(IF(N177,0,Q177+0.5*R177+S177),0)</f>
        <v>19</v>
      </c>
      <c r="AI177" s="6" t="str">
        <f t="shared" si="8"/>
        <v/>
      </c>
    </row>
    <row r="178" spans="1:35">
      <c r="A178" s="1">
        <v>102</v>
      </c>
      <c r="B178" s="1">
        <f>IFERROR(VLOOKUP(A178,Sheet2!A:B,1,0),0)</f>
        <v>102</v>
      </c>
      <c r="C178" s="1">
        <v>3</v>
      </c>
      <c r="D178" s="1">
        <f t="shared" si="7"/>
        <v>0</v>
      </c>
      <c r="E178" s="1">
        <f>COUNTIFS(D:D,1,A:A,A178)</f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 t="b">
        <v>1</v>
      </c>
      <c r="N178" s="1">
        <v>0</v>
      </c>
      <c r="O178" s="1">
        <v>0</v>
      </c>
      <c r="P178" s="2" t="s">
        <v>11</v>
      </c>
      <c r="Q178" s="1">
        <v>0</v>
      </c>
      <c r="R178" s="1">
        <v>27</v>
      </c>
      <c r="S178" s="1">
        <v>2</v>
      </c>
      <c r="T178" s="20">
        <f>IFERROR(Q178+0.5*R178+S178,0)</f>
        <v>15.5</v>
      </c>
      <c r="U178" s="1">
        <v>5.0500001907348633</v>
      </c>
      <c r="V178" s="1">
        <v>52</v>
      </c>
      <c r="W178" s="1">
        <v>0.25</v>
      </c>
      <c r="X178" s="1">
        <v>2</v>
      </c>
      <c r="Y178" s="1">
        <v>7</v>
      </c>
      <c r="Z178" s="1">
        <v>15</v>
      </c>
      <c r="AA178" s="1">
        <v>1.0700000524520874</v>
      </c>
      <c r="AB178" s="1">
        <v>1.0099999904632568</v>
      </c>
      <c r="AC178" s="1">
        <v>1.0499999523162842</v>
      </c>
      <c r="AD178" s="1">
        <v>5</v>
      </c>
      <c r="AE178" s="1">
        <v>5</v>
      </c>
      <c r="AF178" s="1">
        <v>1</v>
      </c>
      <c r="AG178" s="1">
        <f>IFERROR(Q178+0.5*R178+S178,0)</f>
        <v>15.5</v>
      </c>
      <c r="AH178">
        <f>IFERROR(IF(N178,0,Q178+0.5*R178+S178),0)</f>
        <v>15.5</v>
      </c>
      <c r="AI178" s="6" t="str">
        <f t="shared" si="8"/>
        <v/>
      </c>
    </row>
    <row r="179" spans="1:35">
      <c r="A179" s="1">
        <v>102</v>
      </c>
      <c r="B179" s="1">
        <f>IFERROR(VLOOKUP(A179,Sheet2!A:B,1,0),0)</f>
        <v>102</v>
      </c>
      <c r="C179" s="1">
        <v>3</v>
      </c>
      <c r="D179" s="1">
        <f t="shared" si="7"/>
        <v>0</v>
      </c>
      <c r="E179" s="1">
        <f>COUNTIFS(D:D,1,A:A,A179)</f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 t="b">
        <v>1</v>
      </c>
      <c r="N179" s="1">
        <v>0</v>
      </c>
      <c r="O179" s="1">
        <v>0</v>
      </c>
      <c r="P179" s="1">
        <v>2</v>
      </c>
      <c r="Q179" s="1">
        <v>12</v>
      </c>
      <c r="R179" s="1">
        <v>13</v>
      </c>
      <c r="S179" s="1">
        <v>3</v>
      </c>
      <c r="T179" s="20">
        <f>IFERROR(Q179+0.5*R179+S179,0)</f>
        <v>21.5</v>
      </c>
      <c r="U179" s="1">
        <v>4.4000000953674316</v>
      </c>
      <c r="V179" s="1">
        <v>52</v>
      </c>
      <c r="W179" s="1">
        <v>0.20000000298023224</v>
      </c>
      <c r="X179" s="1">
        <v>2</v>
      </c>
      <c r="Y179" s="1">
        <v>7</v>
      </c>
      <c r="Z179" s="1">
        <v>16</v>
      </c>
      <c r="AA179" s="1">
        <v>1.059999942779541</v>
      </c>
      <c r="AB179" s="1">
        <v>0.9100000262260437</v>
      </c>
      <c r="AC179" s="1">
        <v>1.0700000524520874</v>
      </c>
      <c r="AD179" s="1">
        <v>6</v>
      </c>
      <c r="AE179" s="1">
        <v>4</v>
      </c>
      <c r="AF179" s="1">
        <v>0</v>
      </c>
      <c r="AG179" s="1">
        <f>IFERROR(Q179+0.5*R179+S179,0)</f>
        <v>21.5</v>
      </c>
      <c r="AH179">
        <f>IFERROR(IF(N179,0,Q179+0.5*R179+S179),0)</f>
        <v>21.5</v>
      </c>
      <c r="AI179" s="6" t="str">
        <f t="shared" si="8"/>
        <v/>
      </c>
    </row>
    <row r="180" spans="1:35">
      <c r="A180" s="1">
        <v>103</v>
      </c>
      <c r="B180" s="1">
        <f>IFERROR(VLOOKUP(A180,Sheet2!A:B,1,0),0)</f>
        <v>0</v>
      </c>
      <c r="C180" s="1">
        <v>4</v>
      </c>
      <c r="D180" s="1">
        <f t="shared" si="7"/>
        <v>0</v>
      </c>
      <c r="E180" s="1">
        <f>COUNTIFS(D:D,1,A:A,A180)</f>
        <v>1</v>
      </c>
      <c r="F180" s="1">
        <v>0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 t="b">
        <v>1</v>
      </c>
      <c r="N180" s="1">
        <v>1</v>
      </c>
      <c r="O180" s="1">
        <v>0</v>
      </c>
      <c r="P180" s="1">
        <v>2</v>
      </c>
      <c r="Q180" s="1">
        <v>12.5</v>
      </c>
      <c r="R180" s="1">
        <v>10</v>
      </c>
      <c r="S180" s="1">
        <v>3</v>
      </c>
      <c r="T180" s="20">
        <f>IFERROR(Q180+0.5*R180+S180,0)</f>
        <v>20.5</v>
      </c>
      <c r="U180" s="1">
        <v>5</v>
      </c>
      <c r="V180" s="1">
        <v>26</v>
      </c>
      <c r="W180" s="1">
        <v>0.27000001072883606</v>
      </c>
      <c r="X180" s="1">
        <v>2</v>
      </c>
      <c r="Y180" s="1">
        <v>10.5</v>
      </c>
      <c r="Z180" s="1">
        <v>11.5</v>
      </c>
      <c r="AA180" s="1">
        <v>0.9100000262260437</v>
      </c>
      <c r="AB180" s="1">
        <v>0.85000002384185791</v>
      </c>
      <c r="AC180" s="1">
        <v>0.94999998807907104</v>
      </c>
      <c r="AD180" s="1">
        <v>2</v>
      </c>
      <c r="AE180" s="1">
        <v>2</v>
      </c>
      <c r="AF180" s="1">
        <v>0</v>
      </c>
      <c r="AG180" s="1">
        <f>IFERROR(Q180+0.5*R180+S180,0)</f>
        <v>20.5</v>
      </c>
      <c r="AH180">
        <f>IFERROR(IF(N180,0,Q180+0.5*R180+S180),0)</f>
        <v>0</v>
      </c>
      <c r="AI180" s="6" t="str">
        <f t="shared" si="8"/>
        <v/>
      </c>
    </row>
    <row r="181" spans="1:35">
      <c r="A181" s="1">
        <v>103</v>
      </c>
      <c r="B181" s="1">
        <f>IFERROR(VLOOKUP(A181,Sheet2!A:B,1,0),0)</f>
        <v>0</v>
      </c>
      <c r="C181" s="1">
        <v>4</v>
      </c>
      <c r="D181" s="1">
        <f t="shared" si="7"/>
        <v>1</v>
      </c>
      <c r="E181" s="1">
        <f>COUNTIFS(D:D,1,A:A,A181)</f>
        <v>1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0</v>
      </c>
      <c r="L181" s="1">
        <v>0</v>
      </c>
      <c r="M181" s="1" t="b">
        <v>0</v>
      </c>
      <c r="N181" s="1">
        <v>1</v>
      </c>
      <c r="O181" s="1">
        <v>0</v>
      </c>
      <c r="P181" s="1">
        <v>2</v>
      </c>
      <c r="Q181" s="2" t="s">
        <v>12</v>
      </c>
      <c r="R181" s="2" t="s">
        <v>13</v>
      </c>
      <c r="S181" s="1">
        <v>2</v>
      </c>
      <c r="T181" s="20">
        <f>IFERROR(Q181+0.5*R181+S181,0)</f>
        <v>0</v>
      </c>
      <c r="U181" s="1">
        <v>5.0500001907348633</v>
      </c>
      <c r="V181" s="1">
        <v>13</v>
      </c>
      <c r="W181" s="2" t="s">
        <v>21</v>
      </c>
      <c r="X181" s="1">
        <v>2</v>
      </c>
      <c r="Y181" s="1">
        <v>10.5</v>
      </c>
      <c r="Z181" s="1">
        <v>12.5</v>
      </c>
      <c r="AA181" s="1">
        <v>1.0499999523162842</v>
      </c>
      <c r="AB181" s="1">
        <v>0.8399999737739563</v>
      </c>
      <c r="AC181" s="1">
        <v>1.2599999904632568</v>
      </c>
      <c r="AD181" s="1">
        <v>2</v>
      </c>
      <c r="AE181" s="1">
        <v>2</v>
      </c>
      <c r="AF181" s="1">
        <v>1</v>
      </c>
      <c r="AG181" s="1">
        <f>IFERROR(Q181+0.5*R181+S181,0)</f>
        <v>0</v>
      </c>
      <c r="AH181">
        <f>IFERROR(IF(N181,0,Q181+0.5*R181+S181),0)</f>
        <v>0</v>
      </c>
      <c r="AI181" s="6" t="str">
        <f t="shared" si="8"/>
        <v/>
      </c>
    </row>
    <row r="182" spans="1:35">
      <c r="A182" s="1">
        <v>104</v>
      </c>
      <c r="B182" s="1">
        <f>IFERROR(VLOOKUP(A182,Sheet2!A:B,1,0),0)</f>
        <v>104</v>
      </c>
      <c r="C182" s="1">
        <v>4</v>
      </c>
      <c r="D182" s="1">
        <f t="shared" si="7"/>
        <v>0</v>
      </c>
      <c r="E182" s="1">
        <f>COUNTIFS(D:D,1,A:A,A182)</f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 t="b">
        <v>1</v>
      </c>
      <c r="N182" s="1">
        <v>0</v>
      </c>
      <c r="O182" s="1">
        <v>1</v>
      </c>
      <c r="P182" s="1">
        <v>1</v>
      </c>
      <c r="Q182" s="1">
        <v>11</v>
      </c>
      <c r="R182" s="1">
        <v>10</v>
      </c>
      <c r="S182" s="1">
        <v>3</v>
      </c>
      <c r="T182" s="20">
        <f>IFERROR(Q182+0.5*R182+S182,0)</f>
        <v>19</v>
      </c>
      <c r="U182" s="1">
        <v>5.0500001907348633</v>
      </c>
      <c r="V182" s="1">
        <v>26</v>
      </c>
      <c r="W182" s="1">
        <v>7.9999998211860657E-2</v>
      </c>
      <c r="X182" s="1">
        <v>2</v>
      </c>
      <c r="Y182" s="1">
        <v>10.5</v>
      </c>
      <c r="Z182" s="1">
        <v>12.5</v>
      </c>
      <c r="AA182" s="1">
        <v>1</v>
      </c>
      <c r="AB182" s="1">
        <v>0.8399999737739563</v>
      </c>
      <c r="AC182" s="1">
        <v>0.93999999761581421</v>
      </c>
      <c r="AD182" s="1">
        <v>2</v>
      </c>
      <c r="AE182" s="1">
        <v>2</v>
      </c>
      <c r="AF182" s="1">
        <v>1</v>
      </c>
      <c r="AG182" s="1">
        <f>IFERROR(Q182+0.5*R182+S182,0)</f>
        <v>19</v>
      </c>
      <c r="AH182">
        <f>IFERROR(IF(N182,0,Q182+0.5*R182+S182),0)</f>
        <v>19</v>
      </c>
      <c r="AI182" s="6" t="str">
        <f t="shared" si="8"/>
        <v/>
      </c>
    </row>
    <row r="183" spans="1:35">
      <c r="A183" s="1">
        <v>104</v>
      </c>
      <c r="B183" s="1">
        <f>IFERROR(VLOOKUP(A183,Sheet2!A:B,1,0),0)</f>
        <v>104</v>
      </c>
      <c r="C183" s="1">
        <v>4</v>
      </c>
      <c r="D183" s="1">
        <f t="shared" si="7"/>
        <v>0</v>
      </c>
      <c r="E183" s="1">
        <f>COUNTIFS(D:D,1,A:A,A183)</f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 t="b">
        <v>1</v>
      </c>
      <c r="N183" s="1">
        <v>0</v>
      </c>
      <c r="O183" s="1">
        <v>1</v>
      </c>
      <c r="P183" s="1">
        <v>0</v>
      </c>
      <c r="Q183" s="1">
        <v>40</v>
      </c>
      <c r="R183" s="1">
        <v>20</v>
      </c>
      <c r="S183" s="1">
        <v>3</v>
      </c>
      <c r="T183" s="20">
        <f>IFERROR(Q183+0.5*R183+S183,0)</f>
        <v>53</v>
      </c>
      <c r="U183" s="1">
        <v>4.619999885559082</v>
      </c>
      <c r="V183" s="1">
        <v>4</v>
      </c>
      <c r="W183" s="1">
        <v>0.31999999284744263</v>
      </c>
      <c r="X183" s="1">
        <v>2</v>
      </c>
      <c r="Y183" s="1">
        <v>10.5</v>
      </c>
      <c r="Z183" s="1">
        <v>11.5</v>
      </c>
      <c r="AA183" s="1">
        <v>0.94999998807907104</v>
      </c>
      <c r="AB183" s="1">
        <v>0.8399999737739563</v>
      </c>
      <c r="AC183" s="3">
        <v>0.93999999761581421</v>
      </c>
      <c r="AD183" s="1">
        <v>2</v>
      </c>
      <c r="AE183" s="1">
        <v>2</v>
      </c>
      <c r="AF183" s="1">
        <v>0</v>
      </c>
      <c r="AG183" s="1">
        <f>IFERROR(Q183+0.5*R183+S183,0)</f>
        <v>53</v>
      </c>
      <c r="AH183">
        <f>IFERROR(IF(N183,0,Q183+0.5*R183+S183),0)</f>
        <v>53</v>
      </c>
      <c r="AI183" s="6" t="str">
        <f t="shared" si="8"/>
        <v/>
      </c>
    </row>
    <row r="184" spans="1:35">
      <c r="A184" s="1">
        <v>105</v>
      </c>
      <c r="B184" s="1">
        <f>IFERROR(VLOOKUP(A184,Sheet2!A:B,1,0),0)</f>
        <v>105</v>
      </c>
      <c r="C184" s="1">
        <v>1</v>
      </c>
      <c r="D184" s="1">
        <f t="shared" si="7"/>
        <v>0</v>
      </c>
      <c r="E184" s="1">
        <f>COUNTIFS(D:D,1,A:A,A184)</f>
        <v>0</v>
      </c>
      <c r="F184" s="1">
        <v>0</v>
      </c>
      <c r="G184" s="1">
        <v>1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 t="b">
        <v>1</v>
      </c>
      <c r="N184" s="1">
        <v>0</v>
      </c>
      <c r="O184" s="1">
        <v>0</v>
      </c>
      <c r="P184" s="1">
        <v>2</v>
      </c>
      <c r="Q184" s="1">
        <v>0</v>
      </c>
      <c r="R184" s="1">
        <v>40</v>
      </c>
      <c r="S184" s="1">
        <v>4</v>
      </c>
      <c r="T184" s="20">
        <f>IFERROR(Q184+0.5*R184+S184,0)</f>
        <v>24</v>
      </c>
      <c r="U184" s="1">
        <v>4.25</v>
      </c>
      <c r="V184" s="1">
        <v>10</v>
      </c>
      <c r="W184" s="2" t="s">
        <v>21</v>
      </c>
      <c r="X184" s="1">
        <v>2</v>
      </c>
      <c r="Y184" s="1">
        <v>6.5</v>
      </c>
      <c r="Z184" s="1">
        <v>16.5</v>
      </c>
      <c r="AA184" s="1">
        <v>0.95999997854232788</v>
      </c>
      <c r="AB184" s="1">
        <v>1</v>
      </c>
      <c r="AC184" s="1">
        <v>1.0299999713897705</v>
      </c>
      <c r="AD184" s="1">
        <v>4</v>
      </c>
      <c r="AE184" s="1">
        <v>2</v>
      </c>
      <c r="AF184" s="1">
        <v>0</v>
      </c>
      <c r="AG184" s="1">
        <f>IFERROR(Q184+0.5*R184+S184,0)</f>
        <v>24</v>
      </c>
      <c r="AH184">
        <f>IFERROR(IF(N184,0,Q184+0.5*R184+S184),0)</f>
        <v>24</v>
      </c>
      <c r="AI184" s="6" t="str">
        <f t="shared" si="8"/>
        <v/>
      </c>
    </row>
    <row r="185" spans="1:35">
      <c r="A185" s="1">
        <v>105</v>
      </c>
      <c r="B185" s="1">
        <f>IFERROR(VLOOKUP(A185,Sheet2!A:B,1,0),0)</f>
        <v>105</v>
      </c>
      <c r="C185" s="1">
        <v>1</v>
      </c>
      <c r="D185" s="1">
        <f t="shared" si="7"/>
        <v>0</v>
      </c>
      <c r="E185" s="1">
        <f>COUNTIFS(D:D,1,A:A,A185)</f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0</v>
      </c>
      <c r="L185" s="1">
        <v>0</v>
      </c>
      <c r="M185" s="1" t="b">
        <v>1</v>
      </c>
      <c r="N185" s="1">
        <v>0</v>
      </c>
      <c r="O185" s="1">
        <v>0</v>
      </c>
      <c r="P185" s="2" t="s">
        <v>11</v>
      </c>
      <c r="Q185" s="1">
        <v>0</v>
      </c>
      <c r="R185" s="1">
        <v>45</v>
      </c>
      <c r="S185" s="1">
        <v>4</v>
      </c>
      <c r="T185" s="20">
        <f>IFERROR(Q185+0.5*R185+S185,0)</f>
        <v>26.5</v>
      </c>
      <c r="U185" s="1">
        <v>5.0500001907348633</v>
      </c>
      <c r="V185" s="1">
        <v>13</v>
      </c>
      <c r="W185" s="3">
        <v>0.25</v>
      </c>
      <c r="X185" s="1">
        <v>2</v>
      </c>
      <c r="Y185" s="1">
        <v>6.5</v>
      </c>
      <c r="Z185" s="1">
        <v>16.5</v>
      </c>
      <c r="AA185" s="3">
        <v>1.0499999523162842</v>
      </c>
      <c r="AB185" s="3">
        <v>0.99000000953674316</v>
      </c>
      <c r="AC185" s="3">
        <v>1.1599999666213989</v>
      </c>
      <c r="AD185" s="1">
        <v>4</v>
      </c>
      <c r="AE185" s="1">
        <v>3</v>
      </c>
      <c r="AF185" s="1">
        <v>1</v>
      </c>
      <c r="AG185" s="1">
        <f>IFERROR(Q185+0.5*R185+S185,0)</f>
        <v>26.5</v>
      </c>
      <c r="AH185">
        <f>IFERROR(IF(N185,0,Q185+0.5*R185+S185),0)</f>
        <v>26.5</v>
      </c>
      <c r="AI185" s="6" t="str">
        <f t="shared" si="8"/>
        <v/>
      </c>
    </row>
    <row r="186" spans="1:35">
      <c r="A186" s="1">
        <v>106</v>
      </c>
      <c r="B186" s="1">
        <f>IFERROR(VLOOKUP(A186,Sheet2!A:B,1,0),0)</f>
        <v>106</v>
      </c>
      <c r="C186" s="1">
        <v>1</v>
      </c>
      <c r="D186" s="1">
        <f t="shared" si="7"/>
        <v>0</v>
      </c>
      <c r="E186" s="1">
        <f>COUNTIFS(D:D,1,A:A,A186)</f>
        <v>0</v>
      </c>
      <c r="F186" s="1">
        <v>0</v>
      </c>
      <c r="G186" s="1">
        <v>1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 t="b">
        <v>1</v>
      </c>
      <c r="N186" s="1">
        <v>0</v>
      </c>
      <c r="O186" s="1">
        <v>0</v>
      </c>
      <c r="P186" s="1">
        <v>0</v>
      </c>
      <c r="Q186" s="1">
        <v>0</v>
      </c>
      <c r="R186" s="1">
        <v>35</v>
      </c>
      <c r="S186" s="1">
        <v>3</v>
      </c>
      <c r="T186" s="20">
        <f>IFERROR(Q186+0.5*R186+S186,0)</f>
        <v>20.5</v>
      </c>
      <c r="U186" s="1">
        <v>4.25</v>
      </c>
      <c r="V186" s="1">
        <v>26</v>
      </c>
      <c r="W186" s="1">
        <v>0.27000001072883606</v>
      </c>
      <c r="X186" s="1">
        <v>3</v>
      </c>
      <c r="Y186" s="1">
        <v>7</v>
      </c>
      <c r="Z186" s="1">
        <v>16</v>
      </c>
      <c r="AA186" s="1">
        <v>1.059999942779541</v>
      </c>
      <c r="AB186" s="1">
        <v>0.94999998807907104</v>
      </c>
      <c r="AC186" s="1">
        <v>0.94999998807907104</v>
      </c>
      <c r="AD186" s="1">
        <v>2</v>
      </c>
      <c r="AE186" s="1">
        <v>1</v>
      </c>
      <c r="AF186" s="1">
        <v>0</v>
      </c>
      <c r="AG186" s="1">
        <f>IFERROR(Q186+0.5*R186+S186,0)</f>
        <v>20.5</v>
      </c>
      <c r="AH186">
        <f>IFERROR(IF(N186,0,Q186+0.5*R186+S186),0)</f>
        <v>20.5</v>
      </c>
      <c r="AI186" s="6" t="str">
        <f t="shared" si="8"/>
        <v/>
      </c>
    </row>
    <row r="187" spans="1:35">
      <c r="A187" s="1">
        <v>106</v>
      </c>
      <c r="B187" s="1">
        <f>IFERROR(VLOOKUP(A187,Sheet2!A:B,1,0),0)</f>
        <v>106</v>
      </c>
      <c r="C187" s="1">
        <v>1</v>
      </c>
      <c r="D187" s="1">
        <f t="shared" si="7"/>
        <v>0</v>
      </c>
      <c r="E187" s="1">
        <f>COUNTIFS(D:D,1,A:A,A187)</f>
        <v>0</v>
      </c>
      <c r="F187" s="1">
        <v>0</v>
      </c>
      <c r="G187" s="1">
        <v>1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 t="b">
        <v>1</v>
      </c>
      <c r="N187" s="1">
        <v>0</v>
      </c>
      <c r="O187" s="1">
        <v>0</v>
      </c>
      <c r="P187" s="2" t="s">
        <v>11</v>
      </c>
      <c r="Q187" s="1">
        <v>2</v>
      </c>
      <c r="R187" s="1">
        <v>25</v>
      </c>
      <c r="S187" s="1">
        <v>3</v>
      </c>
      <c r="T187" s="20">
        <f>IFERROR(Q187+0.5*R187+S187,0)</f>
        <v>17.5</v>
      </c>
      <c r="U187" s="1">
        <v>5.0500001907348633</v>
      </c>
      <c r="V187" s="1">
        <v>26</v>
      </c>
      <c r="W187" s="1">
        <v>0.20000000298023224</v>
      </c>
      <c r="X187" s="1">
        <v>0</v>
      </c>
      <c r="Y187" s="1">
        <v>7</v>
      </c>
      <c r="Z187" s="1">
        <v>16</v>
      </c>
      <c r="AA187" s="1">
        <v>1.0499999523162842</v>
      </c>
      <c r="AB187" s="1">
        <v>0.94999998807907104</v>
      </c>
      <c r="AC187" s="1">
        <v>0.94999998807907104</v>
      </c>
      <c r="AD187" s="1">
        <v>2</v>
      </c>
      <c r="AE187" s="1">
        <v>2</v>
      </c>
      <c r="AF187" s="1">
        <v>1</v>
      </c>
      <c r="AG187" s="1">
        <f>IFERROR(Q187+0.5*R187+S187,0)</f>
        <v>17.5</v>
      </c>
      <c r="AH187">
        <f>IFERROR(IF(N187,0,Q187+0.5*R187+S187),0)</f>
        <v>17.5</v>
      </c>
      <c r="AI187" s="6" t="str">
        <f t="shared" si="8"/>
        <v/>
      </c>
    </row>
    <row r="188" spans="1:35">
      <c r="A188" s="1">
        <v>107</v>
      </c>
      <c r="B188" s="1">
        <f>IFERROR(VLOOKUP(A188,Sheet2!A:B,1,0),0)</f>
        <v>107</v>
      </c>
      <c r="C188" s="1">
        <v>1</v>
      </c>
      <c r="D188" s="1">
        <f t="shared" si="7"/>
        <v>0</v>
      </c>
      <c r="E188" s="1">
        <f>COUNTIFS(D:D,1,A:A,A188)</f>
        <v>0</v>
      </c>
      <c r="F188" s="1">
        <v>1</v>
      </c>
      <c r="G188" s="1">
        <v>1</v>
      </c>
      <c r="H188" s="1">
        <v>0</v>
      </c>
      <c r="I188" s="1">
        <v>0</v>
      </c>
      <c r="J188" s="1">
        <v>1</v>
      </c>
      <c r="K188" s="1">
        <v>0</v>
      </c>
      <c r="L188" s="1">
        <v>0</v>
      </c>
      <c r="M188" s="1" t="b">
        <v>1</v>
      </c>
      <c r="N188" s="1">
        <v>0</v>
      </c>
      <c r="O188" s="1">
        <v>0</v>
      </c>
      <c r="P188" s="1">
        <v>0</v>
      </c>
      <c r="Q188" s="1">
        <v>6</v>
      </c>
      <c r="R188" s="1">
        <v>11</v>
      </c>
      <c r="S188" s="1">
        <v>3</v>
      </c>
      <c r="T188" s="20">
        <f>IFERROR(Q188+0.5*R188+S188,0)</f>
        <v>14.5</v>
      </c>
      <c r="U188" s="1">
        <v>4.25</v>
      </c>
      <c r="V188" s="1">
        <v>8</v>
      </c>
      <c r="W188" s="1">
        <v>0.31999999284744263</v>
      </c>
      <c r="X188" s="1">
        <v>1</v>
      </c>
      <c r="Y188" s="1">
        <v>8</v>
      </c>
      <c r="Z188" s="1">
        <v>14.5</v>
      </c>
      <c r="AA188" s="1">
        <v>1.1699999570846558</v>
      </c>
      <c r="AB188" s="1">
        <v>0.94999998807907104</v>
      </c>
      <c r="AC188" s="1">
        <v>0.94999998807907104</v>
      </c>
      <c r="AD188" s="1">
        <v>3</v>
      </c>
      <c r="AE188" s="1">
        <v>3</v>
      </c>
      <c r="AF188" s="1">
        <v>0</v>
      </c>
      <c r="AG188" s="1">
        <f>IFERROR(Q188+0.5*R188+S188,0)</f>
        <v>14.5</v>
      </c>
      <c r="AH188">
        <f>IFERROR(IF(N188,0,Q188+0.5*R188+S188),0)</f>
        <v>14.5</v>
      </c>
      <c r="AI188" s="6" t="str">
        <f t="shared" si="8"/>
        <v/>
      </c>
    </row>
    <row r="189" spans="1:35">
      <c r="A189" s="1">
        <v>107</v>
      </c>
      <c r="B189" s="1">
        <f>IFERROR(VLOOKUP(A189,Sheet2!A:B,1,0),0)</f>
        <v>107</v>
      </c>
      <c r="C189" s="1">
        <v>1</v>
      </c>
      <c r="D189" s="1">
        <f t="shared" si="7"/>
        <v>0</v>
      </c>
      <c r="E189" s="1">
        <f>COUNTIFS(D:D,1,A:A,A189)</f>
        <v>0</v>
      </c>
      <c r="F189" s="1">
        <v>1</v>
      </c>
      <c r="G189" s="1">
        <v>1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 t="b">
        <v>1</v>
      </c>
      <c r="N189" s="1">
        <v>0</v>
      </c>
      <c r="O189" s="1">
        <v>0</v>
      </c>
      <c r="P189" s="1">
        <v>9</v>
      </c>
      <c r="Q189" s="1">
        <v>13.5</v>
      </c>
      <c r="R189" s="1">
        <v>10</v>
      </c>
      <c r="S189" s="1">
        <v>2</v>
      </c>
      <c r="T189" s="20">
        <f>IFERROR(Q189+0.5*R189+S189,0)</f>
        <v>20.5</v>
      </c>
      <c r="U189" s="1">
        <v>5.0500001907348633</v>
      </c>
      <c r="V189" s="2" t="s">
        <v>19</v>
      </c>
      <c r="W189" s="2" t="s">
        <v>21</v>
      </c>
      <c r="X189" s="1">
        <v>1</v>
      </c>
      <c r="Y189" s="1">
        <v>8</v>
      </c>
      <c r="Z189" s="1">
        <v>14</v>
      </c>
      <c r="AA189" s="2" t="s">
        <v>29</v>
      </c>
      <c r="AB189" s="1">
        <v>1.0099999904632568</v>
      </c>
      <c r="AC189" s="1">
        <v>1</v>
      </c>
      <c r="AD189" s="1">
        <v>4</v>
      </c>
      <c r="AE189" s="1">
        <v>2</v>
      </c>
      <c r="AF189" s="1">
        <v>1</v>
      </c>
      <c r="AG189" s="1">
        <f>IFERROR(Q189+0.5*R189+S189,0)</f>
        <v>20.5</v>
      </c>
      <c r="AH189">
        <f>IFERROR(IF(N189,0,Q189+0.5*R189+S189),0)</f>
        <v>20.5</v>
      </c>
      <c r="AI189" s="6" t="str">
        <f t="shared" si="8"/>
        <v/>
      </c>
    </row>
    <row r="190" spans="1:35">
      <c r="A190" s="1">
        <v>108</v>
      </c>
      <c r="B190" s="1">
        <f>IFERROR(VLOOKUP(A190,Sheet2!A:B,1,0),0)</f>
        <v>108</v>
      </c>
      <c r="C190" s="1">
        <v>1</v>
      </c>
      <c r="D190" s="1">
        <f t="shared" si="7"/>
        <v>0</v>
      </c>
      <c r="E190" s="1">
        <f>COUNTIFS(D:D,1,A:A,A190)</f>
        <v>0</v>
      </c>
      <c r="F190" s="1">
        <v>0</v>
      </c>
      <c r="G190" s="1">
        <v>1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 t="b">
        <v>1</v>
      </c>
      <c r="N190" s="1">
        <v>0</v>
      </c>
      <c r="O190" s="1">
        <v>0</v>
      </c>
      <c r="P190" s="2" t="s">
        <v>11</v>
      </c>
      <c r="Q190" s="1">
        <v>11</v>
      </c>
      <c r="R190" s="1">
        <v>24</v>
      </c>
      <c r="S190" s="1">
        <v>5</v>
      </c>
      <c r="T190" s="20">
        <f>IFERROR(Q190+0.5*R190+S190,0)</f>
        <v>28</v>
      </c>
      <c r="U190" s="1">
        <v>5.0500001907348633</v>
      </c>
      <c r="V190" s="1">
        <v>26</v>
      </c>
      <c r="W190" s="1">
        <v>0.15000000596046448</v>
      </c>
      <c r="X190" s="1">
        <v>1</v>
      </c>
      <c r="Y190" s="1">
        <v>7</v>
      </c>
      <c r="Z190" s="1">
        <v>17</v>
      </c>
      <c r="AA190" s="1">
        <v>1.3700000047683716</v>
      </c>
      <c r="AB190" s="1">
        <v>1.0199999809265137</v>
      </c>
      <c r="AC190" s="1">
        <v>1.0499999523162842</v>
      </c>
      <c r="AD190" s="1">
        <v>3</v>
      </c>
      <c r="AE190" s="1">
        <v>3</v>
      </c>
      <c r="AF190" s="1">
        <v>1</v>
      </c>
      <c r="AG190" s="1">
        <f>IFERROR(Q190+0.5*R190+S190,0)</f>
        <v>28</v>
      </c>
      <c r="AH190">
        <f>IFERROR(IF(N190,0,Q190+0.5*R190+S190),0)</f>
        <v>28</v>
      </c>
      <c r="AI190" s="6" t="str">
        <f t="shared" si="8"/>
        <v/>
      </c>
    </row>
    <row r="191" spans="1:35">
      <c r="A191" s="1">
        <v>108</v>
      </c>
      <c r="B191" s="1">
        <f>IFERROR(VLOOKUP(A191,Sheet2!A:B,1,0),0)</f>
        <v>108</v>
      </c>
      <c r="C191" s="1">
        <v>1</v>
      </c>
      <c r="D191" s="1">
        <f t="shared" si="7"/>
        <v>0</v>
      </c>
      <c r="E191" s="1">
        <f>COUNTIFS(D:D,1,A:A,A191)</f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0</v>
      </c>
      <c r="L191" s="1">
        <v>0</v>
      </c>
      <c r="M191" s="1" t="b">
        <v>1</v>
      </c>
      <c r="N191" s="1">
        <v>0</v>
      </c>
      <c r="O191" s="1">
        <v>0</v>
      </c>
      <c r="P191" s="1">
        <v>2</v>
      </c>
      <c r="Q191" s="1">
        <v>13.5</v>
      </c>
      <c r="R191" s="1">
        <v>15</v>
      </c>
      <c r="S191" s="1">
        <v>4</v>
      </c>
      <c r="T191" s="20">
        <f>IFERROR(Q191+0.5*R191+S191,0)</f>
        <v>25</v>
      </c>
      <c r="U191" s="1">
        <v>4.25</v>
      </c>
      <c r="V191" s="3">
        <v>26</v>
      </c>
      <c r="W191" s="1">
        <v>0.37000000476837158</v>
      </c>
      <c r="X191" s="1">
        <v>1</v>
      </c>
      <c r="Y191" s="1">
        <v>7</v>
      </c>
      <c r="Z191" s="1">
        <v>17</v>
      </c>
      <c r="AA191" s="1">
        <v>1.2699999809265137</v>
      </c>
      <c r="AB191" s="1">
        <v>1.0099999904632568</v>
      </c>
      <c r="AC191" s="1">
        <v>1.059999942779541</v>
      </c>
      <c r="AD191" s="1">
        <v>3</v>
      </c>
      <c r="AE191" s="1">
        <v>3</v>
      </c>
      <c r="AF191" s="1">
        <v>0</v>
      </c>
      <c r="AG191" s="1">
        <f>IFERROR(Q191+0.5*R191+S191,0)</f>
        <v>25</v>
      </c>
      <c r="AH191">
        <f>IFERROR(IF(N191,0,Q191+0.5*R191+S191),0)</f>
        <v>25</v>
      </c>
      <c r="AI191" s="6" t="str">
        <f t="shared" si="8"/>
        <v/>
      </c>
    </row>
    <row r="192" spans="1:35">
      <c r="A192" s="1">
        <v>111</v>
      </c>
      <c r="B192" s="1">
        <f>IFERROR(VLOOKUP(A192,Sheet2!A:B,1,0),0)</f>
        <v>111</v>
      </c>
      <c r="C192" s="1">
        <v>3</v>
      </c>
      <c r="D192" s="1">
        <f t="shared" si="7"/>
        <v>0</v>
      </c>
      <c r="E192" s="1">
        <f>COUNTIFS(D:D,1,A:A,A192)</f>
        <v>0</v>
      </c>
      <c r="F192" s="1">
        <v>0</v>
      </c>
      <c r="G192" s="1">
        <v>1</v>
      </c>
      <c r="H192" s="1">
        <v>0</v>
      </c>
      <c r="I192" s="1">
        <v>0</v>
      </c>
      <c r="J192" s="1">
        <v>1</v>
      </c>
      <c r="K192" s="1">
        <v>0</v>
      </c>
      <c r="L192" s="1">
        <v>0</v>
      </c>
      <c r="M192" s="1" t="b">
        <v>1</v>
      </c>
      <c r="N192" s="1">
        <v>0</v>
      </c>
      <c r="O192" s="1">
        <v>0</v>
      </c>
      <c r="P192" s="1">
        <v>0</v>
      </c>
      <c r="Q192" s="1">
        <v>17</v>
      </c>
      <c r="R192" s="1">
        <v>14</v>
      </c>
      <c r="S192" s="1">
        <v>3</v>
      </c>
      <c r="T192" s="20">
        <f>IFERROR(Q192+0.5*R192+S192,0)</f>
        <v>27</v>
      </c>
      <c r="U192" s="1">
        <v>4.25</v>
      </c>
      <c r="V192" s="1">
        <v>2</v>
      </c>
      <c r="W192" s="1">
        <v>0.41999998688697815</v>
      </c>
      <c r="X192" s="1">
        <v>3</v>
      </c>
      <c r="Y192" s="1">
        <v>7</v>
      </c>
      <c r="Z192" s="1">
        <v>16</v>
      </c>
      <c r="AA192" s="1">
        <v>1.1699999570846558</v>
      </c>
      <c r="AB192" s="1">
        <v>1.059999942779541</v>
      </c>
      <c r="AC192" s="1">
        <v>1.0099999904632568</v>
      </c>
      <c r="AD192" s="1">
        <v>5</v>
      </c>
      <c r="AE192" s="1">
        <v>5</v>
      </c>
      <c r="AF192" s="1">
        <v>0</v>
      </c>
      <c r="AG192" s="1">
        <f>IFERROR(Q192+0.5*R192+S192,0)</f>
        <v>27</v>
      </c>
      <c r="AH192">
        <f>IFERROR(IF(N192,0,Q192+0.5*R192+S192),0)</f>
        <v>27</v>
      </c>
      <c r="AI192" s="6" t="str">
        <f t="shared" si="8"/>
        <v/>
      </c>
    </row>
    <row r="193" spans="1:35">
      <c r="A193" s="1">
        <v>111</v>
      </c>
      <c r="B193" s="1">
        <f>IFERROR(VLOOKUP(A193,Sheet2!A:B,1,0),0)</f>
        <v>111</v>
      </c>
      <c r="C193" s="1">
        <v>3</v>
      </c>
      <c r="D193" s="1">
        <f t="shared" si="7"/>
        <v>0</v>
      </c>
      <c r="E193" s="1">
        <f>COUNTIFS(D:D,1,A:A,A193)</f>
        <v>0</v>
      </c>
      <c r="F193" s="1">
        <v>0</v>
      </c>
      <c r="G193" s="1">
        <v>1</v>
      </c>
      <c r="H193" s="1">
        <v>0</v>
      </c>
      <c r="I193" s="1">
        <v>0</v>
      </c>
      <c r="J193" s="1">
        <v>1</v>
      </c>
      <c r="K193" s="1">
        <v>0</v>
      </c>
      <c r="L193" s="1">
        <v>0</v>
      </c>
      <c r="M193" s="1" t="b">
        <v>1</v>
      </c>
      <c r="N193" s="1">
        <v>0</v>
      </c>
      <c r="O193" s="1">
        <v>0</v>
      </c>
      <c r="P193" s="1">
        <v>1</v>
      </c>
      <c r="Q193" s="1">
        <v>20</v>
      </c>
      <c r="R193" s="1">
        <v>14.5</v>
      </c>
      <c r="S193" s="1">
        <v>3</v>
      </c>
      <c r="T193" s="20">
        <f>IFERROR(Q193+0.5*R193+S193,0)</f>
        <v>30.25</v>
      </c>
      <c r="U193" s="1">
        <v>5.0500001907348633</v>
      </c>
      <c r="V193" s="1">
        <v>26</v>
      </c>
      <c r="W193" s="2" t="s">
        <v>21</v>
      </c>
      <c r="X193" s="1">
        <v>2</v>
      </c>
      <c r="Y193" s="1">
        <v>7</v>
      </c>
      <c r="Z193" s="1">
        <v>16</v>
      </c>
      <c r="AA193" s="1">
        <v>1.1599999666213989</v>
      </c>
      <c r="AB193" s="1">
        <v>1.1599999666213989</v>
      </c>
      <c r="AC193" s="1">
        <v>1</v>
      </c>
      <c r="AD193" s="1">
        <v>5</v>
      </c>
      <c r="AE193" s="1">
        <v>4</v>
      </c>
      <c r="AF193" s="1">
        <v>1</v>
      </c>
      <c r="AG193" s="1">
        <f>IFERROR(Q193+0.5*R193+S193,0)</f>
        <v>30.25</v>
      </c>
      <c r="AH193">
        <f>IFERROR(IF(N193,0,Q193+0.5*R193+S193),0)</f>
        <v>30.25</v>
      </c>
      <c r="AI193" s="6" t="str">
        <f t="shared" si="8"/>
        <v/>
      </c>
    </row>
    <row r="194" spans="1:35">
      <c r="A194" s="1">
        <v>112</v>
      </c>
      <c r="B194" s="1">
        <f>IFERROR(VLOOKUP(A194,Sheet2!A:B,1,0),0)</f>
        <v>112</v>
      </c>
      <c r="C194" s="1">
        <v>4</v>
      </c>
      <c r="D194" s="1">
        <f t="shared" si="7"/>
        <v>0</v>
      </c>
      <c r="E194" s="1">
        <f>COUNTIFS(D:D,1,A:A,A194)</f>
        <v>0</v>
      </c>
      <c r="F194" s="1">
        <v>0</v>
      </c>
      <c r="G194" s="1">
        <v>1</v>
      </c>
      <c r="H194" s="1">
        <v>0</v>
      </c>
      <c r="I194" s="1">
        <v>0</v>
      </c>
      <c r="J194" s="1">
        <v>1</v>
      </c>
      <c r="K194" s="1">
        <v>0</v>
      </c>
      <c r="L194" s="1">
        <v>0</v>
      </c>
      <c r="M194" s="1" t="b">
        <v>1</v>
      </c>
      <c r="N194" s="1">
        <v>0</v>
      </c>
      <c r="O194" s="1">
        <v>0</v>
      </c>
      <c r="P194" s="1">
        <v>0</v>
      </c>
      <c r="Q194" s="1">
        <v>4</v>
      </c>
      <c r="R194" s="1">
        <v>26</v>
      </c>
      <c r="S194" s="1">
        <v>3</v>
      </c>
      <c r="T194" s="20">
        <f>IFERROR(Q194+0.5*R194+S194,0)</f>
        <v>20</v>
      </c>
      <c r="U194" s="1">
        <v>5</v>
      </c>
      <c r="V194" s="1">
        <v>13</v>
      </c>
      <c r="W194" s="3">
        <v>0.20000000298023224</v>
      </c>
      <c r="X194" s="1">
        <v>2</v>
      </c>
      <c r="Y194" s="1">
        <v>10</v>
      </c>
      <c r="Z194" s="1">
        <v>14</v>
      </c>
      <c r="AA194" s="1">
        <v>1.059999942779541</v>
      </c>
      <c r="AB194" s="1">
        <v>0.98000001907348633</v>
      </c>
      <c r="AC194" s="1">
        <v>1.059999942779541</v>
      </c>
      <c r="AD194" s="1">
        <v>2</v>
      </c>
      <c r="AE194" s="1">
        <v>2</v>
      </c>
      <c r="AF194" s="1">
        <v>0</v>
      </c>
      <c r="AG194" s="1">
        <f>IFERROR(Q194+0.5*R194+S194,0)</f>
        <v>20</v>
      </c>
      <c r="AH194">
        <f>IFERROR(IF(N194,0,Q194+0.5*R194+S194),0)</f>
        <v>20</v>
      </c>
      <c r="AI194" s="6" t="str">
        <f t="shared" si="8"/>
        <v/>
      </c>
    </row>
    <row r="195" spans="1:35">
      <c r="A195" s="1">
        <v>112</v>
      </c>
      <c r="B195" s="1">
        <f>IFERROR(VLOOKUP(A195,Sheet2!A:B,1,0),0)</f>
        <v>112</v>
      </c>
      <c r="C195" s="1">
        <v>4</v>
      </c>
      <c r="D195" s="1">
        <f t="shared" ref="D195:D258" si="9">IF(T195&gt;0, 0, 1)</f>
        <v>0</v>
      </c>
      <c r="E195" s="1">
        <f>COUNTIFS(D:D,1,A:A,A195)</f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 t="b">
        <v>1</v>
      </c>
      <c r="N195" s="1">
        <v>0</v>
      </c>
      <c r="O195" s="1">
        <v>0</v>
      </c>
      <c r="P195" s="1">
        <v>9</v>
      </c>
      <c r="Q195" s="1">
        <v>5</v>
      </c>
      <c r="R195" s="1">
        <v>25</v>
      </c>
      <c r="S195" s="1">
        <v>6</v>
      </c>
      <c r="T195" s="20">
        <f>IFERROR(Q195+0.5*R195+S195,0)</f>
        <v>23.5</v>
      </c>
      <c r="U195" s="1">
        <v>5.0500001907348633</v>
      </c>
      <c r="V195" s="1">
        <v>28</v>
      </c>
      <c r="W195" s="1">
        <v>0.18000000715255737</v>
      </c>
      <c r="X195" s="1">
        <v>2</v>
      </c>
      <c r="Y195" s="1">
        <v>10.5</v>
      </c>
      <c r="Z195" s="1">
        <v>12.5</v>
      </c>
      <c r="AA195" s="1">
        <v>1.1100000143051147</v>
      </c>
      <c r="AB195" s="1">
        <v>1.0900000333786011</v>
      </c>
      <c r="AC195" s="1">
        <v>2.0699999332427979</v>
      </c>
      <c r="AD195" s="2" t="s">
        <v>35</v>
      </c>
      <c r="AE195" s="2" t="s">
        <v>37</v>
      </c>
      <c r="AF195" s="1">
        <v>1</v>
      </c>
      <c r="AG195" s="1">
        <f>IFERROR(Q195+0.5*R195+S195,0)</f>
        <v>23.5</v>
      </c>
      <c r="AH195">
        <f>IFERROR(IF(N195,0,Q195+0.5*R195+S195),0)</f>
        <v>23.5</v>
      </c>
      <c r="AI195" s="6" t="str">
        <f t="shared" ref="AI195:AI258" si="10">IF(T195-AG195=0,"","999999")</f>
        <v/>
      </c>
    </row>
    <row r="196" spans="1:35">
      <c r="A196" s="1">
        <v>113</v>
      </c>
      <c r="B196" s="1">
        <f>IFERROR(VLOOKUP(A196,Sheet2!A:B,1,0),0)</f>
        <v>0</v>
      </c>
      <c r="C196" s="1">
        <v>1</v>
      </c>
      <c r="D196" s="1">
        <f t="shared" si="9"/>
        <v>0</v>
      </c>
      <c r="E196" s="1">
        <f>COUNTIFS(D:D,1,A:A,A196)</f>
        <v>0</v>
      </c>
      <c r="F196" s="1">
        <v>0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 t="b">
        <v>1</v>
      </c>
      <c r="N196" s="1">
        <v>0</v>
      </c>
      <c r="O196" s="1">
        <v>0</v>
      </c>
      <c r="P196" s="1">
        <v>0</v>
      </c>
      <c r="Q196" s="1">
        <v>0</v>
      </c>
      <c r="R196" s="1">
        <v>22</v>
      </c>
      <c r="S196" s="1">
        <v>4</v>
      </c>
      <c r="T196" s="20">
        <f>IFERROR(Q196+0.5*R196+S196,0)</f>
        <v>15</v>
      </c>
      <c r="U196" s="2" t="s">
        <v>17</v>
      </c>
      <c r="V196" s="2" t="s">
        <v>19</v>
      </c>
      <c r="W196" s="2" t="s">
        <v>21</v>
      </c>
      <c r="X196" s="1">
        <v>2</v>
      </c>
      <c r="Y196" s="1">
        <v>7</v>
      </c>
      <c r="Z196" s="1">
        <v>16</v>
      </c>
      <c r="AA196" s="1">
        <v>1.059999942779541</v>
      </c>
      <c r="AB196" s="1">
        <v>0.94999998807907104</v>
      </c>
      <c r="AC196" s="1">
        <v>1</v>
      </c>
      <c r="AD196" s="1">
        <v>4</v>
      </c>
      <c r="AE196" s="2" t="s">
        <v>37</v>
      </c>
      <c r="AF196" s="1">
        <v>0</v>
      </c>
      <c r="AG196" s="1">
        <f>IFERROR(Q196+0.5*R196+S196,0)</f>
        <v>15</v>
      </c>
      <c r="AH196">
        <f>IFERROR(IF(N196,0,Q196+0.5*R196+S196),0)</f>
        <v>15</v>
      </c>
      <c r="AI196" s="6" t="str">
        <f t="shared" si="10"/>
        <v/>
      </c>
    </row>
    <row r="197" spans="1:35">
      <c r="A197" s="1">
        <v>113</v>
      </c>
      <c r="B197" s="1">
        <f>IFERROR(VLOOKUP(A197,Sheet2!A:B,1,0),0)</f>
        <v>0</v>
      </c>
      <c r="C197" s="1">
        <v>1</v>
      </c>
      <c r="D197" s="1">
        <f t="shared" si="9"/>
        <v>0</v>
      </c>
      <c r="E197" s="1">
        <f>COUNTIFS(D:D,1,A:A,A197)</f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 t="b">
        <v>1</v>
      </c>
      <c r="N197" s="1">
        <v>0</v>
      </c>
      <c r="O197" s="1">
        <v>0</v>
      </c>
      <c r="P197" s="2" t="s">
        <v>11</v>
      </c>
      <c r="Q197" s="1">
        <v>2</v>
      </c>
      <c r="R197" s="1">
        <v>40</v>
      </c>
      <c r="S197" s="3">
        <v>5</v>
      </c>
      <c r="T197" s="20">
        <f>IFERROR(Q197+0.5*R197+S197,0)</f>
        <v>27</v>
      </c>
      <c r="U197" s="1">
        <v>5.0500001907348633</v>
      </c>
      <c r="V197" s="1">
        <v>26</v>
      </c>
      <c r="W197" s="3">
        <v>0.2800000011920929</v>
      </c>
      <c r="X197" s="1">
        <v>2</v>
      </c>
      <c r="Y197" s="1">
        <v>7</v>
      </c>
      <c r="Z197" s="1">
        <v>16</v>
      </c>
      <c r="AA197" s="1">
        <v>1.0499999523162842</v>
      </c>
      <c r="AB197" s="1">
        <v>0.89999997615814209</v>
      </c>
      <c r="AC197" s="1">
        <v>0.98000001907348633</v>
      </c>
      <c r="AD197" s="1">
        <v>3</v>
      </c>
      <c r="AE197" s="1">
        <v>2</v>
      </c>
      <c r="AF197" s="1">
        <v>1</v>
      </c>
      <c r="AG197" s="1">
        <f>IFERROR(Q197+0.5*R197+S197,0)</f>
        <v>27</v>
      </c>
      <c r="AH197">
        <f>IFERROR(IF(N197,0,Q197+0.5*R197+S197),0)</f>
        <v>27</v>
      </c>
      <c r="AI197" s="6" t="str">
        <f t="shared" si="10"/>
        <v/>
      </c>
    </row>
    <row r="198" spans="1:35">
      <c r="A198" s="1">
        <v>114</v>
      </c>
      <c r="B198" s="1">
        <f>IFERROR(VLOOKUP(A198,Sheet2!A:B,1,0),0)</f>
        <v>114</v>
      </c>
      <c r="C198" s="1">
        <v>1</v>
      </c>
      <c r="D198" s="1">
        <f t="shared" si="9"/>
        <v>0</v>
      </c>
      <c r="E198" s="1">
        <f>COUNTIFS(D:D,1,A:A,A198)</f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 t="b">
        <v>1</v>
      </c>
      <c r="N198" s="1">
        <v>0</v>
      </c>
      <c r="O198" s="1">
        <v>0</v>
      </c>
      <c r="P198" s="1">
        <v>2</v>
      </c>
      <c r="Q198" s="1">
        <v>0</v>
      </c>
      <c r="R198" s="1">
        <v>35</v>
      </c>
      <c r="S198" s="1">
        <v>5</v>
      </c>
      <c r="T198" s="20">
        <f>IFERROR(Q198+0.5*R198+S198,0)</f>
        <v>22.5</v>
      </c>
      <c r="U198" s="1">
        <v>4.75</v>
      </c>
      <c r="V198" s="1">
        <v>26</v>
      </c>
      <c r="W198" s="1">
        <v>0.56999999284744263</v>
      </c>
      <c r="X198" s="1">
        <v>2</v>
      </c>
      <c r="Y198" s="1">
        <v>7</v>
      </c>
      <c r="Z198" s="1">
        <v>16</v>
      </c>
      <c r="AA198" s="1">
        <v>1.0700000524520874</v>
      </c>
      <c r="AB198" s="1">
        <v>0.94999998807907104</v>
      </c>
      <c r="AC198" s="1">
        <v>0.94999998807907104</v>
      </c>
      <c r="AD198" s="1">
        <v>3</v>
      </c>
      <c r="AE198" s="2" t="s">
        <v>37</v>
      </c>
      <c r="AF198" s="1">
        <v>0</v>
      </c>
      <c r="AG198" s="1">
        <f>IFERROR(Q198+0.5*R198+S198,0)</f>
        <v>22.5</v>
      </c>
      <c r="AH198">
        <f>IFERROR(IF(N198,0,Q198+0.5*R198+S198),0)</f>
        <v>22.5</v>
      </c>
      <c r="AI198" s="6" t="str">
        <f t="shared" si="10"/>
        <v/>
      </c>
    </row>
    <row r="199" spans="1:35">
      <c r="A199" s="1">
        <v>114</v>
      </c>
      <c r="B199" s="1">
        <f>IFERROR(VLOOKUP(A199,Sheet2!A:B,1,0),0)</f>
        <v>114</v>
      </c>
      <c r="C199" s="1">
        <v>1</v>
      </c>
      <c r="D199" s="1">
        <f t="shared" si="9"/>
        <v>0</v>
      </c>
      <c r="E199" s="1">
        <f>COUNTIFS(D:D,1,A:A,A199)</f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 t="b">
        <v>1</v>
      </c>
      <c r="N199" s="1">
        <v>0</v>
      </c>
      <c r="O199" s="1">
        <v>0</v>
      </c>
      <c r="P199" s="1">
        <v>1</v>
      </c>
      <c r="Q199" s="1">
        <v>20</v>
      </c>
      <c r="R199" s="1">
        <v>40</v>
      </c>
      <c r="S199" s="1">
        <v>4</v>
      </c>
      <c r="T199" s="20">
        <f>IFERROR(Q199+0.5*R199+S199,0)</f>
        <v>44</v>
      </c>
      <c r="U199" s="1">
        <v>5.25</v>
      </c>
      <c r="V199" s="1">
        <v>26</v>
      </c>
      <c r="W199" s="1">
        <v>0.25</v>
      </c>
      <c r="X199" s="1">
        <v>2</v>
      </c>
      <c r="Y199" s="1">
        <v>6.5</v>
      </c>
      <c r="Z199" s="1">
        <v>16.5</v>
      </c>
      <c r="AA199" s="1">
        <v>1.1100000143051147</v>
      </c>
      <c r="AB199" s="1">
        <v>0.93999999761581421</v>
      </c>
      <c r="AC199" s="1">
        <v>0.93999999761581421</v>
      </c>
      <c r="AD199" s="1">
        <v>3</v>
      </c>
      <c r="AE199" s="1">
        <v>3</v>
      </c>
      <c r="AF199" s="1">
        <v>1</v>
      </c>
      <c r="AG199" s="1">
        <f>IFERROR(Q199+0.5*R199+S199,0)</f>
        <v>44</v>
      </c>
      <c r="AH199">
        <f>IFERROR(IF(N199,0,Q199+0.5*R199+S199),0)</f>
        <v>44</v>
      </c>
      <c r="AI199" s="6" t="str">
        <f t="shared" si="10"/>
        <v/>
      </c>
    </row>
    <row r="200" spans="1:35">
      <c r="A200" s="1">
        <v>115</v>
      </c>
      <c r="B200" s="1">
        <f>IFERROR(VLOOKUP(A200,Sheet2!A:B,1,0),0)</f>
        <v>115</v>
      </c>
      <c r="C200" s="1">
        <v>1</v>
      </c>
      <c r="D200" s="1">
        <f t="shared" si="9"/>
        <v>0</v>
      </c>
      <c r="E200" s="1">
        <f>COUNTIFS(D:D,1,A:A,A200)</f>
        <v>0</v>
      </c>
      <c r="F200" s="1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1">
        <v>0</v>
      </c>
      <c r="M200" s="1" t="b">
        <v>1</v>
      </c>
      <c r="N200" s="1">
        <v>0</v>
      </c>
      <c r="O200" s="1">
        <v>0</v>
      </c>
      <c r="P200" s="2" t="s">
        <v>11</v>
      </c>
      <c r="Q200" s="1">
        <v>6</v>
      </c>
      <c r="R200" s="1">
        <v>15</v>
      </c>
      <c r="S200" s="1">
        <v>4</v>
      </c>
      <c r="T200" s="20">
        <f>IFERROR(Q200+0.5*R200+S200,0)</f>
        <v>17.5</v>
      </c>
      <c r="U200" s="1">
        <v>5.0500001907348633</v>
      </c>
      <c r="V200" s="2" t="s">
        <v>19</v>
      </c>
      <c r="W200" s="2" t="s">
        <v>21</v>
      </c>
      <c r="X200" s="1">
        <v>1</v>
      </c>
      <c r="Y200" s="1">
        <v>7</v>
      </c>
      <c r="Z200" s="1">
        <v>17</v>
      </c>
      <c r="AA200" s="1">
        <v>1.0499999523162842</v>
      </c>
      <c r="AB200" s="1">
        <v>0.94999998807907104</v>
      </c>
      <c r="AC200" s="1">
        <v>1.0099999904632568</v>
      </c>
      <c r="AD200" s="1">
        <v>4</v>
      </c>
      <c r="AE200" s="1">
        <v>4</v>
      </c>
      <c r="AF200" s="1">
        <v>1</v>
      </c>
      <c r="AG200" s="1">
        <f>IFERROR(Q200+0.5*R200+S200,0)</f>
        <v>17.5</v>
      </c>
      <c r="AH200">
        <f>IFERROR(IF(N200,0,Q200+0.5*R200+S200),0)</f>
        <v>17.5</v>
      </c>
      <c r="AI200" s="6" t="str">
        <f t="shared" si="10"/>
        <v/>
      </c>
    </row>
    <row r="201" spans="1:35">
      <c r="A201" s="1">
        <v>115</v>
      </c>
      <c r="B201" s="1">
        <f>IFERROR(VLOOKUP(A201,Sheet2!A:B,1,0),0)</f>
        <v>115</v>
      </c>
      <c r="C201" s="1">
        <v>1</v>
      </c>
      <c r="D201" s="1">
        <f t="shared" si="9"/>
        <v>0</v>
      </c>
      <c r="E201" s="1">
        <f>COUNTIFS(D:D,1,A:A,A201)</f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 t="b">
        <v>1</v>
      </c>
      <c r="N201" s="1">
        <v>0</v>
      </c>
      <c r="O201" s="1">
        <v>0</v>
      </c>
      <c r="P201" s="1">
        <v>0</v>
      </c>
      <c r="Q201" s="1">
        <v>20</v>
      </c>
      <c r="R201" s="1">
        <v>25</v>
      </c>
      <c r="S201" s="1">
        <v>4</v>
      </c>
      <c r="T201" s="20">
        <f>IFERROR(Q201+0.5*R201+S201,0)</f>
        <v>36.5</v>
      </c>
      <c r="U201" s="1">
        <v>4.75</v>
      </c>
      <c r="V201" s="1">
        <v>4</v>
      </c>
      <c r="W201" s="1">
        <v>0.30000001192092896</v>
      </c>
      <c r="X201" s="1">
        <v>1</v>
      </c>
      <c r="Y201" s="1">
        <v>7</v>
      </c>
      <c r="Z201" s="1">
        <v>17</v>
      </c>
      <c r="AA201" s="1">
        <v>1.059999942779541</v>
      </c>
      <c r="AB201" s="1">
        <v>0.94999998807907104</v>
      </c>
      <c r="AC201" s="1">
        <v>1.059999942779541</v>
      </c>
      <c r="AD201" s="1">
        <v>4</v>
      </c>
      <c r="AE201" s="1">
        <v>3</v>
      </c>
      <c r="AF201" s="1">
        <v>0</v>
      </c>
      <c r="AG201" s="1">
        <f>IFERROR(Q201+0.5*R201+S201,0)</f>
        <v>36.5</v>
      </c>
      <c r="AH201">
        <f>IFERROR(IF(N201,0,Q201+0.5*R201+S201),0)</f>
        <v>36.5</v>
      </c>
      <c r="AI201" s="6" t="str">
        <f t="shared" si="10"/>
        <v/>
      </c>
    </row>
    <row r="202" spans="1:35">
      <c r="A202" s="1">
        <v>116</v>
      </c>
      <c r="B202" s="1">
        <f>IFERROR(VLOOKUP(A202,Sheet2!A:B,1,0),0)</f>
        <v>116</v>
      </c>
      <c r="C202" s="1">
        <v>1</v>
      </c>
      <c r="D202" s="1">
        <f t="shared" si="9"/>
        <v>0</v>
      </c>
      <c r="E202" s="1">
        <f>COUNTIFS(D:D,1,A:A,A202)</f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 t="b">
        <v>1</v>
      </c>
      <c r="N202" s="1">
        <v>0</v>
      </c>
      <c r="O202" s="1">
        <v>0</v>
      </c>
      <c r="P202" s="1">
        <v>0</v>
      </c>
      <c r="Q202" s="1">
        <v>4</v>
      </c>
      <c r="R202" s="1">
        <v>22.5</v>
      </c>
      <c r="S202" s="1">
        <v>2</v>
      </c>
      <c r="T202" s="20">
        <f>IFERROR(Q202+0.5*R202+S202,0)</f>
        <v>17.25</v>
      </c>
      <c r="U202" s="1">
        <v>4.25</v>
      </c>
      <c r="V202" s="1">
        <v>18</v>
      </c>
      <c r="W202" s="1">
        <v>0.37000000476837158</v>
      </c>
      <c r="X202" s="1">
        <v>2</v>
      </c>
      <c r="Y202" s="1">
        <v>8.5</v>
      </c>
      <c r="Z202" s="1">
        <v>13</v>
      </c>
      <c r="AA202" s="1">
        <v>1.4900000095367432</v>
      </c>
      <c r="AB202" s="1">
        <v>1.0199999809265137</v>
      </c>
      <c r="AC202" s="1">
        <v>1.1100000143051147</v>
      </c>
      <c r="AD202" s="1">
        <v>7</v>
      </c>
      <c r="AE202" s="1">
        <v>3</v>
      </c>
      <c r="AF202" s="1">
        <v>0</v>
      </c>
      <c r="AG202" s="1">
        <f>IFERROR(Q202+0.5*R202+S202,0)</f>
        <v>17.25</v>
      </c>
      <c r="AH202">
        <f>IFERROR(IF(N202,0,Q202+0.5*R202+S202),0)</f>
        <v>17.25</v>
      </c>
      <c r="AI202" s="6" t="str">
        <f t="shared" si="10"/>
        <v/>
      </c>
    </row>
    <row r="203" spans="1:35">
      <c r="A203" s="1">
        <v>116</v>
      </c>
      <c r="B203" s="1">
        <f>IFERROR(VLOOKUP(A203,Sheet2!A:B,1,0),0)</f>
        <v>116</v>
      </c>
      <c r="C203" s="1">
        <v>1</v>
      </c>
      <c r="D203" s="1">
        <f t="shared" si="9"/>
        <v>0</v>
      </c>
      <c r="E203" s="1">
        <f>COUNTIFS(D:D,1,A:A,A203)</f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 t="b">
        <v>1</v>
      </c>
      <c r="N203" s="1">
        <v>0</v>
      </c>
      <c r="O203" s="1">
        <v>0</v>
      </c>
      <c r="P203" s="2" t="s">
        <v>11</v>
      </c>
      <c r="Q203" s="1">
        <v>22</v>
      </c>
      <c r="R203" s="1">
        <v>12</v>
      </c>
      <c r="S203" s="1">
        <v>3</v>
      </c>
      <c r="T203" s="20">
        <f>IFERROR(Q203+0.5*R203+S203,0)</f>
        <v>31</v>
      </c>
      <c r="U203" s="1">
        <v>5.0500001907348633</v>
      </c>
      <c r="V203" s="1">
        <v>13</v>
      </c>
      <c r="W203" s="1">
        <v>0.44999998807907104</v>
      </c>
      <c r="X203" s="1">
        <v>2</v>
      </c>
      <c r="Y203" s="1">
        <v>8.5</v>
      </c>
      <c r="Z203" s="1">
        <v>13</v>
      </c>
      <c r="AA203" s="1">
        <v>1.3899999856948853</v>
      </c>
      <c r="AB203" s="1">
        <v>0.94999998807907104</v>
      </c>
      <c r="AC203" s="1">
        <v>1.2100000381469727</v>
      </c>
      <c r="AD203" s="1">
        <v>8</v>
      </c>
      <c r="AE203" s="1">
        <v>2</v>
      </c>
      <c r="AF203" s="1">
        <v>1</v>
      </c>
      <c r="AG203" s="1">
        <f>IFERROR(Q203+0.5*R203+S203,0)</f>
        <v>31</v>
      </c>
      <c r="AH203">
        <f>IFERROR(IF(N203,0,Q203+0.5*R203+S203),0)</f>
        <v>31</v>
      </c>
      <c r="AI203" s="6" t="str">
        <f t="shared" si="10"/>
        <v/>
      </c>
    </row>
    <row r="204" spans="1:35">
      <c r="A204" s="1">
        <v>118</v>
      </c>
      <c r="B204" s="1">
        <f>IFERROR(VLOOKUP(A204,Sheet2!A:B,1,0),0)</f>
        <v>118</v>
      </c>
      <c r="C204" s="1">
        <v>1</v>
      </c>
      <c r="D204" s="1">
        <f t="shared" si="9"/>
        <v>0</v>
      </c>
      <c r="E204" s="1">
        <f>COUNTIFS(D:D,1,A:A,A204)</f>
        <v>0</v>
      </c>
      <c r="F204" s="1">
        <v>0</v>
      </c>
      <c r="G204" s="1">
        <v>1</v>
      </c>
      <c r="H204" s="1">
        <v>0</v>
      </c>
      <c r="I204" s="1">
        <v>0</v>
      </c>
      <c r="J204" s="1">
        <v>1</v>
      </c>
      <c r="K204" s="1">
        <v>0</v>
      </c>
      <c r="L204" s="1">
        <v>0</v>
      </c>
      <c r="M204" s="1" t="b">
        <v>1</v>
      </c>
      <c r="N204" s="1">
        <v>0</v>
      </c>
      <c r="O204" s="1">
        <v>0</v>
      </c>
      <c r="P204" s="1">
        <v>3</v>
      </c>
      <c r="Q204" s="1">
        <v>10</v>
      </c>
      <c r="R204" s="1">
        <v>15</v>
      </c>
      <c r="S204" s="1">
        <v>4</v>
      </c>
      <c r="T204" s="20">
        <f>IFERROR(Q204+0.5*R204+S204,0)</f>
        <v>21.5</v>
      </c>
      <c r="U204" s="1">
        <v>4.25</v>
      </c>
      <c r="V204" s="1">
        <v>26</v>
      </c>
      <c r="W204" s="1">
        <v>0.15000000596046448</v>
      </c>
      <c r="X204" s="1">
        <v>2</v>
      </c>
      <c r="Y204" s="1">
        <v>7</v>
      </c>
      <c r="Z204" s="1">
        <v>15</v>
      </c>
      <c r="AA204" s="1">
        <v>1.059999942779541</v>
      </c>
      <c r="AB204" s="1">
        <v>0.94999998807907104</v>
      </c>
      <c r="AC204" s="1">
        <v>1.0099999904632568</v>
      </c>
      <c r="AD204" s="1">
        <v>4</v>
      </c>
      <c r="AE204" s="1">
        <v>2</v>
      </c>
      <c r="AF204" s="1">
        <v>0</v>
      </c>
      <c r="AG204" s="1">
        <f>IFERROR(Q204+0.5*R204+S204,0)</f>
        <v>21.5</v>
      </c>
      <c r="AH204">
        <f>IFERROR(IF(N204,0,Q204+0.5*R204+S204),0)</f>
        <v>21.5</v>
      </c>
      <c r="AI204" s="6" t="str">
        <f t="shared" si="10"/>
        <v/>
      </c>
    </row>
    <row r="205" spans="1:35">
      <c r="A205" s="1">
        <v>118</v>
      </c>
      <c r="B205" s="1">
        <f>IFERROR(VLOOKUP(A205,Sheet2!A:B,1,0),0)</f>
        <v>118</v>
      </c>
      <c r="C205" s="1">
        <v>1</v>
      </c>
      <c r="D205" s="1">
        <f t="shared" si="9"/>
        <v>0</v>
      </c>
      <c r="E205" s="1">
        <f>COUNTIFS(D:D,1,A:A,A205)</f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 t="b">
        <v>1</v>
      </c>
      <c r="N205" s="1">
        <v>0</v>
      </c>
      <c r="O205" s="1">
        <v>0</v>
      </c>
      <c r="P205" s="2" t="s">
        <v>11</v>
      </c>
      <c r="Q205" s="1">
        <v>18</v>
      </c>
      <c r="R205" s="1">
        <v>20</v>
      </c>
      <c r="S205" s="1">
        <v>3</v>
      </c>
      <c r="T205" s="20">
        <f>IFERROR(Q205+0.5*R205+S205,0)</f>
        <v>31</v>
      </c>
      <c r="U205" s="1">
        <v>5.0500001907348633</v>
      </c>
      <c r="V205" s="1">
        <v>26</v>
      </c>
      <c r="W205" s="1">
        <v>0.37999999523162842</v>
      </c>
      <c r="X205" s="1">
        <v>2</v>
      </c>
      <c r="Y205" s="1">
        <v>7</v>
      </c>
      <c r="Z205" s="1">
        <v>15</v>
      </c>
      <c r="AA205" s="1">
        <v>1.0499999523162842</v>
      </c>
      <c r="AB205" s="1">
        <v>0.93999999761581421</v>
      </c>
      <c r="AC205" s="1">
        <v>1</v>
      </c>
      <c r="AD205" s="1">
        <v>4</v>
      </c>
      <c r="AE205" s="1">
        <v>2</v>
      </c>
      <c r="AF205" s="1">
        <v>1</v>
      </c>
      <c r="AG205" s="1">
        <f>IFERROR(Q205+0.5*R205+S205,0)</f>
        <v>31</v>
      </c>
      <c r="AH205">
        <f>IFERROR(IF(N205,0,Q205+0.5*R205+S205),0)</f>
        <v>31</v>
      </c>
      <c r="AI205" s="6" t="str">
        <f t="shared" si="10"/>
        <v/>
      </c>
    </row>
    <row r="206" spans="1:35">
      <c r="A206" s="1">
        <v>119</v>
      </c>
      <c r="B206" s="1">
        <f>IFERROR(VLOOKUP(A206,Sheet2!A:B,1,0),0)</f>
        <v>119</v>
      </c>
      <c r="C206" s="1">
        <v>1</v>
      </c>
      <c r="D206" s="1">
        <f t="shared" si="9"/>
        <v>0</v>
      </c>
      <c r="E206" s="1">
        <f>COUNTIFS(D:D,1,A:A,A206)</f>
        <v>0</v>
      </c>
      <c r="F206" s="1">
        <v>0</v>
      </c>
      <c r="G206" s="1">
        <v>1</v>
      </c>
      <c r="H206" s="1">
        <v>0</v>
      </c>
      <c r="I206" s="1">
        <v>0</v>
      </c>
      <c r="J206" s="1">
        <v>1</v>
      </c>
      <c r="K206" s="1">
        <v>0</v>
      </c>
      <c r="L206" s="1">
        <v>0</v>
      </c>
      <c r="M206" s="1" t="b">
        <v>1</v>
      </c>
      <c r="N206" s="1">
        <v>0</v>
      </c>
      <c r="O206" s="1">
        <v>0</v>
      </c>
      <c r="P206" s="1">
        <v>2</v>
      </c>
      <c r="Q206" s="1">
        <v>12</v>
      </c>
      <c r="R206" s="1">
        <v>19</v>
      </c>
      <c r="S206" s="1">
        <v>3</v>
      </c>
      <c r="T206" s="20">
        <f>IFERROR(Q206+0.5*R206+S206,0)</f>
        <v>24.5</v>
      </c>
      <c r="U206" s="1">
        <v>4.75</v>
      </c>
      <c r="V206" s="3">
        <v>13</v>
      </c>
      <c r="W206" s="1">
        <v>0.27000001072883606</v>
      </c>
      <c r="X206" s="1">
        <v>3</v>
      </c>
      <c r="Y206" s="1">
        <v>6.5</v>
      </c>
      <c r="Z206" s="1">
        <v>16.5</v>
      </c>
      <c r="AA206" s="1">
        <v>1.059999942779541</v>
      </c>
      <c r="AB206" s="1">
        <v>0.9100000262260437</v>
      </c>
      <c r="AC206" s="1">
        <v>0.94999998807907104</v>
      </c>
      <c r="AD206" s="1">
        <v>3</v>
      </c>
      <c r="AE206" s="1">
        <v>3</v>
      </c>
      <c r="AF206" s="1">
        <v>0</v>
      </c>
      <c r="AG206" s="1">
        <f>IFERROR(Q206+0.5*R206+S206,0)</f>
        <v>24.5</v>
      </c>
      <c r="AH206">
        <f>IFERROR(IF(N206,0,Q206+0.5*R206+S206),0)</f>
        <v>24.5</v>
      </c>
      <c r="AI206" s="6" t="str">
        <f t="shared" si="10"/>
        <v/>
      </c>
    </row>
    <row r="207" spans="1:35">
      <c r="A207" s="1">
        <v>119</v>
      </c>
      <c r="B207" s="1">
        <f>IFERROR(VLOOKUP(A207,Sheet2!A:B,1,0),0)</f>
        <v>119</v>
      </c>
      <c r="C207" s="1">
        <v>1</v>
      </c>
      <c r="D207" s="1">
        <f t="shared" si="9"/>
        <v>0</v>
      </c>
      <c r="E207" s="1">
        <f>COUNTIFS(D:D,1,A:A,A207)</f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0</v>
      </c>
      <c r="L207" s="1">
        <v>0</v>
      </c>
      <c r="M207" s="1" t="b">
        <v>1</v>
      </c>
      <c r="N207" s="1">
        <v>0</v>
      </c>
      <c r="O207" s="1">
        <v>0</v>
      </c>
      <c r="P207" s="1">
        <v>1</v>
      </c>
      <c r="Q207" s="1">
        <v>18</v>
      </c>
      <c r="R207" s="1">
        <v>13</v>
      </c>
      <c r="S207" s="1">
        <v>4</v>
      </c>
      <c r="T207" s="20">
        <f>IFERROR(Q207+0.5*R207+S207,0)</f>
        <v>28.5</v>
      </c>
      <c r="U207" s="1">
        <v>5.0500001907348633</v>
      </c>
      <c r="V207" s="1">
        <v>26</v>
      </c>
      <c r="W207" s="2" t="s">
        <v>21</v>
      </c>
      <c r="X207" s="1">
        <v>3</v>
      </c>
      <c r="Y207" s="1">
        <v>6.5</v>
      </c>
      <c r="Z207" s="1">
        <v>17.5</v>
      </c>
      <c r="AA207" s="1">
        <v>1.0499999523162842</v>
      </c>
      <c r="AB207" s="1">
        <v>0.88999998569488525</v>
      </c>
      <c r="AC207" s="1">
        <v>0.94999998807907104</v>
      </c>
      <c r="AD207" s="1">
        <v>3</v>
      </c>
      <c r="AE207" s="1">
        <v>3</v>
      </c>
      <c r="AF207" s="1">
        <v>1</v>
      </c>
      <c r="AG207" s="1">
        <f>IFERROR(Q207+0.5*R207+S207,0)</f>
        <v>28.5</v>
      </c>
      <c r="AH207">
        <f>IFERROR(IF(N207,0,Q207+0.5*R207+S207),0)</f>
        <v>28.5</v>
      </c>
      <c r="AI207" s="6" t="str">
        <f t="shared" si="10"/>
        <v/>
      </c>
    </row>
    <row r="208" spans="1:35">
      <c r="A208" s="1">
        <v>120</v>
      </c>
      <c r="B208" s="1">
        <f>IFERROR(VLOOKUP(A208,Sheet2!A:B,1,0),0)</f>
        <v>120</v>
      </c>
      <c r="C208" s="1">
        <v>1</v>
      </c>
      <c r="D208" s="1">
        <f t="shared" si="9"/>
        <v>0</v>
      </c>
      <c r="E208" s="1">
        <f>COUNTIFS(D:D,1,A:A,A208)</f>
        <v>0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 t="b">
        <v>1</v>
      </c>
      <c r="N208" s="1">
        <v>0</v>
      </c>
      <c r="O208" s="1">
        <v>0</v>
      </c>
      <c r="P208" s="1">
        <v>3</v>
      </c>
      <c r="Q208" s="1">
        <v>0</v>
      </c>
      <c r="R208" s="1">
        <v>32</v>
      </c>
      <c r="S208" s="1">
        <v>3</v>
      </c>
      <c r="T208" s="20">
        <f>IFERROR(Q208+0.5*R208+S208,0)</f>
        <v>19</v>
      </c>
      <c r="U208" s="1">
        <v>4.5</v>
      </c>
      <c r="V208" s="2" t="s">
        <v>19</v>
      </c>
      <c r="W208" s="2" t="s">
        <v>21</v>
      </c>
      <c r="X208" s="1">
        <v>2</v>
      </c>
      <c r="Y208" s="1">
        <v>7</v>
      </c>
      <c r="Z208" s="1">
        <v>16</v>
      </c>
      <c r="AA208" s="1">
        <v>1.1299999952316284</v>
      </c>
      <c r="AB208" s="1">
        <v>0.98000001907348633</v>
      </c>
      <c r="AC208" s="1">
        <v>1.0399999618530273</v>
      </c>
      <c r="AD208" s="1">
        <v>3</v>
      </c>
      <c r="AE208" s="1">
        <v>2</v>
      </c>
      <c r="AF208" s="1">
        <v>0</v>
      </c>
      <c r="AG208" s="1">
        <f>IFERROR(Q208+0.5*R208+S208,0)</f>
        <v>19</v>
      </c>
      <c r="AH208">
        <f>IFERROR(IF(N208,0,Q208+0.5*R208+S208),0)</f>
        <v>19</v>
      </c>
      <c r="AI208" s="6" t="str">
        <f t="shared" si="10"/>
        <v/>
      </c>
    </row>
    <row r="209" spans="1:35">
      <c r="A209" s="1">
        <v>120</v>
      </c>
      <c r="B209" s="1">
        <f>IFERROR(VLOOKUP(A209,Sheet2!A:B,1,0),0)</f>
        <v>120</v>
      </c>
      <c r="C209" s="1">
        <v>1</v>
      </c>
      <c r="D209" s="1">
        <f t="shared" si="9"/>
        <v>0</v>
      </c>
      <c r="E209" s="1">
        <f>COUNTIFS(D:D,1,A:A,A209)</f>
        <v>0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 t="b">
        <v>1</v>
      </c>
      <c r="N209" s="1">
        <v>0</v>
      </c>
      <c r="O209" s="1">
        <v>0</v>
      </c>
      <c r="P209" s="1">
        <v>3</v>
      </c>
      <c r="Q209" s="1">
        <v>0</v>
      </c>
      <c r="R209" s="1">
        <v>30</v>
      </c>
      <c r="S209" s="1">
        <v>4</v>
      </c>
      <c r="T209" s="20">
        <f>IFERROR(Q209+0.5*R209+S209,0)</f>
        <v>19</v>
      </c>
      <c r="U209" s="1">
        <v>5.0500001907348633</v>
      </c>
      <c r="V209" s="2" t="s">
        <v>19</v>
      </c>
      <c r="W209" s="2" t="s">
        <v>21</v>
      </c>
      <c r="X209" s="1">
        <v>2</v>
      </c>
      <c r="Y209" s="1">
        <v>7</v>
      </c>
      <c r="Z209" s="1">
        <v>16</v>
      </c>
      <c r="AA209" s="1">
        <v>1.0499999523162842</v>
      </c>
      <c r="AB209" s="1">
        <v>1.0499999523162842</v>
      </c>
      <c r="AC209" s="1">
        <v>1.0499999523162842</v>
      </c>
      <c r="AD209" s="1">
        <v>3</v>
      </c>
      <c r="AE209" s="1">
        <v>2</v>
      </c>
      <c r="AF209" s="1">
        <v>1</v>
      </c>
      <c r="AG209" s="1">
        <f>IFERROR(Q209+0.5*R209+S209,0)</f>
        <v>19</v>
      </c>
      <c r="AH209">
        <f>IFERROR(IF(N209,0,Q209+0.5*R209+S209),0)</f>
        <v>19</v>
      </c>
      <c r="AI209" s="6" t="str">
        <f t="shared" si="10"/>
        <v/>
      </c>
    </row>
    <row r="210" spans="1:35">
      <c r="A210" s="1">
        <v>122</v>
      </c>
      <c r="B210" s="1">
        <f>IFERROR(VLOOKUP(A210,Sheet2!A:B,1,0),0)</f>
        <v>122</v>
      </c>
      <c r="C210" s="1">
        <v>1</v>
      </c>
      <c r="D210" s="1">
        <f t="shared" si="9"/>
        <v>0</v>
      </c>
      <c r="E210" s="1">
        <f>COUNTIFS(D:D,1,A:A,A210)</f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0</v>
      </c>
      <c r="L210" s="1">
        <v>0</v>
      </c>
      <c r="M210" s="1" t="b">
        <v>1</v>
      </c>
      <c r="N210" s="1">
        <v>0</v>
      </c>
      <c r="O210" s="1">
        <v>0</v>
      </c>
      <c r="P210" s="1">
        <v>0</v>
      </c>
      <c r="Q210" s="1">
        <v>1</v>
      </c>
      <c r="R210" s="1">
        <v>38</v>
      </c>
      <c r="S210" s="3">
        <v>5</v>
      </c>
      <c r="T210" s="20">
        <f>IFERROR(Q210+0.5*R210+S210,0)</f>
        <v>25</v>
      </c>
      <c r="U210" s="1">
        <v>4.25</v>
      </c>
      <c r="V210" s="1">
        <v>4</v>
      </c>
      <c r="W210" s="1">
        <v>0.20000000298023224</v>
      </c>
      <c r="X210" s="1">
        <v>1</v>
      </c>
      <c r="Y210" s="1">
        <v>9</v>
      </c>
      <c r="Z210" s="1">
        <v>12.5</v>
      </c>
      <c r="AA210" s="2" t="s">
        <v>29</v>
      </c>
      <c r="AB210" s="1">
        <v>1.1200000047683716</v>
      </c>
      <c r="AC210" s="1">
        <v>1.1200000047683716</v>
      </c>
      <c r="AD210" s="1">
        <v>5</v>
      </c>
      <c r="AE210" s="1">
        <v>3</v>
      </c>
      <c r="AF210" s="1">
        <v>0</v>
      </c>
      <c r="AG210" s="1">
        <f>IFERROR(Q210+0.5*R210+S210,0)</f>
        <v>25</v>
      </c>
      <c r="AH210">
        <f>IFERROR(IF(N210,0,Q210+0.5*R210+S210),0)</f>
        <v>25</v>
      </c>
      <c r="AI210" s="6" t="str">
        <f t="shared" si="10"/>
        <v/>
      </c>
    </row>
    <row r="211" spans="1:35">
      <c r="A211" s="1">
        <v>122</v>
      </c>
      <c r="B211" s="1">
        <f>IFERROR(VLOOKUP(A211,Sheet2!A:B,1,0),0)</f>
        <v>122</v>
      </c>
      <c r="C211" s="1">
        <v>1</v>
      </c>
      <c r="D211" s="1">
        <f t="shared" si="9"/>
        <v>0</v>
      </c>
      <c r="E211" s="1">
        <f>COUNTIFS(D:D,1,A:A,A211)</f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0</v>
      </c>
      <c r="L211" s="1">
        <v>0</v>
      </c>
      <c r="M211" s="1" t="b">
        <v>1</v>
      </c>
      <c r="N211" s="1">
        <v>0</v>
      </c>
      <c r="O211" s="1">
        <v>0</v>
      </c>
      <c r="P211" s="2" t="s">
        <v>11</v>
      </c>
      <c r="Q211" s="1">
        <v>10</v>
      </c>
      <c r="R211" s="1">
        <v>50</v>
      </c>
      <c r="S211" s="1">
        <v>6</v>
      </c>
      <c r="T211" s="20">
        <f>IFERROR(Q211+0.5*R211+S211,0)</f>
        <v>41</v>
      </c>
      <c r="U211" s="1">
        <v>5.0500001907348633</v>
      </c>
      <c r="V211" s="1">
        <v>26</v>
      </c>
      <c r="W211" s="1">
        <v>0.10000000149011612</v>
      </c>
      <c r="X211" s="1">
        <v>1</v>
      </c>
      <c r="Y211" s="1">
        <v>9</v>
      </c>
      <c r="Z211" s="1">
        <v>12.5</v>
      </c>
      <c r="AA211" s="1">
        <v>1.1499999761581421</v>
      </c>
      <c r="AB211" s="1">
        <v>0.93999999761581421</v>
      </c>
      <c r="AC211" s="1">
        <v>1.1499999761581421</v>
      </c>
      <c r="AD211" s="1">
        <v>6</v>
      </c>
      <c r="AE211" s="1">
        <v>4</v>
      </c>
      <c r="AF211" s="1">
        <v>1</v>
      </c>
      <c r="AG211" s="1">
        <f>IFERROR(Q211+0.5*R211+S211,0)</f>
        <v>41</v>
      </c>
      <c r="AH211">
        <f>IFERROR(IF(N211,0,Q211+0.5*R211+S211),0)</f>
        <v>41</v>
      </c>
      <c r="AI211" s="6" t="str">
        <f t="shared" si="10"/>
        <v/>
      </c>
    </row>
    <row r="212" spans="1:35">
      <c r="A212" s="1">
        <v>123</v>
      </c>
      <c r="B212" s="1">
        <f>IFERROR(VLOOKUP(A212,Sheet2!A:B,1,0),0)</f>
        <v>0</v>
      </c>
      <c r="C212" s="1">
        <v>1</v>
      </c>
      <c r="D212" s="1">
        <f t="shared" si="9"/>
        <v>0</v>
      </c>
      <c r="E212" s="1">
        <f>COUNTIFS(D:D,1,A:A,A212)</f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 t="b">
        <v>1</v>
      </c>
      <c r="N212" s="1">
        <v>0</v>
      </c>
      <c r="O212" s="1">
        <v>0</v>
      </c>
      <c r="P212" s="1">
        <v>0</v>
      </c>
      <c r="Q212" s="1">
        <v>0</v>
      </c>
      <c r="R212" s="1">
        <v>20</v>
      </c>
      <c r="S212" s="1">
        <v>5</v>
      </c>
      <c r="T212" s="20">
        <f>IFERROR(Q212+0.5*R212+S212,0)</f>
        <v>15</v>
      </c>
      <c r="U212" s="2" t="s">
        <v>17</v>
      </c>
      <c r="V212" s="1">
        <v>13</v>
      </c>
      <c r="W212" s="2" t="s">
        <v>21</v>
      </c>
      <c r="X212" s="1">
        <v>2</v>
      </c>
      <c r="Y212" s="1">
        <v>7</v>
      </c>
      <c r="Z212" s="1">
        <v>14.5</v>
      </c>
      <c r="AA212" s="1">
        <v>1.059999942779541</v>
      </c>
      <c r="AB212" s="1">
        <v>0.94999998807907104</v>
      </c>
      <c r="AC212" s="1">
        <v>1.0099999904632568</v>
      </c>
      <c r="AD212" s="1">
        <v>2</v>
      </c>
      <c r="AE212" s="1">
        <v>1</v>
      </c>
      <c r="AF212" s="1">
        <v>0</v>
      </c>
      <c r="AG212" s="1">
        <f>IFERROR(Q212+0.5*R212+S212,0)</f>
        <v>15</v>
      </c>
      <c r="AH212">
        <f>IFERROR(IF(N212,0,Q212+0.5*R212+S212),0)</f>
        <v>15</v>
      </c>
      <c r="AI212" s="6" t="str">
        <f t="shared" si="10"/>
        <v/>
      </c>
    </row>
    <row r="213" spans="1:35">
      <c r="A213" s="1">
        <v>123</v>
      </c>
      <c r="B213" s="1">
        <f>IFERROR(VLOOKUP(A213,Sheet2!A:B,1,0),0)</f>
        <v>0</v>
      </c>
      <c r="C213" s="1">
        <v>1</v>
      </c>
      <c r="D213" s="1">
        <f t="shared" si="9"/>
        <v>0</v>
      </c>
      <c r="E213" s="1">
        <f>COUNTIFS(D:D,1,A:A,A213)</f>
        <v>0</v>
      </c>
      <c r="F213" s="1">
        <v>0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 t="b">
        <v>1</v>
      </c>
      <c r="N213" s="1">
        <v>0</v>
      </c>
      <c r="O213" s="1">
        <v>0</v>
      </c>
      <c r="P213" s="2" t="s">
        <v>11</v>
      </c>
      <c r="Q213" s="1">
        <v>5</v>
      </c>
      <c r="R213" s="1">
        <v>25</v>
      </c>
      <c r="S213" s="3">
        <v>4</v>
      </c>
      <c r="T213" s="20">
        <f>IFERROR(Q213+0.5*R213+S213,0)</f>
        <v>21.5</v>
      </c>
      <c r="U213" s="1">
        <v>5.0500001907348633</v>
      </c>
      <c r="V213" s="1">
        <v>26</v>
      </c>
      <c r="W213" s="3">
        <v>0.15000000596046448</v>
      </c>
      <c r="X213" s="1">
        <v>3</v>
      </c>
      <c r="Y213" s="1">
        <v>7.5</v>
      </c>
      <c r="Z213" s="1">
        <v>14</v>
      </c>
      <c r="AA213" s="1">
        <v>1.0499999523162842</v>
      </c>
      <c r="AB213" s="1">
        <v>0.93999999761581421</v>
      </c>
      <c r="AC213" s="1">
        <v>1</v>
      </c>
      <c r="AD213" s="1">
        <v>3</v>
      </c>
      <c r="AE213" s="1">
        <v>2</v>
      </c>
      <c r="AF213" s="1">
        <v>1</v>
      </c>
      <c r="AG213" s="1">
        <f>IFERROR(Q213+0.5*R213+S213,0)</f>
        <v>21.5</v>
      </c>
      <c r="AH213">
        <f>IFERROR(IF(N213,0,Q213+0.5*R213+S213),0)</f>
        <v>21.5</v>
      </c>
      <c r="AI213" s="6" t="str">
        <f t="shared" si="10"/>
        <v/>
      </c>
    </row>
    <row r="214" spans="1:35">
      <c r="A214" s="1">
        <v>124</v>
      </c>
      <c r="B214" s="1">
        <f>IFERROR(VLOOKUP(A214,Sheet2!A:B,1,0),0)</f>
        <v>124</v>
      </c>
      <c r="C214" s="1">
        <v>1</v>
      </c>
      <c r="D214" s="1">
        <f t="shared" si="9"/>
        <v>0</v>
      </c>
      <c r="E214" s="1">
        <f>COUNTIFS(D:D,1,A:A,A214)</f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 t="b">
        <v>1</v>
      </c>
      <c r="N214" s="1">
        <v>0</v>
      </c>
      <c r="O214" s="1">
        <v>0</v>
      </c>
      <c r="P214" s="1">
        <v>1</v>
      </c>
      <c r="Q214" s="1">
        <v>8</v>
      </c>
      <c r="R214" s="1">
        <v>10</v>
      </c>
      <c r="S214" s="1">
        <v>3</v>
      </c>
      <c r="T214" s="20">
        <f>IFERROR(Q214+0.5*R214+S214,0)</f>
        <v>16</v>
      </c>
      <c r="U214" s="1">
        <v>4.25</v>
      </c>
      <c r="V214" s="3">
        <v>13</v>
      </c>
      <c r="W214" s="3">
        <v>0.25</v>
      </c>
      <c r="X214" s="1">
        <v>2</v>
      </c>
      <c r="Y214" s="1">
        <v>8</v>
      </c>
      <c r="Z214" s="1">
        <v>15</v>
      </c>
      <c r="AA214" s="1">
        <v>1.059999942779541</v>
      </c>
      <c r="AB214" s="1">
        <v>0.9100000262260437</v>
      </c>
      <c r="AC214" s="1">
        <v>1.0399999618530273</v>
      </c>
      <c r="AD214" s="1">
        <v>2</v>
      </c>
      <c r="AE214" s="1">
        <v>2</v>
      </c>
      <c r="AF214" s="1">
        <v>0</v>
      </c>
      <c r="AG214" s="1">
        <f>IFERROR(Q214+0.5*R214+S214,0)</f>
        <v>16</v>
      </c>
      <c r="AH214">
        <f>IFERROR(IF(N214,0,Q214+0.5*R214+S214),0)</f>
        <v>16</v>
      </c>
      <c r="AI214" s="6" t="str">
        <f t="shared" si="10"/>
        <v/>
      </c>
    </row>
    <row r="215" spans="1:35">
      <c r="A215" s="1">
        <v>124</v>
      </c>
      <c r="B215" s="1">
        <f>IFERROR(VLOOKUP(A215,Sheet2!A:B,1,0),0)</f>
        <v>124</v>
      </c>
      <c r="C215" s="1">
        <v>1</v>
      </c>
      <c r="D215" s="1">
        <f t="shared" si="9"/>
        <v>0</v>
      </c>
      <c r="E215" s="1">
        <f>COUNTIFS(D:D,1,A:A,A215)</f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 t="b">
        <v>1</v>
      </c>
      <c r="N215" s="1">
        <v>0</v>
      </c>
      <c r="O215" s="1">
        <v>0</v>
      </c>
      <c r="P215" s="2" t="s">
        <v>11</v>
      </c>
      <c r="Q215" s="1">
        <v>21</v>
      </c>
      <c r="R215" s="1">
        <v>6</v>
      </c>
      <c r="S215" s="1">
        <v>4</v>
      </c>
      <c r="T215" s="20">
        <f>IFERROR(Q215+0.5*R215+S215,0)</f>
        <v>28</v>
      </c>
      <c r="U215" s="1">
        <v>5.0500001907348633</v>
      </c>
      <c r="V215" s="1">
        <v>13</v>
      </c>
      <c r="W215" s="1">
        <v>0.5</v>
      </c>
      <c r="X215" s="1">
        <v>3</v>
      </c>
      <c r="Y215" s="1">
        <v>7</v>
      </c>
      <c r="Z215" s="1">
        <v>15</v>
      </c>
      <c r="AA215" s="1">
        <v>1.1599999666213989</v>
      </c>
      <c r="AB215" s="1">
        <v>0.93999999761581421</v>
      </c>
      <c r="AC215" s="1">
        <v>1.1200000047683716</v>
      </c>
      <c r="AD215" s="1">
        <v>2</v>
      </c>
      <c r="AE215" s="1">
        <v>2</v>
      </c>
      <c r="AF215" s="1">
        <v>1</v>
      </c>
      <c r="AG215" s="1">
        <f>IFERROR(Q215+0.5*R215+S215,0)</f>
        <v>28</v>
      </c>
      <c r="AH215">
        <f>IFERROR(IF(N215,0,Q215+0.5*R215+S215),0)</f>
        <v>28</v>
      </c>
      <c r="AI215" s="6" t="str">
        <f t="shared" si="10"/>
        <v/>
      </c>
    </row>
    <row r="216" spans="1:35">
      <c r="A216" s="1">
        <v>125</v>
      </c>
      <c r="B216" s="1">
        <f>IFERROR(VLOOKUP(A216,Sheet2!A:B,1,0),0)</f>
        <v>125</v>
      </c>
      <c r="C216" s="1">
        <v>2</v>
      </c>
      <c r="D216" s="1">
        <f t="shared" si="9"/>
        <v>0</v>
      </c>
      <c r="E216" s="1">
        <f>COUNTIFS(D:D,1,A:A,A216)</f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 t="b">
        <v>1</v>
      </c>
      <c r="N216" s="1">
        <v>0</v>
      </c>
      <c r="O216" s="1">
        <v>0</v>
      </c>
      <c r="P216" s="2" t="s">
        <v>11</v>
      </c>
      <c r="Q216" s="1">
        <v>0</v>
      </c>
      <c r="R216" s="1">
        <v>15</v>
      </c>
      <c r="S216" s="1">
        <v>2</v>
      </c>
      <c r="T216" s="20">
        <f>IFERROR(Q216+0.5*R216+S216,0)</f>
        <v>9.5</v>
      </c>
      <c r="U216" s="1">
        <v>5.0500001907348633</v>
      </c>
      <c r="V216" s="1">
        <v>52</v>
      </c>
      <c r="W216" s="1">
        <v>0.40000000596046448</v>
      </c>
      <c r="X216" s="1">
        <v>1</v>
      </c>
      <c r="Y216" s="1">
        <v>10</v>
      </c>
      <c r="Z216" s="1">
        <v>12</v>
      </c>
      <c r="AA216" s="1">
        <v>1.0099999904632568</v>
      </c>
      <c r="AB216" s="1">
        <v>1.0099999904632568</v>
      </c>
      <c r="AC216" s="1">
        <v>2.4900000095367432</v>
      </c>
      <c r="AD216" s="1">
        <v>4</v>
      </c>
      <c r="AE216" s="1">
        <v>3</v>
      </c>
      <c r="AF216" s="1">
        <v>1</v>
      </c>
      <c r="AG216" s="1">
        <f>IFERROR(Q216+0.5*R216+S216,0)</f>
        <v>9.5</v>
      </c>
      <c r="AH216">
        <f>IFERROR(IF(N216,0,Q216+0.5*R216+S216),0)</f>
        <v>9.5</v>
      </c>
      <c r="AI216" s="6" t="str">
        <f t="shared" si="10"/>
        <v/>
      </c>
    </row>
    <row r="217" spans="1:35">
      <c r="A217" s="1">
        <v>125</v>
      </c>
      <c r="B217" s="1">
        <f>IFERROR(VLOOKUP(A217,Sheet2!A:B,1,0),0)</f>
        <v>125</v>
      </c>
      <c r="C217" s="1">
        <v>2</v>
      </c>
      <c r="D217" s="1">
        <f t="shared" si="9"/>
        <v>0</v>
      </c>
      <c r="E217" s="1">
        <f>COUNTIFS(D:D,1,A:A,A217)</f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 t="b">
        <v>1</v>
      </c>
      <c r="N217" s="1">
        <v>0</v>
      </c>
      <c r="O217" s="1">
        <v>0</v>
      </c>
      <c r="P217" s="1">
        <v>0</v>
      </c>
      <c r="Q217" s="1">
        <v>15</v>
      </c>
      <c r="R217" s="1">
        <v>0</v>
      </c>
      <c r="S217" s="1">
        <v>4</v>
      </c>
      <c r="T217" s="20">
        <f>IFERROR(Q217+0.5*R217+S217,0)</f>
        <v>19</v>
      </c>
      <c r="U217" s="1">
        <v>4.5</v>
      </c>
      <c r="V217" s="1">
        <v>26</v>
      </c>
      <c r="W217" s="1">
        <v>0.25</v>
      </c>
      <c r="X217" s="1">
        <v>1</v>
      </c>
      <c r="Y217" s="1">
        <v>10</v>
      </c>
      <c r="Z217" s="1">
        <v>12.5</v>
      </c>
      <c r="AA217" s="3">
        <v>0.9100000262260437</v>
      </c>
      <c r="AB217" s="3">
        <v>0.85000002384185791</v>
      </c>
      <c r="AC217" s="1">
        <v>2.3399999141693115</v>
      </c>
      <c r="AD217" s="3">
        <v>3</v>
      </c>
      <c r="AE217" s="3">
        <v>2</v>
      </c>
      <c r="AF217" s="1">
        <v>0</v>
      </c>
      <c r="AG217" s="1">
        <f>IFERROR(Q217+0.5*R217+S217,0)</f>
        <v>19</v>
      </c>
      <c r="AH217">
        <f>IFERROR(IF(N217,0,Q217+0.5*R217+S217),0)</f>
        <v>19</v>
      </c>
      <c r="AI217" s="6" t="str">
        <f t="shared" si="10"/>
        <v/>
      </c>
    </row>
    <row r="218" spans="1:35">
      <c r="A218" s="1">
        <v>128</v>
      </c>
      <c r="B218" s="1">
        <f>IFERROR(VLOOKUP(A218,Sheet2!A:B,1,0),0)</f>
        <v>128</v>
      </c>
      <c r="C218" s="1">
        <v>2</v>
      </c>
      <c r="D218" s="1">
        <f t="shared" si="9"/>
        <v>0</v>
      </c>
      <c r="E218" s="1">
        <f>COUNTIFS(D:D,1,A:A,A218)</f>
        <v>0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 t="b">
        <v>1</v>
      </c>
      <c r="N218" s="1">
        <v>0</v>
      </c>
      <c r="O218" s="1">
        <v>0</v>
      </c>
      <c r="P218" s="1">
        <v>1</v>
      </c>
      <c r="Q218" s="1">
        <v>3</v>
      </c>
      <c r="R218" s="1">
        <v>16</v>
      </c>
      <c r="S218" s="1">
        <v>2</v>
      </c>
      <c r="T218" s="20">
        <f>IFERROR(Q218+0.5*R218+S218,0)</f>
        <v>13</v>
      </c>
      <c r="U218" s="1">
        <v>5.0500001907348633</v>
      </c>
      <c r="V218" s="1">
        <v>26</v>
      </c>
      <c r="W218" s="1">
        <v>0.25</v>
      </c>
      <c r="X218" s="1">
        <v>1</v>
      </c>
      <c r="Y218" s="1">
        <v>11</v>
      </c>
      <c r="Z218" s="1">
        <v>11</v>
      </c>
      <c r="AA218" s="1">
        <v>1.0499999523162842</v>
      </c>
      <c r="AB218" s="1">
        <v>0.79000002145767212</v>
      </c>
      <c r="AC218" s="1">
        <v>2.3199999332427979</v>
      </c>
      <c r="AD218" s="1">
        <v>3</v>
      </c>
      <c r="AE218" s="1">
        <v>2</v>
      </c>
      <c r="AF218" s="1">
        <v>1</v>
      </c>
      <c r="AG218" s="1">
        <f>IFERROR(Q218+0.5*R218+S218,0)</f>
        <v>13</v>
      </c>
      <c r="AH218">
        <f>IFERROR(IF(N218,0,Q218+0.5*R218+S218),0)</f>
        <v>13</v>
      </c>
      <c r="AI218" s="6" t="str">
        <f t="shared" si="10"/>
        <v/>
      </c>
    </row>
    <row r="219" spans="1:35">
      <c r="A219" s="1">
        <v>128</v>
      </c>
      <c r="B219" s="1">
        <f>IFERROR(VLOOKUP(A219,Sheet2!A:B,1,0),0)</f>
        <v>128</v>
      </c>
      <c r="C219" s="1">
        <v>2</v>
      </c>
      <c r="D219" s="1">
        <f t="shared" si="9"/>
        <v>0</v>
      </c>
      <c r="E219" s="1">
        <f>COUNTIFS(D:D,1,A:A,A219)</f>
        <v>0</v>
      </c>
      <c r="F219" s="1">
        <v>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 t="b">
        <v>1</v>
      </c>
      <c r="N219" s="1">
        <v>0</v>
      </c>
      <c r="O219" s="1">
        <v>0</v>
      </c>
      <c r="P219" s="1">
        <v>3</v>
      </c>
      <c r="Q219" s="1">
        <v>6.5</v>
      </c>
      <c r="R219" s="1">
        <v>7.5</v>
      </c>
      <c r="S219" s="1">
        <v>2</v>
      </c>
      <c r="T219" s="20">
        <f>IFERROR(Q219+0.5*R219+S219,0)</f>
        <v>12.25</v>
      </c>
      <c r="U219" s="1">
        <v>5</v>
      </c>
      <c r="V219" s="2" t="s">
        <v>19</v>
      </c>
      <c r="W219" s="1">
        <v>0.15000000596046448</v>
      </c>
      <c r="X219" s="1">
        <v>2</v>
      </c>
      <c r="Y219" s="1">
        <v>11</v>
      </c>
      <c r="Z219" s="1">
        <v>11</v>
      </c>
      <c r="AA219" s="1">
        <v>1.059999942779541</v>
      </c>
      <c r="AB219" s="1">
        <v>0.85000002384185791</v>
      </c>
      <c r="AC219" s="1">
        <v>2.3399999141693115</v>
      </c>
      <c r="AD219" s="1">
        <v>4</v>
      </c>
      <c r="AE219" s="1">
        <v>2</v>
      </c>
      <c r="AF219" s="1">
        <v>0</v>
      </c>
      <c r="AG219" s="1">
        <f>IFERROR(Q219+0.5*R219+S219,0)</f>
        <v>12.25</v>
      </c>
      <c r="AH219">
        <f>IFERROR(IF(N219,0,Q219+0.5*R219+S219),0)</f>
        <v>12.25</v>
      </c>
      <c r="AI219" s="6" t="str">
        <f t="shared" si="10"/>
        <v/>
      </c>
    </row>
    <row r="220" spans="1:35">
      <c r="A220" s="1">
        <v>129</v>
      </c>
      <c r="B220" s="1">
        <f>IFERROR(VLOOKUP(A220,Sheet2!A:B,1,0),0)</f>
        <v>129</v>
      </c>
      <c r="C220" s="1">
        <v>3</v>
      </c>
      <c r="D220" s="1">
        <f t="shared" si="9"/>
        <v>0</v>
      </c>
      <c r="E220" s="1">
        <f>COUNTIFS(D:D,1,A:A,A220)</f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 t="b">
        <v>1</v>
      </c>
      <c r="N220" s="1">
        <v>0</v>
      </c>
      <c r="O220" s="1">
        <v>0</v>
      </c>
      <c r="P220" s="2" t="s">
        <v>11</v>
      </c>
      <c r="Q220" s="1">
        <v>7</v>
      </c>
      <c r="R220" s="1">
        <v>18</v>
      </c>
      <c r="S220" s="1">
        <v>4</v>
      </c>
      <c r="T220" s="20">
        <f>IFERROR(Q220+0.5*R220+S220,0)</f>
        <v>20</v>
      </c>
      <c r="U220" s="1">
        <v>5.0500001907348633</v>
      </c>
      <c r="V220" s="1">
        <v>52</v>
      </c>
      <c r="W220" s="1">
        <v>0.25</v>
      </c>
      <c r="X220" s="1">
        <v>2</v>
      </c>
      <c r="Y220" s="1">
        <v>6</v>
      </c>
      <c r="Z220" s="1">
        <v>16</v>
      </c>
      <c r="AA220" s="1">
        <v>1.1100000143051147</v>
      </c>
      <c r="AB220" s="1">
        <v>1</v>
      </c>
      <c r="AC220" s="1">
        <v>0.88999998569488525</v>
      </c>
      <c r="AD220" s="1">
        <v>4</v>
      </c>
      <c r="AE220" s="1">
        <v>3</v>
      </c>
      <c r="AF220" s="1">
        <v>1</v>
      </c>
      <c r="AG220" s="1">
        <f>IFERROR(Q220+0.5*R220+S220,0)</f>
        <v>20</v>
      </c>
      <c r="AH220">
        <f>IFERROR(IF(N220,0,Q220+0.5*R220+S220),0)</f>
        <v>20</v>
      </c>
      <c r="AI220" s="6" t="str">
        <f t="shared" si="10"/>
        <v/>
      </c>
    </row>
    <row r="221" spans="1:35">
      <c r="A221" s="1">
        <v>129</v>
      </c>
      <c r="B221" s="1">
        <f>IFERROR(VLOOKUP(A221,Sheet2!A:B,1,0),0)</f>
        <v>129</v>
      </c>
      <c r="C221" s="1">
        <v>3</v>
      </c>
      <c r="D221" s="1">
        <f t="shared" si="9"/>
        <v>0</v>
      </c>
      <c r="E221" s="1">
        <f>COUNTIFS(D:D,1,A:A,A221)</f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 t="b">
        <v>1</v>
      </c>
      <c r="N221" s="1">
        <v>0</v>
      </c>
      <c r="O221" s="1">
        <v>0</v>
      </c>
      <c r="P221" s="1">
        <v>3</v>
      </c>
      <c r="Q221" s="1">
        <v>20</v>
      </c>
      <c r="R221" s="1">
        <v>20</v>
      </c>
      <c r="S221" s="1">
        <v>3</v>
      </c>
      <c r="T221" s="20">
        <f>IFERROR(Q221+0.5*R221+S221,0)</f>
        <v>33</v>
      </c>
      <c r="U221" s="1">
        <v>5.25</v>
      </c>
      <c r="V221" s="1">
        <v>26</v>
      </c>
      <c r="W221" s="1">
        <v>5.000000074505806E-2</v>
      </c>
      <c r="X221" s="1">
        <v>2</v>
      </c>
      <c r="Y221" s="1">
        <v>6</v>
      </c>
      <c r="Z221" s="1">
        <v>16</v>
      </c>
      <c r="AA221" s="1">
        <v>1.1000000238418579</v>
      </c>
      <c r="AB221" s="1">
        <v>1</v>
      </c>
      <c r="AC221" s="1">
        <v>0.74000000953674316</v>
      </c>
      <c r="AD221" s="1">
        <v>6</v>
      </c>
      <c r="AE221" s="1">
        <v>4</v>
      </c>
      <c r="AF221" s="1">
        <v>0</v>
      </c>
      <c r="AG221" s="1">
        <f>IFERROR(Q221+0.5*R221+S221,0)</f>
        <v>33</v>
      </c>
      <c r="AH221">
        <f>IFERROR(IF(N221,0,Q221+0.5*R221+S221),0)</f>
        <v>33</v>
      </c>
      <c r="AI221" s="6" t="str">
        <f t="shared" si="10"/>
        <v/>
      </c>
    </row>
    <row r="222" spans="1:35">
      <c r="A222" s="1">
        <v>130</v>
      </c>
      <c r="B222" s="1">
        <f>IFERROR(VLOOKUP(A222,Sheet2!A:B,1,0),0)</f>
        <v>130</v>
      </c>
      <c r="C222" s="1">
        <v>3</v>
      </c>
      <c r="D222" s="1">
        <f t="shared" si="9"/>
        <v>0</v>
      </c>
      <c r="E222" s="1">
        <f>COUNTIFS(D:D,1,A:A,A222)</f>
        <v>0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 t="b">
        <v>1</v>
      </c>
      <c r="N222" s="1">
        <v>0</v>
      </c>
      <c r="O222" s="1">
        <v>0</v>
      </c>
      <c r="P222" s="1">
        <v>6</v>
      </c>
      <c r="Q222" s="1">
        <v>2</v>
      </c>
      <c r="R222" s="1">
        <v>38</v>
      </c>
      <c r="S222" s="1">
        <v>4</v>
      </c>
      <c r="T222" s="20">
        <f>IFERROR(Q222+0.5*R222+S222,0)</f>
        <v>25</v>
      </c>
      <c r="U222" s="1">
        <v>5.0500001907348633</v>
      </c>
      <c r="V222" s="1">
        <v>4</v>
      </c>
      <c r="W222" s="1">
        <v>0.15000000596046448</v>
      </c>
      <c r="X222" s="1">
        <v>2</v>
      </c>
      <c r="Y222" s="1">
        <v>7</v>
      </c>
      <c r="Z222" s="1">
        <v>16</v>
      </c>
      <c r="AA222" s="1">
        <v>1.1100000143051147</v>
      </c>
      <c r="AB222" s="3">
        <v>1.059999942779541</v>
      </c>
      <c r="AC222" s="1">
        <v>1.0499999523162842</v>
      </c>
      <c r="AD222" s="1">
        <v>5</v>
      </c>
      <c r="AE222" s="1">
        <v>3</v>
      </c>
      <c r="AF222" s="1">
        <v>1</v>
      </c>
      <c r="AG222" s="1">
        <f>IFERROR(Q222+0.5*R222+S222,0)</f>
        <v>25</v>
      </c>
      <c r="AH222">
        <f>IFERROR(IF(N222,0,Q222+0.5*R222+S222),0)</f>
        <v>25</v>
      </c>
      <c r="AI222" s="6" t="str">
        <f t="shared" si="10"/>
        <v/>
      </c>
    </row>
    <row r="223" spans="1:35">
      <c r="A223" s="1">
        <v>130</v>
      </c>
      <c r="B223" s="1">
        <f>IFERROR(VLOOKUP(A223,Sheet2!A:B,1,0),0)</f>
        <v>130</v>
      </c>
      <c r="C223" s="1">
        <v>3</v>
      </c>
      <c r="D223" s="1">
        <f t="shared" si="9"/>
        <v>0</v>
      </c>
      <c r="E223" s="1">
        <f>COUNTIFS(D:D,1,A:A,A223)</f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 t="b">
        <v>1</v>
      </c>
      <c r="N223" s="1">
        <v>0</v>
      </c>
      <c r="O223" s="1">
        <v>0</v>
      </c>
      <c r="P223" s="1">
        <v>2</v>
      </c>
      <c r="Q223" s="1">
        <v>7</v>
      </c>
      <c r="R223" s="1">
        <v>25.5</v>
      </c>
      <c r="S223" s="1">
        <v>3</v>
      </c>
      <c r="T223" s="20">
        <f>IFERROR(Q223+0.5*R223+S223,0)</f>
        <v>22.75</v>
      </c>
      <c r="U223" s="1">
        <v>4.5</v>
      </c>
      <c r="V223" s="1">
        <v>19</v>
      </c>
      <c r="W223" s="1">
        <v>0.30000001192092896</v>
      </c>
      <c r="X223" s="1">
        <v>2</v>
      </c>
      <c r="Y223" s="1">
        <v>5</v>
      </c>
      <c r="Z223" s="1">
        <v>18</v>
      </c>
      <c r="AA223" s="1">
        <v>1.1200000047683716</v>
      </c>
      <c r="AB223" s="1">
        <v>1.0700000524520874</v>
      </c>
      <c r="AC223" s="1">
        <v>1</v>
      </c>
      <c r="AD223" s="1">
        <v>4</v>
      </c>
      <c r="AE223" s="1">
        <v>3</v>
      </c>
      <c r="AF223" s="1">
        <v>0</v>
      </c>
      <c r="AG223" s="1">
        <f>IFERROR(Q223+0.5*R223+S223,0)</f>
        <v>22.75</v>
      </c>
      <c r="AH223">
        <f>IFERROR(IF(N223,0,Q223+0.5*R223+S223),0)</f>
        <v>22.75</v>
      </c>
      <c r="AI223" s="6" t="str">
        <f t="shared" si="10"/>
        <v/>
      </c>
    </row>
    <row r="224" spans="1:35">
      <c r="A224" s="1">
        <v>131</v>
      </c>
      <c r="B224" s="1">
        <f>IFERROR(VLOOKUP(A224,Sheet2!A:B,1,0),0)</f>
        <v>131</v>
      </c>
      <c r="C224" s="1">
        <v>3</v>
      </c>
      <c r="D224" s="1">
        <f t="shared" si="9"/>
        <v>0</v>
      </c>
      <c r="E224" s="1">
        <f>COUNTIFS(D:D,1,A:A,A224)</f>
        <v>0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 t="b">
        <v>1</v>
      </c>
      <c r="N224" s="1">
        <v>0</v>
      </c>
      <c r="O224" s="1">
        <v>0</v>
      </c>
      <c r="P224" s="1">
        <v>2</v>
      </c>
      <c r="Q224" s="1">
        <v>8</v>
      </c>
      <c r="R224" s="1">
        <v>22</v>
      </c>
      <c r="S224" s="1">
        <v>3</v>
      </c>
      <c r="T224" s="20">
        <f>IFERROR(Q224+0.5*R224+S224,0)</f>
        <v>22</v>
      </c>
      <c r="U224" s="1">
        <v>5.0500001907348633</v>
      </c>
      <c r="V224" s="2" t="s">
        <v>19</v>
      </c>
      <c r="W224" s="2" t="s">
        <v>21</v>
      </c>
      <c r="X224" s="1">
        <v>2</v>
      </c>
      <c r="Y224" s="1">
        <v>7</v>
      </c>
      <c r="Z224" s="1">
        <v>15</v>
      </c>
      <c r="AA224" s="1">
        <v>1.0499999523162842</v>
      </c>
      <c r="AB224" s="1">
        <v>1.1100000143051147</v>
      </c>
      <c r="AC224" s="1">
        <v>1.0499999523162842</v>
      </c>
      <c r="AD224" s="1">
        <v>5</v>
      </c>
      <c r="AE224" s="1">
        <v>4</v>
      </c>
      <c r="AF224" s="1">
        <v>1</v>
      </c>
      <c r="AG224" s="1">
        <f>IFERROR(Q224+0.5*R224+S224,0)</f>
        <v>22</v>
      </c>
      <c r="AH224">
        <f>IFERROR(IF(N224,0,Q224+0.5*R224+S224),0)</f>
        <v>22</v>
      </c>
      <c r="AI224" s="6" t="str">
        <f t="shared" si="10"/>
        <v/>
      </c>
    </row>
    <row r="225" spans="1:35">
      <c r="A225" s="1">
        <v>131</v>
      </c>
      <c r="B225" s="1">
        <f>IFERROR(VLOOKUP(A225,Sheet2!A:B,1,0),0)</f>
        <v>131</v>
      </c>
      <c r="C225" s="1">
        <v>3</v>
      </c>
      <c r="D225" s="1">
        <f t="shared" si="9"/>
        <v>0</v>
      </c>
      <c r="E225" s="1">
        <f>COUNTIFS(D:D,1,A:A,A225)</f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 t="b">
        <v>1</v>
      </c>
      <c r="N225" s="1">
        <v>0</v>
      </c>
      <c r="O225" s="1">
        <v>0</v>
      </c>
      <c r="P225" s="1">
        <v>2</v>
      </c>
      <c r="Q225" s="1">
        <v>15</v>
      </c>
      <c r="R225" s="1">
        <v>25</v>
      </c>
      <c r="S225" s="1">
        <v>4</v>
      </c>
      <c r="T225" s="20">
        <f>IFERROR(Q225+0.5*R225+S225,0)</f>
        <v>31.5</v>
      </c>
      <c r="U225" s="1">
        <v>5.5</v>
      </c>
      <c r="V225" s="1">
        <v>4</v>
      </c>
      <c r="W225" s="1">
        <v>0.37000000476837158</v>
      </c>
      <c r="X225" s="1">
        <v>2</v>
      </c>
      <c r="Y225" s="1">
        <v>6</v>
      </c>
      <c r="Z225" s="1">
        <v>17</v>
      </c>
      <c r="AA225" s="1">
        <v>1.059999942779541</v>
      </c>
      <c r="AB225" s="1">
        <v>1.059999942779541</v>
      </c>
      <c r="AC225" s="1">
        <v>1.059999942779541</v>
      </c>
      <c r="AD225" s="1">
        <v>5</v>
      </c>
      <c r="AE225" s="1">
        <v>2</v>
      </c>
      <c r="AF225" s="1">
        <v>0</v>
      </c>
      <c r="AG225" s="1">
        <f>IFERROR(Q225+0.5*R225+S225,0)</f>
        <v>31.5</v>
      </c>
      <c r="AH225">
        <f>IFERROR(IF(N225,0,Q225+0.5*R225+S225),0)</f>
        <v>31.5</v>
      </c>
      <c r="AI225" s="6" t="str">
        <f t="shared" si="10"/>
        <v/>
      </c>
    </row>
    <row r="226" spans="1:35">
      <c r="A226" s="1">
        <v>132</v>
      </c>
      <c r="B226" s="1">
        <f>IFERROR(VLOOKUP(A226,Sheet2!A:B,1,0),0)</f>
        <v>132</v>
      </c>
      <c r="C226" s="1">
        <v>3</v>
      </c>
      <c r="D226" s="1">
        <f t="shared" si="9"/>
        <v>0</v>
      </c>
      <c r="E226" s="1">
        <f>COUNTIFS(D:D,1,A:A,A226)</f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 t="b">
        <v>1</v>
      </c>
      <c r="N226" s="1">
        <v>0</v>
      </c>
      <c r="O226" s="1">
        <v>0</v>
      </c>
      <c r="P226" s="2" t="s">
        <v>11</v>
      </c>
      <c r="Q226" s="1">
        <v>15</v>
      </c>
      <c r="R226" s="1">
        <v>20</v>
      </c>
      <c r="S226" s="1">
        <v>3</v>
      </c>
      <c r="T226" s="20">
        <f>IFERROR(Q226+0.5*R226+S226,0)</f>
        <v>28</v>
      </c>
      <c r="U226" s="1">
        <v>5.5</v>
      </c>
      <c r="V226" s="1">
        <v>52</v>
      </c>
      <c r="W226" s="3">
        <v>0.25</v>
      </c>
      <c r="X226" s="1">
        <v>2</v>
      </c>
      <c r="Y226" s="1">
        <v>7</v>
      </c>
      <c r="Z226" s="1">
        <v>14</v>
      </c>
      <c r="AA226" s="2" t="s">
        <v>29</v>
      </c>
      <c r="AB226" s="2" t="s">
        <v>31</v>
      </c>
      <c r="AC226" s="2" t="s">
        <v>33</v>
      </c>
      <c r="AD226" s="1">
        <v>2</v>
      </c>
      <c r="AE226" s="1">
        <v>2</v>
      </c>
      <c r="AF226" s="1">
        <v>1</v>
      </c>
      <c r="AG226" s="1">
        <f>IFERROR(Q226+0.5*R226+S226,0)</f>
        <v>28</v>
      </c>
      <c r="AH226">
        <f>IFERROR(IF(N226,0,Q226+0.5*R226+S226),0)</f>
        <v>28</v>
      </c>
      <c r="AI226" s="6" t="str">
        <f t="shared" si="10"/>
        <v/>
      </c>
    </row>
    <row r="227" spans="1:35">
      <c r="A227" s="1">
        <v>132</v>
      </c>
      <c r="B227" s="1">
        <f>IFERROR(VLOOKUP(A227,Sheet2!A:B,1,0),0)</f>
        <v>132</v>
      </c>
      <c r="C227" s="1">
        <v>3</v>
      </c>
      <c r="D227" s="1">
        <f t="shared" si="9"/>
        <v>0</v>
      </c>
      <c r="E227" s="1">
        <f>COUNTIFS(D:D,1,A:A,A227)</f>
        <v>0</v>
      </c>
      <c r="F227" s="1">
        <v>1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 t="b">
        <v>1</v>
      </c>
      <c r="N227" s="1">
        <v>0</v>
      </c>
      <c r="O227" s="1">
        <v>0</v>
      </c>
      <c r="P227" s="1">
        <v>0</v>
      </c>
      <c r="Q227" s="1">
        <v>20</v>
      </c>
      <c r="R227" s="1">
        <v>20</v>
      </c>
      <c r="S227" s="1">
        <v>5</v>
      </c>
      <c r="T227" s="20">
        <f>IFERROR(Q227+0.5*R227+S227,0)</f>
        <v>35</v>
      </c>
      <c r="U227" s="1">
        <v>4.5</v>
      </c>
      <c r="V227" s="1">
        <v>26</v>
      </c>
      <c r="W227" s="1">
        <v>0.25</v>
      </c>
      <c r="X227" s="1">
        <v>2</v>
      </c>
      <c r="Y227" s="1">
        <v>0</v>
      </c>
      <c r="Z227" s="1">
        <v>24</v>
      </c>
      <c r="AA227" s="1">
        <v>1.2799999713897705</v>
      </c>
      <c r="AB227" s="1">
        <v>1.059999942779541</v>
      </c>
      <c r="AC227" s="1">
        <v>2.2999999523162842</v>
      </c>
      <c r="AD227" s="1">
        <v>5</v>
      </c>
      <c r="AE227" s="1">
        <v>3</v>
      </c>
      <c r="AF227" s="1">
        <v>0</v>
      </c>
      <c r="AG227" s="1">
        <f>IFERROR(Q227+0.5*R227+S227,0)</f>
        <v>35</v>
      </c>
      <c r="AH227">
        <f>IFERROR(IF(N227,0,Q227+0.5*R227+S227),0)</f>
        <v>35</v>
      </c>
      <c r="AI227" s="6" t="str">
        <f t="shared" si="10"/>
        <v/>
      </c>
    </row>
    <row r="228" spans="1:35">
      <c r="A228" s="1">
        <v>133</v>
      </c>
      <c r="B228" s="1">
        <f>IFERROR(VLOOKUP(A228,Sheet2!A:B,1,0),0)</f>
        <v>133</v>
      </c>
      <c r="C228" s="1">
        <v>3</v>
      </c>
      <c r="D228" s="1">
        <f t="shared" si="9"/>
        <v>0</v>
      </c>
      <c r="E228" s="1">
        <f>COUNTIFS(D:D,1,A:A,A228)</f>
        <v>0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 t="b">
        <v>1</v>
      </c>
      <c r="N228" s="1">
        <v>0</v>
      </c>
      <c r="O228" s="1">
        <v>0</v>
      </c>
      <c r="P228" s="2" t="s">
        <v>11</v>
      </c>
      <c r="Q228" s="1">
        <v>3</v>
      </c>
      <c r="R228" s="1">
        <v>20</v>
      </c>
      <c r="S228" s="1">
        <v>3</v>
      </c>
      <c r="T228" s="20">
        <f>IFERROR(Q228+0.5*R228+S228,0)</f>
        <v>16</v>
      </c>
      <c r="U228" s="1">
        <v>5.0500001907348633</v>
      </c>
      <c r="V228" s="1">
        <v>26</v>
      </c>
      <c r="W228" s="2" t="s">
        <v>21</v>
      </c>
      <c r="X228" s="1">
        <v>2</v>
      </c>
      <c r="Y228" s="1">
        <v>7</v>
      </c>
      <c r="Z228" s="1">
        <v>15</v>
      </c>
      <c r="AA228" s="1">
        <v>1.1100000143051147</v>
      </c>
      <c r="AB228" s="1">
        <v>1.059999942779541</v>
      </c>
      <c r="AC228" s="1">
        <v>2.1099998950958252</v>
      </c>
      <c r="AD228" s="1">
        <v>5</v>
      </c>
      <c r="AE228" s="1">
        <v>3</v>
      </c>
      <c r="AF228" s="1">
        <v>1</v>
      </c>
      <c r="AG228" s="1">
        <f>IFERROR(Q228+0.5*R228+S228,0)</f>
        <v>16</v>
      </c>
      <c r="AH228">
        <f>IFERROR(IF(N228,0,Q228+0.5*R228+S228),0)</f>
        <v>16</v>
      </c>
      <c r="AI228" s="6" t="str">
        <f t="shared" si="10"/>
        <v/>
      </c>
    </row>
    <row r="229" spans="1:35">
      <c r="A229" s="1">
        <v>133</v>
      </c>
      <c r="B229" s="1">
        <f>IFERROR(VLOOKUP(A229,Sheet2!A:B,1,0),0)</f>
        <v>133</v>
      </c>
      <c r="C229" s="1">
        <v>3</v>
      </c>
      <c r="D229" s="1">
        <f t="shared" si="9"/>
        <v>0</v>
      </c>
      <c r="E229" s="1">
        <f>COUNTIFS(D:D,1,A:A,A229)</f>
        <v>0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 t="b">
        <v>1</v>
      </c>
      <c r="N229" s="1">
        <v>0</v>
      </c>
      <c r="O229" s="1">
        <v>0</v>
      </c>
      <c r="P229" s="1">
        <v>0</v>
      </c>
      <c r="Q229" s="1">
        <v>6</v>
      </c>
      <c r="R229" s="1">
        <v>16</v>
      </c>
      <c r="S229" s="1">
        <v>2</v>
      </c>
      <c r="T229" s="20">
        <f>IFERROR(Q229+0.5*R229+S229,0)</f>
        <v>16</v>
      </c>
      <c r="U229" s="1">
        <v>4.75</v>
      </c>
      <c r="V229" s="1">
        <v>26</v>
      </c>
      <c r="W229" s="2" t="s">
        <v>21</v>
      </c>
      <c r="X229" s="1">
        <v>2</v>
      </c>
      <c r="Y229" s="1">
        <v>6</v>
      </c>
      <c r="Z229" s="1">
        <v>17</v>
      </c>
      <c r="AA229" s="1">
        <v>1.1200000047683716</v>
      </c>
      <c r="AB229" s="1">
        <v>1.0700000524520874</v>
      </c>
      <c r="AC229" s="1">
        <v>1.059999942779541</v>
      </c>
      <c r="AD229" s="1">
        <v>4</v>
      </c>
      <c r="AE229" s="1">
        <v>3</v>
      </c>
      <c r="AF229" s="1">
        <v>0</v>
      </c>
      <c r="AG229" s="1">
        <f>IFERROR(Q229+0.5*R229+S229,0)</f>
        <v>16</v>
      </c>
      <c r="AH229">
        <f>IFERROR(IF(N229,0,Q229+0.5*R229+S229),0)</f>
        <v>16</v>
      </c>
      <c r="AI229" s="6" t="str">
        <f t="shared" si="10"/>
        <v/>
      </c>
    </row>
    <row r="230" spans="1:35">
      <c r="A230" s="1">
        <v>134</v>
      </c>
      <c r="B230" s="1">
        <f>IFERROR(VLOOKUP(A230,Sheet2!A:B,1,0),0)</f>
        <v>134</v>
      </c>
      <c r="C230" s="1">
        <v>3</v>
      </c>
      <c r="D230" s="1">
        <f t="shared" si="9"/>
        <v>0</v>
      </c>
      <c r="E230" s="1">
        <f>COUNTIFS(D:D,1,A:A,A230)</f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 t="b">
        <v>1</v>
      </c>
      <c r="N230" s="1">
        <v>0</v>
      </c>
      <c r="O230" s="1">
        <v>0</v>
      </c>
      <c r="P230" s="1">
        <v>2</v>
      </c>
      <c r="Q230" s="1">
        <v>5.5</v>
      </c>
      <c r="R230" s="1">
        <v>25</v>
      </c>
      <c r="S230" s="1">
        <v>3</v>
      </c>
      <c r="T230" s="20">
        <f>IFERROR(Q230+0.5*R230+S230,0)</f>
        <v>21</v>
      </c>
      <c r="U230" s="1">
        <v>4.619999885559082</v>
      </c>
      <c r="V230" s="2" t="s">
        <v>19</v>
      </c>
      <c r="W230" s="2" t="s">
        <v>21</v>
      </c>
      <c r="X230" s="1">
        <v>2</v>
      </c>
      <c r="Y230" s="1">
        <v>6</v>
      </c>
      <c r="Z230" s="1">
        <v>16</v>
      </c>
      <c r="AA230" s="1">
        <v>1.0900000333786011</v>
      </c>
      <c r="AB230" s="2" t="s">
        <v>31</v>
      </c>
      <c r="AC230" s="1">
        <v>0.94999998807907104</v>
      </c>
      <c r="AD230" s="1">
        <v>4</v>
      </c>
      <c r="AE230" s="1">
        <v>3</v>
      </c>
      <c r="AF230" s="1">
        <v>0</v>
      </c>
      <c r="AG230" s="1">
        <f>IFERROR(Q230+0.5*R230+S230,0)</f>
        <v>21</v>
      </c>
      <c r="AH230">
        <f>IFERROR(IF(N230,0,Q230+0.5*R230+S230),0)</f>
        <v>21</v>
      </c>
      <c r="AI230" s="6" t="str">
        <f t="shared" si="10"/>
        <v/>
      </c>
    </row>
    <row r="231" spans="1:35">
      <c r="A231" s="1">
        <v>134</v>
      </c>
      <c r="B231" s="1">
        <f>IFERROR(VLOOKUP(A231,Sheet2!A:B,1,0),0)</f>
        <v>134</v>
      </c>
      <c r="C231" s="1">
        <v>3</v>
      </c>
      <c r="D231" s="1">
        <f t="shared" si="9"/>
        <v>0</v>
      </c>
      <c r="E231" s="1">
        <f>COUNTIFS(D:D,1,A:A,A231)</f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 t="b">
        <v>1</v>
      </c>
      <c r="N231" s="1">
        <v>0</v>
      </c>
      <c r="O231" s="1">
        <v>0</v>
      </c>
      <c r="P231" s="2" t="s">
        <v>11</v>
      </c>
      <c r="Q231" s="1">
        <v>6</v>
      </c>
      <c r="R231" s="1">
        <v>27.5</v>
      </c>
      <c r="S231" s="1">
        <v>3</v>
      </c>
      <c r="T231" s="20">
        <f>IFERROR(Q231+0.5*R231+S231,0)</f>
        <v>22.75</v>
      </c>
      <c r="U231" s="1">
        <v>5.0500001907348633</v>
      </c>
      <c r="V231" s="1">
        <v>52</v>
      </c>
      <c r="W231" s="1">
        <v>0.25</v>
      </c>
      <c r="X231" s="1">
        <v>2</v>
      </c>
      <c r="Y231" s="1">
        <v>6</v>
      </c>
      <c r="Z231" s="1">
        <v>16</v>
      </c>
      <c r="AA231" s="1">
        <v>1.1100000143051147</v>
      </c>
      <c r="AB231" s="1">
        <v>1.059999942779541</v>
      </c>
      <c r="AC231" s="1">
        <v>0.93999999761581421</v>
      </c>
      <c r="AD231" s="1">
        <v>4</v>
      </c>
      <c r="AE231" s="3">
        <v>3</v>
      </c>
      <c r="AF231" s="1">
        <v>1</v>
      </c>
      <c r="AG231" s="1">
        <f>IFERROR(Q231+0.5*R231+S231,0)</f>
        <v>22.75</v>
      </c>
      <c r="AH231">
        <f>IFERROR(IF(N231,0,Q231+0.5*R231+S231),0)</f>
        <v>22.75</v>
      </c>
      <c r="AI231" s="6" t="str">
        <f t="shared" si="10"/>
        <v/>
      </c>
    </row>
    <row r="232" spans="1:35">
      <c r="A232" s="1">
        <v>135</v>
      </c>
      <c r="B232" s="1">
        <f>IFERROR(VLOOKUP(A232,Sheet2!A:B,1,0),0)</f>
        <v>0</v>
      </c>
      <c r="C232" s="1">
        <v>3</v>
      </c>
      <c r="D232" s="1">
        <f t="shared" si="9"/>
        <v>0</v>
      </c>
      <c r="E232" s="1">
        <f>COUNTIFS(D:D,1,A:A,A232)</f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 t="b">
        <v>1</v>
      </c>
      <c r="N232" s="1">
        <v>0</v>
      </c>
      <c r="O232" s="1">
        <v>0</v>
      </c>
      <c r="P232" s="2" t="s">
        <v>11</v>
      </c>
      <c r="Q232" s="1">
        <v>8</v>
      </c>
      <c r="R232" s="1">
        <v>24</v>
      </c>
      <c r="S232" s="1">
        <v>3</v>
      </c>
      <c r="T232" s="20">
        <f>IFERROR(Q232+0.5*R232+S232,0)</f>
        <v>23</v>
      </c>
      <c r="U232" s="1">
        <v>5.0500001907348633</v>
      </c>
      <c r="V232" s="2" t="s">
        <v>19</v>
      </c>
      <c r="W232" s="1">
        <v>0.25</v>
      </c>
      <c r="X232" s="1">
        <v>2</v>
      </c>
      <c r="Y232" s="1">
        <v>10</v>
      </c>
      <c r="Z232" s="1">
        <v>11.5</v>
      </c>
      <c r="AA232" s="1">
        <v>1.1599999666213989</v>
      </c>
      <c r="AB232" s="1">
        <v>1.059999942779541</v>
      </c>
      <c r="AC232" s="1">
        <v>1.0499999523162842</v>
      </c>
      <c r="AD232" s="1">
        <v>5</v>
      </c>
      <c r="AE232" s="1">
        <v>3</v>
      </c>
      <c r="AF232" s="1">
        <v>1</v>
      </c>
      <c r="AG232" s="1">
        <f>IFERROR(Q232+0.5*R232+S232,0)</f>
        <v>23</v>
      </c>
      <c r="AH232">
        <f>IFERROR(IF(N232,0,Q232+0.5*R232+S232),0)</f>
        <v>23</v>
      </c>
      <c r="AI232" s="6" t="str">
        <f t="shared" si="10"/>
        <v/>
      </c>
    </row>
    <row r="233" spans="1:35">
      <c r="A233" s="1">
        <v>135</v>
      </c>
      <c r="B233" s="1">
        <f>IFERROR(VLOOKUP(A233,Sheet2!A:B,1,0),0)</f>
        <v>0</v>
      </c>
      <c r="C233" s="1">
        <v>3</v>
      </c>
      <c r="D233" s="1">
        <f t="shared" si="9"/>
        <v>0</v>
      </c>
      <c r="E233" s="1">
        <f>COUNTIFS(D:D,1,A:A,A233)</f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 t="b">
        <v>1</v>
      </c>
      <c r="N233" s="1">
        <v>0</v>
      </c>
      <c r="O233" s="1">
        <v>0</v>
      </c>
      <c r="P233" s="1">
        <v>0</v>
      </c>
      <c r="Q233" s="1">
        <v>10</v>
      </c>
      <c r="R233" s="1">
        <v>20</v>
      </c>
      <c r="S233" s="1">
        <v>4</v>
      </c>
      <c r="T233" s="20">
        <f>IFERROR(Q233+0.5*R233+S233,0)</f>
        <v>24</v>
      </c>
      <c r="U233" s="2" t="s">
        <v>17</v>
      </c>
      <c r="V233" s="1">
        <v>26</v>
      </c>
      <c r="W233" s="2" t="s">
        <v>21</v>
      </c>
      <c r="X233" s="1">
        <v>0</v>
      </c>
      <c r="Y233" s="1">
        <v>9</v>
      </c>
      <c r="Z233" s="1">
        <v>12.5</v>
      </c>
      <c r="AA233" s="2" t="s">
        <v>29</v>
      </c>
      <c r="AB233" s="2" t="s">
        <v>31</v>
      </c>
      <c r="AC233" s="2" t="s">
        <v>33</v>
      </c>
      <c r="AD233" s="1">
        <v>5</v>
      </c>
      <c r="AE233" s="1">
        <v>3</v>
      </c>
      <c r="AF233" s="1">
        <v>0</v>
      </c>
      <c r="AG233" s="1">
        <f>IFERROR(Q233+0.5*R233+S233,0)</f>
        <v>24</v>
      </c>
      <c r="AH233">
        <f>IFERROR(IF(N233,0,Q233+0.5*R233+S233),0)</f>
        <v>24</v>
      </c>
      <c r="AI233" s="6" t="str">
        <f t="shared" si="10"/>
        <v/>
      </c>
    </row>
    <row r="234" spans="1:35">
      <c r="A234" s="1">
        <v>136</v>
      </c>
      <c r="B234" s="1">
        <f>IFERROR(VLOOKUP(A234,Sheet2!A:B,1,0),0)</f>
        <v>0</v>
      </c>
      <c r="C234" s="1">
        <v>3</v>
      </c>
      <c r="D234" s="1">
        <f t="shared" si="9"/>
        <v>0</v>
      </c>
      <c r="E234" s="1">
        <f>COUNTIFS(D:D,1,A:A,A234)</f>
        <v>1</v>
      </c>
      <c r="F234" s="1">
        <v>1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 t="b">
        <v>1</v>
      </c>
      <c r="N234" s="1">
        <v>1</v>
      </c>
      <c r="O234" s="1">
        <v>0</v>
      </c>
      <c r="P234" s="1">
        <v>2</v>
      </c>
      <c r="Q234" s="1">
        <v>14.5</v>
      </c>
      <c r="R234" s="1">
        <v>14.5</v>
      </c>
      <c r="S234" s="1">
        <v>5</v>
      </c>
      <c r="T234" s="20">
        <f>IFERROR(Q234+0.5*R234+S234,0)</f>
        <v>26.75</v>
      </c>
      <c r="U234" s="1">
        <v>4.25</v>
      </c>
      <c r="V234" s="1">
        <v>21</v>
      </c>
      <c r="W234" s="1">
        <v>0.27000001072883606</v>
      </c>
      <c r="X234" s="1">
        <v>2</v>
      </c>
      <c r="Y234" s="1">
        <v>6</v>
      </c>
      <c r="Z234" s="1">
        <v>17</v>
      </c>
      <c r="AA234" s="1">
        <v>1.1200000047683716</v>
      </c>
      <c r="AB234" s="1">
        <v>1.0700000524520874</v>
      </c>
      <c r="AC234" s="1">
        <v>1.1000000238418579</v>
      </c>
      <c r="AD234" s="1">
        <v>5</v>
      </c>
      <c r="AE234" s="1">
        <v>4</v>
      </c>
      <c r="AF234" s="1">
        <v>0</v>
      </c>
      <c r="AG234" s="1">
        <f>IFERROR(Q234+0.5*R234+S234,0)</f>
        <v>26.75</v>
      </c>
      <c r="AH234">
        <f>IFERROR(IF(N234,0,Q234+0.5*R234+S234),0)</f>
        <v>0</v>
      </c>
      <c r="AI234" s="6" t="str">
        <f t="shared" si="10"/>
        <v/>
      </c>
    </row>
    <row r="235" spans="1:35">
      <c r="A235" s="1">
        <v>136</v>
      </c>
      <c r="B235" s="1">
        <f>IFERROR(VLOOKUP(A235,Sheet2!A:B,1,0),0)</f>
        <v>0</v>
      </c>
      <c r="C235" s="1">
        <v>3</v>
      </c>
      <c r="D235" s="1">
        <f t="shared" si="9"/>
        <v>1</v>
      </c>
      <c r="E235" s="1">
        <f>COUNTIFS(D:D,1,A:A,A235)</f>
        <v>1</v>
      </c>
      <c r="F235" s="1">
        <v>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 t="b">
        <v>0</v>
      </c>
      <c r="N235" s="1">
        <v>1</v>
      </c>
      <c r="O235" s="1">
        <v>0</v>
      </c>
      <c r="P235" s="1">
        <v>3</v>
      </c>
      <c r="Q235" s="2" t="s">
        <v>12</v>
      </c>
      <c r="R235" s="2" t="s">
        <v>13</v>
      </c>
      <c r="S235" s="2" t="s">
        <v>15</v>
      </c>
      <c r="T235" s="20">
        <f>IFERROR(Q235+0.5*R235+S235,0)</f>
        <v>0</v>
      </c>
      <c r="U235" s="2" t="s">
        <v>17</v>
      </c>
      <c r="V235" s="2" t="s">
        <v>19</v>
      </c>
      <c r="W235" s="2" t="s">
        <v>21</v>
      </c>
      <c r="X235" s="2" t="s">
        <v>23</v>
      </c>
      <c r="Y235" s="1">
        <v>7</v>
      </c>
      <c r="Z235" s="1">
        <v>16</v>
      </c>
      <c r="AA235" s="2" t="s">
        <v>29</v>
      </c>
      <c r="AB235" s="2" t="s">
        <v>31</v>
      </c>
      <c r="AC235" s="2" t="s">
        <v>33</v>
      </c>
      <c r="AD235" s="2" t="s">
        <v>35</v>
      </c>
      <c r="AE235" s="2" t="s">
        <v>37</v>
      </c>
      <c r="AF235" s="1">
        <v>1</v>
      </c>
      <c r="AG235" s="1">
        <f>IFERROR(Q235+0.5*R235+S235,0)</f>
        <v>0</v>
      </c>
      <c r="AH235">
        <f>IFERROR(IF(N235,0,Q235+0.5*R235+S235),0)</f>
        <v>0</v>
      </c>
      <c r="AI235" s="6" t="str">
        <f t="shared" si="10"/>
        <v/>
      </c>
    </row>
    <row r="236" spans="1:35">
      <c r="A236" s="1">
        <v>137</v>
      </c>
      <c r="B236" s="1">
        <f>IFERROR(VLOOKUP(A236,Sheet2!A:B,1,0),0)</f>
        <v>137</v>
      </c>
      <c r="C236" s="1">
        <v>3</v>
      </c>
      <c r="D236" s="1">
        <f t="shared" si="9"/>
        <v>0</v>
      </c>
      <c r="E236" s="1">
        <f>COUNTIFS(D:D,1,A:A,A236)</f>
        <v>0</v>
      </c>
      <c r="F236" s="1">
        <v>1</v>
      </c>
      <c r="G236" s="1">
        <v>1</v>
      </c>
      <c r="H236" s="1">
        <v>0</v>
      </c>
      <c r="I236" s="1">
        <v>0</v>
      </c>
      <c r="J236" s="1">
        <v>1</v>
      </c>
      <c r="K236" s="1">
        <v>0</v>
      </c>
      <c r="L236" s="1">
        <v>0</v>
      </c>
      <c r="M236" s="1" t="b">
        <v>1</v>
      </c>
      <c r="N236" s="1">
        <v>0</v>
      </c>
      <c r="O236" s="1">
        <v>0</v>
      </c>
      <c r="P236" s="1">
        <v>1</v>
      </c>
      <c r="Q236" s="1">
        <v>12</v>
      </c>
      <c r="R236" s="1">
        <v>30</v>
      </c>
      <c r="S236" s="1">
        <v>5</v>
      </c>
      <c r="T236" s="20">
        <f>IFERROR(Q236+0.5*R236+S236,0)</f>
        <v>32</v>
      </c>
      <c r="U236" s="1">
        <v>5.0500001907348633</v>
      </c>
      <c r="V236" s="3">
        <v>26</v>
      </c>
      <c r="W236" s="3">
        <v>0.25</v>
      </c>
      <c r="X236" s="1">
        <v>2</v>
      </c>
      <c r="Y236" s="1">
        <v>7</v>
      </c>
      <c r="Z236" s="1">
        <v>15</v>
      </c>
      <c r="AA236" s="1">
        <v>1.1100000143051147</v>
      </c>
      <c r="AB236" s="1">
        <v>1.1100000143051147</v>
      </c>
      <c r="AC236" s="1">
        <v>1.0499999523162842</v>
      </c>
      <c r="AD236" s="1">
        <v>5</v>
      </c>
      <c r="AE236" s="1">
        <v>3</v>
      </c>
      <c r="AF236" s="1">
        <v>1</v>
      </c>
      <c r="AG236" s="1">
        <f>IFERROR(Q236+0.5*R236+S236,0)</f>
        <v>32</v>
      </c>
      <c r="AH236">
        <f>IFERROR(IF(N236,0,Q236+0.5*R236+S236),0)</f>
        <v>32</v>
      </c>
      <c r="AI236" s="6" t="str">
        <f t="shared" si="10"/>
        <v/>
      </c>
    </row>
    <row r="237" spans="1:35">
      <c r="A237" s="1">
        <v>137</v>
      </c>
      <c r="B237" s="1">
        <f>IFERROR(VLOOKUP(A237,Sheet2!A:B,1,0),0)</f>
        <v>137</v>
      </c>
      <c r="C237" s="1">
        <v>3</v>
      </c>
      <c r="D237" s="1">
        <f t="shared" si="9"/>
        <v>0</v>
      </c>
      <c r="E237" s="1">
        <f>COUNTIFS(D:D,1,A:A,A237)</f>
        <v>0</v>
      </c>
      <c r="F237" s="1">
        <v>1</v>
      </c>
      <c r="G237" s="1">
        <v>1</v>
      </c>
      <c r="H237" s="1">
        <v>0</v>
      </c>
      <c r="I237" s="1">
        <v>0</v>
      </c>
      <c r="J237" s="1">
        <v>1</v>
      </c>
      <c r="K237" s="1">
        <v>0</v>
      </c>
      <c r="L237" s="1">
        <v>0</v>
      </c>
      <c r="M237" s="1" t="b">
        <v>1</v>
      </c>
      <c r="N237" s="1">
        <v>0</v>
      </c>
      <c r="O237" s="1">
        <v>0</v>
      </c>
      <c r="P237" s="1">
        <v>3</v>
      </c>
      <c r="Q237" s="1">
        <v>15</v>
      </c>
      <c r="R237" s="1">
        <v>25</v>
      </c>
      <c r="S237" s="1">
        <v>3</v>
      </c>
      <c r="T237" s="20">
        <f>IFERROR(Q237+0.5*R237+S237,0)</f>
        <v>30.5</v>
      </c>
      <c r="U237" s="1">
        <v>4.25</v>
      </c>
      <c r="V237" s="1">
        <v>26</v>
      </c>
      <c r="W237" s="1">
        <v>0.15000000596046448</v>
      </c>
      <c r="X237" s="1">
        <v>2</v>
      </c>
      <c r="Y237" s="1">
        <v>6</v>
      </c>
      <c r="Z237" s="1">
        <v>16</v>
      </c>
      <c r="AA237" s="3">
        <v>1.1200000047683716</v>
      </c>
      <c r="AB237" s="1">
        <v>1.059999942779541</v>
      </c>
      <c r="AC237" s="1">
        <v>1.0199999809265137</v>
      </c>
      <c r="AD237" s="1">
        <v>6</v>
      </c>
      <c r="AE237" s="1">
        <v>4</v>
      </c>
      <c r="AF237" s="1">
        <v>0</v>
      </c>
      <c r="AG237" s="1">
        <f>IFERROR(Q237+0.5*R237+S237,0)</f>
        <v>30.5</v>
      </c>
      <c r="AH237">
        <f>IFERROR(IF(N237,0,Q237+0.5*R237+S237),0)</f>
        <v>30.5</v>
      </c>
      <c r="AI237" s="6" t="str">
        <f t="shared" si="10"/>
        <v/>
      </c>
    </row>
    <row r="238" spans="1:35">
      <c r="A238" s="1">
        <v>138</v>
      </c>
      <c r="B238" s="1">
        <f>IFERROR(VLOOKUP(A238,Sheet2!A:B,1,0),0)</f>
        <v>0</v>
      </c>
      <c r="C238" s="1">
        <v>3</v>
      </c>
      <c r="D238" s="1">
        <f t="shared" si="9"/>
        <v>0</v>
      </c>
      <c r="E238" s="1">
        <f>COUNTIFS(D:D,1,A:A,A238)</f>
        <v>0</v>
      </c>
      <c r="F238" s="1">
        <v>1</v>
      </c>
      <c r="G238" s="1">
        <v>1</v>
      </c>
      <c r="H238" s="1">
        <v>0</v>
      </c>
      <c r="I238" s="1">
        <v>0</v>
      </c>
      <c r="J238" s="1">
        <v>1</v>
      </c>
      <c r="K238" s="1">
        <v>0</v>
      </c>
      <c r="L238" s="1">
        <v>0</v>
      </c>
      <c r="M238" s="1" t="b">
        <v>1</v>
      </c>
      <c r="N238" s="1">
        <v>0</v>
      </c>
      <c r="O238" s="1">
        <v>0</v>
      </c>
      <c r="P238" s="2" t="s">
        <v>11</v>
      </c>
      <c r="Q238" s="1">
        <v>2</v>
      </c>
      <c r="R238" s="1">
        <v>33</v>
      </c>
      <c r="S238" s="1">
        <v>3</v>
      </c>
      <c r="T238" s="20">
        <f>IFERROR(Q238+0.5*R238+S238,0)</f>
        <v>21.5</v>
      </c>
      <c r="U238" s="1">
        <v>5.0500001907348633</v>
      </c>
      <c r="V238" s="1">
        <v>26</v>
      </c>
      <c r="W238" s="1">
        <v>0.20000000298023224</v>
      </c>
      <c r="X238" s="1">
        <v>2</v>
      </c>
      <c r="Y238" s="1">
        <v>10</v>
      </c>
      <c r="Z238" s="1">
        <v>11.5</v>
      </c>
      <c r="AA238" s="1">
        <v>1.2100000381469727</v>
      </c>
      <c r="AB238" s="1">
        <v>1.0099999904632568</v>
      </c>
      <c r="AC238" s="1">
        <v>0.93999999761581421</v>
      </c>
      <c r="AD238" s="1">
        <v>6</v>
      </c>
      <c r="AE238" s="1">
        <v>4</v>
      </c>
      <c r="AF238" s="1">
        <v>1</v>
      </c>
      <c r="AG238" s="1">
        <f>IFERROR(Q238+0.5*R238+S238,0)</f>
        <v>21.5</v>
      </c>
      <c r="AH238">
        <f>IFERROR(IF(N238,0,Q238+0.5*R238+S238),0)</f>
        <v>21.5</v>
      </c>
      <c r="AI238" s="6" t="str">
        <f t="shared" si="10"/>
        <v/>
      </c>
    </row>
    <row r="239" spans="1:35">
      <c r="A239" s="1">
        <v>138</v>
      </c>
      <c r="B239" s="1">
        <f>IFERROR(VLOOKUP(A239,Sheet2!A:B,1,0),0)</f>
        <v>0</v>
      </c>
      <c r="C239" s="1">
        <v>3</v>
      </c>
      <c r="D239" s="1">
        <f t="shared" si="9"/>
        <v>0</v>
      </c>
      <c r="E239" s="1">
        <f>COUNTIFS(D:D,1,A:A,A239)</f>
        <v>0</v>
      </c>
      <c r="F239" s="1">
        <v>1</v>
      </c>
      <c r="G239" s="1">
        <v>1</v>
      </c>
      <c r="H239" s="1">
        <v>0</v>
      </c>
      <c r="I239" s="1">
        <v>0</v>
      </c>
      <c r="J239" s="1">
        <v>1</v>
      </c>
      <c r="K239" s="1">
        <v>0</v>
      </c>
      <c r="L239" s="1">
        <v>0</v>
      </c>
      <c r="M239" s="1" t="b">
        <v>1</v>
      </c>
      <c r="N239" s="1">
        <v>0</v>
      </c>
      <c r="O239" s="1">
        <v>0</v>
      </c>
      <c r="P239" s="1">
        <v>0</v>
      </c>
      <c r="Q239" s="1">
        <v>4.5</v>
      </c>
      <c r="R239" s="1">
        <v>25.5</v>
      </c>
      <c r="S239" s="1">
        <v>2</v>
      </c>
      <c r="T239" s="20">
        <f>IFERROR(Q239+0.5*R239+S239,0)</f>
        <v>19.25</v>
      </c>
      <c r="U239" s="2" t="s">
        <v>17</v>
      </c>
      <c r="V239" s="2" t="s">
        <v>19</v>
      </c>
      <c r="W239" s="2" t="s">
        <v>21</v>
      </c>
      <c r="X239" s="1">
        <v>2</v>
      </c>
      <c r="Y239" s="1">
        <v>10</v>
      </c>
      <c r="Z239" s="1">
        <v>11.5</v>
      </c>
      <c r="AA239" s="1">
        <v>1.1200000047683716</v>
      </c>
      <c r="AB239" s="1">
        <v>1.0700000524520874</v>
      </c>
      <c r="AC239" s="1">
        <v>1.059999942779541</v>
      </c>
      <c r="AD239" s="1">
        <v>6</v>
      </c>
      <c r="AE239" s="2" t="s">
        <v>37</v>
      </c>
      <c r="AF239" s="1">
        <v>0</v>
      </c>
      <c r="AG239" s="1">
        <f>IFERROR(Q239+0.5*R239+S239,0)</f>
        <v>19.25</v>
      </c>
      <c r="AH239">
        <f>IFERROR(IF(N239,0,Q239+0.5*R239+S239),0)</f>
        <v>19.25</v>
      </c>
      <c r="AI239" s="6" t="str">
        <f t="shared" si="10"/>
        <v/>
      </c>
    </row>
    <row r="240" spans="1:35">
      <c r="A240" s="1">
        <v>139</v>
      </c>
      <c r="B240" s="1">
        <f>IFERROR(VLOOKUP(A240,Sheet2!A:B,1,0),0)</f>
        <v>0</v>
      </c>
      <c r="C240" s="1">
        <v>4</v>
      </c>
      <c r="D240" s="1">
        <f t="shared" si="9"/>
        <v>0</v>
      </c>
      <c r="E240" s="1">
        <f>COUNTIFS(D:D,1,A:A,A240)</f>
        <v>1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 t="b">
        <v>1</v>
      </c>
      <c r="N240" s="1">
        <v>1</v>
      </c>
      <c r="O240" s="1">
        <v>0</v>
      </c>
      <c r="P240" s="2" t="s">
        <v>11</v>
      </c>
      <c r="Q240" s="1">
        <v>11</v>
      </c>
      <c r="R240" s="1">
        <v>25</v>
      </c>
      <c r="S240" s="1">
        <v>5</v>
      </c>
      <c r="T240" s="20">
        <f>IFERROR(Q240+0.5*R240+S240,0)</f>
        <v>28.5</v>
      </c>
      <c r="U240" s="1">
        <v>5.5</v>
      </c>
      <c r="V240" s="1">
        <v>19</v>
      </c>
      <c r="W240" s="1">
        <v>0.25</v>
      </c>
      <c r="X240" s="1">
        <v>2</v>
      </c>
      <c r="Y240" s="1">
        <v>11</v>
      </c>
      <c r="Z240" s="1">
        <v>12</v>
      </c>
      <c r="AA240" s="2" t="s">
        <v>29</v>
      </c>
      <c r="AB240" s="2" t="s">
        <v>31</v>
      </c>
      <c r="AC240" s="2" t="s">
        <v>33</v>
      </c>
      <c r="AD240" s="2" t="s">
        <v>35</v>
      </c>
      <c r="AE240" s="2" t="s">
        <v>37</v>
      </c>
      <c r="AF240" s="1">
        <v>1</v>
      </c>
      <c r="AG240" s="1">
        <f>IFERROR(Q240+0.5*R240+S240,0)</f>
        <v>28.5</v>
      </c>
      <c r="AH240">
        <f>IFERROR(IF(N240,0,Q240+0.5*R240+S240),0)</f>
        <v>0</v>
      </c>
      <c r="AI240" s="6" t="str">
        <f t="shared" si="10"/>
        <v/>
      </c>
    </row>
    <row r="241" spans="1:35">
      <c r="A241" s="1">
        <v>139</v>
      </c>
      <c r="B241" s="1">
        <f>IFERROR(VLOOKUP(A241,Sheet2!A:B,1,0),0)</f>
        <v>0</v>
      </c>
      <c r="C241" s="1">
        <v>4</v>
      </c>
      <c r="D241" s="1">
        <f t="shared" si="9"/>
        <v>1</v>
      </c>
      <c r="E241" s="1">
        <f>COUNTIFS(D:D,1,A:A,A241)</f>
        <v>1</v>
      </c>
      <c r="F241" s="1">
        <v>0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 t="b">
        <v>0</v>
      </c>
      <c r="N241" s="1">
        <v>1</v>
      </c>
      <c r="O241" s="1">
        <v>0</v>
      </c>
      <c r="P241" s="1">
        <v>0</v>
      </c>
      <c r="Q241" s="2" t="s">
        <v>12</v>
      </c>
      <c r="R241" s="2" t="s">
        <v>13</v>
      </c>
      <c r="S241" s="1">
        <v>2</v>
      </c>
      <c r="T241" s="20">
        <f>IFERROR(Q241+0.5*R241+S241,0)</f>
        <v>0</v>
      </c>
      <c r="U241" s="1">
        <v>5.5</v>
      </c>
      <c r="V241" s="2" t="s">
        <v>19</v>
      </c>
      <c r="W241" s="2" t="s">
        <v>21</v>
      </c>
      <c r="X241" s="1">
        <v>2</v>
      </c>
      <c r="Y241" s="1">
        <v>10.5</v>
      </c>
      <c r="Z241" s="1">
        <v>12.5</v>
      </c>
      <c r="AA241" s="1">
        <v>0.94999998807907104</v>
      </c>
      <c r="AB241" s="1">
        <v>0.94999998807907104</v>
      </c>
      <c r="AC241" s="1">
        <v>1.059999942779541</v>
      </c>
      <c r="AD241" s="1">
        <v>2</v>
      </c>
      <c r="AE241" s="1">
        <v>1</v>
      </c>
      <c r="AF241" s="1">
        <v>0</v>
      </c>
      <c r="AG241" s="1">
        <f>IFERROR(Q241+0.5*R241+S241,0)</f>
        <v>0</v>
      </c>
      <c r="AH241">
        <f>IFERROR(IF(N241,0,Q241+0.5*R241+S241),0)</f>
        <v>0</v>
      </c>
      <c r="AI241" s="6" t="str">
        <f t="shared" si="10"/>
        <v/>
      </c>
    </row>
    <row r="242" spans="1:35">
      <c r="A242" s="1">
        <v>140</v>
      </c>
      <c r="B242" s="1">
        <f>IFERROR(VLOOKUP(A242,Sheet2!A:B,1,0),0)</f>
        <v>140</v>
      </c>
      <c r="C242" s="1">
        <v>4</v>
      </c>
      <c r="D242" s="1">
        <f t="shared" si="9"/>
        <v>0</v>
      </c>
      <c r="E242" s="1">
        <f>COUNTIFS(D:D,1,A:A,A242)</f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 t="b">
        <v>1</v>
      </c>
      <c r="N242" s="1">
        <v>0</v>
      </c>
      <c r="O242" s="1">
        <v>0</v>
      </c>
      <c r="P242" s="1">
        <v>0</v>
      </c>
      <c r="Q242" s="1">
        <v>0</v>
      </c>
      <c r="R242" s="1">
        <v>40</v>
      </c>
      <c r="S242" s="1">
        <v>3</v>
      </c>
      <c r="T242" s="20">
        <f>IFERROR(Q242+0.5*R242+S242,0)</f>
        <v>23</v>
      </c>
      <c r="U242" s="1">
        <v>4.5</v>
      </c>
      <c r="V242" s="1">
        <v>26</v>
      </c>
      <c r="W242" s="3">
        <v>0.37000000476837158</v>
      </c>
      <c r="X242" s="1">
        <v>2</v>
      </c>
      <c r="Y242" s="1">
        <v>10.5</v>
      </c>
      <c r="Z242" s="1">
        <v>11.5</v>
      </c>
      <c r="AA242" s="1">
        <v>0.9100000262260437</v>
      </c>
      <c r="AB242" s="1">
        <v>0.86000001430511475</v>
      </c>
      <c r="AC242" s="1">
        <v>1.059999942779541</v>
      </c>
      <c r="AD242" s="1">
        <v>2</v>
      </c>
      <c r="AE242" s="1">
        <v>2</v>
      </c>
      <c r="AF242" s="1">
        <v>0</v>
      </c>
      <c r="AG242" s="1">
        <f>IFERROR(Q242+0.5*R242+S242,0)</f>
        <v>23</v>
      </c>
      <c r="AH242">
        <f>IFERROR(IF(N242,0,Q242+0.5*R242+S242),0)</f>
        <v>23</v>
      </c>
      <c r="AI242" s="6" t="str">
        <f t="shared" si="10"/>
        <v/>
      </c>
    </row>
    <row r="243" spans="1:35">
      <c r="A243" s="1">
        <v>140</v>
      </c>
      <c r="B243" s="1">
        <f>IFERROR(VLOOKUP(A243,Sheet2!A:B,1,0),0)</f>
        <v>140</v>
      </c>
      <c r="C243" s="1">
        <v>4</v>
      </c>
      <c r="D243" s="1">
        <f t="shared" si="9"/>
        <v>0</v>
      </c>
      <c r="E243" s="1">
        <f>COUNTIFS(D:D,1,A:A,A243)</f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 t="b">
        <v>1</v>
      </c>
      <c r="N243" s="1">
        <v>0</v>
      </c>
      <c r="O243" s="1">
        <v>0</v>
      </c>
      <c r="P243" s="2" t="s">
        <v>11</v>
      </c>
      <c r="Q243" s="1">
        <v>5</v>
      </c>
      <c r="R243" s="1">
        <v>35</v>
      </c>
      <c r="S243" s="1">
        <v>5</v>
      </c>
      <c r="T243" s="20">
        <f>IFERROR(Q243+0.5*R243+S243,0)</f>
        <v>27.5</v>
      </c>
      <c r="U243" s="1">
        <v>5.6700000762939453</v>
      </c>
      <c r="V243" s="3">
        <v>4</v>
      </c>
      <c r="W243" s="3">
        <v>0.25</v>
      </c>
      <c r="X243" s="1">
        <v>2</v>
      </c>
      <c r="Y243" s="1">
        <v>10.5</v>
      </c>
      <c r="Z243" s="1">
        <v>11.5</v>
      </c>
      <c r="AA243" s="1">
        <v>1</v>
      </c>
      <c r="AB243" s="3">
        <v>0.93999999761581421</v>
      </c>
      <c r="AC243" s="1">
        <v>1.0499999523162842</v>
      </c>
      <c r="AD243" s="1">
        <v>2</v>
      </c>
      <c r="AE243" s="1">
        <v>2</v>
      </c>
      <c r="AF243" s="1">
        <v>1</v>
      </c>
      <c r="AG243" s="1">
        <f>IFERROR(Q243+0.5*R243+S243,0)</f>
        <v>27.5</v>
      </c>
      <c r="AH243">
        <f>IFERROR(IF(N243,0,Q243+0.5*R243+S243),0)</f>
        <v>27.5</v>
      </c>
      <c r="AI243" s="6" t="str">
        <f t="shared" si="10"/>
        <v/>
      </c>
    </row>
    <row r="244" spans="1:35">
      <c r="A244" s="1">
        <v>141</v>
      </c>
      <c r="B244" s="1">
        <f>IFERROR(VLOOKUP(A244,Sheet2!A:B,1,0),0)</f>
        <v>141</v>
      </c>
      <c r="C244" s="1">
        <v>4</v>
      </c>
      <c r="D244" s="1">
        <f t="shared" si="9"/>
        <v>0</v>
      </c>
      <c r="E244" s="1">
        <f>COUNTIFS(D:D,1,A:A,A244)</f>
        <v>0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 t="b">
        <v>1</v>
      </c>
      <c r="N244" s="1">
        <v>0</v>
      </c>
      <c r="O244" s="1">
        <v>0</v>
      </c>
      <c r="P244" s="1">
        <v>0</v>
      </c>
      <c r="Q244" s="1">
        <v>10</v>
      </c>
      <c r="R244" s="1">
        <v>15</v>
      </c>
      <c r="S244" s="1">
        <v>4</v>
      </c>
      <c r="T244" s="20">
        <f>IFERROR(Q244+0.5*R244+S244,0)</f>
        <v>21.5</v>
      </c>
      <c r="U244" s="1">
        <v>4.75</v>
      </c>
      <c r="V244" s="1">
        <v>13</v>
      </c>
      <c r="W244" s="1">
        <v>0.27000001072883606</v>
      </c>
      <c r="X244" s="1">
        <v>2</v>
      </c>
      <c r="Y244" s="1">
        <v>10.5</v>
      </c>
      <c r="Z244" s="1">
        <v>12.5</v>
      </c>
      <c r="AA244" s="1">
        <v>1.0199999809265137</v>
      </c>
      <c r="AB244" s="1">
        <v>0.9100000262260437</v>
      </c>
      <c r="AC244" s="1">
        <v>1.059999942779541</v>
      </c>
      <c r="AD244" s="1">
        <v>2</v>
      </c>
      <c r="AE244" s="1">
        <v>2</v>
      </c>
      <c r="AF244" s="1">
        <v>0</v>
      </c>
      <c r="AG244" s="1">
        <f>IFERROR(Q244+0.5*R244+S244,0)</f>
        <v>21.5</v>
      </c>
      <c r="AH244">
        <f>IFERROR(IF(N244,0,Q244+0.5*R244+S244),0)</f>
        <v>21.5</v>
      </c>
      <c r="AI244" s="6" t="str">
        <f t="shared" si="10"/>
        <v/>
      </c>
    </row>
    <row r="245" spans="1:35">
      <c r="A245" s="1">
        <v>141</v>
      </c>
      <c r="B245" s="1">
        <f>IFERROR(VLOOKUP(A245,Sheet2!A:B,1,0),0)</f>
        <v>141</v>
      </c>
      <c r="C245" s="1">
        <v>4</v>
      </c>
      <c r="D245" s="1">
        <f t="shared" si="9"/>
        <v>0</v>
      </c>
      <c r="E245" s="1">
        <f>COUNTIFS(D:D,1,A:A,A245)</f>
        <v>0</v>
      </c>
      <c r="F245" s="1">
        <v>0</v>
      </c>
      <c r="G245" s="1">
        <v>1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 t="b">
        <v>1</v>
      </c>
      <c r="N245" s="1">
        <v>0</v>
      </c>
      <c r="O245" s="1">
        <v>0</v>
      </c>
      <c r="P245" s="1">
        <v>2</v>
      </c>
      <c r="Q245" s="1">
        <v>10</v>
      </c>
      <c r="R245" s="1">
        <v>25</v>
      </c>
      <c r="S245" s="1">
        <v>3</v>
      </c>
      <c r="T245" s="20">
        <f>IFERROR(Q245+0.5*R245+S245,0)</f>
        <v>25.5</v>
      </c>
      <c r="U245" s="1">
        <v>5.0500001907348633</v>
      </c>
      <c r="V245" s="1">
        <v>13</v>
      </c>
      <c r="W245" s="1">
        <v>0.18000000715255737</v>
      </c>
      <c r="X245" s="1">
        <v>2</v>
      </c>
      <c r="Y245" s="1">
        <v>10.5</v>
      </c>
      <c r="Z245" s="1">
        <v>12.5</v>
      </c>
      <c r="AA245" s="1">
        <v>1.0499999523162842</v>
      </c>
      <c r="AB245" s="1">
        <v>0.8399999737739563</v>
      </c>
      <c r="AC245" s="1">
        <v>1.3400000333786011</v>
      </c>
      <c r="AD245" s="1">
        <v>2</v>
      </c>
      <c r="AE245" s="1">
        <v>2</v>
      </c>
      <c r="AF245" s="1">
        <v>1</v>
      </c>
      <c r="AG245" s="1">
        <f>IFERROR(Q245+0.5*R245+S245,0)</f>
        <v>25.5</v>
      </c>
      <c r="AH245">
        <f>IFERROR(IF(N245,0,Q245+0.5*R245+S245),0)</f>
        <v>25.5</v>
      </c>
      <c r="AI245" s="6" t="str">
        <f t="shared" si="10"/>
        <v/>
      </c>
    </row>
    <row r="246" spans="1:35">
      <c r="A246" s="1">
        <v>142</v>
      </c>
      <c r="B246" s="1">
        <f>IFERROR(VLOOKUP(A246,Sheet2!A:B,1,0),0)</f>
        <v>142</v>
      </c>
      <c r="C246" s="1">
        <v>4</v>
      </c>
      <c r="D246" s="1">
        <f t="shared" si="9"/>
        <v>0</v>
      </c>
      <c r="E246" s="1">
        <f>COUNTIFS(D:D,1,A:A,A246)</f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 t="b">
        <v>1</v>
      </c>
      <c r="N246" s="1">
        <v>0</v>
      </c>
      <c r="O246" s="1">
        <v>0</v>
      </c>
      <c r="P246" s="1">
        <v>0</v>
      </c>
      <c r="Q246" s="1">
        <v>15</v>
      </c>
      <c r="R246" s="1">
        <v>35</v>
      </c>
      <c r="S246" s="1">
        <v>4</v>
      </c>
      <c r="T246" s="20">
        <f>IFERROR(Q246+0.5*R246+S246,0)</f>
        <v>36.5</v>
      </c>
      <c r="U246" s="1">
        <v>4.25</v>
      </c>
      <c r="V246" s="1">
        <v>26</v>
      </c>
      <c r="W246" s="1">
        <v>0.15000000596046448</v>
      </c>
      <c r="X246" s="1">
        <v>2</v>
      </c>
      <c r="Y246" s="1">
        <v>10</v>
      </c>
      <c r="Z246" s="1">
        <v>11.5</v>
      </c>
      <c r="AA246" s="1">
        <v>1.059999942779541</v>
      </c>
      <c r="AB246" s="1">
        <v>0.94999998807907104</v>
      </c>
      <c r="AC246" s="1">
        <v>1.059999942779541</v>
      </c>
      <c r="AD246" s="1">
        <v>2</v>
      </c>
      <c r="AE246" s="1">
        <v>2</v>
      </c>
      <c r="AF246" s="1">
        <v>0</v>
      </c>
      <c r="AG246" s="1">
        <f>IFERROR(Q246+0.5*R246+S246,0)</f>
        <v>36.5</v>
      </c>
      <c r="AH246">
        <f>IFERROR(IF(N246,0,Q246+0.5*R246+S246),0)</f>
        <v>36.5</v>
      </c>
      <c r="AI246" s="6" t="str">
        <f t="shared" si="10"/>
        <v/>
      </c>
    </row>
    <row r="247" spans="1:35">
      <c r="A247" s="1">
        <v>142</v>
      </c>
      <c r="B247" s="1">
        <f>IFERROR(VLOOKUP(A247,Sheet2!A:B,1,0),0)</f>
        <v>142</v>
      </c>
      <c r="C247" s="1">
        <v>4</v>
      </c>
      <c r="D247" s="1">
        <f t="shared" si="9"/>
        <v>0</v>
      </c>
      <c r="E247" s="1">
        <f>COUNTIFS(D:D,1,A:A,A247)</f>
        <v>0</v>
      </c>
      <c r="F247" s="1">
        <v>0</v>
      </c>
      <c r="G247" s="1">
        <v>1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 t="b">
        <v>1</v>
      </c>
      <c r="N247" s="1">
        <v>0</v>
      </c>
      <c r="O247" s="1">
        <v>0</v>
      </c>
      <c r="P247" s="2" t="s">
        <v>11</v>
      </c>
      <c r="Q247" s="1">
        <v>40</v>
      </c>
      <c r="R247" s="1">
        <v>31</v>
      </c>
      <c r="S247" s="1">
        <v>5</v>
      </c>
      <c r="T247" s="20">
        <f>IFERROR(Q247+0.5*R247+S247,0)</f>
        <v>60.5</v>
      </c>
      <c r="U247" s="1">
        <v>5.0500001907348633</v>
      </c>
      <c r="V247" s="1">
        <v>26</v>
      </c>
      <c r="W247" s="1">
        <v>0.18000000715255737</v>
      </c>
      <c r="X247" s="1">
        <v>2</v>
      </c>
      <c r="Y247" s="1">
        <v>10</v>
      </c>
      <c r="Z247" s="1">
        <v>11.5</v>
      </c>
      <c r="AA247" s="1">
        <v>1.0099999904632568</v>
      </c>
      <c r="AB247" s="1">
        <v>0.88999998569488525</v>
      </c>
      <c r="AC247" s="1">
        <v>1.2599999904632568</v>
      </c>
      <c r="AD247" s="1">
        <v>2</v>
      </c>
      <c r="AE247" s="1">
        <v>2</v>
      </c>
      <c r="AF247" s="1">
        <v>1</v>
      </c>
      <c r="AG247" s="1">
        <f>IFERROR(Q247+0.5*R247+S247,0)</f>
        <v>60.5</v>
      </c>
      <c r="AH247">
        <f>IFERROR(IF(N247,0,Q247+0.5*R247+S247),0)</f>
        <v>60.5</v>
      </c>
      <c r="AI247" s="6" t="str">
        <f t="shared" si="10"/>
        <v/>
      </c>
    </row>
    <row r="248" spans="1:35">
      <c r="A248" s="1">
        <v>143</v>
      </c>
      <c r="B248" s="1">
        <f>IFERROR(VLOOKUP(A248,Sheet2!A:B,1,0),0)</f>
        <v>0</v>
      </c>
      <c r="C248" s="1">
        <v>4</v>
      </c>
      <c r="D248" s="1">
        <f t="shared" si="9"/>
        <v>0</v>
      </c>
      <c r="E248" s="1">
        <f>COUNTIFS(D:D,1,A:A,A248)</f>
        <v>1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 t="b">
        <v>1</v>
      </c>
      <c r="N248" s="1">
        <v>1</v>
      </c>
      <c r="O248" s="1">
        <v>0</v>
      </c>
      <c r="P248" s="1">
        <v>3</v>
      </c>
      <c r="Q248" s="1">
        <v>0</v>
      </c>
      <c r="R248" s="1">
        <v>30</v>
      </c>
      <c r="S248" s="1">
        <v>3</v>
      </c>
      <c r="T248" s="20">
        <f>IFERROR(Q248+0.5*R248+S248,0)</f>
        <v>18</v>
      </c>
      <c r="U248" s="1">
        <v>5.369999885559082</v>
      </c>
      <c r="V248" s="1">
        <v>26</v>
      </c>
      <c r="W248" s="1">
        <v>0.25</v>
      </c>
      <c r="X248" s="1">
        <v>2</v>
      </c>
      <c r="Y248" s="1">
        <v>10.5</v>
      </c>
      <c r="Z248" s="1">
        <v>11.5</v>
      </c>
      <c r="AA248" s="1">
        <v>0.94999998807907104</v>
      </c>
      <c r="AB248" s="1">
        <v>0.94999998807907104</v>
      </c>
      <c r="AC248" s="1">
        <v>1.059999942779541</v>
      </c>
      <c r="AD248" s="1">
        <v>2</v>
      </c>
      <c r="AE248" s="1">
        <v>2</v>
      </c>
      <c r="AF248" s="1">
        <v>0</v>
      </c>
      <c r="AG248" s="1">
        <f>IFERROR(Q248+0.5*R248+S248,0)</f>
        <v>18</v>
      </c>
      <c r="AH248">
        <f>IFERROR(IF(N248,0,Q248+0.5*R248+S248),0)</f>
        <v>0</v>
      </c>
      <c r="AI248" s="6" t="str">
        <f t="shared" si="10"/>
        <v/>
      </c>
    </row>
    <row r="249" spans="1:35">
      <c r="A249" s="1">
        <v>143</v>
      </c>
      <c r="B249" s="1">
        <f>IFERROR(VLOOKUP(A249,Sheet2!A:B,1,0),0)</f>
        <v>0</v>
      </c>
      <c r="C249" s="1">
        <v>4</v>
      </c>
      <c r="D249" s="1">
        <f t="shared" si="9"/>
        <v>1</v>
      </c>
      <c r="E249" s="1">
        <f>COUNTIFS(D:D,1,A:A,A249)</f>
        <v>1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 t="b">
        <v>0</v>
      </c>
      <c r="N249" s="1">
        <v>1</v>
      </c>
      <c r="O249" s="1">
        <v>0</v>
      </c>
      <c r="P249" s="1">
        <v>2</v>
      </c>
      <c r="Q249" s="2" t="s">
        <v>12</v>
      </c>
      <c r="R249" s="2" t="s">
        <v>13</v>
      </c>
      <c r="S249" s="2" t="s">
        <v>15</v>
      </c>
      <c r="T249" s="20">
        <f>IFERROR(Q249+0.5*R249+S249,0)</f>
        <v>0</v>
      </c>
      <c r="U249" s="2" t="s">
        <v>17</v>
      </c>
      <c r="V249" s="2" t="s">
        <v>19</v>
      </c>
      <c r="W249" s="2" t="s">
        <v>21</v>
      </c>
      <c r="X249" s="2" t="s">
        <v>23</v>
      </c>
      <c r="Y249" s="2" t="s">
        <v>25</v>
      </c>
      <c r="Z249" s="2" t="s">
        <v>27</v>
      </c>
      <c r="AA249" s="2" t="s">
        <v>29</v>
      </c>
      <c r="AB249" s="2" t="s">
        <v>31</v>
      </c>
      <c r="AC249" s="2" t="s">
        <v>33</v>
      </c>
      <c r="AD249" s="2" t="s">
        <v>35</v>
      </c>
      <c r="AE249" s="2" t="s">
        <v>37</v>
      </c>
      <c r="AF249" s="1">
        <v>1</v>
      </c>
      <c r="AG249" s="1">
        <f>IFERROR(Q249+0.5*R249+S249,0)</f>
        <v>0</v>
      </c>
      <c r="AH249">
        <f>IFERROR(IF(N249,0,Q249+0.5*R249+S249),0)</f>
        <v>0</v>
      </c>
      <c r="AI249" s="6" t="str">
        <f t="shared" si="10"/>
        <v/>
      </c>
    </row>
    <row r="250" spans="1:35">
      <c r="A250" s="1">
        <v>144</v>
      </c>
      <c r="B250" s="1">
        <f>IFERROR(VLOOKUP(A250,Sheet2!A:B,1,0),0)</f>
        <v>144</v>
      </c>
      <c r="C250" s="1">
        <v>4</v>
      </c>
      <c r="D250" s="1">
        <f t="shared" si="9"/>
        <v>0</v>
      </c>
      <c r="E250" s="1">
        <f>COUNTIFS(D:D,1,A:A,A250)</f>
        <v>0</v>
      </c>
      <c r="F250" s="1">
        <v>0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 t="b">
        <v>1</v>
      </c>
      <c r="N250" s="1">
        <v>0</v>
      </c>
      <c r="O250" s="1">
        <v>0</v>
      </c>
      <c r="P250" s="1">
        <v>1</v>
      </c>
      <c r="Q250" s="1">
        <v>4</v>
      </c>
      <c r="R250" s="1">
        <v>37</v>
      </c>
      <c r="S250" s="1">
        <v>3</v>
      </c>
      <c r="T250" s="20">
        <f>IFERROR(Q250+0.5*R250+S250,0)</f>
        <v>25.5</v>
      </c>
      <c r="U250" s="1">
        <v>5.0500001907348633</v>
      </c>
      <c r="V250" s="1">
        <v>26</v>
      </c>
      <c r="W250" s="1">
        <v>0.34999999403953552</v>
      </c>
      <c r="X250" s="1">
        <v>2</v>
      </c>
      <c r="Y250" s="1">
        <v>10.5</v>
      </c>
      <c r="Z250" s="1">
        <v>12.5</v>
      </c>
      <c r="AA250" s="1">
        <v>0.93999999761581421</v>
      </c>
      <c r="AB250" s="1">
        <v>0.93999999761581421</v>
      </c>
      <c r="AC250" s="1">
        <v>1.2599999904632568</v>
      </c>
      <c r="AD250" s="1">
        <v>2</v>
      </c>
      <c r="AE250" s="1">
        <v>2</v>
      </c>
      <c r="AF250" s="1">
        <v>1</v>
      </c>
      <c r="AG250" s="1">
        <f>IFERROR(Q250+0.5*R250+S250,0)</f>
        <v>25.5</v>
      </c>
      <c r="AH250">
        <f>IFERROR(IF(N250,0,Q250+0.5*R250+S250),0)</f>
        <v>25.5</v>
      </c>
      <c r="AI250" s="6" t="str">
        <f t="shared" si="10"/>
        <v/>
      </c>
    </row>
    <row r="251" spans="1:35">
      <c r="A251" s="1">
        <v>144</v>
      </c>
      <c r="B251" s="1">
        <f>IFERROR(VLOOKUP(A251,Sheet2!A:B,1,0),0)</f>
        <v>144</v>
      </c>
      <c r="C251" s="1">
        <v>4</v>
      </c>
      <c r="D251" s="1">
        <f t="shared" si="9"/>
        <v>0</v>
      </c>
      <c r="E251" s="1">
        <f>COUNTIFS(D:D,1,A:A,A251)</f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 t="b">
        <v>1</v>
      </c>
      <c r="N251" s="1">
        <v>0</v>
      </c>
      <c r="O251" s="1">
        <v>0</v>
      </c>
      <c r="P251" s="1">
        <v>2</v>
      </c>
      <c r="Q251" s="1">
        <v>10</v>
      </c>
      <c r="R251" s="1">
        <v>30</v>
      </c>
      <c r="S251" s="1">
        <v>3</v>
      </c>
      <c r="T251" s="20">
        <f>IFERROR(Q251+0.5*R251+S251,0)</f>
        <v>28</v>
      </c>
      <c r="U251" s="1">
        <v>5.0500001907348633</v>
      </c>
      <c r="V251" s="1">
        <v>26</v>
      </c>
      <c r="W251" s="1">
        <v>0.15000000596046448</v>
      </c>
      <c r="X251" s="1">
        <v>2</v>
      </c>
      <c r="Y251" s="1">
        <v>10.5</v>
      </c>
      <c r="Z251" s="1">
        <v>12.5</v>
      </c>
      <c r="AA251" s="1">
        <v>0.9100000262260437</v>
      </c>
      <c r="AB251" s="1">
        <v>0.85000002384185791</v>
      </c>
      <c r="AC251" s="1">
        <v>1.059999942779541</v>
      </c>
      <c r="AD251" s="1">
        <v>2</v>
      </c>
      <c r="AE251" s="1">
        <v>2</v>
      </c>
      <c r="AF251" s="1">
        <v>0</v>
      </c>
      <c r="AG251" s="1">
        <f>IFERROR(Q251+0.5*R251+S251,0)</f>
        <v>28</v>
      </c>
      <c r="AH251">
        <f>IFERROR(IF(N251,0,Q251+0.5*R251+S251),0)</f>
        <v>28</v>
      </c>
      <c r="AI251" s="6" t="str">
        <f t="shared" si="10"/>
        <v/>
      </c>
    </row>
    <row r="252" spans="1:35">
      <c r="A252" s="1">
        <v>145</v>
      </c>
      <c r="B252" s="1">
        <f>IFERROR(VLOOKUP(A252,Sheet2!A:B,1,0),0)</f>
        <v>145</v>
      </c>
      <c r="C252" s="1">
        <v>1</v>
      </c>
      <c r="D252" s="1">
        <f t="shared" si="9"/>
        <v>0</v>
      </c>
      <c r="E252" s="1">
        <f>COUNTIFS(D:D,1,A:A,A252)</f>
        <v>0</v>
      </c>
      <c r="F252" s="1">
        <v>0</v>
      </c>
      <c r="G252" s="1">
        <v>1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 t="b">
        <v>1</v>
      </c>
      <c r="N252" s="1">
        <v>0</v>
      </c>
      <c r="O252" s="1">
        <v>0</v>
      </c>
      <c r="P252" s="1">
        <v>0</v>
      </c>
      <c r="Q252" s="1">
        <v>5</v>
      </c>
      <c r="R252" s="1">
        <v>17</v>
      </c>
      <c r="S252" s="1">
        <v>3</v>
      </c>
      <c r="T252" s="20">
        <f>IFERROR(Q252+0.5*R252+S252,0)</f>
        <v>16.5</v>
      </c>
      <c r="U252" s="1">
        <v>5</v>
      </c>
      <c r="V252" s="1">
        <v>13</v>
      </c>
      <c r="W252" s="1">
        <v>0.15000000596046448</v>
      </c>
      <c r="X252" s="1">
        <v>2</v>
      </c>
      <c r="Y252" s="1">
        <v>7</v>
      </c>
      <c r="Z252" s="1">
        <v>16</v>
      </c>
      <c r="AA252" s="1">
        <v>1.059999942779541</v>
      </c>
      <c r="AB252" s="1">
        <v>0.94999998807907104</v>
      </c>
      <c r="AC252" s="1">
        <v>0.94999998807907104</v>
      </c>
      <c r="AD252" s="1">
        <v>3</v>
      </c>
      <c r="AE252" s="1">
        <v>2</v>
      </c>
      <c r="AF252" s="1">
        <v>0</v>
      </c>
      <c r="AG252" s="1">
        <f>IFERROR(Q252+0.5*R252+S252,0)</f>
        <v>16.5</v>
      </c>
      <c r="AH252">
        <f>IFERROR(IF(N252,0,Q252+0.5*R252+S252),0)</f>
        <v>16.5</v>
      </c>
      <c r="AI252" s="6" t="str">
        <f t="shared" si="10"/>
        <v/>
      </c>
    </row>
    <row r="253" spans="1:35">
      <c r="A253" s="1">
        <v>145</v>
      </c>
      <c r="B253" s="1">
        <f>IFERROR(VLOOKUP(A253,Sheet2!A:B,1,0),0)</f>
        <v>145</v>
      </c>
      <c r="C253" s="1">
        <v>1</v>
      </c>
      <c r="D253" s="1">
        <f t="shared" si="9"/>
        <v>0</v>
      </c>
      <c r="E253" s="1">
        <f>COUNTIFS(D:D,1,A:A,A253)</f>
        <v>0</v>
      </c>
      <c r="F253" s="1">
        <v>0</v>
      </c>
      <c r="G253" s="1">
        <v>1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 t="b">
        <v>1</v>
      </c>
      <c r="N253" s="1">
        <v>0</v>
      </c>
      <c r="O253" s="1">
        <v>0</v>
      </c>
      <c r="P253" s="2" t="s">
        <v>11</v>
      </c>
      <c r="Q253" s="1">
        <v>10</v>
      </c>
      <c r="R253" s="1">
        <v>8</v>
      </c>
      <c r="S253" s="1">
        <v>4</v>
      </c>
      <c r="T253" s="20">
        <f>IFERROR(Q253+0.5*R253+S253,0)</f>
        <v>18</v>
      </c>
      <c r="U253" s="1">
        <v>5.2800002098083496</v>
      </c>
      <c r="V253" s="1">
        <v>26</v>
      </c>
      <c r="W253" s="1">
        <v>0.12999999523162842</v>
      </c>
      <c r="X253" s="1">
        <v>2</v>
      </c>
      <c r="Y253" s="1">
        <v>7</v>
      </c>
      <c r="Z253" s="1">
        <v>16</v>
      </c>
      <c r="AA253" s="1">
        <v>1.0499999523162842</v>
      </c>
      <c r="AB253" s="1">
        <v>0.95999997854232788</v>
      </c>
      <c r="AC253" s="1">
        <v>0.94999998807907104</v>
      </c>
      <c r="AD253" s="1">
        <v>3</v>
      </c>
      <c r="AE253" s="1">
        <v>2</v>
      </c>
      <c r="AF253" s="1">
        <v>1</v>
      </c>
      <c r="AG253" s="1">
        <f>IFERROR(Q253+0.5*R253+S253,0)</f>
        <v>18</v>
      </c>
      <c r="AH253">
        <f>IFERROR(IF(N253,0,Q253+0.5*R253+S253),0)</f>
        <v>18</v>
      </c>
      <c r="AI253" s="6" t="str">
        <f t="shared" si="10"/>
        <v/>
      </c>
    </row>
    <row r="254" spans="1:35">
      <c r="A254" s="1">
        <v>146</v>
      </c>
      <c r="B254" s="1">
        <f>IFERROR(VLOOKUP(A254,Sheet2!A:B,1,0),0)</f>
        <v>146</v>
      </c>
      <c r="C254" s="1">
        <v>1</v>
      </c>
      <c r="D254" s="1">
        <f t="shared" si="9"/>
        <v>0</v>
      </c>
      <c r="E254" s="1">
        <f>COUNTIFS(D:D,1,A:A,A254)</f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 t="b">
        <v>1</v>
      </c>
      <c r="N254" s="1">
        <v>0</v>
      </c>
      <c r="O254" s="1">
        <v>0</v>
      </c>
      <c r="P254" s="2" t="s">
        <v>11</v>
      </c>
      <c r="Q254" s="1">
        <v>0</v>
      </c>
      <c r="R254" s="1">
        <v>32</v>
      </c>
      <c r="S254" s="1">
        <v>4.5</v>
      </c>
      <c r="T254" s="20">
        <f>IFERROR(Q254+0.5*R254+S254,0)</f>
        <v>20.5</v>
      </c>
      <c r="U254" s="1">
        <v>5.0500001907348633</v>
      </c>
      <c r="V254" s="1">
        <v>26</v>
      </c>
      <c r="W254" s="1">
        <v>0.17000000178813934</v>
      </c>
      <c r="X254" s="1">
        <v>2</v>
      </c>
      <c r="Y254" s="1">
        <v>7</v>
      </c>
      <c r="Z254" s="1">
        <v>16</v>
      </c>
      <c r="AA254" s="1">
        <v>1.0499999523162842</v>
      </c>
      <c r="AB254" s="1">
        <v>0.99000000953674316</v>
      </c>
      <c r="AC254" s="1">
        <v>1.0499999523162842</v>
      </c>
      <c r="AD254" s="1">
        <v>4</v>
      </c>
      <c r="AE254" s="1">
        <v>3</v>
      </c>
      <c r="AF254" s="1">
        <v>1</v>
      </c>
      <c r="AG254" s="1">
        <f>IFERROR(Q254+0.5*R254+S254,0)</f>
        <v>20.5</v>
      </c>
      <c r="AH254">
        <f>IFERROR(IF(N254,0,Q254+0.5*R254+S254),0)</f>
        <v>20.5</v>
      </c>
      <c r="AI254" s="6" t="str">
        <f t="shared" si="10"/>
        <v/>
      </c>
    </row>
    <row r="255" spans="1:35">
      <c r="A255" s="1">
        <v>146</v>
      </c>
      <c r="B255" s="1">
        <f>IFERROR(VLOOKUP(A255,Sheet2!A:B,1,0),0)</f>
        <v>146</v>
      </c>
      <c r="C255" s="1">
        <v>1</v>
      </c>
      <c r="D255" s="1">
        <f t="shared" si="9"/>
        <v>0</v>
      </c>
      <c r="E255" s="1">
        <f>COUNTIFS(D:D,1,A:A,A255)</f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 t="b">
        <v>1</v>
      </c>
      <c r="N255" s="1">
        <v>0</v>
      </c>
      <c r="O255" s="1">
        <v>0</v>
      </c>
      <c r="P255" s="1">
        <v>3</v>
      </c>
      <c r="Q255" s="1">
        <v>8</v>
      </c>
      <c r="R255" s="1">
        <v>20</v>
      </c>
      <c r="S255" s="1">
        <v>5</v>
      </c>
      <c r="T255" s="20">
        <f>IFERROR(Q255+0.5*R255+S255,0)</f>
        <v>23</v>
      </c>
      <c r="U255" s="1">
        <v>4.8000001907348633</v>
      </c>
      <c r="V255" s="1">
        <v>26</v>
      </c>
      <c r="W255" s="1">
        <v>0.25</v>
      </c>
      <c r="X255" s="1">
        <v>2</v>
      </c>
      <c r="Y255" s="1">
        <v>7</v>
      </c>
      <c r="Z255" s="1">
        <v>16</v>
      </c>
      <c r="AA255" s="1">
        <v>1.059999942779541</v>
      </c>
      <c r="AB255" s="1">
        <v>1</v>
      </c>
      <c r="AC255" s="1">
        <v>1.059999942779541</v>
      </c>
      <c r="AD255" s="3">
        <v>4</v>
      </c>
      <c r="AE255" s="1">
        <v>3</v>
      </c>
      <c r="AF255" s="1">
        <v>0</v>
      </c>
      <c r="AG255" s="1">
        <f>IFERROR(Q255+0.5*R255+S255,0)</f>
        <v>23</v>
      </c>
      <c r="AH255">
        <f>IFERROR(IF(N255,0,Q255+0.5*R255+S255),0)</f>
        <v>23</v>
      </c>
      <c r="AI255" s="6" t="str">
        <f t="shared" si="10"/>
        <v/>
      </c>
    </row>
    <row r="256" spans="1:35">
      <c r="A256" s="1">
        <v>147</v>
      </c>
      <c r="B256" s="1">
        <f>IFERROR(VLOOKUP(A256,Sheet2!A:B,1,0),0)</f>
        <v>147</v>
      </c>
      <c r="C256" s="1">
        <v>1</v>
      </c>
      <c r="D256" s="1">
        <f t="shared" si="9"/>
        <v>0</v>
      </c>
      <c r="E256" s="1">
        <f>COUNTIFS(D:D,1,A:A,A256)</f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 t="b">
        <v>1</v>
      </c>
      <c r="N256" s="1">
        <v>0</v>
      </c>
      <c r="O256" s="1">
        <v>0</v>
      </c>
      <c r="P256" s="1">
        <v>1</v>
      </c>
      <c r="Q256" s="1">
        <v>6</v>
      </c>
      <c r="R256" s="1">
        <v>0</v>
      </c>
      <c r="S256" s="1">
        <v>3</v>
      </c>
      <c r="T256" s="20">
        <f>IFERROR(Q256+0.5*R256+S256,0)</f>
        <v>9</v>
      </c>
      <c r="U256" s="1">
        <v>5.25</v>
      </c>
      <c r="V256" s="1">
        <v>13</v>
      </c>
      <c r="W256" s="1">
        <v>0.37999999523162842</v>
      </c>
      <c r="X256" s="1">
        <v>2</v>
      </c>
      <c r="Y256" s="1">
        <v>7</v>
      </c>
      <c r="Z256" s="1">
        <v>14</v>
      </c>
      <c r="AA256" s="1">
        <v>1.1299999952316284</v>
      </c>
      <c r="AB256" s="1">
        <v>0.9100000262260437</v>
      </c>
      <c r="AC256" s="1">
        <v>0.9100000262260437</v>
      </c>
      <c r="AD256" s="1">
        <v>2</v>
      </c>
      <c r="AE256" s="1">
        <v>2</v>
      </c>
      <c r="AF256" s="1">
        <v>1</v>
      </c>
      <c r="AG256" s="1">
        <f>IFERROR(Q256+0.5*R256+S256,0)</f>
        <v>9</v>
      </c>
      <c r="AH256">
        <f>IFERROR(IF(N256,0,Q256+0.5*R256+S256),0)</f>
        <v>9</v>
      </c>
      <c r="AI256" s="6" t="str">
        <f t="shared" si="10"/>
        <v/>
      </c>
    </row>
    <row r="257" spans="1:35">
      <c r="A257" s="1">
        <v>147</v>
      </c>
      <c r="B257" s="1">
        <f>IFERROR(VLOOKUP(A257,Sheet2!A:B,1,0),0)</f>
        <v>147</v>
      </c>
      <c r="C257" s="1">
        <v>1</v>
      </c>
      <c r="D257" s="1">
        <f t="shared" si="9"/>
        <v>0</v>
      </c>
      <c r="E257" s="1">
        <f>COUNTIFS(D:D,1,A:A,A257)</f>
        <v>0</v>
      </c>
      <c r="F257" s="1">
        <v>0</v>
      </c>
      <c r="G257" s="1">
        <v>1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 t="b">
        <v>1</v>
      </c>
      <c r="N257" s="1">
        <v>0</v>
      </c>
      <c r="O257" s="1">
        <v>0</v>
      </c>
      <c r="P257" s="1">
        <v>0</v>
      </c>
      <c r="Q257" s="1">
        <v>8.5</v>
      </c>
      <c r="R257" s="1">
        <v>6.5</v>
      </c>
      <c r="S257" s="1">
        <v>3</v>
      </c>
      <c r="T257" s="20">
        <f>IFERROR(Q257+0.5*R257+S257,0)</f>
        <v>14.75</v>
      </c>
      <c r="U257" s="1">
        <v>5.119999885559082</v>
      </c>
      <c r="V257" s="1">
        <v>8</v>
      </c>
      <c r="W257" s="1">
        <v>0.25</v>
      </c>
      <c r="X257" s="1">
        <v>2</v>
      </c>
      <c r="Y257" s="1">
        <v>7</v>
      </c>
      <c r="Z257" s="1">
        <v>14</v>
      </c>
      <c r="AA257" s="1">
        <v>1.1200000047683716</v>
      </c>
      <c r="AB257" s="1">
        <v>0.88999998569488525</v>
      </c>
      <c r="AC257" s="1">
        <v>0.94999998807907104</v>
      </c>
      <c r="AD257" s="1">
        <v>2</v>
      </c>
      <c r="AE257" s="1">
        <v>2</v>
      </c>
      <c r="AF257" s="1">
        <v>0</v>
      </c>
      <c r="AG257" s="1">
        <f>IFERROR(Q257+0.5*R257+S257,0)</f>
        <v>14.75</v>
      </c>
      <c r="AH257">
        <f>IFERROR(IF(N257,0,Q257+0.5*R257+S257),0)</f>
        <v>14.75</v>
      </c>
      <c r="AI257" s="6" t="str">
        <f t="shared" si="10"/>
        <v/>
      </c>
    </row>
    <row r="258" spans="1:35">
      <c r="A258" s="1">
        <v>148</v>
      </c>
      <c r="B258" s="1">
        <f>IFERROR(VLOOKUP(A258,Sheet2!A:B,1,0),0)</f>
        <v>148</v>
      </c>
      <c r="C258" s="1">
        <v>1</v>
      </c>
      <c r="D258" s="1">
        <f t="shared" si="9"/>
        <v>0</v>
      </c>
      <c r="E258" s="1">
        <f>COUNTIFS(D:D,1,A:A,A258)</f>
        <v>0</v>
      </c>
      <c r="F258" s="1">
        <v>0</v>
      </c>
      <c r="G258" s="1">
        <v>1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 t="b">
        <v>1</v>
      </c>
      <c r="N258" s="1">
        <v>0</v>
      </c>
      <c r="O258" s="1">
        <v>0</v>
      </c>
      <c r="P258" s="1">
        <v>4</v>
      </c>
      <c r="Q258" s="1">
        <v>4.5</v>
      </c>
      <c r="R258" s="1">
        <v>30</v>
      </c>
      <c r="S258" s="1">
        <v>4</v>
      </c>
      <c r="T258" s="20">
        <f>IFERROR(Q258+0.5*R258+S258,0)</f>
        <v>23.5</v>
      </c>
      <c r="U258" s="1">
        <v>5.25</v>
      </c>
      <c r="V258" s="1">
        <v>26</v>
      </c>
      <c r="W258" s="1">
        <v>0.17000000178813934</v>
      </c>
      <c r="X258" s="1">
        <v>2</v>
      </c>
      <c r="Y258" s="1">
        <v>7</v>
      </c>
      <c r="Z258" s="1">
        <v>17</v>
      </c>
      <c r="AA258" s="1">
        <v>1.059999942779541</v>
      </c>
      <c r="AB258" s="1">
        <v>0.94999998807907104</v>
      </c>
      <c r="AC258" s="1">
        <v>0.94999998807907104</v>
      </c>
      <c r="AD258" s="1">
        <v>3</v>
      </c>
      <c r="AE258" s="1">
        <v>2</v>
      </c>
      <c r="AF258" s="1">
        <v>0</v>
      </c>
      <c r="AG258" s="1">
        <f>IFERROR(Q258+0.5*R258+S258,0)</f>
        <v>23.5</v>
      </c>
      <c r="AH258">
        <f>IFERROR(IF(N258,0,Q258+0.5*R258+S258),0)</f>
        <v>23.5</v>
      </c>
      <c r="AI258" s="6" t="str">
        <f t="shared" si="10"/>
        <v/>
      </c>
    </row>
    <row r="259" spans="1:35">
      <c r="A259" s="1">
        <v>148</v>
      </c>
      <c r="B259" s="1">
        <f>IFERROR(VLOOKUP(A259,Sheet2!A:B,1,0),0)</f>
        <v>148</v>
      </c>
      <c r="C259" s="1">
        <v>1</v>
      </c>
      <c r="D259" s="1">
        <f t="shared" ref="D259:D322" si="11">IF(T259&gt;0, 0, 1)</f>
        <v>0</v>
      </c>
      <c r="E259" s="1">
        <f>COUNTIFS(D:D,1,A:A,A259)</f>
        <v>0</v>
      </c>
      <c r="F259" s="1">
        <v>0</v>
      </c>
      <c r="G259" s="1">
        <v>1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 t="b">
        <v>1</v>
      </c>
      <c r="N259" s="1">
        <v>0</v>
      </c>
      <c r="O259" s="1">
        <v>0</v>
      </c>
      <c r="P259" s="2" t="s">
        <v>11</v>
      </c>
      <c r="Q259" s="1">
        <v>7.5</v>
      </c>
      <c r="R259" s="1">
        <v>30</v>
      </c>
      <c r="S259" s="1">
        <v>4</v>
      </c>
      <c r="T259" s="20">
        <f>IFERROR(Q259+0.5*R259+S259,0)</f>
        <v>26.5</v>
      </c>
      <c r="U259" s="1">
        <v>5.0500001907348633</v>
      </c>
      <c r="V259" s="1">
        <v>26</v>
      </c>
      <c r="W259" s="1">
        <v>0.20000000298023224</v>
      </c>
      <c r="X259" s="1">
        <v>2</v>
      </c>
      <c r="Y259" s="1">
        <v>7</v>
      </c>
      <c r="Z259" s="1">
        <v>17</v>
      </c>
      <c r="AA259" s="1">
        <v>1.0499999523162842</v>
      </c>
      <c r="AB259" s="1">
        <v>0.93999999761581421</v>
      </c>
      <c r="AC259" s="1">
        <v>0.93999999761581421</v>
      </c>
      <c r="AD259" s="1">
        <v>3</v>
      </c>
      <c r="AE259" s="1">
        <v>3</v>
      </c>
      <c r="AF259" s="1">
        <v>1</v>
      </c>
      <c r="AG259" s="1">
        <f>IFERROR(Q259+0.5*R259+S259,0)</f>
        <v>26.5</v>
      </c>
      <c r="AH259">
        <f>IFERROR(IF(N259,0,Q259+0.5*R259+S259),0)</f>
        <v>26.5</v>
      </c>
      <c r="AI259" s="6" t="str">
        <f t="shared" ref="AI259:AI322" si="12">IF(T259-AG259=0,"","999999")</f>
        <v/>
      </c>
    </row>
    <row r="260" spans="1:35">
      <c r="A260" s="1">
        <v>149</v>
      </c>
      <c r="B260" s="1">
        <f>IFERROR(VLOOKUP(A260,Sheet2!A:B,1,0),0)</f>
        <v>149</v>
      </c>
      <c r="C260" s="1">
        <v>1</v>
      </c>
      <c r="D260" s="1">
        <f t="shared" si="11"/>
        <v>0</v>
      </c>
      <c r="E260" s="1">
        <f>COUNTIFS(D:D,1,A:A,A260)</f>
        <v>0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0</v>
      </c>
      <c r="L260" s="1">
        <v>0</v>
      </c>
      <c r="M260" s="1" t="b">
        <v>1</v>
      </c>
      <c r="N260" s="1">
        <v>0</v>
      </c>
      <c r="O260" s="1">
        <v>0</v>
      </c>
      <c r="P260" s="1">
        <v>1</v>
      </c>
      <c r="Q260" s="1">
        <v>0</v>
      </c>
      <c r="R260" s="1">
        <v>20</v>
      </c>
      <c r="S260" s="1">
        <v>4</v>
      </c>
      <c r="T260" s="20">
        <f>IFERROR(Q260+0.5*R260+S260,0)</f>
        <v>14</v>
      </c>
      <c r="U260" s="1">
        <v>4.5</v>
      </c>
      <c r="V260" s="1">
        <v>26</v>
      </c>
      <c r="W260" s="1">
        <v>0.27000001072883606</v>
      </c>
      <c r="X260" s="1">
        <v>3</v>
      </c>
      <c r="Y260" s="1">
        <v>7</v>
      </c>
      <c r="Z260" s="1">
        <v>16</v>
      </c>
      <c r="AA260" s="1">
        <v>1.059999942779541</v>
      </c>
      <c r="AB260" s="1">
        <v>0.94999998807907104</v>
      </c>
      <c r="AC260" s="1">
        <v>0.94999998807907104</v>
      </c>
      <c r="AD260" s="1">
        <v>2</v>
      </c>
      <c r="AE260" s="1">
        <v>1</v>
      </c>
      <c r="AF260" s="1">
        <v>0</v>
      </c>
      <c r="AG260" s="1">
        <f>IFERROR(Q260+0.5*R260+S260,0)</f>
        <v>14</v>
      </c>
      <c r="AH260">
        <f>IFERROR(IF(N260,0,Q260+0.5*R260+S260),0)</f>
        <v>14</v>
      </c>
      <c r="AI260" s="6" t="str">
        <f t="shared" si="12"/>
        <v/>
      </c>
    </row>
    <row r="261" spans="1:35">
      <c r="A261" s="1">
        <v>149</v>
      </c>
      <c r="B261" s="1">
        <f>IFERROR(VLOOKUP(A261,Sheet2!A:B,1,0),0)</f>
        <v>149</v>
      </c>
      <c r="C261" s="1">
        <v>1</v>
      </c>
      <c r="D261" s="1">
        <f t="shared" si="11"/>
        <v>0</v>
      </c>
      <c r="E261" s="1">
        <f>COUNTIFS(D:D,1,A:A,A261)</f>
        <v>0</v>
      </c>
      <c r="F261" s="1">
        <v>0</v>
      </c>
      <c r="G261" s="1">
        <v>1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  <c r="M261" s="1" t="b">
        <v>1</v>
      </c>
      <c r="N261" s="1">
        <v>0</v>
      </c>
      <c r="O261" s="1">
        <v>0</v>
      </c>
      <c r="P261" s="2" t="s">
        <v>11</v>
      </c>
      <c r="Q261" s="1">
        <v>8</v>
      </c>
      <c r="R261" s="1">
        <v>10</v>
      </c>
      <c r="S261" s="1">
        <v>3</v>
      </c>
      <c r="T261" s="20">
        <f>IFERROR(Q261+0.5*R261+S261,0)</f>
        <v>16</v>
      </c>
      <c r="U261" s="1">
        <v>5.0500001907348633</v>
      </c>
      <c r="V261" s="1">
        <v>26</v>
      </c>
      <c r="W261" s="1">
        <v>0.25</v>
      </c>
      <c r="X261" s="1">
        <v>2</v>
      </c>
      <c r="Y261" s="1">
        <v>7</v>
      </c>
      <c r="Z261" s="1">
        <v>16</v>
      </c>
      <c r="AA261" s="1">
        <v>1.0499999523162842</v>
      </c>
      <c r="AB261" s="1">
        <v>0.93999999761581421</v>
      </c>
      <c r="AC261" s="1">
        <v>0.93999999761581421</v>
      </c>
      <c r="AD261" s="1">
        <v>2</v>
      </c>
      <c r="AE261" s="1">
        <v>2</v>
      </c>
      <c r="AF261" s="1">
        <v>1</v>
      </c>
      <c r="AG261" s="1">
        <f>IFERROR(Q261+0.5*R261+S261,0)</f>
        <v>16</v>
      </c>
      <c r="AH261">
        <f>IFERROR(IF(N261,0,Q261+0.5*R261+S261),0)</f>
        <v>16</v>
      </c>
      <c r="AI261" s="6" t="str">
        <f t="shared" si="12"/>
        <v/>
      </c>
    </row>
    <row r="262" spans="1:35">
      <c r="A262" s="1">
        <v>150</v>
      </c>
      <c r="B262" s="1">
        <f>IFERROR(VLOOKUP(A262,Sheet2!A:B,1,0),0)</f>
        <v>150</v>
      </c>
      <c r="C262" s="1">
        <v>1</v>
      </c>
      <c r="D262" s="1">
        <f t="shared" si="11"/>
        <v>0</v>
      </c>
      <c r="E262" s="1">
        <f>COUNTIFS(D:D,1,A:A,A262)</f>
        <v>0</v>
      </c>
      <c r="F262" s="1">
        <v>0</v>
      </c>
      <c r="G262" s="1">
        <v>1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  <c r="M262" s="1" t="b">
        <v>1</v>
      </c>
      <c r="N262" s="1">
        <v>0</v>
      </c>
      <c r="O262" s="1">
        <v>0</v>
      </c>
      <c r="P262" s="1">
        <v>2</v>
      </c>
      <c r="Q262" s="1">
        <v>0</v>
      </c>
      <c r="R262" s="1">
        <v>27.5</v>
      </c>
      <c r="S262" s="1">
        <v>3.5</v>
      </c>
      <c r="T262" s="20">
        <f>IFERROR(Q262+0.5*R262+S262,0)</f>
        <v>17.25</v>
      </c>
      <c r="U262" s="1">
        <v>4.6700000762939453</v>
      </c>
      <c r="V262" s="1">
        <v>26</v>
      </c>
      <c r="W262" s="1">
        <v>0.27000001072883606</v>
      </c>
      <c r="X262" s="1">
        <v>2</v>
      </c>
      <c r="Y262" s="1">
        <v>7</v>
      </c>
      <c r="Z262" s="1">
        <v>16</v>
      </c>
      <c r="AA262" s="1">
        <v>1.2300000190734863</v>
      </c>
      <c r="AB262" s="3">
        <v>0.88999998569488525</v>
      </c>
      <c r="AC262" s="1">
        <v>0.88999998569488525</v>
      </c>
      <c r="AD262" s="1">
        <v>3</v>
      </c>
      <c r="AE262" s="1">
        <v>3</v>
      </c>
      <c r="AF262" s="1">
        <v>0</v>
      </c>
      <c r="AG262" s="1">
        <f>IFERROR(Q262+0.5*R262+S262,0)</f>
        <v>17.25</v>
      </c>
      <c r="AH262">
        <f>IFERROR(IF(N262,0,Q262+0.5*R262+S262),0)</f>
        <v>17.25</v>
      </c>
      <c r="AI262" s="6" t="str">
        <f t="shared" si="12"/>
        <v/>
      </c>
    </row>
    <row r="263" spans="1:35">
      <c r="A263" s="1">
        <v>150</v>
      </c>
      <c r="B263" s="1">
        <f>IFERROR(VLOOKUP(A263,Sheet2!A:B,1,0),0)</f>
        <v>150</v>
      </c>
      <c r="C263" s="1">
        <v>1</v>
      </c>
      <c r="D263" s="1">
        <f t="shared" si="11"/>
        <v>0</v>
      </c>
      <c r="E263" s="1">
        <f>COUNTIFS(D:D,1,A:A,A263)</f>
        <v>0</v>
      </c>
      <c r="F263" s="1">
        <v>0</v>
      </c>
      <c r="G263" s="1">
        <v>1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 t="b">
        <v>1</v>
      </c>
      <c r="N263" s="1">
        <v>0</v>
      </c>
      <c r="O263" s="1">
        <v>0</v>
      </c>
      <c r="P263" s="1">
        <v>8</v>
      </c>
      <c r="Q263" s="1">
        <v>12</v>
      </c>
      <c r="R263" s="1">
        <v>20</v>
      </c>
      <c r="S263" s="1">
        <v>3</v>
      </c>
      <c r="T263" s="20">
        <f>IFERROR(Q263+0.5*R263+S263,0)</f>
        <v>25</v>
      </c>
      <c r="U263" s="1">
        <v>5.75</v>
      </c>
      <c r="V263" s="1">
        <v>28</v>
      </c>
      <c r="W263" s="1">
        <v>0.57999998331069946</v>
      </c>
      <c r="X263" s="1">
        <v>2</v>
      </c>
      <c r="Y263" s="1">
        <v>7</v>
      </c>
      <c r="Z263" s="1">
        <v>15</v>
      </c>
      <c r="AA263" s="1">
        <v>1.1100000143051147</v>
      </c>
      <c r="AB263" s="1">
        <v>0.87999999523162842</v>
      </c>
      <c r="AC263" s="1">
        <v>0.87999999523162842</v>
      </c>
      <c r="AD263" s="1">
        <v>3</v>
      </c>
      <c r="AE263" s="1">
        <v>2</v>
      </c>
      <c r="AF263" s="1">
        <v>1</v>
      </c>
      <c r="AG263" s="1">
        <f>IFERROR(Q263+0.5*R263+S263,0)</f>
        <v>25</v>
      </c>
      <c r="AH263">
        <f>IFERROR(IF(N263,0,Q263+0.5*R263+S263),0)</f>
        <v>25</v>
      </c>
      <c r="AI263" s="6" t="str">
        <f t="shared" si="12"/>
        <v/>
      </c>
    </row>
    <row r="264" spans="1:35">
      <c r="A264" s="1">
        <v>151</v>
      </c>
      <c r="B264" s="1">
        <f>IFERROR(VLOOKUP(A264,Sheet2!A:B,1,0),0)</f>
        <v>0</v>
      </c>
      <c r="C264" s="1">
        <v>1</v>
      </c>
      <c r="D264" s="1">
        <f t="shared" si="11"/>
        <v>1</v>
      </c>
      <c r="E264" s="1">
        <f>COUNTIFS(D:D,1,A:A,A264)</f>
        <v>1</v>
      </c>
      <c r="F264" s="1">
        <v>0</v>
      </c>
      <c r="G264" s="1">
        <v>1</v>
      </c>
      <c r="H264" s="1">
        <v>0</v>
      </c>
      <c r="I264" s="1">
        <v>0</v>
      </c>
      <c r="J264" s="1">
        <v>1</v>
      </c>
      <c r="K264" s="1">
        <v>0</v>
      </c>
      <c r="L264" s="1">
        <v>0</v>
      </c>
      <c r="M264" s="1" t="b">
        <v>1</v>
      </c>
      <c r="N264" s="1">
        <v>0</v>
      </c>
      <c r="O264" s="1">
        <v>0</v>
      </c>
      <c r="P264" s="1">
        <v>2</v>
      </c>
      <c r="Q264" s="1">
        <v>0</v>
      </c>
      <c r="R264" s="1">
        <v>0</v>
      </c>
      <c r="S264" s="1">
        <v>0</v>
      </c>
      <c r="T264" s="20">
        <f>IFERROR(Q264+0.5*R264+S264,0)</f>
        <v>0</v>
      </c>
      <c r="U264" s="2" t="s">
        <v>17</v>
      </c>
      <c r="V264" s="2" t="s">
        <v>19</v>
      </c>
      <c r="W264" s="2" t="s">
        <v>21</v>
      </c>
      <c r="X264" s="2" t="s">
        <v>23</v>
      </c>
      <c r="Y264" s="2" t="s">
        <v>25</v>
      </c>
      <c r="Z264" s="2" t="s">
        <v>27</v>
      </c>
      <c r="AA264" s="2" t="s">
        <v>29</v>
      </c>
      <c r="AB264" s="2" t="s">
        <v>31</v>
      </c>
      <c r="AC264" s="2" t="s">
        <v>33</v>
      </c>
      <c r="AD264" s="2" t="s">
        <v>35</v>
      </c>
      <c r="AE264" s="2" t="s">
        <v>37</v>
      </c>
      <c r="AF264" s="1">
        <v>1</v>
      </c>
      <c r="AG264" s="1">
        <f>IFERROR(Q264+0.5*R264+S264,0)</f>
        <v>0</v>
      </c>
      <c r="AH264">
        <f>IFERROR(IF(N264,0,Q264+0.5*R264+S264),0)</f>
        <v>0</v>
      </c>
      <c r="AI264" s="6" t="str">
        <f t="shared" si="12"/>
        <v/>
      </c>
    </row>
    <row r="265" spans="1:35">
      <c r="A265" s="1">
        <v>151</v>
      </c>
      <c r="B265" s="1">
        <f>IFERROR(VLOOKUP(A265,Sheet2!A:B,1,0),0)</f>
        <v>0</v>
      </c>
      <c r="C265" s="1">
        <v>1</v>
      </c>
      <c r="D265" s="1">
        <f t="shared" si="11"/>
        <v>0</v>
      </c>
      <c r="E265" s="1">
        <f>COUNTIFS(D:D,1,A:A,A265)</f>
        <v>1</v>
      </c>
      <c r="F265" s="1">
        <v>0</v>
      </c>
      <c r="G265" s="1">
        <v>1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  <c r="M265" s="1" t="b">
        <v>1</v>
      </c>
      <c r="N265" s="1">
        <v>0</v>
      </c>
      <c r="O265" s="1">
        <v>0</v>
      </c>
      <c r="P265" s="1">
        <v>0</v>
      </c>
      <c r="Q265" s="1">
        <v>1</v>
      </c>
      <c r="R265" s="1">
        <v>12</v>
      </c>
      <c r="S265" s="1">
        <v>3</v>
      </c>
      <c r="T265" s="20">
        <f>IFERROR(Q265+0.5*R265+S265,0)</f>
        <v>10</v>
      </c>
      <c r="U265" s="1">
        <v>5</v>
      </c>
      <c r="V265" s="1">
        <v>12</v>
      </c>
      <c r="W265" s="1">
        <v>0.10000000149011612</v>
      </c>
      <c r="X265" s="1">
        <v>2</v>
      </c>
      <c r="Y265" s="1">
        <v>7</v>
      </c>
      <c r="Z265" s="1">
        <v>15</v>
      </c>
      <c r="AA265" s="1">
        <v>1.0900000333786011</v>
      </c>
      <c r="AB265" s="1">
        <v>0.81000000238418579</v>
      </c>
      <c r="AC265" s="1">
        <v>1.0399999618530273</v>
      </c>
      <c r="AD265" s="1">
        <v>3</v>
      </c>
      <c r="AE265" s="1">
        <v>3</v>
      </c>
      <c r="AF265" s="1">
        <v>0</v>
      </c>
      <c r="AG265" s="1">
        <f>IFERROR(Q265+0.5*R265+S265,0)</f>
        <v>10</v>
      </c>
      <c r="AH265">
        <f>IFERROR(IF(N265,0,Q265+0.5*R265+S265),0)</f>
        <v>10</v>
      </c>
      <c r="AI265" s="6" t="str">
        <f t="shared" si="12"/>
        <v/>
      </c>
    </row>
    <row r="266" spans="1:35">
      <c r="A266" s="1">
        <v>152</v>
      </c>
      <c r="B266" s="1">
        <f>IFERROR(VLOOKUP(A266,Sheet2!A:B,1,0),0)</f>
        <v>152</v>
      </c>
      <c r="C266" s="1">
        <v>1</v>
      </c>
      <c r="D266" s="1">
        <f t="shared" si="11"/>
        <v>0</v>
      </c>
      <c r="E266" s="1">
        <f>COUNTIFS(D:D,1,A:A,A266)</f>
        <v>0</v>
      </c>
      <c r="F266" s="1">
        <v>0</v>
      </c>
      <c r="G266" s="1">
        <v>1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 t="b">
        <v>1</v>
      </c>
      <c r="N266" s="1">
        <v>0</v>
      </c>
      <c r="O266" s="1">
        <v>0</v>
      </c>
      <c r="P266" s="2" t="s">
        <v>11</v>
      </c>
      <c r="Q266" s="1">
        <v>12</v>
      </c>
      <c r="R266" s="1">
        <v>13.5</v>
      </c>
      <c r="S266" s="1">
        <v>5</v>
      </c>
      <c r="T266" s="20">
        <f>IFERROR(Q266+0.5*R266+S266,0)</f>
        <v>23.75</v>
      </c>
      <c r="U266" s="1">
        <v>5.0500001907348633</v>
      </c>
      <c r="V266" s="1">
        <v>13</v>
      </c>
      <c r="W266" s="1">
        <v>0.2800000011920929</v>
      </c>
      <c r="X266" s="1">
        <v>2</v>
      </c>
      <c r="Y266" s="1">
        <v>7</v>
      </c>
      <c r="Z266" s="1">
        <v>15</v>
      </c>
      <c r="AA266" s="1">
        <v>1.1599999666213989</v>
      </c>
      <c r="AB266" s="1">
        <v>0.93999999761581421</v>
      </c>
      <c r="AC266" s="1">
        <v>0.93999999761581421</v>
      </c>
      <c r="AD266" s="1">
        <v>3</v>
      </c>
      <c r="AE266" s="1">
        <v>3</v>
      </c>
      <c r="AF266" s="1">
        <v>1</v>
      </c>
      <c r="AG266" s="1">
        <f>IFERROR(Q266+0.5*R266+S266,0)</f>
        <v>23.75</v>
      </c>
      <c r="AH266">
        <f>IFERROR(IF(N266,0,Q266+0.5*R266+S266),0)</f>
        <v>23.75</v>
      </c>
      <c r="AI266" s="6" t="str">
        <f t="shared" si="12"/>
        <v/>
      </c>
    </row>
    <row r="267" spans="1:35">
      <c r="A267" s="1">
        <v>152</v>
      </c>
      <c r="B267" s="1">
        <f>IFERROR(VLOOKUP(A267,Sheet2!A:B,1,0),0)</f>
        <v>152</v>
      </c>
      <c r="C267" s="1">
        <v>1</v>
      </c>
      <c r="D267" s="1">
        <f t="shared" si="11"/>
        <v>0</v>
      </c>
      <c r="E267" s="1">
        <f>COUNTIFS(D:D,1,A:A,A267)</f>
        <v>0</v>
      </c>
      <c r="F267" s="1">
        <v>0</v>
      </c>
      <c r="G267" s="1">
        <v>1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 t="b">
        <v>1</v>
      </c>
      <c r="N267" s="1">
        <v>0</v>
      </c>
      <c r="O267" s="1">
        <v>0</v>
      </c>
      <c r="P267" s="1">
        <v>0</v>
      </c>
      <c r="Q267" s="1">
        <v>35</v>
      </c>
      <c r="R267" s="1">
        <v>15</v>
      </c>
      <c r="S267" s="1">
        <v>4</v>
      </c>
      <c r="T267" s="20">
        <f>IFERROR(Q267+0.5*R267+S267,0)</f>
        <v>46.5</v>
      </c>
      <c r="U267" s="1">
        <v>5.119999885559082</v>
      </c>
      <c r="V267" s="1">
        <v>9</v>
      </c>
      <c r="W267" s="1">
        <v>0.67000001668930054</v>
      </c>
      <c r="X267" s="1">
        <v>1</v>
      </c>
      <c r="Y267" s="1">
        <v>7</v>
      </c>
      <c r="Z267" s="1">
        <v>15</v>
      </c>
      <c r="AA267" s="1">
        <v>1.1699999570846558</v>
      </c>
      <c r="AB267" s="1">
        <v>0.94999998807907104</v>
      </c>
      <c r="AC267" s="1">
        <v>1.0199999809265137</v>
      </c>
      <c r="AD267" s="1">
        <v>3</v>
      </c>
      <c r="AE267" s="1">
        <v>2</v>
      </c>
      <c r="AF267" s="1">
        <v>0</v>
      </c>
      <c r="AG267" s="1">
        <f>IFERROR(Q267+0.5*R267+S267,0)</f>
        <v>46.5</v>
      </c>
      <c r="AH267">
        <f>IFERROR(IF(N267,0,Q267+0.5*R267+S267),0)</f>
        <v>46.5</v>
      </c>
      <c r="AI267" s="6" t="str">
        <f t="shared" si="12"/>
        <v/>
      </c>
    </row>
    <row r="268" spans="1:35">
      <c r="A268" s="1">
        <v>153</v>
      </c>
      <c r="B268" s="1">
        <f>IFERROR(VLOOKUP(A268,Sheet2!A:B,1,0),0)</f>
        <v>0</v>
      </c>
      <c r="C268" s="1">
        <v>1</v>
      </c>
      <c r="D268" s="1">
        <f t="shared" si="11"/>
        <v>0</v>
      </c>
      <c r="E268" s="1">
        <f>COUNTIFS(D:D,1,A:A,A268)</f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  <c r="M268" s="1" t="b">
        <v>1</v>
      </c>
      <c r="N268" s="1">
        <v>0</v>
      </c>
      <c r="O268" s="1">
        <v>0</v>
      </c>
      <c r="P268" s="1">
        <v>0</v>
      </c>
      <c r="Q268" s="1">
        <v>0</v>
      </c>
      <c r="R268" s="1">
        <v>25</v>
      </c>
      <c r="S268" s="1">
        <v>9</v>
      </c>
      <c r="T268" s="20">
        <f>IFERROR(Q268+0.5*R268+S268,0)</f>
        <v>21.5</v>
      </c>
      <c r="U268" s="2" t="s">
        <v>17</v>
      </c>
      <c r="V268" s="1">
        <v>52</v>
      </c>
      <c r="W268" s="1">
        <v>0.15000000596046448</v>
      </c>
      <c r="X268" s="1">
        <v>1</v>
      </c>
      <c r="Y268" s="1">
        <v>7</v>
      </c>
      <c r="Z268" s="1">
        <v>17</v>
      </c>
      <c r="AA268" s="1">
        <v>1</v>
      </c>
      <c r="AB268" s="1">
        <v>0.94999998807907104</v>
      </c>
      <c r="AC268" s="1">
        <v>0.88999998569488525</v>
      </c>
      <c r="AD268" s="1">
        <v>4</v>
      </c>
      <c r="AE268" s="1">
        <v>3</v>
      </c>
      <c r="AF268" s="1">
        <v>0</v>
      </c>
      <c r="AG268" s="1">
        <f>IFERROR(Q268+0.5*R268+S268,0)</f>
        <v>21.5</v>
      </c>
      <c r="AH268">
        <f>IFERROR(IF(N268,0,Q268+0.5*R268+S268),0)</f>
        <v>21.5</v>
      </c>
      <c r="AI268" s="6" t="str">
        <f t="shared" si="12"/>
        <v/>
      </c>
    </row>
    <row r="269" spans="1:35">
      <c r="A269" s="1">
        <v>153</v>
      </c>
      <c r="B269" s="1">
        <f>IFERROR(VLOOKUP(A269,Sheet2!A:B,1,0),0)</f>
        <v>0</v>
      </c>
      <c r="C269" s="1">
        <v>1</v>
      </c>
      <c r="D269" s="1">
        <f t="shared" si="11"/>
        <v>0</v>
      </c>
      <c r="E269" s="1">
        <f>COUNTIFS(D:D,1,A:A,A269)</f>
        <v>0</v>
      </c>
      <c r="F269" s="1">
        <v>0</v>
      </c>
      <c r="G269" s="1">
        <v>1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  <c r="M269" s="1" t="b">
        <v>1</v>
      </c>
      <c r="N269" s="1">
        <v>0</v>
      </c>
      <c r="O269" s="1">
        <v>0</v>
      </c>
      <c r="P269" s="2" t="s">
        <v>11</v>
      </c>
      <c r="Q269" s="1">
        <v>26.5</v>
      </c>
      <c r="R269" s="1">
        <v>10</v>
      </c>
      <c r="S269" s="1">
        <v>3</v>
      </c>
      <c r="T269" s="20">
        <f>IFERROR(Q269+0.5*R269+S269,0)</f>
        <v>34.5</v>
      </c>
      <c r="U269" s="1">
        <v>5.0500001907348633</v>
      </c>
      <c r="V269" s="1">
        <v>26</v>
      </c>
      <c r="W269" s="1">
        <v>0.15000000596046448</v>
      </c>
      <c r="X269" s="1">
        <v>2</v>
      </c>
      <c r="Y269" s="1">
        <v>7</v>
      </c>
      <c r="Z269" s="1">
        <v>17</v>
      </c>
      <c r="AA269" s="1">
        <v>1.0499999523162842</v>
      </c>
      <c r="AB269" s="1">
        <v>0.94999998807907104</v>
      </c>
      <c r="AC269" s="1">
        <v>0.94999998807907104</v>
      </c>
      <c r="AD269" s="1">
        <v>3</v>
      </c>
      <c r="AE269" s="1">
        <v>2</v>
      </c>
      <c r="AF269" s="1">
        <v>1</v>
      </c>
      <c r="AG269" s="1">
        <f>IFERROR(Q269+0.5*R269+S269,0)</f>
        <v>34.5</v>
      </c>
      <c r="AH269">
        <f>IFERROR(IF(N269,0,Q269+0.5*R269+S269),0)</f>
        <v>34.5</v>
      </c>
      <c r="AI269" s="6" t="str">
        <f t="shared" si="12"/>
        <v/>
      </c>
    </row>
    <row r="270" spans="1:35">
      <c r="A270" s="1">
        <v>156</v>
      </c>
      <c r="B270" s="1">
        <f>IFERROR(VLOOKUP(A270,Sheet2!A:B,1,0),0)</f>
        <v>156</v>
      </c>
      <c r="C270" s="1">
        <v>1</v>
      </c>
      <c r="D270" s="1">
        <f t="shared" si="11"/>
        <v>0</v>
      </c>
      <c r="E270" s="1">
        <f>COUNTIFS(D:D,1,A:A,A270)</f>
        <v>0</v>
      </c>
      <c r="F270" s="1">
        <v>0</v>
      </c>
      <c r="G270" s="1">
        <v>1</v>
      </c>
      <c r="H270" s="1">
        <v>0</v>
      </c>
      <c r="I270" s="1">
        <v>0</v>
      </c>
      <c r="J270" s="1">
        <v>1</v>
      </c>
      <c r="K270" s="1">
        <v>0</v>
      </c>
      <c r="L270" s="1">
        <v>0</v>
      </c>
      <c r="M270" s="1" t="b">
        <v>1</v>
      </c>
      <c r="N270" s="1">
        <v>0</v>
      </c>
      <c r="O270" s="1">
        <v>0</v>
      </c>
      <c r="P270" s="2" t="s">
        <v>11</v>
      </c>
      <c r="Q270" s="1">
        <v>2</v>
      </c>
      <c r="R270" s="1">
        <v>18</v>
      </c>
      <c r="S270" s="1">
        <v>2</v>
      </c>
      <c r="T270" s="20">
        <f>IFERROR(Q270+0.5*R270+S270,0)</f>
        <v>13</v>
      </c>
      <c r="U270" s="1">
        <v>5.0500001907348633</v>
      </c>
      <c r="V270" s="2" t="s">
        <v>19</v>
      </c>
      <c r="W270" s="1">
        <v>0.30000001192092896</v>
      </c>
      <c r="X270" s="1">
        <v>2</v>
      </c>
      <c r="Y270" s="1">
        <v>7</v>
      </c>
      <c r="Z270" s="1">
        <v>15</v>
      </c>
      <c r="AA270" s="1">
        <v>0.94999998807907104</v>
      </c>
      <c r="AB270" s="1">
        <v>0.93999999761581421</v>
      </c>
      <c r="AC270" s="1">
        <v>1.0099999904632568</v>
      </c>
      <c r="AD270" s="1">
        <v>3</v>
      </c>
      <c r="AE270" s="2" t="s">
        <v>37</v>
      </c>
      <c r="AF270" s="1">
        <v>1</v>
      </c>
      <c r="AG270" s="1">
        <f>IFERROR(Q270+0.5*R270+S270,0)</f>
        <v>13</v>
      </c>
      <c r="AH270">
        <f>IFERROR(IF(N270,0,Q270+0.5*R270+S270),0)</f>
        <v>13</v>
      </c>
      <c r="AI270" s="6" t="str">
        <f t="shared" si="12"/>
        <v/>
      </c>
    </row>
    <row r="271" spans="1:35">
      <c r="A271" s="1">
        <v>156</v>
      </c>
      <c r="B271" s="1">
        <f>IFERROR(VLOOKUP(A271,Sheet2!A:B,1,0),0)</f>
        <v>156</v>
      </c>
      <c r="C271" s="1">
        <v>1</v>
      </c>
      <c r="D271" s="1">
        <f t="shared" si="11"/>
        <v>0</v>
      </c>
      <c r="E271" s="1">
        <f>COUNTIFS(D:D,1,A:A,A271)</f>
        <v>0</v>
      </c>
      <c r="F271" s="1">
        <v>0</v>
      </c>
      <c r="G271" s="1">
        <v>1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  <c r="M271" s="1" t="b">
        <v>1</v>
      </c>
      <c r="N271" s="1">
        <v>0</v>
      </c>
      <c r="O271" s="1">
        <v>0</v>
      </c>
      <c r="P271" s="1">
        <v>0</v>
      </c>
      <c r="Q271" s="1">
        <v>8</v>
      </c>
      <c r="R271" s="1">
        <v>15</v>
      </c>
      <c r="S271" s="1">
        <v>3</v>
      </c>
      <c r="T271" s="20">
        <f>IFERROR(Q271+0.5*R271+S271,0)</f>
        <v>18.5</v>
      </c>
      <c r="U271" s="1">
        <v>4.869999885559082</v>
      </c>
      <c r="V271" s="1">
        <v>6</v>
      </c>
      <c r="W271" s="1">
        <v>0.25</v>
      </c>
      <c r="X271" s="1">
        <v>1</v>
      </c>
      <c r="Y271" s="1">
        <v>7</v>
      </c>
      <c r="Z271" s="1">
        <v>15</v>
      </c>
      <c r="AA271" s="1">
        <v>1.059999942779541</v>
      </c>
      <c r="AB271" s="1">
        <v>0.94999998807907104</v>
      </c>
      <c r="AC271" s="1">
        <v>1.0199999809265137</v>
      </c>
      <c r="AD271" s="1">
        <v>8</v>
      </c>
      <c r="AE271" s="1">
        <v>3</v>
      </c>
      <c r="AF271" s="1">
        <v>0</v>
      </c>
      <c r="AG271" s="1">
        <f>IFERROR(Q271+0.5*R271+S271,0)</f>
        <v>18.5</v>
      </c>
      <c r="AH271">
        <f>IFERROR(IF(N271,0,Q271+0.5*R271+S271),0)</f>
        <v>18.5</v>
      </c>
      <c r="AI271" s="6" t="str">
        <f t="shared" si="12"/>
        <v/>
      </c>
    </row>
    <row r="272" spans="1:35">
      <c r="A272" s="1">
        <v>157</v>
      </c>
      <c r="B272" s="1">
        <f>IFERROR(VLOOKUP(A272,Sheet2!A:B,1,0),0)</f>
        <v>157</v>
      </c>
      <c r="C272" s="1">
        <v>2</v>
      </c>
      <c r="D272" s="1">
        <f t="shared" si="11"/>
        <v>0</v>
      </c>
      <c r="E272" s="1">
        <f>COUNTIFS(D:D,1,A:A,A272)</f>
        <v>0</v>
      </c>
      <c r="F272" s="1">
        <v>0</v>
      </c>
      <c r="G272" s="1">
        <v>1</v>
      </c>
      <c r="H272" s="1">
        <v>0</v>
      </c>
      <c r="I272" s="1">
        <v>0</v>
      </c>
      <c r="J272" s="1">
        <v>1</v>
      </c>
      <c r="K272" s="1">
        <v>0</v>
      </c>
      <c r="L272" s="1">
        <v>0</v>
      </c>
      <c r="M272" s="1" t="b">
        <v>1</v>
      </c>
      <c r="N272" s="1">
        <v>0</v>
      </c>
      <c r="O272" s="1">
        <v>0</v>
      </c>
      <c r="P272" s="1">
        <v>0</v>
      </c>
      <c r="Q272" s="1">
        <v>10</v>
      </c>
      <c r="R272" s="1">
        <v>5</v>
      </c>
      <c r="S272" s="1">
        <v>3</v>
      </c>
      <c r="T272" s="20">
        <f>IFERROR(Q272+0.5*R272+S272,0)</f>
        <v>15.5</v>
      </c>
      <c r="U272" s="1">
        <v>5</v>
      </c>
      <c r="V272" s="1">
        <v>26</v>
      </c>
      <c r="W272" s="1">
        <v>0.25</v>
      </c>
      <c r="X272" s="1">
        <v>1</v>
      </c>
      <c r="Y272" s="1">
        <v>10.5</v>
      </c>
      <c r="Z272" s="1">
        <v>12</v>
      </c>
      <c r="AA272" s="1">
        <v>0.9100000262260437</v>
      </c>
      <c r="AB272" s="1">
        <v>0.85000002384185791</v>
      </c>
      <c r="AC272" s="1">
        <v>2.3399999141693115</v>
      </c>
      <c r="AD272" s="1">
        <v>3</v>
      </c>
      <c r="AE272" s="1">
        <v>3</v>
      </c>
      <c r="AF272" s="1">
        <v>0</v>
      </c>
      <c r="AG272" s="1">
        <f>IFERROR(Q272+0.5*R272+S272,0)</f>
        <v>15.5</v>
      </c>
      <c r="AH272">
        <f>IFERROR(IF(N272,0,Q272+0.5*R272+S272),0)</f>
        <v>15.5</v>
      </c>
      <c r="AI272" s="6" t="str">
        <f t="shared" si="12"/>
        <v/>
      </c>
    </row>
    <row r="273" spans="1:35">
      <c r="A273" s="1">
        <v>157</v>
      </c>
      <c r="B273" s="1">
        <f>IFERROR(VLOOKUP(A273,Sheet2!A:B,1,0),0)</f>
        <v>157</v>
      </c>
      <c r="C273" s="1">
        <v>2</v>
      </c>
      <c r="D273" s="1">
        <f t="shared" si="11"/>
        <v>0</v>
      </c>
      <c r="E273" s="1">
        <f>COUNTIFS(D:D,1,A:A,A273)</f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0</v>
      </c>
      <c r="L273" s="1">
        <v>0</v>
      </c>
      <c r="M273" s="1" t="b">
        <v>1</v>
      </c>
      <c r="N273" s="1">
        <v>0</v>
      </c>
      <c r="O273" s="1">
        <v>0</v>
      </c>
      <c r="P273" s="1">
        <v>2</v>
      </c>
      <c r="Q273" s="1">
        <v>12</v>
      </c>
      <c r="R273" s="1">
        <v>8</v>
      </c>
      <c r="S273" s="1">
        <v>2</v>
      </c>
      <c r="T273" s="20">
        <f>IFERROR(Q273+0.5*R273+S273,0)</f>
        <v>18</v>
      </c>
      <c r="U273" s="1">
        <v>5.5</v>
      </c>
      <c r="V273" s="1">
        <v>26</v>
      </c>
      <c r="W273" s="3">
        <v>0.25</v>
      </c>
      <c r="X273" s="1">
        <v>1</v>
      </c>
      <c r="Y273" s="1">
        <v>10.5</v>
      </c>
      <c r="Z273" s="1">
        <v>11</v>
      </c>
      <c r="AA273" s="1">
        <v>0.94999998807907104</v>
      </c>
      <c r="AB273" s="1">
        <v>0.82999998331069946</v>
      </c>
      <c r="AC273" s="1">
        <v>2.4700000286102295</v>
      </c>
      <c r="AD273" s="1">
        <v>2</v>
      </c>
      <c r="AE273" s="1">
        <v>2</v>
      </c>
      <c r="AF273" s="1">
        <v>1</v>
      </c>
      <c r="AG273" s="1">
        <f>IFERROR(Q273+0.5*R273+S273,0)</f>
        <v>18</v>
      </c>
      <c r="AH273">
        <f>IFERROR(IF(N273,0,Q273+0.5*R273+S273),0)</f>
        <v>18</v>
      </c>
      <c r="AI273" s="6" t="str">
        <f t="shared" si="12"/>
        <v/>
      </c>
    </row>
    <row r="274" spans="1:35">
      <c r="A274" s="1">
        <v>158</v>
      </c>
      <c r="B274" s="1">
        <f>IFERROR(VLOOKUP(A274,Sheet2!A:B,1,0),0)</f>
        <v>158</v>
      </c>
      <c r="C274" s="1">
        <v>2</v>
      </c>
      <c r="D274" s="1">
        <f t="shared" si="11"/>
        <v>0</v>
      </c>
      <c r="E274" s="1">
        <f>COUNTIFS(D:D,1,A:A,A274)</f>
        <v>0</v>
      </c>
      <c r="F274" s="1">
        <v>0</v>
      </c>
      <c r="G274" s="1">
        <v>1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  <c r="M274" s="1" t="b">
        <v>1</v>
      </c>
      <c r="N274" s="1">
        <v>0</v>
      </c>
      <c r="O274" s="1">
        <v>0</v>
      </c>
      <c r="P274" s="1">
        <v>1</v>
      </c>
      <c r="Q274" s="3">
        <v>2</v>
      </c>
      <c r="R274" s="3">
        <v>7</v>
      </c>
      <c r="S274" s="1">
        <v>3</v>
      </c>
      <c r="T274" s="20">
        <f>IFERROR(Q274+0.5*R274+S274,0)</f>
        <v>8.5</v>
      </c>
      <c r="U274" s="1">
        <v>4.5</v>
      </c>
      <c r="V274" s="1">
        <v>4</v>
      </c>
      <c r="W274" s="1">
        <v>0.11999999731779099</v>
      </c>
      <c r="X274" s="1">
        <v>1</v>
      </c>
      <c r="Y274" s="1">
        <v>11</v>
      </c>
      <c r="Z274" s="1">
        <v>10</v>
      </c>
      <c r="AA274" s="1">
        <v>0.92000001668930054</v>
      </c>
      <c r="AB274" s="1">
        <v>0.69999998807907104</v>
      </c>
      <c r="AC274" s="1">
        <v>2.3399999141693115</v>
      </c>
      <c r="AD274" s="1">
        <v>3</v>
      </c>
      <c r="AE274" s="1">
        <v>3</v>
      </c>
      <c r="AF274" s="1">
        <v>0</v>
      </c>
      <c r="AG274" s="1">
        <f>IFERROR(Q274+0.5*R274+S274,0)</f>
        <v>8.5</v>
      </c>
      <c r="AH274">
        <f>IFERROR(IF(N274,0,Q274+0.5*R274+S274),0)</f>
        <v>8.5</v>
      </c>
      <c r="AI274" s="6" t="str">
        <f t="shared" si="12"/>
        <v/>
      </c>
    </row>
    <row r="275" spans="1:35">
      <c r="A275" s="1">
        <v>158</v>
      </c>
      <c r="B275" s="1">
        <f>IFERROR(VLOOKUP(A275,Sheet2!A:B,1,0),0)</f>
        <v>158</v>
      </c>
      <c r="C275" s="1">
        <v>2</v>
      </c>
      <c r="D275" s="1">
        <f t="shared" si="11"/>
        <v>0</v>
      </c>
      <c r="E275" s="1">
        <f>COUNTIFS(D:D,1,A:A,A275)</f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 t="b">
        <v>1</v>
      </c>
      <c r="N275" s="1">
        <v>0</v>
      </c>
      <c r="O275" s="1">
        <v>0</v>
      </c>
      <c r="P275" s="2" t="s">
        <v>11</v>
      </c>
      <c r="Q275" s="1">
        <v>3</v>
      </c>
      <c r="R275" s="1">
        <v>4</v>
      </c>
      <c r="S275" s="1">
        <v>4</v>
      </c>
      <c r="T275" s="20">
        <f>IFERROR(Q275+0.5*R275+S275,0)</f>
        <v>9</v>
      </c>
      <c r="U275" s="1">
        <v>5.0500001907348633</v>
      </c>
      <c r="V275" s="3">
        <v>13</v>
      </c>
      <c r="W275" s="1">
        <v>0.25</v>
      </c>
      <c r="X275" s="1">
        <v>1</v>
      </c>
      <c r="Y275" s="1">
        <v>11</v>
      </c>
      <c r="Z275" s="1">
        <v>11.5</v>
      </c>
      <c r="AA275" s="1">
        <v>0.94999998807907104</v>
      </c>
      <c r="AB275" s="1">
        <v>0.93999999761581421</v>
      </c>
      <c r="AC275" s="1">
        <v>2.4900000095367432</v>
      </c>
      <c r="AD275" s="1">
        <v>3</v>
      </c>
      <c r="AE275" s="1">
        <v>2</v>
      </c>
      <c r="AF275" s="1">
        <v>1</v>
      </c>
      <c r="AG275" s="1">
        <f>IFERROR(Q275+0.5*R275+S275,0)</f>
        <v>9</v>
      </c>
      <c r="AH275">
        <f>IFERROR(IF(N275,0,Q275+0.5*R275+S275),0)</f>
        <v>9</v>
      </c>
      <c r="AI275" s="6" t="str">
        <f t="shared" si="12"/>
        <v/>
      </c>
    </row>
    <row r="276" spans="1:35">
      <c r="A276" s="1">
        <v>159</v>
      </c>
      <c r="B276" s="1">
        <f>IFERROR(VLOOKUP(A276,Sheet2!A:B,1,0),0)</f>
        <v>159</v>
      </c>
      <c r="C276" s="1">
        <v>2</v>
      </c>
      <c r="D276" s="1">
        <f t="shared" si="11"/>
        <v>0</v>
      </c>
      <c r="E276" s="1">
        <f>COUNTIFS(D:D,1,A:A,A276)</f>
        <v>0</v>
      </c>
      <c r="F276" s="1">
        <v>0</v>
      </c>
      <c r="G276" s="1">
        <v>1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  <c r="M276" s="1" t="b">
        <v>1</v>
      </c>
      <c r="N276" s="1">
        <v>0</v>
      </c>
      <c r="O276" s="1">
        <v>0</v>
      </c>
      <c r="P276" s="1">
        <v>8</v>
      </c>
      <c r="Q276" s="1">
        <v>6</v>
      </c>
      <c r="R276" s="1">
        <v>12</v>
      </c>
      <c r="S276" s="1">
        <v>2</v>
      </c>
      <c r="T276" s="20">
        <f>IFERROR(Q276+0.5*R276+S276,0)</f>
        <v>14</v>
      </c>
      <c r="U276" s="1">
        <v>4.5</v>
      </c>
      <c r="V276" s="1">
        <v>4</v>
      </c>
      <c r="W276" s="1">
        <v>0.11999999731779099</v>
      </c>
      <c r="X276" s="1">
        <v>1</v>
      </c>
      <c r="Y276" s="1">
        <v>10.5</v>
      </c>
      <c r="Z276" s="1">
        <v>10.5</v>
      </c>
      <c r="AA276" s="1">
        <v>0.98000001907348633</v>
      </c>
      <c r="AB276" s="1">
        <v>0.85000002384185791</v>
      </c>
      <c r="AC276" s="1">
        <v>2.3399999141693115</v>
      </c>
      <c r="AD276" s="1">
        <v>3</v>
      </c>
      <c r="AE276" s="1">
        <v>3</v>
      </c>
      <c r="AF276" s="1">
        <v>0</v>
      </c>
      <c r="AG276" s="1">
        <f>IFERROR(Q276+0.5*R276+S276,0)</f>
        <v>14</v>
      </c>
      <c r="AH276">
        <f>IFERROR(IF(N276,0,Q276+0.5*R276+S276),0)</f>
        <v>14</v>
      </c>
      <c r="AI276" s="6" t="str">
        <f t="shared" si="12"/>
        <v/>
      </c>
    </row>
    <row r="277" spans="1:35">
      <c r="A277" s="1">
        <v>159</v>
      </c>
      <c r="B277" s="1">
        <f>IFERROR(VLOOKUP(A277,Sheet2!A:B,1,0),0)</f>
        <v>159</v>
      </c>
      <c r="C277" s="1">
        <v>2</v>
      </c>
      <c r="D277" s="1">
        <f t="shared" si="11"/>
        <v>0</v>
      </c>
      <c r="E277" s="1">
        <f>COUNTIFS(D:D,1,A:A,A277)</f>
        <v>0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  <c r="M277" s="1" t="b">
        <v>1</v>
      </c>
      <c r="N277" s="1">
        <v>0</v>
      </c>
      <c r="O277" s="1">
        <v>0</v>
      </c>
      <c r="P277" s="2" t="s">
        <v>11</v>
      </c>
      <c r="Q277" s="1">
        <v>10</v>
      </c>
      <c r="R277" s="1">
        <v>5</v>
      </c>
      <c r="S277" s="1">
        <v>4</v>
      </c>
      <c r="T277" s="20">
        <f>IFERROR(Q277+0.5*R277+S277,0)</f>
        <v>16.5</v>
      </c>
      <c r="U277" s="1">
        <v>5.25</v>
      </c>
      <c r="V277" s="1">
        <v>13</v>
      </c>
      <c r="W277" s="1">
        <v>0.25</v>
      </c>
      <c r="X277" s="1">
        <v>1</v>
      </c>
      <c r="Y277" s="1">
        <v>10.5</v>
      </c>
      <c r="Z277" s="1">
        <v>11.5</v>
      </c>
      <c r="AA277" s="1">
        <v>0.94999998807907104</v>
      </c>
      <c r="AB277" s="1">
        <v>0.8399999737739563</v>
      </c>
      <c r="AC277" s="1">
        <v>2.4900000095367432</v>
      </c>
      <c r="AD277" s="1">
        <v>4</v>
      </c>
      <c r="AE277" s="1">
        <v>3</v>
      </c>
      <c r="AF277" s="1">
        <v>1</v>
      </c>
      <c r="AG277" s="1">
        <f>IFERROR(Q277+0.5*R277+S277,0)</f>
        <v>16.5</v>
      </c>
      <c r="AH277">
        <f>IFERROR(IF(N277,0,Q277+0.5*R277+S277),0)</f>
        <v>16.5</v>
      </c>
      <c r="AI277" s="6" t="str">
        <f t="shared" si="12"/>
        <v/>
      </c>
    </row>
    <row r="278" spans="1:35">
      <c r="A278" s="1">
        <v>161</v>
      </c>
      <c r="B278" s="1">
        <f>IFERROR(VLOOKUP(A278,Sheet2!A:B,1,0),0)</f>
        <v>161</v>
      </c>
      <c r="C278" s="1">
        <v>3</v>
      </c>
      <c r="D278" s="1">
        <f t="shared" si="11"/>
        <v>0</v>
      </c>
      <c r="E278" s="1">
        <f>COUNTIFS(D:D,1,A:A,A278)</f>
        <v>0</v>
      </c>
      <c r="F278" s="1">
        <v>1</v>
      </c>
      <c r="G278" s="1">
        <v>1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 t="b">
        <v>1</v>
      </c>
      <c r="N278" s="1">
        <v>0</v>
      </c>
      <c r="O278" s="1">
        <v>0</v>
      </c>
      <c r="P278" s="1">
        <v>0</v>
      </c>
      <c r="Q278" s="1">
        <v>8</v>
      </c>
      <c r="R278" s="1">
        <v>25</v>
      </c>
      <c r="S278" s="1">
        <v>4</v>
      </c>
      <c r="T278" s="20">
        <f>IFERROR(Q278+0.5*R278+S278,0)</f>
        <v>24.5</v>
      </c>
      <c r="U278" s="1">
        <v>5</v>
      </c>
      <c r="V278" s="1">
        <v>19</v>
      </c>
      <c r="W278" s="1">
        <v>0.15000000596046448</v>
      </c>
      <c r="X278" s="1">
        <v>2</v>
      </c>
      <c r="Y278" s="1">
        <v>6</v>
      </c>
      <c r="Z278" s="1">
        <v>17</v>
      </c>
      <c r="AA278" s="1">
        <v>1.1200000047683716</v>
      </c>
      <c r="AB278" s="1">
        <v>1.0199999809265137</v>
      </c>
      <c r="AC278" s="1">
        <v>1.059999942779541</v>
      </c>
      <c r="AD278" s="1">
        <v>7</v>
      </c>
      <c r="AE278" s="1">
        <v>3</v>
      </c>
      <c r="AF278" s="1">
        <v>0</v>
      </c>
      <c r="AG278" s="1">
        <f>IFERROR(Q278+0.5*R278+S278,0)</f>
        <v>24.5</v>
      </c>
      <c r="AH278">
        <f>IFERROR(IF(N278,0,Q278+0.5*R278+S278),0)</f>
        <v>24.5</v>
      </c>
      <c r="AI278" s="6" t="str">
        <f t="shared" si="12"/>
        <v/>
      </c>
    </row>
    <row r="279" spans="1:35">
      <c r="A279" s="1">
        <v>161</v>
      </c>
      <c r="B279" s="1">
        <f>IFERROR(VLOOKUP(A279,Sheet2!A:B,1,0),0)</f>
        <v>161</v>
      </c>
      <c r="C279" s="1">
        <v>3</v>
      </c>
      <c r="D279" s="1">
        <f t="shared" si="11"/>
        <v>0</v>
      </c>
      <c r="E279" s="1">
        <f>COUNTIFS(D:D,1,A:A,A279)</f>
        <v>0</v>
      </c>
      <c r="F279" s="1">
        <v>1</v>
      </c>
      <c r="G279" s="1">
        <v>1</v>
      </c>
      <c r="H279" s="1">
        <v>0</v>
      </c>
      <c r="I279" s="1">
        <v>0</v>
      </c>
      <c r="J279" s="1">
        <v>1</v>
      </c>
      <c r="K279" s="1">
        <v>0</v>
      </c>
      <c r="L279" s="1">
        <v>0</v>
      </c>
      <c r="M279" s="1" t="b">
        <v>1</v>
      </c>
      <c r="N279" s="1">
        <v>0</v>
      </c>
      <c r="O279" s="1">
        <v>0</v>
      </c>
      <c r="P279" s="1">
        <v>4</v>
      </c>
      <c r="Q279" s="1">
        <v>26</v>
      </c>
      <c r="R279" s="1">
        <v>12</v>
      </c>
      <c r="S279" s="1">
        <v>4</v>
      </c>
      <c r="T279" s="20">
        <f>IFERROR(Q279+0.5*R279+S279,0)</f>
        <v>36</v>
      </c>
      <c r="U279" s="1">
        <v>5.0500001907348633</v>
      </c>
      <c r="V279" s="2" t="s">
        <v>19</v>
      </c>
      <c r="W279" s="2" t="s">
        <v>21</v>
      </c>
      <c r="X279" s="1">
        <v>2</v>
      </c>
      <c r="Y279" s="1">
        <v>6</v>
      </c>
      <c r="Z279" s="1">
        <v>17</v>
      </c>
      <c r="AA279" s="1">
        <v>1.1100000143051147</v>
      </c>
      <c r="AB279" s="1">
        <v>1.059999942779541</v>
      </c>
      <c r="AC279" s="1">
        <v>1.0499999523162842</v>
      </c>
      <c r="AD279" s="1">
        <v>7</v>
      </c>
      <c r="AE279" s="1">
        <v>5</v>
      </c>
      <c r="AF279" s="1">
        <v>1</v>
      </c>
      <c r="AG279" s="1">
        <f>IFERROR(Q279+0.5*R279+S279,0)</f>
        <v>36</v>
      </c>
      <c r="AH279">
        <f>IFERROR(IF(N279,0,Q279+0.5*R279+S279),0)</f>
        <v>36</v>
      </c>
      <c r="AI279" s="6" t="str">
        <f t="shared" si="12"/>
        <v/>
      </c>
    </row>
    <row r="280" spans="1:35">
      <c r="A280" s="1">
        <v>162</v>
      </c>
      <c r="B280" s="1">
        <f>IFERROR(VLOOKUP(A280,Sheet2!A:B,1,0),0)</f>
        <v>162</v>
      </c>
      <c r="C280" s="1">
        <v>3</v>
      </c>
      <c r="D280" s="1">
        <f t="shared" si="11"/>
        <v>0</v>
      </c>
      <c r="E280" s="1">
        <f>COUNTIFS(D:D,1,A:A,A280)</f>
        <v>0</v>
      </c>
      <c r="F280" s="1">
        <v>1</v>
      </c>
      <c r="G280" s="1">
        <v>1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  <c r="M280" s="1" t="b">
        <v>1</v>
      </c>
      <c r="N280" s="1">
        <v>0</v>
      </c>
      <c r="O280" s="1">
        <v>0</v>
      </c>
      <c r="P280" s="1">
        <v>2</v>
      </c>
      <c r="Q280" s="1">
        <v>0</v>
      </c>
      <c r="R280" s="1">
        <v>40</v>
      </c>
      <c r="S280" s="1">
        <v>3</v>
      </c>
      <c r="T280" s="20">
        <f>IFERROR(Q280+0.5*R280+S280,0)</f>
        <v>23</v>
      </c>
      <c r="U280" s="1">
        <v>4.75</v>
      </c>
      <c r="V280" s="1">
        <v>26</v>
      </c>
      <c r="W280" s="1">
        <v>0.17000000178813934</v>
      </c>
      <c r="X280" s="1">
        <v>2</v>
      </c>
      <c r="Y280" s="1">
        <v>6</v>
      </c>
      <c r="Z280" s="1">
        <v>16.5</v>
      </c>
      <c r="AA280" s="1">
        <v>1.1200000047683716</v>
      </c>
      <c r="AB280" s="1">
        <v>1.0199999809265137</v>
      </c>
      <c r="AC280" s="1">
        <v>1.059999942779541</v>
      </c>
      <c r="AD280" s="2" t="s">
        <v>35</v>
      </c>
      <c r="AE280" s="1">
        <v>1</v>
      </c>
      <c r="AF280" s="1">
        <v>0</v>
      </c>
      <c r="AG280" s="1">
        <f>IFERROR(Q280+0.5*R280+S280,0)</f>
        <v>23</v>
      </c>
      <c r="AH280">
        <f>IFERROR(IF(N280,0,Q280+0.5*R280+S280),0)</f>
        <v>23</v>
      </c>
      <c r="AI280" s="6" t="str">
        <f t="shared" si="12"/>
        <v/>
      </c>
    </row>
    <row r="281" spans="1:35">
      <c r="A281" s="1">
        <v>162</v>
      </c>
      <c r="B281" s="1">
        <f>IFERROR(VLOOKUP(A281,Sheet2!A:B,1,0),0)</f>
        <v>162</v>
      </c>
      <c r="C281" s="1">
        <v>3</v>
      </c>
      <c r="D281" s="1">
        <f t="shared" si="11"/>
        <v>0</v>
      </c>
      <c r="E281" s="1">
        <f>COUNTIFS(D:D,1,A:A,A281)</f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  <c r="M281" s="1" t="b">
        <v>1</v>
      </c>
      <c r="N281" s="1">
        <v>0</v>
      </c>
      <c r="O281" s="1">
        <v>0</v>
      </c>
      <c r="P281" s="2" t="s">
        <v>11</v>
      </c>
      <c r="Q281" s="1">
        <v>3</v>
      </c>
      <c r="R281" s="1">
        <v>30</v>
      </c>
      <c r="S281" s="1">
        <v>3</v>
      </c>
      <c r="T281" s="20">
        <f>IFERROR(Q281+0.5*R281+S281,0)</f>
        <v>21</v>
      </c>
      <c r="U281" s="1">
        <v>5.0500001907348633</v>
      </c>
      <c r="V281" s="1">
        <v>26</v>
      </c>
      <c r="W281" s="1">
        <v>0.18000000715255737</v>
      </c>
      <c r="X281" s="1">
        <v>2</v>
      </c>
      <c r="Y281" s="1">
        <v>7</v>
      </c>
      <c r="Z281" s="1">
        <v>15.5</v>
      </c>
      <c r="AA281" s="1">
        <v>1.1100000143051147</v>
      </c>
      <c r="AB281" s="1">
        <v>1.0099999904632568</v>
      </c>
      <c r="AC281" s="1">
        <v>1.0499999523162842</v>
      </c>
      <c r="AD281" s="1">
        <v>6</v>
      </c>
      <c r="AE281" s="1">
        <v>5</v>
      </c>
      <c r="AF281" s="1">
        <v>1</v>
      </c>
      <c r="AG281" s="1">
        <f>IFERROR(Q281+0.5*R281+S281,0)</f>
        <v>21</v>
      </c>
      <c r="AH281">
        <f>IFERROR(IF(N281,0,Q281+0.5*R281+S281),0)</f>
        <v>21</v>
      </c>
      <c r="AI281" s="6" t="str">
        <f t="shared" si="12"/>
        <v/>
      </c>
    </row>
    <row r="282" spans="1:35">
      <c r="A282" s="1">
        <v>163</v>
      </c>
      <c r="B282" s="1">
        <f>IFERROR(VLOOKUP(A282,Sheet2!A:B,1,0),0)</f>
        <v>163</v>
      </c>
      <c r="C282" s="1">
        <v>3</v>
      </c>
      <c r="D282" s="1">
        <f t="shared" si="11"/>
        <v>0</v>
      </c>
      <c r="E282" s="1">
        <f>COUNTIFS(D:D,1,A:A,A282)</f>
        <v>0</v>
      </c>
      <c r="F282" s="1">
        <v>1</v>
      </c>
      <c r="G282" s="1">
        <v>1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  <c r="M282" s="1" t="b">
        <v>1</v>
      </c>
      <c r="N282" s="1">
        <v>0</v>
      </c>
      <c r="O282" s="1">
        <v>0</v>
      </c>
      <c r="P282" s="2" t="s">
        <v>11</v>
      </c>
      <c r="Q282" s="1">
        <v>1.5</v>
      </c>
      <c r="R282" s="1">
        <v>33</v>
      </c>
      <c r="S282" s="1">
        <v>3</v>
      </c>
      <c r="T282" s="20">
        <f>IFERROR(Q282+0.5*R282+S282,0)</f>
        <v>21</v>
      </c>
      <c r="U282" s="1">
        <v>5.0500001907348633</v>
      </c>
      <c r="V282" s="1">
        <v>26</v>
      </c>
      <c r="W282" s="1">
        <v>0.15000000596046448</v>
      </c>
      <c r="X282" s="1">
        <v>2</v>
      </c>
      <c r="Y282" s="1">
        <v>7</v>
      </c>
      <c r="Z282" s="1">
        <v>15</v>
      </c>
      <c r="AA282" s="2" t="s">
        <v>29</v>
      </c>
      <c r="AB282" s="2" t="s">
        <v>31</v>
      </c>
      <c r="AC282" s="2" t="s">
        <v>33</v>
      </c>
      <c r="AD282" s="2" t="s">
        <v>35</v>
      </c>
      <c r="AE282" s="2" t="s">
        <v>37</v>
      </c>
      <c r="AF282" s="1">
        <v>1</v>
      </c>
      <c r="AG282" s="1">
        <f>IFERROR(Q282+0.5*R282+S282,0)</f>
        <v>21</v>
      </c>
      <c r="AH282">
        <f>IFERROR(IF(N282,0,Q282+0.5*R282+S282),0)</f>
        <v>21</v>
      </c>
      <c r="AI282" s="6" t="str">
        <f t="shared" si="12"/>
        <v/>
      </c>
    </row>
    <row r="283" spans="1:35">
      <c r="A283" s="1">
        <v>163</v>
      </c>
      <c r="B283" s="1">
        <f>IFERROR(VLOOKUP(A283,Sheet2!A:B,1,0),0)</f>
        <v>163</v>
      </c>
      <c r="C283" s="1">
        <v>3</v>
      </c>
      <c r="D283" s="1">
        <f t="shared" si="11"/>
        <v>0</v>
      </c>
      <c r="E283" s="1">
        <f>COUNTIFS(D:D,1,A:A,A283)</f>
        <v>0</v>
      </c>
      <c r="F283" s="1">
        <v>1</v>
      </c>
      <c r="G283" s="1">
        <v>1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  <c r="M283" s="1" t="b">
        <v>1</v>
      </c>
      <c r="N283" s="1">
        <v>0</v>
      </c>
      <c r="O283" s="1">
        <v>0</v>
      </c>
      <c r="P283" s="1">
        <v>0</v>
      </c>
      <c r="Q283" s="1">
        <v>12</v>
      </c>
      <c r="R283" s="1">
        <v>18</v>
      </c>
      <c r="S283" s="1">
        <v>3</v>
      </c>
      <c r="T283" s="20">
        <f>IFERROR(Q283+0.5*R283+S283,0)</f>
        <v>24</v>
      </c>
      <c r="U283" s="1">
        <v>5</v>
      </c>
      <c r="V283" s="1">
        <v>13</v>
      </c>
      <c r="W283" s="1">
        <v>0.15000000596046448</v>
      </c>
      <c r="X283" s="1">
        <v>2</v>
      </c>
      <c r="Y283" s="1">
        <v>6</v>
      </c>
      <c r="Z283" s="1">
        <v>16.5</v>
      </c>
      <c r="AA283" s="1">
        <v>1.2000000476837158</v>
      </c>
      <c r="AB283" s="1">
        <v>1.0700000524520874</v>
      </c>
      <c r="AC283" s="1">
        <v>1.059999942779541</v>
      </c>
      <c r="AD283" s="1">
        <v>3</v>
      </c>
      <c r="AE283" s="1">
        <v>3</v>
      </c>
      <c r="AF283" s="1">
        <v>0</v>
      </c>
      <c r="AG283" s="1">
        <f>IFERROR(Q283+0.5*R283+S283,0)</f>
        <v>24</v>
      </c>
      <c r="AH283">
        <f>IFERROR(IF(N283,0,Q283+0.5*R283+S283),0)</f>
        <v>24</v>
      </c>
      <c r="AI283" s="6" t="str">
        <f t="shared" si="12"/>
        <v/>
      </c>
    </row>
    <row r="284" spans="1:35">
      <c r="A284" s="1">
        <v>164</v>
      </c>
      <c r="B284" s="1">
        <f>IFERROR(VLOOKUP(A284,Sheet2!A:B,1,0),0)</f>
        <v>164</v>
      </c>
      <c r="C284" s="1">
        <v>3</v>
      </c>
      <c r="D284" s="1">
        <f t="shared" si="11"/>
        <v>0</v>
      </c>
      <c r="E284" s="1">
        <f>COUNTIFS(D:D,1,A:A,A284)</f>
        <v>0</v>
      </c>
      <c r="F284" s="1">
        <v>1</v>
      </c>
      <c r="G284" s="1">
        <v>1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 t="b">
        <v>1</v>
      </c>
      <c r="N284" s="1">
        <v>0</v>
      </c>
      <c r="O284" s="1">
        <v>0</v>
      </c>
      <c r="P284" s="1">
        <v>0</v>
      </c>
      <c r="Q284" s="1">
        <v>4</v>
      </c>
      <c r="R284" s="1">
        <v>30</v>
      </c>
      <c r="S284" s="1">
        <v>4</v>
      </c>
      <c r="T284" s="20">
        <f>IFERROR(Q284+0.5*R284+S284,0)</f>
        <v>23</v>
      </c>
      <c r="U284" s="1">
        <v>5</v>
      </c>
      <c r="V284" s="1">
        <v>26</v>
      </c>
      <c r="W284" s="1">
        <v>0.10000000149011612</v>
      </c>
      <c r="X284" s="1">
        <v>2</v>
      </c>
      <c r="Y284" s="1">
        <v>5</v>
      </c>
      <c r="Z284" s="1">
        <v>19</v>
      </c>
      <c r="AA284" s="1">
        <v>1.1200000047683716</v>
      </c>
      <c r="AB284" s="1">
        <v>1.0199999809265137</v>
      </c>
      <c r="AC284" s="1">
        <v>1.059999942779541</v>
      </c>
      <c r="AD284" s="1">
        <v>5</v>
      </c>
      <c r="AE284" s="1">
        <v>3</v>
      </c>
      <c r="AF284" s="1">
        <v>0</v>
      </c>
      <c r="AG284" s="1">
        <f>IFERROR(Q284+0.5*R284+S284,0)</f>
        <v>23</v>
      </c>
      <c r="AH284">
        <f>IFERROR(IF(N284,0,Q284+0.5*R284+S284),0)</f>
        <v>23</v>
      </c>
      <c r="AI284" s="6" t="str">
        <f t="shared" si="12"/>
        <v/>
      </c>
    </row>
    <row r="285" spans="1:35">
      <c r="A285" s="1">
        <v>164</v>
      </c>
      <c r="B285" s="1">
        <f>IFERROR(VLOOKUP(A285,Sheet2!A:B,1,0),0)</f>
        <v>164</v>
      </c>
      <c r="C285" s="1">
        <v>3</v>
      </c>
      <c r="D285" s="1">
        <f t="shared" si="11"/>
        <v>0</v>
      </c>
      <c r="E285" s="1">
        <f>COUNTIFS(D:D,1,A:A,A285)</f>
        <v>0</v>
      </c>
      <c r="F285" s="1">
        <v>1</v>
      </c>
      <c r="G285" s="1">
        <v>1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 t="b">
        <v>1</v>
      </c>
      <c r="N285" s="1">
        <v>0</v>
      </c>
      <c r="O285" s="1">
        <v>0</v>
      </c>
      <c r="P285" s="2" t="s">
        <v>11</v>
      </c>
      <c r="Q285" s="1">
        <v>5</v>
      </c>
      <c r="R285" s="1">
        <v>15</v>
      </c>
      <c r="S285" s="1">
        <v>3</v>
      </c>
      <c r="T285" s="20">
        <f>IFERROR(Q285+0.5*R285+S285,0)</f>
        <v>15.5</v>
      </c>
      <c r="U285" s="1">
        <v>5.0500001907348633</v>
      </c>
      <c r="V285" s="1">
        <v>52</v>
      </c>
      <c r="W285" s="3">
        <v>0.15000000596046448</v>
      </c>
      <c r="X285" s="1">
        <v>2</v>
      </c>
      <c r="Y285" s="1">
        <v>6</v>
      </c>
      <c r="Z285" s="1">
        <v>17</v>
      </c>
      <c r="AA285" s="1">
        <v>1.1100000143051147</v>
      </c>
      <c r="AB285" s="1">
        <v>1.059999942779541</v>
      </c>
      <c r="AC285" s="1">
        <v>1.0499999523162842</v>
      </c>
      <c r="AD285" s="1">
        <v>5</v>
      </c>
      <c r="AE285" s="1">
        <v>3</v>
      </c>
      <c r="AF285" s="1">
        <v>1</v>
      </c>
      <c r="AG285" s="1">
        <f>IFERROR(Q285+0.5*R285+S285,0)</f>
        <v>15.5</v>
      </c>
      <c r="AH285">
        <f>IFERROR(IF(N285,0,Q285+0.5*R285+S285),0)</f>
        <v>15.5</v>
      </c>
      <c r="AI285" s="6" t="str">
        <f t="shared" si="12"/>
        <v/>
      </c>
    </row>
    <row r="286" spans="1:35">
      <c r="A286" s="1">
        <v>165</v>
      </c>
      <c r="B286" s="1">
        <f>IFERROR(VLOOKUP(A286,Sheet2!A:B,1,0),0)</f>
        <v>165</v>
      </c>
      <c r="C286" s="1">
        <v>4</v>
      </c>
      <c r="D286" s="1">
        <f t="shared" si="11"/>
        <v>0</v>
      </c>
      <c r="E286" s="1">
        <f>COUNTIFS(D:D,1,A:A,A286)</f>
        <v>0</v>
      </c>
      <c r="F286" s="1">
        <v>0</v>
      </c>
      <c r="G286" s="1">
        <v>1</v>
      </c>
      <c r="H286" s="1">
        <v>0</v>
      </c>
      <c r="I286" s="1">
        <v>0</v>
      </c>
      <c r="J286" s="1">
        <v>1</v>
      </c>
      <c r="K286" s="1">
        <v>0</v>
      </c>
      <c r="L286" s="1">
        <v>0</v>
      </c>
      <c r="M286" s="1" t="b">
        <v>1</v>
      </c>
      <c r="N286" s="1">
        <v>0</v>
      </c>
      <c r="O286" s="1">
        <v>0</v>
      </c>
      <c r="P286" s="1">
        <v>1</v>
      </c>
      <c r="Q286" s="1">
        <v>10</v>
      </c>
      <c r="R286" s="1">
        <v>17</v>
      </c>
      <c r="S286" s="1">
        <v>4</v>
      </c>
      <c r="T286" s="20">
        <f>IFERROR(Q286+0.5*R286+S286,0)</f>
        <v>22.5</v>
      </c>
      <c r="U286" s="1">
        <v>5.0500001907348633</v>
      </c>
      <c r="V286" s="1">
        <v>14</v>
      </c>
      <c r="W286" s="1">
        <v>0.12999999523162842</v>
      </c>
      <c r="X286" s="1">
        <v>2</v>
      </c>
      <c r="Y286" s="1">
        <v>10.5</v>
      </c>
      <c r="Z286" s="1">
        <v>12.5</v>
      </c>
      <c r="AA286" s="1">
        <v>1.0499999523162842</v>
      </c>
      <c r="AB286" s="1">
        <v>0.98000001907348633</v>
      </c>
      <c r="AC286" s="1">
        <v>1.0499999523162842</v>
      </c>
      <c r="AD286" s="1">
        <v>2</v>
      </c>
      <c r="AE286" s="1">
        <v>2</v>
      </c>
      <c r="AF286" s="1">
        <v>1</v>
      </c>
      <c r="AG286" s="1">
        <f>IFERROR(Q286+0.5*R286+S286,0)</f>
        <v>22.5</v>
      </c>
      <c r="AH286">
        <f>IFERROR(IF(N286,0,Q286+0.5*R286+S286),0)</f>
        <v>22.5</v>
      </c>
      <c r="AI286" s="6" t="str">
        <f t="shared" si="12"/>
        <v/>
      </c>
    </row>
    <row r="287" spans="1:35">
      <c r="A287" s="1">
        <v>165</v>
      </c>
      <c r="B287" s="1">
        <f>IFERROR(VLOOKUP(A287,Sheet2!A:B,1,0),0)</f>
        <v>165</v>
      </c>
      <c r="C287" s="1">
        <v>4</v>
      </c>
      <c r="D287" s="1">
        <f t="shared" si="11"/>
        <v>0</v>
      </c>
      <c r="E287" s="1">
        <f>COUNTIFS(D:D,1,A:A,A287)</f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0</v>
      </c>
      <c r="L287" s="1">
        <v>0</v>
      </c>
      <c r="M287" s="1" t="b">
        <v>1</v>
      </c>
      <c r="N287" s="1">
        <v>0</v>
      </c>
      <c r="O287" s="1">
        <v>0</v>
      </c>
      <c r="P287" s="1">
        <v>1</v>
      </c>
      <c r="Q287" s="1">
        <v>20</v>
      </c>
      <c r="R287" s="1">
        <v>10</v>
      </c>
      <c r="S287" s="1">
        <v>3</v>
      </c>
      <c r="T287" s="20">
        <f>IFERROR(Q287+0.5*R287+S287,0)</f>
        <v>28</v>
      </c>
      <c r="U287" s="1">
        <v>5</v>
      </c>
      <c r="V287" s="1">
        <v>15</v>
      </c>
      <c r="W287" s="1">
        <v>0.27000001072883606</v>
      </c>
      <c r="X287" s="1">
        <v>2</v>
      </c>
      <c r="Y287" s="1">
        <v>10.5</v>
      </c>
      <c r="Z287" s="1">
        <v>12.5</v>
      </c>
      <c r="AA287" s="1">
        <v>1.059999942779541</v>
      </c>
      <c r="AB287" s="1">
        <v>0.88999998569488525</v>
      </c>
      <c r="AC287" s="1">
        <v>1.059999942779541</v>
      </c>
      <c r="AD287" s="1">
        <v>3</v>
      </c>
      <c r="AE287" s="1">
        <v>2</v>
      </c>
      <c r="AF287" s="1">
        <v>0</v>
      </c>
      <c r="AG287" s="1">
        <f>IFERROR(Q287+0.5*R287+S287,0)</f>
        <v>28</v>
      </c>
      <c r="AH287">
        <f>IFERROR(IF(N287,0,Q287+0.5*R287+S287),0)</f>
        <v>28</v>
      </c>
      <c r="AI287" s="6" t="str">
        <f t="shared" si="12"/>
        <v/>
      </c>
    </row>
    <row r="288" spans="1:35">
      <c r="A288" s="1">
        <v>166</v>
      </c>
      <c r="B288" s="1">
        <f>IFERROR(VLOOKUP(A288,Sheet2!A:B,1,0),0)</f>
        <v>166</v>
      </c>
      <c r="C288" s="1">
        <v>4</v>
      </c>
      <c r="D288" s="1">
        <f t="shared" si="11"/>
        <v>0</v>
      </c>
      <c r="E288" s="1">
        <f>COUNTIFS(D:D,1,A:A,A288)</f>
        <v>0</v>
      </c>
      <c r="F288" s="1">
        <v>0</v>
      </c>
      <c r="G288" s="1">
        <v>1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  <c r="M288" s="1" t="b">
        <v>1</v>
      </c>
      <c r="N288" s="1">
        <v>0</v>
      </c>
      <c r="O288" s="1">
        <v>0</v>
      </c>
      <c r="P288" s="1">
        <v>1</v>
      </c>
      <c r="Q288" s="1">
        <v>0</v>
      </c>
      <c r="R288" s="1">
        <v>35</v>
      </c>
      <c r="S288" s="1">
        <v>4</v>
      </c>
      <c r="T288" s="20">
        <f>IFERROR(Q288+0.5*R288+S288,0)</f>
        <v>21.5</v>
      </c>
      <c r="U288" s="1">
        <v>5.0500001907348633</v>
      </c>
      <c r="V288" s="1">
        <v>26</v>
      </c>
      <c r="W288" s="1">
        <v>0.18000000715255737</v>
      </c>
      <c r="X288" s="1">
        <v>2</v>
      </c>
      <c r="Y288" s="1">
        <v>10.5</v>
      </c>
      <c r="Z288" s="1">
        <v>12.5</v>
      </c>
      <c r="AA288" s="1">
        <v>1.1100000143051147</v>
      </c>
      <c r="AB288" s="1">
        <v>0.8399999737739563</v>
      </c>
      <c r="AC288" s="1">
        <v>1.2599999904632568</v>
      </c>
      <c r="AD288" s="1">
        <v>2</v>
      </c>
      <c r="AE288" s="1">
        <v>2</v>
      </c>
      <c r="AF288" s="1">
        <v>1</v>
      </c>
      <c r="AG288" s="1">
        <f>IFERROR(Q288+0.5*R288+S288,0)</f>
        <v>21.5</v>
      </c>
      <c r="AH288">
        <f>IFERROR(IF(N288,0,Q288+0.5*R288+S288),0)</f>
        <v>21.5</v>
      </c>
      <c r="AI288" s="6" t="str">
        <f t="shared" si="12"/>
        <v/>
      </c>
    </row>
    <row r="289" spans="1:35">
      <c r="A289" s="1">
        <v>166</v>
      </c>
      <c r="B289" s="1">
        <f>IFERROR(VLOOKUP(A289,Sheet2!A:B,1,0),0)</f>
        <v>166</v>
      </c>
      <c r="C289" s="1">
        <v>4</v>
      </c>
      <c r="D289" s="1">
        <f t="shared" si="11"/>
        <v>0</v>
      </c>
      <c r="E289" s="1">
        <f>COUNTIFS(D:D,1,A:A,A289)</f>
        <v>0</v>
      </c>
      <c r="F289" s="1">
        <v>0</v>
      </c>
      <c r="G289" s="1">
        <v>1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  <c r="M289" s="1" t="b">
        <v>1</v>
      </c>
      <c r="N289" s="1">
        <v>0</v>
      </c>
      <c r="O289" s="1">
        <v>0</v>
      </c>
      <c r="P289" s="1">
        <v>0</v>
      </c>
      <c r="Q289" s="1">
        <v>8</v>
      </c>
      <c r="R289" s="1">
        <v>32</v>
      </c>
      <c r="S289" s="1">
        <v>5</v>
      </c>
      <c r="T289" s="20">
        <f>IFERROR(Q289+0.5*R289+S289,0)</f>
        <v>29</v>
      </c>
      <c r="U289" s="1">
        <v>4.75</v>
      </c>
      <c r="V289" s="1">
        <v>26</v>
      </c>
      <c r="W289" s="1">
        <v>0.25</v>
      </c>
      <c r="X289" s="1">
        <v>2</v>
      </c>
      <c r="Y289" s="1">
        <v>10.5</v>
      </c>
      <c r="Z289" s="1">
        <v>11.5</v>
      </c>
      <c r="AA289" s="1">
        <v>0.94999998807907104</v>
      </c>
      <c r="AB289" s="1">
        <v>0.85000002384185791</v>
      </c>
      <c r="AC289" s="1">
        <v>1.059999942779541</v>
      </c>
      <c r="AD289" s="1">
        <v>2</v>
      </c>
      <c r="AE289" s="1">
        <v>2</v>
      </c>
      <c r="AF289" s="1">
        <v>0</v>
      </c>
      <c r="AG289" s="1">
        <f>IFERROR(Q289+0.5*R289+S289,0)</f>
        <v>29</v>
      </c>
      <c r="AH289">
        <f>IFERROR(IF(N289,0,Q289+0.5*R289+S289),0)</f>
        <v>29</v>
      </c>
      <c r="AI289" s="6" t="str">
        <f t="shared" si="12"/>
        <v/>
      </c>
    </row>
    <row r="290" spans="1:35">
      <c r="A290" s="1">
        <v>168</v>
      </c>
      <c r="B290" s="1">
        <f>IFERROR(VLOOKUP(A290,Sheet2!A:B,1,0),0)</f>
        <v>168</v>
      </c>
      <c r="C290" s="1">
        <v>1</v>
      </c>
      <c r="D290" s="1">
        <f t="shared" si="11"/>
        <v>0</v>
      </c>
      <c r="E290" s="1">
        <f>COUNTIFS(D:D,1,A:A,A290)</f>
        <v>0</v>
      </c>
      <c r="F290" s="1">
        <v>0</v>
      </c>
      <c r="G290" s="1">
        <v>1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  <c r="M290" s="1" t="b">
        <v>1</v>
      </c>
      <c r="N290" s="1">
        <v>0</v>
      </c>
      <c r="O290" s="1">
        <v>0</v>
      </c>
      <c r="P290" s="2" t="s">
        <v>11</v>
      </c>
      <c r="Q290" s="1">
        <v>0</v>
      </c>
      <c r="R290" s="1">
        <v>32</v>
      </c>
      <c r="S290" s="1">
        <v>4</v>
      </c>
      <c r="T290" s="20">
        <f>IFERROR(Q290+0.5*R290+S290,0)</f>
        <v>20</v>
      </c>
      <c r="U290" s="1">
        <v>5.25</v>
      </c>
      <c r="V290" s="1">
        <v>10</v>
      </c>
      <c r="W290" s="1">
        <v>0.18000000715255737</v>
      </c>
      <c r="X290" s="1">
        <v>1</v>
      </c>
      <c r="Y290" s="1">
        <v>6</v>
      </c>
      <c r="Z290" s="1">
        <v>16</v>
      </c>
      <c r="AA290" s="1">
        <v>1.1100000143051147</v>
      </c>
      <c r="AB290" s="1">
        <v>0.94999998807907104</v>
      </c>
      <c r="AC290" s="1">
        <v>1.1399999856948853</v>
      </c>
      <c r="AD290" s="1">
        <v>3</v>
      </c>
      <c r="AE290" s="1">
        <v>1</v>
      </c>
      <c r="AF290" s="1">
        <v>1</v>
      </c>
      <c r="AG290" s="1">
        <f>IFERROR(Q290+0.5*R290+S290,0)</f>
        <v>20</v>
      </c>
      <c r="AH290">
        <f>IFERROR(IF(N290,0,Q290+0.5*R290+S290),0)</f>
        <v>20</v>
      </c>
      <c r="AI290" s="6" t="str">
        <f t="shared" si="12"/>
        <v/>
      </c>
    </row>
    <row r="291" spans="1:35">
      <c r="A291" s="1">
        <v>168</v>
      </c>
      <c r="B291" s="1">
        <f>IFERROR(VLOOKUP(A291,Sheet2!A:B,1,0),0)</f>
        <v>168</v>
      </c>
      <c r="C291" s="1">
        <v>1</v>
      </c>
      <c r="D291" s="1">
        <f t="shared" si="11"/>
        <v>0</v>
      </c>
      <c r="E291" s="1">
        <f>COUNTIFS(D:D,1,A:A,A291)</f>
        <v>0</v>
      </c>
      <c r="F291" s="1">
        <v>0</v>
      </c>
      <c r="G291" s="1">
        <v>1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  <c r="M291" s="1" t="b">
        <v>1</v>
      </c>
      <c r="N291" s="1">
        <v>0</v>
      </c>
      <c r="O291" s="1">
        <v>0</v>
      </c>
      <c r="P291" s="1">
        <v>0</v>
      </c>
      <c r="Q291" s="1">
        <v>5</v>
      </c>
      <c r="R291" s="1">
        <v>20</v>
      </c>
      <c r="S291" s="1">
        <v>4</v>
      </c>
      <c r="T291" s="20">
        <f>IFERROR(Q291+0.5*R291+S291,0)</f>
        <v>19</v>
      </c>
      <c r="U291" s="1">
        <v>4.25</v>
      </c>
      <c r="V291" s="1">
        <v>4</v>
      </c>
      <c r="W291" s="1">
        <v>0.25</v>
      </c>
      <c r="X291" s="1">
        <v>1</v>
      </c>
      <c r="Y291" s="1">
        <v>7</v>
      </c>
      <c r="Z291" s="1">
        <v>15</v>
      </c>
      <c r="AA291" s="1">
        <v>1.059999942779541</v>
      </c>
      <c r="AB291" s="1">
        <v>0.94999998807907104</v>
      </c>
      <c r="AC291" s="1">
        <v>0.94999998807907104</v>
      </c>
      <c r="AD291" s="1">
        <v>3</v>
      </c>
      <c r="AE291" s="1">
        <v>3</v>
      </c>
      <c r="AF291" s="1">
        <v>0</v>
      </c>
      <c r="AG291" s="1">
        <f>IFERROR(Q291+0.5*R291+S291,0)</f>
        <v>19</v>
      </c>
      <c r="AH291">
        <f>IFERROR(IF(N291,0,Q291+0.5*R291+S291),0)</f>
        <v>19</v>
      </c>
      <c r="AI291" s="6" t="str">
        <f t="shared" si="12"/>
        <v/>
      </c>
    </row>
    <row r="292" spans="1:35">
      <c r="A292" s="1">
        <v>169</v>
      </c>
      <c r="B292" s="1">
        <f>IFERROR(VLOOKUP(A292,Sheet2!A:B,1,0),0)</f>
        <v>169</v>
      </c>
      <c r="C292" s="1">
        <v>1</v>
      </c>
      <c r="D292" s="1">
        <f t="shared" si="11"/>
        <v>0</v>
      </c>
      <c r="E292" s="1">
        <f>COUNTIFS(D:D,1,A:A,A292)</f>
        <v>0</v>
      </c>
      <c r="F292" s="1">
        <v>1</v>
      </c>
      <c r="G292" s="1">
        <v>1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 t="b">
        <v>1</v>
      </c>
      <c r="N292" s="1">
        <v>0</v>
      </c>
      <c r="O292" s="1">
        <v>0</v>
      </c>
      <c r="P292" s="1">
        <v>0</v>
      </c>
      <c r="Q292" s="1">
        <v>12</v>
      </c>
      <c r="R292" s="1">
        <v>33</v>
      </c>
      <c r="S292" s="1">
        <v>4</v>
      </c>
      <c r="T292" s="20">
        <f>IFERROR(Q292+0.5*R292+S292,0)</f>
        <v>32.5</v>
      </c>
      <c r="U292" s="1">
        <v>5</v>
      </c>
      <c r="V292" s="1">
        <v>13</v>
      </c>
      <c r="W292" s="1">
        <v>0.25</v>
      </c>
      <c r="X292" s="1">
        <v>2</v>
      </c>
      <c r="Y292" s="1">
        <v>7</v>
      </c>
      <c r="Z292" s="1">
        <v>16</v>
      </c>
      <c r="AA292" s="1">
        <v>1.1000000238418579</v>
      </c>
      <c r="AB292" s="1">
        <v>0.93999999761581421</v>
      </c>
      <c r="AC292" s="1">
        <v>1.0399999618530273</v>
      </c>
      <c r="AD292" s="1">
        <v>3</v>
      </c>
      <c r="AE292" s="1">
        <v>3</v>
      </c>
      <c r="AF292" s="1">
        <v>0</v>
      </c>
      <c r="AG292" s="1">
        <f>IFERROR(Q292+0.5*R292+S292,0)</f>
        <v>32.5</v>
      </c>
      <c r="AH292">
        <f>IFERROR(IF(N292,0,Q292+0.5*R292+S292),0)</f>
        <v>32.5</v>
      </c>
      <c r="AI292" s="6" t="str">
        <f t="shared" si="12"/>
        <v/>
      </c>
    </row>
    <row r="293" spans="1:35">
      <c r="A293" s="1">
        <v>169</v>
      </c>
      <c r="B293" s="1">
        <f>IFERROR(VLOOKUP(A293,Sheet2!A:B,1,0),0)</f>
        <v>169</v>
      </c>
      <c r="C293" s="1">
        <v>1</v>
      </c>
      <c r="D293" s="1">
        <f t="shared" si="11"/>
        <v>0</v>
      </c>
      <c r="E293" s="1">
        <f>COUNTIFS(D:D,1,A:A,A293)</f>
        <v>0</v>
      </c>
      <c r="F293" s="1">
        <v>1</v>
      </c>
      <c r="G293" s="1">
        <v>1</v>
      </c>
      <c r="H293" s="1">
        <v>0</v>
      </c>
      <c r="I293" s="1">
        <v>0</v>
      </c>
      <c r="J293" s="1">
        <v>1</v>
      </c>
      <c r="K293" s="1">
        <v>0</v>
      </c>
      <c r="L293" s="1">
        <v>0</v>
      </c>
      <c r="M293" s="1" t="b">
        <v>1</v>
      </c>
      <c r="N293" s="1">
        <v>0</v>
      </c>
      <c r="O293" s="1">
        <v>0</v>
      </c>
      <c r="P293" s="2" t="s">
        <v>11</v>
      </c>
      <c r="Q293" s="1">
        <v>20</v>
      </c>
      <c r="R293" s="1">
        <v>6</v>
      </c>
      <c r="S293" s="1">
        <v>4</v>
      </c>
      <c r="T293" s="20">
        <f>IFERROR(Q293+0.5*R293+S293,0)</f>
        <v>27</v>
      </c>
      <c r="U293" s="1">
        <v>5.0500001907348633</v>
      </c>
      <c r="V293" s="1">
        <v>52</v>
      </c>
      <c r="W293" s="1">
        <v>0.15000000596046448</v>
      </c>
      <c r="X293" s="1">
        <v>2</v>
      </c>
      <c r="Y293" s="1">
        <v>7</v>
      </c>
      <c r="Z293" s="1">
        <v>16</v>
      </c>
      <c r="AA293" s="1">
        <v>1.1100000143051147</v>
      </c>
      <c r="AB293" s="1">
        <v>1.0499999523162842</v>
      </c>
      <c r="AC293" s="1">
        <v>1.0499999523162842</v>
      </c>
      <c r="AD293" s="1">
        <v>3</v>
      </c>
      <c r="AE293" s="1">
        <v>3</v>
      </c>
      <c r="AF293" s="1">
        <v>1</v>
      </c>
      <c r="AG293" s="1">
        <f>IFERROR(Q293+0.5*R293+S293,0)</f>
        <v>27</v>
      </c>
      <c r="AH293">
        <f>IFERROR(IF(N293,0,Q293+0.5*R293+S293),0)</f>
        <v>27</v>
      </c>
      <c r="AI293" s="6" t="str">
        <f t="shared" si="12"/>
        <v/>
      </c>
    </row>
    <row r="294" spans="1:35">
      <c r="A294" s="1">
        <v>170</v>
      </c>
      <c r="B294" s="1">
        <f>IFERROR(VLOOKUP(A294,Sheet2!A:B,1,0),0)</f>
        <v>170</v>
      </c>
      <c r="C294" s="1">
        <v>1</v>
      </c>
      <c r="D294" s="1">
        <f t="shared" si="11"/>
        <v>0</v>
      </c>
      <c r="E294" s="1">
        <f>COUNTIFS(D:D,1,A:A,A294)</f>
        <v>0</v>
      </c>
      <c r="F294" s="1">
        <v>1</v>
      </c>
      <c r="G294" s="1">
        <v>1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 t="b">
        <v>1</v>
      </c>
      <c r="N294" s="1">
        <v>0</v>
      </c>
      <c r="O294" s="1">
        <v>0</v>
      </c>
      <c r="P294" s="1">
        <v>1</v>
      </c>
      <c r="Q294" s="1">
        <v>10</v>
      </c>
      <c r="R294" s="1">
        <v>20</v>
      </c>
      <c r="S294" s="1">
        <v>3</v>
      </c>
      <c r="T294" s="20">
        <f>IFERROR(Q294+0.5*R294+S294,0)</f>
        <v>23</v>
      </c>
      <c r="U294" s="1">
        <v>5</v>
      </c>
      <c r="V294" s="1">
        <v>52</v>
      </c>
      <c r="W294" s="1">
        <v>0.51999998092651367</v>
      </c>
      <c r="X294" s="1">
        <v>2</v>
      </c>
      <c r="Y294" s="1">
        <v>7</v>
      </c>
      <c r="Z294" s="1">
        <v>16</v>
      </c>
      <c r="AA294" s="1">
        <v>1.1000000238418579</v>
      </c>
      <c r="AB294" s="1">
        <v>1.0199999809265137</v>
      </c>
      <c r="AC294" s="1">
        <v>1.0800000429153442</v>
      </c>
      <c r="AD294" s="1">
        <v>3</v>
      </c>
      <c r="AE294" s="1">
        <v>2</v>
      </c>
      <c r="AF294" s="1">
        <v>0</v>
      </c>
      <c r="AG294" s="1">
        <f>IFERROR(Q294+0.5*R294+S294,0)</f>
        <v>23</v>
      </c>
      <c r="AH294">
        <f>IFERROR(IF(N294,0,Q294+0.5*R294+S294),0)</f>
        <v>23</v>
      </c>
      <c r="AI294" s="6" t="str">
        <f t="shared" si="12"/>
        <v/>
      </c>
    </row>
    <row r="295" spans="1:35">
      <c r="A295" s="1">
        <v>170</v>
      </c>
      <c r="B295" s="1">
        <f>IFERROR(VLOOKUP(A295,Sheet2!A:B,1,0),0)</f>
        <v>170</v>
      </c>
      <c r="C295" s="1">
        <v>1</v>
      </c>
      <c r="D295" s="1">
        <f t="shared" si="11"/>
        <v>0</v>
      </c>
      <c r="E295" s="1">
        <f>COUNTIFS(D:D,1,A:A,A295)</f>
        <v>0</v>
      </c>
      <c r="F295" s="1">
        <v>1</v>
      </c>
      <c r="G295" s="1">
        <v>1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  <c r="M295" s="1" t="b">
        <v>1</v>
      </c>
      <c r="N295" s="1">
        <v>0</v>
      </c>
      <c r="O295" s="1">
        <v>0</v>
      </c>
      <c r="P295" s="2" t="s">
        <v>11</v>
      </c>
      <c r="Q295" s="1">
        <v>20</v>
      </c>
      <c r="R295" s="1">
        <v>20</v>
      </c>
      <c r="S295" s="1">
        <v>4</v>
      </c>
      <c r="T295" s="20">
        <f>IFERROR(Q295+0.5*R295+S295,0)</f>
        <v>34</v>
      </c>
      <c r="U295" s="1">
        <v>5.0500001907348633</v>
      </c>
      <c r="V295" s="1">
        <v>4</v>
      </c>
      <c r="W295" s="2" t="s">
        <v>21</v>
      </c>
      <c r="X295" s="1">
        <v>1</v>
      </c>
      <c r="Y295" s="1">
        <v>7</v>
      </c>
      <c r="Z295" s="1">
        <v>16</v>
      </c>
      <c r="AA295" s="1">
        <v>1.2899999618530273</v>
      </c>
      <c r="AB295" s="1">
        <v>1.1100000143051147</v>
      </c>
      <c r="AC295" s="1">
        <v>1.1799999475479126</v>
      </c>
      <c r="AD295" s="1">
        <v>4</v>
      </c>
      <c r="AE295" s="1">
        <v>4</v>
      </c>
      <c r="AF295" s="1">
        <v>1</v>
      </c>
      <c r="AG295" s="1">
        <f>IFERROR(Q295+0.5*R295+S295,0)</f>
        <v>34</v>
      </c>
      <c r="AH295">
        <f>IFERROR(IF(N295,0,Q295+0.5*R295+S295),0)</f>
        <v>34</v>
      </c>
      <c r="AI295" s="6" t="str">
        <f t="shared" si="12"/>
        <v/>
      </c>
    </row>
    <row r="296" spans="1:35">
      <c r="A296" s="1">
        <v>171</v>
      </c>
      <c r="B296" s="1">
        <f>IFERROR(VLOOKUP(A296,Sheet2!A:B,1,0),0)</f>
        <v>171</v>
      </c>
      <c r="C296" s="1">
        <v>1</v>
      </c>
      <c r="D296" s="1">
        <f t="shared" si="11"/>
        <v>0</v>
      </c>
      <c r="E296" s="1">
        <f>COUNTIFS(D:D,1,A:A,A296)</f>
        <v>0</v>
      </c>
      <c r="F296" s="1">
        <v>1</v>
      </c>
      <c r="G296" s="1">
        <v>1</v>
      </c>
      <c r="H296" s="1">
        <v>0</v>
      </c>
      <c r="I296" s="1">
        <v>0</v>
      </c>
      <c r="J296" s="1">
        <v>1</v>
      </c>
      <c r="K296" s="1">
        <v>0</v>
      </c>
      <c r="L296" s="1">
        <v>0</v>
      </c>
      <c r="M296" s="1" t="b">
        <v>1</v>
      </c>
      <c r="N296" s="1">
        <v>0</v>
      </c>
      <c r="O296" s="1">
        <v>1</v>
      </c>
      <c r="P296" s="1">
        <v>0</v>
      </c>
      <c r="Q296" s="1">
        <v>2</v>
      </c>
      <c r="R296" s="1">
        <v>32</v>
      </c>
      <c r="S296" s="1">
        <v>3</v>
      </c>
      <c r="T296" s="20">
        <f>IFERROR(Q296+0.5*R296+S296,0)</f>
        <v>21</v>
      </c>
      <c r="U296" s="1">
        <v>4.25</v>
      </c>
      <c r="V296" s="1">
        <v>8</v>
      </c>
      <c r="W296" s="1">
        <v>0.25</v>
      </c>
      <c r="X296" s="1">
        <v>2</v>
      </c>
      <c r="Y296" s="1">
        <v>7</v>
      </c>
      <c r="Z296" s="1">
        <v>16</v>
      </c>
      <c r="AA296" s="1">
        <v>1.0900000333786011</v>
      </c>
      <c r="AB296" s="1">
        <v>0.94999998807907104</v>
      </c>
      <c r="AC296" s="1">
        <v>1.0399999618530273</v>
      </c>
      <c r="AD296" s="1">
        <v>3</v>
      </c>
      <c r="AE296" s="1">
        <v>3</v>
      </c>
      <c r="AF296" s="1">
        <v>0</v>
      </c>
      <c r="AG296" s="1">
        <f>IFERROR(Q296+0.5*R296+S296,0)</f>
        <v>21</v>
      </c>
      <c r="AH296">
        <f>IFERROR(IF(N296,0,Q296+0.5*R296+S296),0)</f>
        <v>21</v>
      </c>
      <c r="AI296" s="6" t="str">
        <f t="shared" si="12"/>
        <v/>
      </c>
    </row>
    <row r="297" spans="1:35">
      <c r="A297" s="1">
        <v>171</v>
      </c>
      <c r="B297" s="1">
        <f>IFERROR(VLOOKUP(A297,Sheet2!A:B,1,0),0)</f>
        <v>171</v>
      </c>
      <c r="C297" s="1">
        <v>1</v>
      </c>
      <c r="D297" s="1">
        <f t="shared" si="11"/>
        <v>0</v>
      </c>
      <c r="E297" s="1">
        <f>COUNTIFS(D:D,1,A:A,A297)</f>
        <v>0</v>
      </c>
      <c r="F297" s="1">
        <v>1</v>
      </c>
      <c r="G297" s="1">
        <v>1</v>
      </c>
      <c r="H297" s="1">
        <v>0</v>
      </c>
      <c r="I297" s="1">
        <v>0</v>
      </c>
      <c r="J297" s="1">
        <v>1</v>
      </c>
      <c r="K297" s="1">
        <v>0</v>
      </c>
      <c r="L297" s="1">
        <v>0</v>
      </c>
      <c r="M297" s="1" t="b">
        <v>1</v>
      </c>
      <c r="N297" s="1">
        <v>0</v>
      </c>
      <c r="O297" s="1">
        <v>1</v>
      </c>
      <c r="P297" s="2" t="s">
        <v>11</v>
      </c>
      <c r="Q297" s="1">
        <v>10</v>
      </c>
      <c r="R297" s="1">
        <v>12.5</v>
      </c>
      <c r="S297" s="1">
        <v>5</v>
      </c>
      <c r="T297" s="20">
        <f>IFERROR(Q297+0.5*R297+S297,0)</f>
        <v>21.25</v>
      </c>
      <c r="U297" s="1">
        <v>5.0500001907348633</v>
      </c>
      <c r="V297" s="1">
        <v>4</v>
      </c>
      <c r="W297" s="1">
        <v>0.10000000149011612</v>
      </c>
      <c r="X297" s="1">
        <v>2</v>
      </c>
      <c r="Y297" s="1">
        <v>7</v>
      </c>
      <c r="Z297" s="1">
        <v>16</v>
      </c>
      <c r="AA297" s="3">
        <v>1.1799999475479126</v>
      </c>
      <c r="AB297" s="3">
        <v>1.0399999618530273</v>
      </c>
      <c r="AC297" s="3">
        <v>1.0299999713897705</v>
      </c>
      <c r="AD297" s="1">
        <v>3</v>
      </c>
      <c r="AE297" s="1">
        <v>3</v>
      </c>
      <c r="AF297" s="1">
        <v>1</v>
      </c>
      <c r="AG297" s="1">
        <f>IFERROR(Q297+0.5*R297+S297,0)</f>
        <v>21.25</v>
      </c>
      <c r="AH297">
        <f>IFERROR(IF(N297,0,Q297+0.5*R297+S297),0)</f>
        <v>21.25</v>
      </c>
      <c r="AI297" s="6" t="str">
        <f t="shared" si="12"/>
        <v/>
      </c>
    </row>
    <row r="298" spans="1:35">
      <c r="A298" s="1">
        <v>172</v>
      </c>
      <c r="B298" s="1">
        <f>IFERROR(VLOOKUP(A298,Sheet2!A:B,1,0),0)</f>
        <v>172</v>
      </c>
      <c r="C298" s="1">
        <v>1</v>
      </c>
      <c r="D298" s="1">
        <f t="shared" si="11"/>
        <v>0</v>
      </c>
      <c r="E298" s="1">
        <f>COUNTIFS(D:D,1,A:A,A298)</f>
        <v>0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0</v>
      </c>
      <c r="L298" s="1">
        <v>0</v>
      </c>
      <c r="M298" s="1" t="b">
        <v>1</v>
      </c>
      <c r="N298" s="1">
        <v>0</v>
      </c>
      <c r="O298" s="1">
        <v>0</v>
      </c>
      <c r="P298" s="1">
        <v>0</v>
      </c>
      <c r="Q298" s="1">
        <v>0</v>
      </c>
      <c r="R298" s="1">
        <v>24</v>
      </c>
      <c r="S298" s="1">
        <v>5</v>
      </c>
      <c r="T298" s="20">
        <f>IFERROR(Q298+0.5*R298+S298,0)</f>
        <v>17</v>
      </c>
      <c r="U298" s="1">
        <v>4.75</v>
      </c>
      <c r="V298" s="1">
        <v>13</v>
      </c>
      <c r="W298" s="1">
        <v>0.25</v>
      </c>
      <c r="X298" s="1">
        <v>1</v>
      </c>
      <c r="Y298" s="1">
        <v>9</v>
      </c>
      <c r="Z298" s="1">
        <v>12.5</v>
      </c>
      <c r="AA298" s="1">
        <v>1.1200000047683716</v>
      </c>
      <c r="AB298" s="1">
        <v>1.0199999809265137</v>
      </c>
      <c r="AC298" s="1">
        <v>1.059999942779541</v>
      </c>
      <c r="AD298" s="1">
        <v>5</v>
      </c>
      <c r="AE298" s="1">
        <v>4</v>
      </c>
      <c r="AF298" s="1">
        <v>0</v>
      </c>
      <c r="AG298" s="1">
        <f>IFERROR(Q298+0.5*R298+S298,0)</f>
        <v>17</v>
      </c>
      <c r="AH298">
        <f>IFERROR(IF(N298,0,Q298+0.5*R298+S298),0)</f>
        <v>17</v>
      </c>
      <c r="AI298" s="6" t="str">
        <f t="shared" si="12"/>
        <v/>
      </c>
    </row>
    <row r="299" spans="1:35">
      <c r="A299" s="1">
        <v>172</v>
      </c>
      <c r="B299" s="1">
        <f>IFERROR(VLOOKUP(A299,Sheet2!A:B,1,0),0)</f>
        <v>172</v>
      </c>
      <c r="C299" s="1">
        <v>1</v>
      </c>
      <c r="D299" s="1">
        <f t="shared" si="11"/>
        <v>0</v>
      </c>
      <c r="E299" s="1">
        <f>COUNTIFS(D:D,1,A:A,A299)</f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  <c r="M299" s="1" t="b">
        <v>1</v>
      </c>
      <c r="N299" s="1">
        <v>0</v>
      </c>
      <c r="O299" s="1">
        <v>0</v>
      </c>
      <c r="P299" s="1">
        <v>2</v>
      </c>
      <c r="Q299" s="1">
        <v>7</v>
      </c>
      <c r="R299" s="1">
        <v>23</v>
      </c>
      <c r="S299" s="1">
        <v>3</v>
      </c>
      <c r="T299" s="20">
        <f>IFERROR(Q299+0.5*R299+S299,0)</f>
        <v>21.5</v>
      </c>
      <c r="U299" s="1">
        <v>5.0500001907348633</v>
      </c>
      <c r="V299" s="1">
        <v>8</v>
      </c>
      <c r="W299" s="1">
        <v>0.18000000715255737</v>
      </c>
      <c r="X299" s="1">
        <v>1</v>
      </c>
      <c r="Y299" s="1">
        <v>9</v>
      </c>
      <c r="Z299" s="1">
        <v>13</v>
      </c>
      <c r="AA299" s="1">
        <v>1.1100000143051147</v>
      </c>
      <c r="AB299" s="1">
        <v>1.0099999904632568</v>
      </c>
      <c r="AC299" s="1">
        <v>1.0499999523162842</v>
      </c>
      <c r="AD299" s="1">
        <v>6</v>
      </c>
      <c r="AE299" s="1">
        <v>3</v>
      </c>
      <c r="AF299" s="1">
        <v>1</v>
      </c>
      <c r="AG299" s="1">
        <f>IFERROR(Q299+0.5*R299+S299,0)</f>
        <v>21.5</v>
      </c>
      <c r="AH299">
        <f>IFERROR(IF(N299,0,Q299+0.5*R299+S299),0)</f>
        <v>21.5</v>
      </c>
      <c r="AI299" s="6" t="str">
        <f t="shared" si="12"/>
        <v/>
      </c>
    </row>
    <row r="300" spans="1:35">
      <c r="A300" s="1">
        <v>173</v>
      </c>
      <c r="B300" s="1">
        <f>IFERROR(VLOOKUP(A300,Sheet2!A:B,1,0),0)</f>
        <v>173</v>
      </c>
      <c r="C300" s="1">
        <v>1</v>
      </c>
      <c r="D300" s="1">
        <f t="shared" si="11"/>
        <v>0</v>
      </c>
      <c r="E300" s="1">
        <f>COUNTIFS(D:D,1,A:A,A300)</f>
        <v>0</v>
      </c>
      <c r="F300" s="1">
        <v>0</v>
      </c>
      <c r="G300" s="1">
        <v>1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  <c r="M300" s="1" t="b">
        <v>1</v>
      </c>
      <c r="N300" s="1">
        <v>0</v>
      </c>
      <c r="O300" s="1">
        <v>0</v>
      </c>
      <c r="P300" s="1">
        <v>3</v>
      </c>
      <c r="Q300" s="1">
        <v>6</v>
      </c>
      <c r="R300" s="1">
        <v>40</v>
      </c>
      <c r="S300" s="1">
        <v>10</v>
      </c>
      <c r="T300" s="20">
        <f>IFERROR(Q300+0.5*R300+S300,0)</f>
        <v>36</v>
      </c>
      <c r="U300" s="1">
        <v>4.8499999046325684</v>
      </c>
      <c r="V300" s="1">
        <v>26</v>
      </c>
      <c r="W300" s="1">
        <v>0.15000000596046448</v>
      </c>
      <c r="X300" s="1">
        <v>2</v>
      </c>
      <c r="Y300" s="1">
        <v>6.5</v>
      </c>
      <c r="Z300" s="1">
        <v>17.5</v>
      </c>
      <c r="AA300" s="1">
        <v>1.059999942779541</v>
      </c>
      <c r="AB300" s="1">
        <v>0.94999998807907104</v>
      </c>
      <c r="AC300" s="1">
        <v>0.98000001907348633</v>
      </c>
      <c r="AD300" s="1">
        <v>4</v>
      </c>
      <c r="AE300" s="1">
        <v>3</v>
      </c>
      <c r="AF300" s="1">
        <v>0</v>
      </c>
      <c r="AG300" s="1">
        <f>IFERROR(Q300+0.5*R300+S300,0)</f>
        <v>36</v>
      </c>
      <c r="AH300">
        <f>IFERROR(IF(N300,0,Q300+0.5*R300+S300),0)</f>
        <v>36</v>
      </c>
      <c r="AI300" s="6" t="str">
        <f t="shared" si="12"/>
        <v/>
      </c>
    </row>
    <row r="301" spans="1:35">
      <c r="A301" s="1">
        <v>173</v>
      </c>
      <c r="B301" s="1">
        <f>IFERROR(VLOOKUP(A301,Sheet2!A:B,1,0),0)</f>
        <v>173</v>
      </c>
      <c r="C301" s="1">
        <v>1</v>
      </c>
      <c r="D301" s="1">
        <f t="shared" si="11"/>
        <v>0</v>
      </c>
      <c r="E301" s="1">
        <f>COUNTIFS(D:D,1,A:A,A301)</f>
        <v>0</v>
      </c>
      <c r="F301" s="1">
        <v>0</v>
      </c>
      <c r="G301" s="1">
        <v>1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 t="b">
        <v>1</v>
      </c>
      <c r="N301" s="1">
        <v>0</v>
      </c>
      <c r="O301" s="1">
        <v>0</v>
      </c>
      <c r="P301" s="1">
        <v>1</v>
      </c>
      <c r="Q301" s="1">
        <v>11</v>
      </c>
      <c r="R301" s="1">
        <v>30</v>
      </c>
      <c r="S301" s="1">
        <v>5</v>
      </c>
      <c r="T301" s="20">
        <f>IFERROR(Q301+0.5*R301+S301,0)</f>
        <v>31</v>
      </c>
      <c r="U301" s="1">
        <v>5.0500001907348633</v>
      </c>
      <c r="V301" s="1">
        <v>26</v>
      </c>
      <c r="W301" s="1">
        <v>0.15000000596046448</v>
      </c>
      <c r="X301" s="1">
        <v>2</v>
      </c>
      <c r="Y301" s="1">
        <v>6</v>
      </c>
      <c r="Z301" s="1">
        <v>18</v>
      </c>
      <c r="AA301" s="1">
        <v>1.0499999523162842</v>
      </c>
      <c r="AB301" s="1">
        <v>0.93999999761581421</v>
      </c>
      <c r="AC301" s="1">
        <v>1.0399999618530273</v>
      </c>
      <c r="AD301" s="1">
        <v>4</v>
      </c>
      <c r="AE301" s="1">
        <v>3</v>
      </c>
      <c r="AF301" s="1">
        <v>1</v>
      </c>
      <c r="AG301" s="1">
        <f>IFERROR(Q301+0.5*R301+S301,0)</f>
        <v>31</v>
      </c>
      <c r="AH301">
        <f>IFERROR(IF(N301,0,Q301+0.5*R301+S301),0)</f>
        <v>31</v>
      </c>
      <c r="AI301" s="6" t="str">
        <f t="shared" si="12"/>
        <v/>
      </c>
    </row>
    <row r="302" spans="1:35">
      <c r="A302" s="1">
        <v>174</v>
      </c>
      <c r="B302" s="1">
        <f>IFERROR(VLOOKUP(A302,Sheet2!A:B,1,0),0)</f>
        <v>174</v>
      </c>
      <c r="C302" s="1">
        <v>1</v>
      </c>
      <c r="D302" s="1">
        <f t="shared" si="11"/>
        <v>0</v>
      </c>
      <c r="E302" s="1">
        <f>COUNTIFS(D:D,1,A:A,A302)</f>
        <v>0</v>
      </c>
      <c r="F302" s="1">
        <v>0</v>
      </c>
      <c r="G302" s="1">
        <v>1</v>
      </c>
      <c r="H302" s="1">
        <v>0</v>
      </c>
      <c r="I302" s="1">
        <v>0</v>
      </c>
      <c r="J302" s="1">
        <v>1</v>
      </c>
      <c r="K302" s="1">
        <v>0</v>
      </c>
      <c r="L302" s="1">
        <v>0</v>
      </c>
      <c r="M302" s="1" t="b">
        <v>1</v>
      </c>
      <c r="N302" s="1">
        <v>0</v>
      </c>
      <c r="O302" s="1">
        <v>1</v>
      </c>
      <c r="P302" s="1">
        <v>2</v>
      </c>
      <c r="Q302" s="1">
        <v>11</v>
      </c>
      <c r="R302" s="1">
        <v>20</v>
      </c>
      <c r="S302" s="1">
        <v>4</v>
      </c>
      <c r="T302" s="20">
        <f>IFERROR(Q302+0.5*R302+S302,0)</f>
        <v>25</v>
      </c>
      <c r="U302" s="1">
        <v>4.75</v>
      </c>
      <c r="V302" s="1">
        <v>26</v>
      </c>
      <c r="W302" s="1">
        <v>0.15000000596046448</v>
      </c>
      <c r="X302" s="1">
        <v>2</v>
      </c>
      <c r="Y302" s="1">
        <v>7</v>
      </c>
      <c r="Z302" s="1">
        <v>16</v>
      </c>
      <c r="AA302" s="1">
        <v>1.1799999475479126</v>
      </c>
      <c r="AB302" s="1">
        <v>0.87999999523162842</v>
      </c>
      <c r="AC302" s="1">
        <v>0.98000001907348633</v>
      </c>
      <c r="AD302" s="1">
        <v>4</v>
      </c>
      <c r="AE302" s="1">
        <v>3</v>
      </c>
      <c r="AF302" s="1">
        <v>0</v>
      </c>
      <c r="AG302" s="1">
        <f>IFERROR(Q302+0.5*R302+S302,0)</f>
        <v>25</v>
      </c>
      <c r="AH302">
        <f>IFERROR(IF(N302,0,Q302+0.5*R302+S302),0)</f>
        <v>25</v>
      </c>
      <c r="AI302" s="6" t="str">
        <f t="shared" si="12"/>
        <v/>
      </c>
    </row>
    <row r="303" spans="1:35">
      <c r="A303" s="1">
        <v>174</v>
      </c>
      <c r="B303" s="1">
        <f>IFERROR(VLOOKUP(A303,Sheet2!A:B,1,0),0)</f>
        <v>174</v>
      </c>
      <c r="C303" s="1">
        <v>1</v>
      </c>
      <c r="D303" s="1">
        <f t="shared" si="11"/>
        <v>0</v>
      </c>
      <c r="E303" s="1">
        <f>COUNTIFS(D:D,1,A:A,A303)</f>
        <v>0</v>
      </c>
      <c r="F303" s="1">
        <v>0</v>
      </c>
      <c r="G303" s="1">
        <v>1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 t="b">
        <v>1</v>
      </c>
      <c r="N303" s="1">
        <v>0</v>
      </c>
      <c r="O303" s="1">
        <v>1</v>
      </c>
      <c r="P303" s="2" t="s">
        <v>11</v>
      </c>
      <c r="Q303" s="1">
        <v>20</v>
      </c>
      <c r="R303" s="1">
        <v>20</v>
      </c>
      <c r="S303" s="1">
        <v>3</v>
      </c>
      <c r="T303" s="20">
        <f>IFERROR(Q303+0.5*R303+S303,0)</f>
        <v>33</v>
      </c>
      <c r="U303" s="1">
        <v>5.0500001907348633</v>
      </c>
      <c r="V303" s="1">
        <v>4</v>
      </c>
      <c r="W303" s="1">
        <v>0.20000000298023224</v>
      </c>
      <c r="X303" s="1">
        <v>2</v>
      </c>
      <c r="Y303" s="1">
        <v>7</v>
      </c>
      <c r="Z303" s="1">
        <v>16</v>
      </c>
      <c r="AA303" s="1">
        <v>1.0499999523162842</v>
      </c>
      <c r="AB303" s="1">
        <v>0.89999997615814209</v>
      </c>
      <c r="AC303" s="1">
        <v>0.98000001907348633</v>
      </c>
      <c r="AD303" s="1">
        <v>3</v>
      </c>
      <c r="AE303" s="1">
        <v>3</v>
      </c>
      <c r="AF303" s="1">
        <v>1</v>
      </c>
      <c r="AG303" s="1">
        <f>IFERROR(Q303+0.5*R303+S303,0)</f>
        <v>33</v>
      </c>
      <c r="AH303">
        <f>IFERROR(IF(N303,0,Q303+0.5*R303+S303),0)</f>
        <v>33</v>
      </c>
      <c r="AI303" s="6" t="str">
        <f t="shared" si="12"/>
        <v/>
      </c>
    </row>
    <row r="304" spans="1:35">
      <c r="A304" s="1">
        <v>176</v>
      </c>
      <c r="B304" s="1">
        <f>IFERROR(VLOOKUP(A304,Sheet2!A:B,1,0),0)</f>
        <v>176</v>
      </c>
      <c r="C304" s="1">
        <v>1</v>
      </c>
      <c r="D304" s="1">
        <f t="shared" si="11"/>
        <v>0</v>
      </c>
      <c r="E304" s="1">
        <f>COUNTIFS(D:D,1,A:A,A304)</f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  <c r="M304" s="1" t="b">
        <v>1</v>
      </c>
      <c r="N304" s="1">
        <v>0</v>
      </c>
      <c r="O304" s="1">
        <v>0</v>
      </c>
      <c r="P304" s="1">
        <v>0</v>
      </c>
      <c r="Q304" s="1">
        <v>15</v>
      </c>
      <c r="R304" s="1">
        <v>21</v>
      </c>
      <c r="S304" s="1">
        <v>4</v>
      </c>
      <c r="T304" s="20">
        <f>IFERROR(Q304+0.5*R304+S304,0)</f>
        <v>29.5</v>
      </c>
      <c r="U304" s="1">
        <v>4.619999885559082</v>
      </c>
      <c r="V304" s="1">
        <v>13</v>
      </c>
      <c r="W304" s="1">
        <v>0.11999999731779099</v>
      </c>
      <c r="X304" s="1">
        <v>1</v>
      </c>
      <c r="Y304" s="1">
        <v>7</v>
      </c>
      <c r="Z304" s="1">
        <v>16</v>
      </c>
      <c r="AA304" s="1">
        <v>1.059999942779541</v>
      </c>
      <c r="AB304" s="2" t="s">
        <v>31</v>
      </c>
      <c r="AC304" s="1">
        <v>1.0499999523162842</v>
      </c>
      <c r="AD304" s="1">
        <v>4</v>
      </c>
      <c r="AE304" s="1">
        <v>4</v>
      </c>
      <c r="AF304" s="1">
        <v>0</v>
      </c>
      <c r="AG304" s="1">
        <f>IFERROR(Q304+0.5*R304+S304,0)</f>
        <v>29.5</v>
      </c>
      <c r="AH304">
        <f>IFERROR(IF(N304,0,Q304+0.5*R304+S304),0)</f>
        <v>29.5</v>
      </c>
      <c r="AI304" s="6" t="str">
        <f t="shared" si="12"/>
        <v/>
      </c>
    </row>
    <row r="305" spans="1:35">
      <c r="A305" s="1">
        <v>176</v>
      </c>
      <c r="B305" s="1">
        <f>IFERROR(VLOOKUP(A305,Sheet2!A:B,1,0),0)</f>
        <v>176</v>
      </c>
      <c r="C305" s="1">
        <v>1</v>
      </c>
      <c r="D305" s="1">
        <f t="shared" si="11"/>
        <v>0</v>
      </c>
      <c r="E305" s="1">
        <f>COUNTIFS(D:D,1,A:A,A305)</f>
        <v>0</v>
      </c>
      <c r="F305" s="1">
        <v>0</v>
      </c>
      <c r="G305" s="1">
        <v>1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  <c r="M305" s="1" t="b">
        <v>1</v>
      </c>
      <c r="N305" s="1">
        <v>0</v>
      </c>
      <c r="O305" s="1">
        <v>0</v>
      </c>
      <c r="P305" s="1">
        <v>1</v>
      </c>
      <c r="Q305" s="1">
        <v>20</v>
      </c>
      <c r="R305" s="1">
        <v>27.5</v>
      </c>
      <c r="S305" s="1">
        <v>4</v>
      </c>
      <c r="T305" s="20">
        <f>IFERROR(Q305+0.5*R305+S305,0)</f>
        <v>37.75</v>
      </c>
      <c r="U305" s="1">
        <v>5.0500001907348633</v>
      </c>
      <c r="V305" s="2" t="s">
        <v>19</v>
      </c>
      <c r="W305" s="2" t="s">
        <v>21</v>
      </c>
      <c r="X305" s="1">
        <v>2</v>
      </c>
      <c r="Y305" s="1">
        <v>7</v>
      </c>
      <c r="Z305" s="1">
        <v>16</v>
      </c>
      <c r="AA305" s="1">
        <v>1.0399999618530273</v>
      </c>
      <c r="AB305" s="1">
        <v>1.059999942779541</v>
      </c>
      <c r="AC305" s="2" t="s">
        <v>33</v>
      </c>
      <c r="AD305" s="2" t="s">
        <v>35</v>
      </c>
      <c r="AE305" s="2" t="s">
        <v>37</v>
      </c>
      <c r="AF305" s="1">
        <v>1</v>
      </c>
      <c r="AG305" s="1">
        <f>IFERROR(Q305+0.5*R305+S305,0)</f>
        <v>37.75</v>
      </c>
      <c r="AH305">
        <f>IFERROR(IF(N305,0,Q305+0.5*R305+S305),0)</f>
        <v>37.75</v>
      </c>
      <c r="AI305" s="6" t="str">
        <f t="shared" si="12"/>
        <v/>
      </c>
    </row>
    <row r="306" spans="1:35">
      <c r="A306" s="1">
        <v>178</v>
      </c>
      <c r="B306" s="1">
        <f>IFERROR(VLOOKUP(A306,Sheet2!A:B,1,0),0)</f>
        <v>178</v>
      </c>
      <c r="C306" s="1">
        <v>2</v>
      </c>
      <c r="D306" s="1">
        <f t="shared" si="11"/>
        <v>0</v>
      </c>
      <c r="E306" s="1">
        <f>COUNTIFS(D:D,1,A:A,A306)</f>
        <v>0</v>
      </c>
      <c r="F306" s="1">
        <v>1</v>
      </c>
      <c r="G306" s="1">
        <v>1</v>
      </c>
      <c r="H306" s="1">
        <v>0</v>
      </c>
      <c r="I306" s="1">
        <v>0</v>
      </c>
      <c r="J306" s="1">
        <v>1</v>
      </c>
      <c r="K306" s="1">
        <v>0</v>
      </c>
      <c r="L306" s="1">
        <v>0</v>
      </c>
      <c r="M306" s="1" t="b">
        <v>1</v>
      </c>
      <c r="N306" s="1">
        <v>0</v>
      </c>
      <c r="O306" s="1">
        <v>1</v>
      </c>
      <c r="P306" s="2" t="s">
        <v>11</v>
      </c>
      <c r="Q306" s="1">
        <v>1</v>
      </c>
      <c r="R306" s="1">
        <v>10</v>
      </c>
      <c r="S306" s="1">
        <v>3</v>
      </c>
      <c r="T306" s="20">
        <f>IFERROR(Q306+0.5*R306+S306,0)</f>
        <v>9</v>
      </c>
      <c r="U306" s="1">
        <v>5.0500001907348633</v>
      </c>
      <c r="V306" s="1">
        <v>26</v>
      </c>
      <c r="W306" s="1">
        <v>0.25</v>
      </c>
      <c r="X306" s="1">
        <v>1</v>
      </c>
      <c r="Y306" s="1">
        <v>11</v>
      </c>
      <c r="Z306" s="1">
        <v>10.5</v>
      </c>
      <c r="AA306" s="1">
        <v>1.0099999904632568</v>
      </c>
      <c r="AB306" s="1">
        <v>0.93999999761581421</v>
      </c>
      <c r="AC306" s="1">
        <v>2.6400001049041748</v>
      </c>
      <c r="AD306" s="1">
        <v>3</v>
      </c>
      <c r="AE306" s="1">
        <v>2</v>
      </c>
      <c r="AF306" s="1">
        <v>1</v>
      </c>
      <c r="AG306" s="1">
        <f>IFERROR(Q306+0.5*R306+S306,0)</f>
        <v>9</v>
      </c>
      <c r="AH306">
        <f>IFERROR(IF(N306,0,Q306+0.5*R306+S306),0)</f>
        <v>9</v>
      </c>
      <c r="AI306" s="6" t="str">
        <f t="shared" si="12"/>
        <v/>
      </c>
    </row>
    <row r="307" spans="1:35">
      <c r="A307" s="1">
        <v>178</v>
      </c>
      <c r="B307" s="1">
        <f>IFERROR(VLOOKUP(A307,Sheet2!A:B,1,0),0)</f>
        <v>178</v>
      </c>
      <c r="C307" s="1">
        <v>2</v>
      </c>
      <c r="D307" s="1">
        <f t="shared" si="11"/>
        <v>0</v>
      </c>
      <c r="E307" s="1">
        <f>COUNTIFS(D:D,1,A:A,A307)</f>
        <v>0</v>
      </c>
      <c r="F307" s="1">
        <v>1</v>
      </c>
      <c r="G307" s="1">
        <v>1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 t="b">
        <v>1</v>
      </c>
      <c r="N307" s="1">
        <v>0</v>
      </c>
      <c r="O307" s="1">
        <v>1</v>
      </c>
      <c r="P307" s="1">
        <v>0</v>
      </c>
      <c r="Q307" s="1">
        <v>13</v>
      </c>
      <c r="R307" s="1">
        <v>12</v>
      </c>
      <c r="S307" s="1">
        <v>3</v>
      </c>
      <c r="T307" s="20">
        <f>IFERROR(Q307+0.5*R307+S307,0)</f>
        <v>22</v>
      </c>
      <c r="U307" s="1">
        <v>4.25</v>
      </c>
      <c r="V307" s="1">
        <v>52</v>
      </c>
      <c r="W307" s="1">
        <v>0.20000000298023224</v>
      </c>
      <c r="X307" s="1">
        <v>1</v>
      </c>
      <c r="Y307" s="1">
        <v>11</v>
      </c>
      <c r="Z307" s="1">
        <v>10</v>
      </c>
      <c r="AA307" s="1">
        <v>0.9100000262260437</v>
      </c>
      <c r="AB307" s="1">
        <v>0.85000002384185791</v>
      </c>
      <c r="AC307" s="1">
        <v>2.3399999141693115</v>
      </c>
      <c r="AD307" s="1">
        <v>3</v>
      </c>
      <c r="AE307" s="1">
        <v>2</v>
      </c>
      <c r="AF307" s="1">
        <v>0</v>
      </c>
      <c r="AG307" s="1">
        <f>IFERROR(Q307+0.5*R307+S307,0)</f>
        <v>22</v>
      </c>
      <c r="AH307">
        <f>IFERROR(IF(N307,0,Q307+0.5*R307+S307),0)</f>
        <v>22</v>
      </c>
      <c r="AI307" s="6" t="str">
        <f t="shared" si="12"/>
        <v/>
      </c>
    </row>
    <row r="308" spans="1:35">
      <c r="A308" s="1">
        <v>179</v>
      </c>
      <c r="B308" s="1">
        <f>IFERROR(VLOOKUP(A308,Sheet2!A:B,1,0),0)</f>
        <v>179</v>
      </c>
      <c r="C308" s="1">
        <v>2</v>
      </c>
      <c r="D308" s="1">
        <f t="shared" si="11"/>
        <v>0</v>
      </c>
      <c r="E308" s="1">
        <f>COUNTIFS(D:D,1,A:A,A308)</f>
        <v>0</v>
      </c>
      <c r="F308" s="1">
        <v>0</v>
      </c>
      <c r="G308" s="1">
        <v>1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 t="b">
        <v>1</v>
      </c>
      <c r="N308" s="1">
        <v>0</v>
      </c>
      <c r="O308" s="1">
        <v>0</v>
      </c>
      <c r="P308" s="1">
        <v>2</v>
      </c>
      <c r="Q308" s="1">
        <v>2</v>
      </c>
      <c r="R308" s="1">
        <v>12</v>
      </c>
      <c r="S308" s="1">
        <v>3</v>
      </c>
      <c r="T308" s="20">
        <f>IFERROR(Q308+0.5*R308+S308,0)</f>
        <v>11</v>
      </c>
      <c r="U308" s="1">
        <v>4.25</v>
      </c>
      <c r="V308" s="1">
        <v>13</v>
      </c>
      <c r="W308" s="1">
        <v>0.25</v>
      </c>
      <c r="X308" s="1">
        <v>1</v>
      </c>
      <c r="Y308" s="1">
        <v>10.5</v>
      </c>
      <c r="Z308" s="1">
        <v>10.5</v>
      </c>
      <c r="AA308" s="1">
        <v>0.9100000262260437</v>
      </c>
      <c r="AB308" s="1">
        <v>0.9100000262260437</v>
      </c>
      <c r="AC308" s="1">
        <v>2.3399999141693115</v>
      </c>
      <c r="AD308" s="1">
        <v>3</v>
      </c>
      <c r="AE308" s="1">
        <v>3</v>
      </c>
      <c r="AF308" s="1">
        <v>0</v>
      </c>
      <c r="AG308" s="1">
        <f>IFERROR(Q308+0.5*R308+S308,0)</f>
        <v>11</v>
      </c>
      <c r="AH308">
        <f>IFERROR(IF(N308,0,Q308+0.5*R308+S308),0)</f>
        <v>11</v>
      </c>
      <c r="AI308" s="6" t="str">
        <f t="shared" si="12"/>
        <v/>
      </c>
    </row>
    <row r="309" spans="1:35">
      <c r="A309" s="1">
        <v>179</v>
      </c>
      <c r="B309" s="1">
        <f>IFERROR(VLOOKUP(A309,Sheet2!A:B,1,0),0)</f>
        <v>179</v>
      </c>
      <c r="C309" s="1">
        <v>2</v>
      </c>
      <c r="D309" s="1">
        <f t="shared" si="11"/>
        <v>0</v>
      </c>
      <c r="E309" s="1">
        <f>COUNTIFS(D:D,1,A:A,A309)</f>
        <v>0</v>
      </c>
      <c r="F309" s="1">
        <v>0</v>
      </c>
      <c r="G309" s="1">
        <v>1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  <c r="M309" s="1" t="b">
        <v>1</v>
      </c>
      <c r="N309" s="1">
        <v>0</v>
      </c>
      <c r="O309" s="1">
        <v>0</v>
      </c>
      <c r="P309" s="1">
        <v>3</v>
      </c>
      <c r="Q309" s="1">
        <v>2</v>
      </c>
      <c r="R309" s="1">
        <v>10</v>
      </c>
      <c r="S309" s="1">
        <v>4</v>
      </c>
      <c r="T309" s="20">
        <f>IFERROR(Q309+0.5*R309+S309,0)</f>
        <v>11</v>
      </c>
      <c r="U309" s="1">
        <v>5.0500001907348633</v>
      </c>
      <c r="V309" s="1">
        <v>26</v>
      </c>
      <c r="W309" s="1">
        <v>0.20000000298023224</v>
      </c>
      <c r="X309" s="1">
        <v>1</v>
      </c>
      <c r="Y309" s="1">
        <v>10.5</v>
      </c>
      <c r="Z309" s="1">
        <v>11</v>
      </c>
      <c r="AA309" s="1">
        <v>0.93999999761581421</v>
      </c>
      <c r="AB309" s="1">
        <v>0.8399999737739563</v>
      </c>
      <c r="AC309" s="1">
        <v>2.4900000095367432</v>
      </c>
      <c r="AD309" s="1">
        <v>3</v>
      </c>
      <c r="AE309" s="1">
        <v>3</v>
      </c>
      <c r="AF309" s="1">
        <v>1</v>
      </c>
      <c r="AG309" s="1">
        <f>IFERROR(Q309+0.5*R309+S309,0)</f>
        <v>11</v>
      </c>
      <c r="AH309">
        <f>IFERROR(IF(N309,0,Q309+0.5*R309+S309),0)</f>
        <v>11</v>
      </c>
      <c r="AI309" s="6" t="str">
        <f t="shared" si="12"/>
        <v/>
      </c>
    </row>
    <row r="310" spans="1:35">
      <c r="A310" s="1">
        <v>180</v>
      </c>
      <c r="B310" s="1">
        <f>IFERROR(VLOOKUP(A310,Sheet2!A:B,1,0),0)</f>
        <v>180</v>
      </c>
      <c r="C310" s="1">
        <v>2</v>
      </c>
      <c r="D310" s="1">
        <f t="shared" si="11"/>
        <v>0</v>
      </c>
      <c r="E310" s="1">
        <f>COUNTIFS(D:D,1,A:A,A310)</f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  <c r="M310" s="1" t="b">
        <v>1</v>
      </c>
      <c r="N310" s="1">
        <v>0</v>
      </c>
      <c r="O310" s="1">
        <v>1</v>
      </c>
      <c r="P310" s="2" t="s">
        <v>11</v>
      </c>
      <c r="Q310" s="1">
        <v>0</v>
      </c>
      <c r="R310" s="1">
        <v>17.5</v>
      </c>
      <c r="S310" s="1">
        <v>4</v>
      </c>
      <c r="T310" s="20">
        <f>IFERROR(Q310+0.5*R310+S310,0)</f>
        <v>12.75</v>
      </c>
      <c r="U310" s="1">
        <v>5.0500001907348633</v>
      </c>
      <c r="V310" s="2" t="s">
        <v>19</v>
      </c>
      <c r="W310" s="2" t="s">
        <v>21</v>
      </c>
      <c r="X310" s="1">
        <v>2</v>
      </c>
      <c r="Y310" s="1">
        <v>11</v>
      </c>
      <c r="Z310" s="1">
        <v>12</v>
      </c>
      <c r="AA310" s="1">
        <v>1.0499999523162842</v>
      </c>
      <c r="AB310" s="1">
        <v>1.0499999523162842</v>
      </c>
      <c r="AC310" s="1">
        <v>2.8499999046325684</v>
      </c>
      <c r="AD310" s="1">
        <v>4</v>
      </c>
      <c r="AE310" s="1">
        <v>4</v>
      </c>
      <c r="AF310" s="1">
        <v>1</v>
      </c>
      <c r="AG310" s="1">
        <f>IFERROR(Q310+0.5*R310+S310,0)</f>
        <v>12.75</v>
      </c>
      <c r="AH310">
        <f>IFERROR(IF(N310,0,Q310+0.5*R310+S310),0)</f>
        <v>12.75</v>
      </c>
      <c r="AI310" s="6" t="str">
        <f t="shared" si="12"/>
        <v/>
      </c>
    </row>
    <row r="311" spans="1:35">
      <c r="A311" s="1">
        <v>180</v>
      </c>
      <c r="B311" s="1">
        <f>IFERROR(VLOOKUP(A311,Sheet2!A:B,1,0),0)</f>
        <v>180</v>
      </c>
      <c r="C311" s="1">
        <v>2</v>
      </c>
      <c r="D311" s="1">
        <f t="shared" si="11"/>
        <v>0</v>
      </c>
      <c r="E311" s="1">
        <f>COUNTIFS(D:D,1,A:A,A311)</f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0</v>
      </c>
      <c r="L311" s="1">
        <v>0</v>
      </c>
      <c r="M311" s="1" t="b">
        <v>1</v>
      </c>
      <c r="N311" s="1">
        <v>0</v>
      </c>
      <c r="O311" s="1">
        <v>1</v>
      </c>
      <c r="P311" s="1">
        <v>0</v>
      </c>
      <c r="Q311" s="1">
        <v>8</v>
      </c>
      <c r="R311" s="1">
        <v>3</v>
      </c>
      <c r="S311" s="1">
        <v>4</v>
      </c>
      <c r="T311" s="20">
        <f>IFERROR(Q311+0.5*R311+S311,0)</f>
        <v>13.5</v>
      </c>
      <c r="U311" s="1">
        <v>4.5</v>
      </c>
      <c r="V311" s="1">
        <v>26</v>
      </c>
      <c r="W311" s="1">
        <v>0.25</v>
      </c>
      <c r="X311" s="1">
        <v>2</v>
      </c>
      <c r="Y311" s="1">
        <v>11</v>
      </c>
      <c r="Z311" s="1">
        <v>11</v>
      </c>
      <c r="AA311" s="1">
        <v>1.059999942779541</v>
      </c>
      <c r="AB311" s="1">
        <v>1.0099999904632568</v>
      </c>
      <c r="AC311" s="1">
        <v>2.6600000858306885</v>
      </c>
      <c r="AD311" s="1">
        <v>4</v>
      </c>
      <c r="AE311" s="1">
        <v>2</v>
      </c>
      <c r="AF311" s="1">
        <v>0</v>
      </c>
      <c r="AG311" s="1">
        <f>IFERROR(Q311+0.5*R311+S311,0)</f>
        <v>13.5</v>
      </c>
      <c r="AH311">
        <f>IFERROR(IF(N311,0,Q311+0.5*R311+S311),0)</f>
        <v>13.5</v>
      </c>
      <c r="AI311" s="6" t="str">
        <f t="shared" si="12"/>
        <v/>
      </c>
    </row>
    <row r="312" spans="1:35">
      <c r="A312" s="1">
        <v>181</v>
      </c>
      <c r="B312" s="1">
        <f>IFERROR(VLOOKUP(A312,Sheet2!A:B,1,0),0)</f>
        <v>0</v>
      </c>
      <c r="C312" s="1">
        <v>2</v>
      </c>
      <c r="D312" s="1">
        <f t="shared" si="11"/>
        <v>0</v>
      </c>
      <c r="E312" s="1">
        <f>COUNTIFS(D:D,1,A:A,A312)</f>
        <v>0</v>
      </c>
      <c r="F312" s="1">
        <v>0</v>
      </c>
      <c r="G312" s="1">
        <v>1</v>
      </c>
      <c r="H312" s="1">
        <v>0</v>
      </c>
      <c r="I312" s="1">
        <v>0</v>
      </c>
      <c r="J312" s="1">
        <v>1</v>
      </c>
      <c r="K312" s="1">
        <v>0</v>
      </c>
      <c r="L312" s="1">
        <v>0</v>
      </c>
      <c r="M312" s="1" t="b">
        <v>1</v>
      </c>
      <c r="N312" s="1">
        <v>0</v>
      </c>
      <c r="O312" s="1">
        <v>0</v>
      </c>
      <c r="P312" s="1">
        <v>0</v>
      </c>
      <c r="Q312" s="1">
        <v>0</v>
      </c>
      <c r="R312" s="1">
        <v>13</v>
      </c>
      <c r="S312" s="1">
        <v>3</v>
      </c>
      <c r="T312" s="20">
        <f>IFERROR(Q312+0.5*R312+S312,0)</f>
        <v>9.5</v>
      </c>
      <c r="U312" s="2" t="s">
        <v>17</v>
      </c>
      <c r="V312" s="2" t="s">
        <v>19</v>
      </c>
      <c r="W312" s="2" t="s">
        <v>21</v>
      </c>
      <c r="X312" s="1">
        <v>1</v>
      </c>
      <c r="Y312" s="1">
        <v>10.5</v>
      </c>
      <c r="Z312" s="1">
        <v>11</v>
      </c>
      <c r="AA312" s="1">
        <v>0.9100000262260437</v>
      </c>
      <c r="AB312" s="1">
        <v>0.79000002145767212</v>
      </c>
      <c r="AC312" s="1">
        <v>2.3399999141693115</v>
      </c>
      <c r="AD312" s="1">
        <v>3</v>
      </c>
      <c r="AE312" s="1">
        <v>2</v>
      </c>
      <c r="AF312" s="1">
        <v>0</v>
      </c>
      <c r="AG312" s="1">
        <f>IFERROR(Q312+0.5*R312+S312,0)</f>
        <v>9.5</v>
      </c>
      <c r="AH312">
        <f>IFERROR(IF(N312,0,Q312+0.5*R312+S312),0)</f>
        <v>9.5</v>
      </c>
      <c r="AI312" s="6" t="str">
        <f t="shared" si="12"/>
        <v/>
      </c>
    </row>
    <row r="313" spans="1:35">
      <c r="A313" s="1">
        <v>181</v>
      </c>
      <c r="B313" s="1">
        <f>IFERROR(VLOOKUP(A313,Sheet2!A:B,1,0),0)</f>
        <v>0</v>
      </c>
      <c r="C313" s="1">
        <v>2</v>
      </c>
      <c r="D313" s="1">
        <f t="shared" si="11"/>
        <v>0</v>
      </c>
      <c r="E313" s="1">
        <f>COUNTIFS(D:D,1,A:A,A313)</f>
        <v>0</v>
      </c>
      <c r="F313" s="1">
        <v>0</v>
      </c>
      <c r="G313" s="1">
        <v>1</v>
      </c>
      <c r="H313" s="1">
        <v>0</v>
      </c>
      <c r="I313" s="1">
        <v>0</v>
      </c>
      <c r="J313" s="1">
        <v>1</v>
      </c>
      <c r="K313" s="1">
        <v>0</v>
      </c>
      <c r="L313" s="1">
        <v>0</v>
      </c>
      <c r="M313" s="1" t="b">
        <v>1</v>
      </c>
      <c r="N313" s="1">
        <v>0</v>
      </c>
      <c r="O313" s="1">
        <v>0</v>
      </c>
      <c r="P313" s="2" t="s">
        <v>11</v>
      </c>
      <c r="Q313" s="1">
        <v>1</v>
      </c>
      <c r="R313" s="1">
        <v>15</v>
      </c>
      <c r="S313" s="1">
        <v>2</v>
      </c>
      <c r="T313" s="20">
        <f>IFERROR(Q313+0.5*R313+S313,0)</f>
        <v>10.5</v>
      </c>
      <c r="U313" s="1">
        <v>5.0500001907348633</v>
      </c>
      <c r="V313" s="2" t="s">
        <v>19</v>
      </c>
      <c r="W313" s="1">
        <v>0.25</v>
      </c>
      <c r="X313" s="1">
        <v>1</v>
      </c>
      <c r="Y313" s="1">
        <v>10.5</v>
      </c>
      <c r="Z313" s="1">
        <v>11</v>
      </c>
      <c r="AA313" s="1">
        <v>0.94999998807907104</v>
      </c>
      <c r="AB313" s="1">
        <v>0.89999997615814209</v>
      </c>
      <c r="AC313" s="1">
        <v>2.4900000095367432</v>
      </c>
      <c r="AD313" s="1">
        <v>3</v>
      </c>
      <c r="AE313" s="1">
        <v>2</v>
      </c>
      <c r="AF313" s="1">
        <v>1</v>
      </c>
      <c r="AG313" s="1">
        <f>IFERROR(Q313+0.5*R313+S313,0)</f>
        <v>10.5</v>
      </c>
      <c r="AH313">
        <f>IFERROR(IF(N313,0,Q313+0.5*R313+S313),0)</f>
        <v>10.5</v>
      </c>
      <c r="AI313" s="6" t="str">
        <f t="shared" si="12"/>
        <v/>
      </c>
    </row>
    <row r="314" spans="1:35">
      <c r="A314" s="1">
        <v>182</v>
      </c>
      <c r="B314" s="1">
        <f>IFERROR(VLOOKUP(A314,Sheet2!A:B,1,0),0)</f>
        <v>182</v>
      </c>
      <c r="C314" s="1">
        <v>2</v>
      </c>
      <c r="D314" s="1">
        <f t="shared" si="11"/>
        <v>0</v>
      </c>
      <c r="E314" s="1">
        <f>COUNTIFS(D:D,1,A:A,A314)</f>
        <v>0</v>
      </c>
      <c r="F314" s="1">
        <v>0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 t="b">
        <v>1</v>
      </c>
      <c r="N314" s="1">
        <v>0</v>
      </c>
      <c r="O314" s="1">
        <v>1</v>
      </c>
      <c r="P314" s="2" t="s">
        <v>11</v>
      </c>
      <c r="Q314" s="1">
        <v>0</v>
      </c>
      <c r="R314" s="1">
        <v>15</v>
      </c>
      <c r="S314" s="1">
        <v>3</v>
      </c>
      <c r="T314" s="20">
        <f>IFERROR(Q314+0.5*R314+S314,0)</f>
        <v>10.5</v>
      </c>
      <c r="U314" s="1">
        <v>5.0500001907348633</v>
      </c>
      <c r="V314" s="1">
        <v>26</v>
      </c>
      <c r="W314" s="1">
        <v>0.25</v>
      </c>
      <c r="X314" s="1">
        <v>2</v>
      </c>
      <c r="Y314" s="1">
        <v>11.5</v>
      </c>
      <c r="Z314" s="1">
        <v>10</v>
      </c>
      <c r="AA314" s="1">
        <v>1.0499999523162842</v>
      </c>
      <c r="AB314" s="3">
        <v>1</v>
      </c>
      <c r="AC314" s="3">
        <v>2.7300000190734863</v>
      </c>
      <c r="AD314" s="1">
        <v>4</v>
      </c>
      <c r="AE314" s="1">
        <v>3</v>
      </c>
      <c r="AF314" s="1">
        <v>1</v>
      </c>
      <c r="AG314" s="1">
        <f>IFERROR(Q314+0.5*R314+S314,0)</f>
        <v>10.5</v>
      </c>
      <c r="AH314">
        <f>IFERROR(IF(N314,0,Q314+0.5*R314+S314),0)</f>
        <v>10.5</v>
      </c>
      <c r="AI314" s="6" t="str">
        <f t="shared" si="12"/>
        <v/>
      </c>
    </row>
    <row r="315" spans="1:35">
      <c r="A315" s="1">
        <v>182</v>
      </c>
      <c r="B315" s="1">
        <f>IFERROR(VLOOKUP(A315,Sheet2!A:B,1,0),0)</f>
        <v>182</v>
      </c>
      <c r="C315" s="1">
        <v>2</v>
      </c>
      <c r="D315" s="1">
        <f t="shared" si="11"/>
        <v>0</v>
      </c>
      <c r="E315" s="1">
        <f>COUNTIFS(D:D,1,A:A,A315)</f>
        <v>0</v>
      </c>
      <c r="F315" s="1">
        <v>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 t="b">
        <v>1</v>
      </c>
      <c r="N315" s="1">
        <v>0</v>
      </c>
      <c r="O315" s="1">
        <v>1</v>
      </c>
      <c r="P315" s="1">
        <v>0</v>
      </c>
      <c r="Q315" s="1">
        <v>3</v>
      </c>
      <c r="R315" s="1">
        <v>15</v>
      </c>
      <c r="S315" s="1">
        <v>3</v>
      </c>
      <c r="T315" s="20">
        <f>IFERROR(Q315+0.5*R315+S315,0)</f>
        <v>13.5</v>
      </c>
      <c r="U315" s="1">
        <v>4.5</v>
      </c>
      <c r="V315" s="1">
        <v>4</v>
      </c>
      <c r="W315" s="3">
        <v>0.25</v>
      </c>
      <c r="X315" s="1">
        <v>2</v>
      </c>
      <c r="Y315" s="1">
        <v>11</v>
      </c>
      <c r="Z315" s="1">
        <v>11</v>
      </c>
      <c r="AA315" s="1">
        <v>1.059999942779541</v>
      </c>
      <c r="AB315" s="1">
        <v>1.0099999904632568</v>
      </c>
      <c r="AC315" s="1">
        <v>2.6600000858306885</v>
      </c>
      <c r="AD315" s="1">
        <v>4</v>
      </c>
      <c r="AE315" s="1">
        <v>3</v>
      </c>
      <c r="AF315" s="1">
        <v>0</v>
      </c>
      <c r="AG315" s="1">
        <f>IFERROR(Q315+0.5*R315+S315,0)</f>
        <v>13.5</v>
      </c>
      <c r="AH315">
        <f>IFERROR(IF(N315,0,Q315+0.5*R315+S315),0)</f>
        <v>13.5</v>
      </c>
      <c r="AI315" s="6" t="str">
        <f t="shared" si="12"/>
        <v/>
      </c>
    </row>
    <row r="316" spans="1:35">
      <c r="A316" s="1">
        <v>183</v>
      </c>
      <c r="B316" s="1">
        <f>IFERROR(VLOOKUP(A316,Sheet2!A:B,1,0),0)</f>
        <v>183</v>
      </c>
      <c r="C316" s="1">
        <v>2</v>
      </c>
      <c r="D316" s="1">
        <f t="shared" si="11"/>
        <v>0</v>
      </c>
      <c r="E316" s="1">
        <f>COUNTIFS(D:D,1,A:A,A316)</f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  <c r="M316" s="1" t="b">
        <v>1</v>
      </c>
      <c r="N316" s="1">
        <v>0</v>
      </c>
      <c r="O316" s="1">
        <v>0</v>
      </c>
      <c r="P316" s="1">
        <v>0</v>
      </c>
      <c r="Q316" s="1">
        <v>12</v>
      </c>
      <c r="R316" s="1">
        <v>4</v>
      </c>
      <c r="S316" s="1">
        <v>4</v>
      </c>
      <c r="T316" s="20">
        <f>IFERROR(Q316+0.5*R316+S316,0)</f>
        <v>18</v>
      </c>
      <c r="U316" s="1">
        <v>4.619999885559082</v>
      </c>
      <c r="V316" s="1">
        <v>20</v>
      </c>
      <c r="W316" s="1">
        <v>0.33000001311302185</v>
      </c>
      <c r="X316" s="1">
        <v>3</v>
      </c>
      <c r="Y316" s="1">
        <v>11</v>
      </c>
      <c r="Z316" s="1">
        <v>11</v>
      </c>
      <c r="AA316" s="1">
        <v>1.059999942779541</v>
      </c>
      <c r="AB316" s="1">
        <v>1.0099999904632568</v>
      </c>
      <c r="AC316" s="1">
        <v>2.6600000858306885</v>
      </c>
      <c r="AD316" s="1">
        <v>4</v>
      </c>
      <c r="AE316" s="1">
        <v>3</v>
      </c>
      <c r="AF316" s="1">
        <v>0</v>
      </c>
      <c r="AG316" s="1">
        <f>IFERROR(Q316+0.5*R316+S316,0)</f>
        <v>18</v>
      </c>
      <c r="AH316">
        <f>IFERROR(IF(N316,0,Q316+0.5*R316+S316),0)</f>
        <v>18</v>
      </c>
      <c r="AI316" s="6" t="str">
        <f t="shared" si="12"/>
        <v/>
      </c>
    </row>
    <row r="317" spans="1:35">
      <c r="A317" s="1">
        <v>183</v>
      </c>
      <c r="B317" s="1">
        <f>IFERROR(VLOOKUP(A317,Sheet2!A:B,1,0),0)</f>
        <v>183</v>
      </c>
      <c r="C317" s="1">
        <v>2</v>
      </c>
      <c r="D317" s="1">
        <f t="shared" si="11"/>
        <v>0</v>
      </c>
      <c r="E317" s="1">
        <f>COUNTIFS(D:D,1,A:A,A317)</f>
        <v>0</v>
      </c>
      <c r="F317" s="1">
        <v>0</v>
      </c>
      <c r="G317" s="1">
        <v>1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  <c r="M317" s="1" t="b">
        <v>1</v>
      </c>
      <c r="N317" s="1">
        <v>0</v>
      </c>
      <c r="O317" s="1">
        <v>0</v>
      </c>
      <c r="P317" s="1">
        <v>4</v>
      </c>
      <c r="Q317" s="1">
        <v>15</v>
      </c>
      <c r="R317" s="1">
        <v>10</v>
      </c>
      <c r="S317" s="1">
        <v>2</v>
      </c>
      <c r="T317" s="20">
        <f>IFERROR(Q317+0.5*R317+S317,0)</f>
        <v>22</v>
      </c>
      <c r="U317" s="1">
        <v>5.0500001907348633</v>
      </c>
      <c r="V317" s="1">
        <v>13</v>
      </c>
      <c r="W317" s="1">
        <v>0.25</v>
      </c>
      <c r="X317" s="1">
        <v>2</v>
      </c>
      <c r="Y317" s="1">
        <v>11</v>
      </c>
      <c r="Z317" s="1">
        <v>10.5</v>
      </c>
      <c r="AA317" s="1">
        <v>1.0499999523162842</v>
      </c>
      <c r="AB317" s="1">
        <v>1</v>
      </c>
      <c r="AC317" s="1">
        <v>2.75</v>
      </c>
      <c r="AD317" s="1">
        <v>4</v>
      </c>
      <c r="AE317" s="1">
        <v>3</v>
      </c>
      <c r="AF317" s="1">
        <v>1</v>
      </c>
      <c r="AG317" s="1">
        <f>IFERROR(Q317+0.5*R317+S317,0)</f>
        <v>22</v>
      </c>
      <c r="AH317">
        <f>IFERROR(IF(N317,0,Q317+0.5*R317+S317),0)</f>
        <v>22</v>
      </c>
      <c r="AI317" s="6" t="str">
        <f t="shared" si="12"/>
        <v/>
      </c>
    </row>
    <row r="318" spans="1:35">
      <c r="A318" s="1">
        <v>185</v>
      </c>
      <c r="B318" s="1">
        <f>IFERROR(VLOOKUP(A318,Sheet2!A:B,1,0),0)</f>
        <v>185</v>
      </c>
      <c r="C318" s="1">
        <v>2</v>
      </c>
      <c r="D318" s="1">
        <f t="shared" si="11"/>
        <v>0</v>
      </c>
      <c r="E318" s="1">
        <f>COUNTIFS(D:D,1,A:A,A318)</f>
        <v>0</v>
      </c>
      <c r="F318" s="1">
        <v>0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 t="b">
        <v>1</v>
      </c>
      <c r="N318" s="1">
        <v>0</v>
      </c>
      <c r="O318" s="1">
        <v>1</v>
      </c>
      <c r="P318" s="1">
        <v>0</v>
      </c>
      <c r="Q318" s="1">
        <v>2</v>
      </c>
      <c r="R318" s="1">
        <v>9</v>
      </c>
      <c r="S318" s="1">
        <v>3</v>
      </c>
      <c r="T318" s="20">
        <f>IFERROR(Q318+0.5*R318+S318,0)</f>
        <v>9.5</v>
      </c>
      <c r="U318" s="1">
        <v>4.5</v>
      </c>
      <c r="V318" s="1">
        <v>13</v>
      </c>
      <c r="W318" s="1">
        <v>0.20000000298023224</v>
      </c>
      <c r="X318" s="1">
        <v>2</v>
      </c>
      <c r="Y318" s="1">
        <v>11</v>
      </c>
      <c r="Z318" s="1">
        <v>10.5</v>
      </c>
      <c r="AA318" s="1">
        <v>1.059999942779541</v>
      </c>
      <c r="AB318" s="1">
        <v>1.0099999904632568</v>
      </c>
      <c r="AC318" s="1">
        <v>2.6600000858306885</v>
      </c>
      <c r="AD318" s="1">
        <v>4</v>
      </c>
      <c r="AE318" s="1">
        <v>4</v>
      </c>
      <c r="AF318" s="1">
        <v>0</v>
      </c>
      <c r="AG318" s="1">
        <f>IFERROR(Q318+0.5*R318+S318,0)</f>
        <v>9.5</v>
      </c>
      <c r="AH318">
        <f>IFERROR(IF(N318,0,Q318+0.5*R318+S318),0)</f>
        <v>9.5</v>
      </c>
      <c r="AI318" s="6" t="str">
        <f t="shared" si="12"/>
        <v/>
      </c>
    </row>
    <row r="319" spans="1:35">
      <c r="A319" s="1">
        <v>185</v>
      </c>
      <c r="B319" s="1">
        <f>IFERROR(VLOOKUP(A319,Sheet2!A:B,1,0),0)</f>
        <v>185</v>
      </c>
      <c r="C319" s="1">
        <v>2</v>
      </c>
      <c r="D319" s="1">
        <f t="shared" si="11"/>
        <v>0</v>
      </c>
      <c r="E319" s="1">
        <f>COUNTIFS(D:D,1,A:A,A319)</f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0</v>
      </c>
      <c r="M319" s="1" t="b">
        <v>1</v>
      </c>
      <c r="N319" s="1">
        <v>0</v>
      </c>
      <c r="O319" s="1">
        <v>1</v>
      </c>
      <c r="P319" s="2" t="s">
        <v>11</v>
      </c>
      <c r="Q319" s="1">
        <v>2</v>
      </c>
      <c r="R319" s="1">
        <v>6</v>
      </c>
      <c r="S319" s="1">
        <v>3</v>
      </c>
      <c r="T319" s="20">
        <f>IFERROR(Q319+0.5*R319+S319,0)</f>
        <v>8</v>
      </c>
      <c r="U319" s="1">
        <v>5.0500001907348633</v>
      </c>
      <c r="V319" s="1">
        <v>26</v>
      </c>
      <c r="W319" s="1">
        <v>0.25</v>
      </c>
      <c r="X319" s="1">
        <v>1</v>
      </c>
      <c r="Y319" s="1">
        <v>11</v>
      </c>
      <c r="Z319" s="1">
        <v>10.5</v>
      </c>
      <c r="AA319" s="1">
        <v>1.0499999523162842</v>
      </c>
      <c r="AB319" s="1">
        <v>1</v>
      </c>
      <c r="AC319" s="1">
        <v>2.75</v>
      </c>
      <c r="AD319" s="1">
        <v>3</v>
      </c>
      <c r="AE319" s="1">
        <v>3</v>
      </c>
      <c r="AF319" s="1">
        <v>1</v>
      </c>
      <c r="AG319" s="1">
        <f>IFERROR(Q319+0.5*R319+S319,0)</f>
        <v>8</v>
      </c>
      <c r="AH319">
        <f>IFERROR(IF(N319,0,Q319+0.5*R319+S319),0)</f>
        <v>8</v>
      </c>
      <c r="AI319" s="6" t="str">
        <f t="shared" si="12"/>
        <v/>
      </c>
    </row>
    <row r="320" spans="1:35">
      <c r="A320" s="1">
        <v>186</v>
      </c>
      <c r="B320" s="1">
        <f>IFERROR(VLOOKUP(A320,Sheet2!A:B,1,0),0)</f>
        <v>186</v>
      </c>
      <c r="C320" s="1">
        <v>3</v>
      </c>
      <c r="D320" s="1">
        <f t="shared" si="11"/>
        <v>0</v>
      </c>
      <c r="E320" s="1">
        <f>COUNTIFS(D:D,1,A:A,A320)</f>
        <v>0</v>
      </c>
      <c r="F320" s="1">
        <v>0</v>
      </c>
      <c r="G320" s="1">
        <v>1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  <c r="M320" s="1" t="b">
        <v>1</v>
      </c>
      <c r="N320" s="1">
        <v>0</v>
      </c>
      <c r="O320" s="1">
        <v>0</v>
      </c>
      <c r="P320" s="1">
        <v>3</v>
      </c>
      <c r="Q320" s="1">
        <v>10</v>
      </c>
      <c r="R320" s="1">
        <v>20</v>
      </c>
      <c r="S320" s="1">
        <v>4</v>
      </c>
      <c r="T320" s="20">
        <f>IFERROR(Q320+0.5*R320+S320,0)</f>
        <v>24</v>
      </c>
      <c r="U320" s="1">
        <v>4.75</v>
      </c>
      <c r="V320" s="1">
        <v>26</v>
      </c>
      <c r="W320" s="1">
        <v>0.15000000596046448</v>
      </c>
      <c r="X320" s="1">
        <v>2</v>
      </c>
      <c r="Y320" s="1">
        <v>6</v>
      </c>
      <c r="Z320" s="1">
        <v>16</v>
      </c>
      <c r="AA320" s="1">
        <v>1.1200000047683716</v>
      </c>
      <c r="AB320" s="1">
        <v>1.0199999809265137</v>
      </c>
      <c r="AC320" s="1">
        <v>0.94999998807907104</v>
      </c>
      <c r="AD320" s="1">
        <v>5</v>
      </c>
      <c r="AE320" s="1">
        <v>3</v>
      </c>
      <c r="AF320" s="1">
        <v>0</v>
      </c>
      <c r="AG320" s="1">
        <f>IFERROR(Q320+0.5*R320+S320,0)</f>
        <v>24</v>
      </c>
      <c r="AH320">
        <f>IFERROR(IF(N320,0,Q320+0.5*R320+S320),0)</f>
        <v>24</v>
      </c>
      <c r="AI320" s="6" t="str">
        <f t="shared" si="12"/>
        <v/>
      </c>
    </row>
    <row r="321" spans="1:35">
      <c r="A321" s="1">
        <v>186</v>
      </c>
      <c r="B321" s="1">
        <f>IFERROR(VLOOKUP(A321,Sheet2!A:B,1,0),0)</f>
        <v>186</v>
      </c>
      <c r="C321" s="1">
        <v>3</v>
      </c>
      <c r="D321" s="1">
        <f t="shared" si="11"/>
        <v>0</v>
      </c>
      <c r="E321" s="1">
        <f>COUNTIFS(D:D,1,A:A,A321)</f>
        <v>0</v>
      </c>
      <c r="F321" s="1">
        <v>0</v>
      </c>
      <c r="G321" s="1">
        <v>1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  <c r="M321" s="1" t="b">
        <v>1</v>
      </c>
      <c r="N321" s="1">
        <v>0</v>
      </c>
      <c r="O321" s="1">
        <v>0</v>
      </c>
      <c r="P321" s="1">
        <v>3</v>
      </c>
      <c r="Q321" s="1">
        <v>12</v>
      </c>
      <c r="R321" s="1">
        <v>18</v>
      </c>
      <c r="S321" s="1">
        <v>4</v>
      </c>
      <c r="T321" s="20">
        <f>IFERROR(Q321+0.5*R321+S321,0)</f>
        <v>25</v>
      </c>
      <c r="U321" s="1">
        <v>5.0500001907348633</v>
      </c>
      <c r="V321" s="1">
        <v>26</v>
      </c>
      <c r="W321" s="2" t="s">
        <v>21</v>
      </c>
      <c r="X321" s="1">
        <v>2</v>
      </c>
      <c r="Y321" s="1">
        <v>6</v>
      </c>
      <c r="Z321" s="1">
        <v>16</v>
      </c>
      <c r="AA321" s="1">
        <v>1.1699999570846558</v>
      </c>
      <c r="AB321" s="1">
        <v>1.059999942779541</v>
      </c>
      <c r="AC321" s="1">
        <v>0.94999998807907104</v>
      </c>
      <c r="AD321" s="1">
        <v>5</v>
      </c>
      <c r="AE321" s="1">
        <v>3</v>
      </c>
      <c r="AF321" s="1">
        <v>1</v>
      </c>
      <c r="AG321" s="1">
        <f>IFERROR(Q321+0.5*R321+S321,0)</f>
        <v>25</v>
      </c>
      <c r="AH321">
        <f>IFERROR(IF(N321,0,Q321+0.5*R321+S321),0)</f>
        <v>25</v>
      </c>
      <c r="AI321" s="6" t="str">
        <f t="shared" si="12"/>
        <v/>
      </c>
    </row>
    <row r="322" spans="1:35">
      <c r="A322" s="1">
        <v>187</v>
      </c>
      <c r="B322" s="1">
        <f>IFERROR(VLOOKUP(A322,Sheet2!A:B,1,0),0)</f>
        <v>187</v>
      </c>
      <c r="C322" s="1">
        <v>3</v>
      </c>
      <c r="D322" s="1">
        <f t="shared" si="11"/>
        <v>0</v>
      </c>
      <c r="E322" s="1">
        <f>COUNTIFS(D:D,1,A:A,A322)</f>
        <v>0</v>
      </c>
      <c r="F322" s="1">
        <v>0</v>
      </c>
      <c r="G322" s="1">
        <v>1</v>
      </c>
      <c r="H322" s="1">
        <v>0</v>
      </c>
      <c r="I322" s="1">
        <v>0</v>
      </c>
      <c r="J322" s="1">
        <v>1</v>
      </c>
      <c r="K322" s="1">
        <v>0</v>
      </c>
      <c r="L322" s="1">
        <v>0</v>
      </c>
      <c r="M322" s="1" t="b">
        <v>1</v>
      </c>
      <c r="N322" s="1">
        <v>0</v>
      </c>
      <c r="O322" s="1">
        <v>1</v>
      </c>
      <c r="P322" s="1">
        <v>0</v>
      </c>
      <c r="Q322" s="1">
        <v>4</v>
      </c>
      <c r="R322" s="1">
        <v>20</v>
      </c>
      <c r="S322" s="1">
        <v>3</v>
      </c>
      <c r="T322" s="20">
        <f>IFERROR(Q322+0.5*R322+S322,0)</f>
        <v>17</v>
      </c>
      <c r="U322" s="1">
        <v>5.619999885559082</v>
      </c>
      <c r="V322" s="1">
        <v>26</v>
      </c>
      <c r="W322" s="1">
        <v>0.51999998092651367</v>
      </c>
      <c r="X322" s="1">
        <v>2</v>
      </c>
      <c r="Y322" s="1">
        <v>7</v>
      </c>
      <c r="Z322" s="1">
        <v>15</v>
      </c>
      <c r="AA322" s="1">
        <v>1.1200000047683716</v>
      </c>
      <c r="AB322" s="1">
        <v>1.0900000333786011</v>
      </c>
      <c r="AC322" s="1">
        <v>1.059999942779541</v>
      </c>
      <c r="AD322" s="1">
        <v>4</v>
      </c>
      <c r="AE322" s="1">
        <v>3</v>
      </c>
      <c r="AF322" s="1">
        <v>0</v>
      </c>
      <c r="AG322" s="1">
        <f>IFERROR(Q322+0.5*R322+S322,0)</f>
        <v>17</v>
      </c>
      <c r="AH322">
        <f>IFERROR(IF(N322,0,Q322+0.5*R322+S322),0)</f>
        <v>17</v>
      </c>
      <c r="AI322" s="6" t="str">
        <f t="shared" si="12"/>
        <v/>
      </c>
    </row>
    <row r="323" spans="1:35">
      <c r="A323" s="1">
        <v>187</v>
      </c>
      <c r="B323" s="1">
        <f>IFERROR(VLOOKUP(A323,Sheet2!A:B,1,0),0)</f>
        <v>187</v>
      </c>
      <c r="C323" s="1">
        <v>3</v>
      </c>
      <c r="D323" s="1">
        <f t="shared" ref="D323:D386" si="13">IF(T323&gt;0, 0, 1)</f>
        <v>0</v>
      </c>
      <c r="E323" s="1">
        <f>COUNTIFS(D:D,1,A:A,A323)</f>
        <v>0</v>
      </c>
      <c r="F323" s="1">
        <v>0</v>
      </c>
      <c r="G323" s="1">
        <v>1</v>
      </c>
      <c r="H323" s="1">
        <v>0</v>
      </c>
      <c r="I323" s="1">
        <v>0</v>
      </c>
      <c r="J323" s="1">
        <v>1</v>
      </c>
      <c r="K323" s="1">
        <v>0</v>
      </c>
      <c r="L323" s="1">
        <v>0</v>
      </c>
      <c r="M323" s="1" t="b">
        <v>1</v>
      </c>
      <c r="N323" s="1">
        <v>0</v>
      </c>
      <c r="O323" s="1">
        <v>1</v>
      </c>
      <c r="P323" s="2" t="s">
        <v>11</v>
      </c>
      <c r="Q323" s="1">
        <v>5</v>
      </c>
      <c r="R323" s="1">
        <v>17.5</v>
      </c>
      <c r="S323" s="1">
        <v>3</v>
      </c>
      <c r="T323" s="20">
        <f>IFERROR(Q323+0.5*R323+S323,0)</f>
        <v>16.75</v>
      </c>
      <c r="U323" s="1">
        <v>5.0500001907348633</v>
      </c>
      <c r="V323" s="1">
        <v>13</v>
      </c>
      <c r="W323" s="1">
        <v>0.20000000298023224</v>
      </c>
      <c r="X323" s="1">
        <v>2</v>
      </c>
      <c r="Y323" s="1">
        <v>7</v>
      </c>
      <c r="Z323" s="1">
        <v>15</v>
      </c>
      <c r="AA323" s="1">
        <v>1.1100000143051147</v>
      </c>
      <c r="AB323" s="1">
        <v>1.059999942779541</v>
      </c>
      <c r="AC323" s="1">
        <v>1.0499999523162842</v>
      </c>
      <c r="AD323" s="1">
        <v>4</v>
      </c>
      <c r="AE323" s="1">
        <v>4</v>
      </c>
      <c r="AF323" s="1">
        <v>1</v>
      </c>
      <c r="AG323" s="1">
        <f>IFERROR(Q323+0.5*R323+S323,0)</f>
        <v>16.75</v>
      </c>
      <c r="AH323">
        <f>IFERROR(IF(N323,0,Q323+0.5*R323+S323),0)</f>
        <v>16.75</v>
      </c>
      <c r="AI323" s="6" t="str">
        <f t="shared" ref="AI323:AI386" si="14">IF(T323-AG323=0,"","999999")</f>
        <v/>
      </c>
    </row>
    <row r="324" spans="1:35">
      <c r="A324" s="1">
        <v>189</v>
      </c>
      <c r="B324" s="1">
        <f>IFERROR(VLOOKUP(A324,Sheet2!A:B,1,0),0)</f>
        <v>189</v>
      </c>
      <c r="C324" s="1">
        <v>3</v>
      </c>
      <c r="D324" s="1">
        <f t="shared" si="13"/>
        <v>0</v>
      </c>
      <c r="E324" s="1">
        <f>COUNTIFS(D:D,1,A:A,A324)</f>
        <v>0</v>
      </c>
      <c r="F324" s="1">
        <v>0</v>
      </c>
      <c r="G324" s="1">
        <v>1</v>
      </c>
      <c r="H324" s="1">
        <v>0</v>
      </c>
      <c r="I324" s="1">
        <v>0</v>
      </c>
      <c r="J324" s="1">
        <v>1</v>
      </c>
      <c r="K324" s="1">
        <v>0</v>
      </c>
      <c r="L324" s="1">
        <v>0</v>
      </c>
      <c r="M324" s="1" t="b">
        <v>1</v>
      </c>
      <c r="N324" s="1">
        <v>0</v>
      </c>
      <c r="O324" s="1">
        <v>0</v>
      </c>
      <c r="P324" s="2" t="s">
        <v>11</v>
      </c>
      <c r="Q324" s="1">
        <v>0</v>
      </c>
      <c r="R324" s="1">
        <v>19</v>
      </c>
      <c r="S324" s="1">
        <v>3</v>
      </c>
      <c r="T324" s="20">
        <f>IFERROR(Q324+0.5*R324+S324,0)</f>
        <v>12.5</v>
      </c>
      <c r="U324" s="1">
        <v>5.0500001907348633</v>
      </c>
      <c r="V324" s="1">
        <v>52</v>
      </c>
      <c r="W324" s="1">
        <v>0.20000000298023224</v>
      </c>
      <c r="X324" s="1">
        <v>2</v>
      </c>
      <c r="Y324" s="1">
        <v>7</v>
      </c>
      <c r="Z324" s="1">
        <v>15</v>
      </c>
      <c r="AA324" s="1">
        <v>1.1100000143051147</v>
      </c>
      <c r="AB324" s="1">
        <v>1.059999942779541</v>
      </c>
      <c r="AC324" s="1">
        <v>1.0499999523162842</v>
      </c>
      <c r="AD324" s="1">
        <v>5</v>
      </c>
      <c r="AE324" s="1">
        <v>3</v>
      </c>
      <c r="AF324" s="1">
        <v>1</v>
      </c>
      <c r="AG324" s="1">
        <f>IFERROR(Q324+0.5*R324+S324,0)</f>
        <v>12.5</v>
      </c>
      <c r="AH324">
        <f>IFERROR(IF(N324,0,Q324+0.5*R324+S324),0)</f>
        <v>12.5</v>
      </c>
      <c r="AI324" s="6" t="str">
        <f t="shared" si="14"/>
        <v/>
      </c>
    </row>
    <row r="325" spans="1:35">
      <c r="A325" s="1">
        <v>189</v>
      </c>
      <c r="B325" s="1">
        <f>IFERROR(VLOOKUP(A325,Sheet2!A:B,1,0),0)</f>
        <v>189</v>
      </c>
      <c r="C325" s="1">
        <v>3</v>
      </c>
      <c r="D325" s="1">
        <f t="shared" si="13"/>
        <v>0</v>
      </c>
      <c r="E325" s="1">
        <f>COUNTIFS(D:D,1,A:A,A325)</f>
        <v>0</v>
      </c>
      <c r="F325" s="1">
        <v>0</v>
      </c>
      <c r="G325" s="1">
        <v>1</v>
      </c>
      <c r="H325" s="1">
        <v>0</v>
      </c>
      <c r="I325" s="1">
        <v>0</v>
      </c>
      <c r="J325" s="1">
        <v>1</v>
      </c>
      <c r="K325" s="1">
        <v>0</v>
      </c>
      <c r="L325" s="1">
        <v>0</v>
      </c>
      <c r="M325" s="1" t="b">
        <v>1</v>
      </c>
      <c r="N325" s="1">
        <v>0</v>
      </c>
      <c r="O325" s="1">
        <v>0</v>
      </c>
      <c r="P325" s="1">
        <v>0</v>
      </c>
      <c r="Q325" s="1">
        <v>4</v>
      </c>
      <c r="R325" s="1">
        <v>15</v>
      </c>
      <c r="S325" s="1">
        <v>3</v>
      </c>
      <c r="T325" s="20">
        <f>IFERROR(Q325+0.5*R325+S325,0)</f>
        <v>14.5</v>
      </c>
      <c r="U325" s="1">
        <v>4.75</v>
      </c>
      <c r="V325" s="1">
        <v>39</v>
      </c>
      <c r="W325" s="1">
        <v>0.20000000298023224</v>
      </c>
      <c r="X325" s="1">
        <v>2</v>
      </c>
      <c r="Y325" s="1">
        <v>7</v>
      </c>
      <c r="Z325" s="1">
        <v>15</v>
      </c>
      <c r="AA325" s="1">
        <v>1.1200000047683716</v>
      </c>
      <c r="AB325" s="1">
        <v>1.0700000524520874</v>
      </c>
      <c r="AC325" s="1">
        <v>1.1200000047683716</v>
      </c>
      <c r="AD325" s="1">
        <v>4</v>
      </c>
      <c r="AE325" s="1">
        <v>2</v>
      </c>
      <c r="AF325" s="1">
        <v>0</v>
      </c>
      <c r="AG325" s="1">
        <f>IFERROR(Q325+0.5*R325+S325,0)</f>
        <v>14.5</v>
      </c>
      <c r="AH325">
        <f>IFERROR(IF(N325,0,Q325+0.5*R325+S325),0)</f>
        <v>14.5</v>
      </c>
      <c r="AI325" s="6" t="str">
        <f t="shared" si="14"/>
        <v/>
      </c>
    </row>
    <row r="326" spans="1:35">
      <c r="A326" s="1">
        <v>190</v>
      </c>
      <c r="B326" s="1">
        <f>IFERROR(VLOOKUP(A326,Sheet2!A:B,1,0),0)</f>
        <v>190</v>
      </c>
      <c r="C326" s="1">
        <v>3</v>
      </c>
      <c r="D326" s="1">
        <f t="shared" si="13"/>
        <v>0</v>
      </c>
      <c r="E326" s="1">
        <f>COUNTIFS(D:D,1,A:A,A326)</f>
        <v>0</v>
      </c>
      <c r="F326" s="1">
        <v>1</v>
      </c>
      <c r="G326" s="1">
        <v>1</v>
      </c>
      <c r="H326" s="1">
        <v>0</v>
      </c>
      <c r="I326" s="1">
        <v>0</v>
      </c>
      <c r="J326" s="1">
        <v>1</v>
      </c>
      <c r="K326" s="1">
        <v>0</v>
      </c>
      <c r="L326" s="1">
        <v>0</v>
      </c>
      <c r="M326" s="1" t="b">
        <v>1</v>
      </c>
      <c r="N326" s="1">
        <v>0</v>
      </c>
      <c r="O326" s="1">
        <v>0</v>
      </c>
      <c r="P326" s="1">
        <v>0</v>
      </c>
      <c r="Q326" s="1">
        <v>5</v>
      </c>
      <c r="R326" s="1">
        <v>42</v>
      </c>
      <c r="S326" s="1">
        <v>4</v>
      </c>
      <c r="T326" s="20">
        <f>IFERROR(Q326+0.5*R326+S326,0)</f>
        <v>30</v>
      </c>
      <c r="U326" s="1">
        <v>5</v>
      </c>
      <c r="V326" s="1">
        <v>26</v>
      </c>
      <c r="W326" s="1">
        <v>0.11999999731779099</v>
      </c>
      <c r="X326" s="1">
        <v>2</v>
      </c>
      <c r="Y326" s="1">
        <v>6</v>
      </c>
      <c r="Z326" s="1">
        <v>16</v>
      </c>
      <c r="AA326" s="1">
        <v>1.0199999809265137</v>
      </c>
      <c r="AB326" s="1">
        <v>1.0700000524520874</v>
      </c>
      <c r="AC326" s="1">
        <v>1.059999942779541</v>
      </c>
      <c r="AD326" s="1">
        <v>5</v>
      </c>
      <c r="AE326" s="2" t="s">
        <v>37</v>
      </c>
      <c r="AF326" s="1">
        <v>0</v>
      </c>
      <c r="AG326" s="1">
        <f>IFERROR(Q326+0.5*R326+S326,0)</f>
        <v>30</v>
      </c>
      <c r="AH326">
        <f>IFERROR(IF(N326,0,Q326+0.5*R326+S326),0)</f>
        <v>30</v>
      </c>
      <c r="AI326" s="6" t="str">
        <f t="shared" si="14"/>
        <v/>
      </c>
    </row>
    <row r="327" spans="1:35">
      <c r="A327" s="1">
        <v>190</v>
      </c>
      <c r="B327" s="1">
        <f>IFERROR(VLOOKUP(A327,Sheet2!A:B,1,0),0)</f>
        <v>190</v>
      </c>
      <c r="C327" s="1">
        <v>3</v>
      </c>
      <c r="D327" s="1">
        <f t="shared" si="13"/>
        <v>0</v>
      </c>
      <c r="E327" s="1">
        <f>COUNTIFS(D:D,1,A:A,A327)</f>
        <v>0</v>
      </c>
      <c r="F327" s="1">
        <v>1</v>
      </c>
      <c r="G327" s="1">
        <v>1</v>
      </c>
      <c r="H327" s="1">
        <v>0</v>
      </c>
      <c r="I327" s="1">
        <v>0</v>
      </c>
      <c r="J327" s="1">
        <v>1</v>
      </c>
      <c r="K327" s="1">
        <v>0</v>
      </c>
      <c r="L327" s="1">
        <v>0</v>
      </c>
      <c r="M327" s="1" t="b">
        <v>1</v>
      </c>
      <c r="N327" s="1">
        <v>0</v>
      </c>
      <c r="O327" s="1">
        <v>0</v>
      </c>
      <c r="P327" s="2" t="s">
        <v>11</v>
      </c>
      <c r="Q327" s="1">
        <v>7</v>
      </c>
      <c r="R327" s="1">
        <v>30</v>
      </c>
      <c r="S327" s="1">
        <v>4</v>
      </c>
      <c r="T327" s="20">
        <f>IFERROR(Q327+0.5*R327+S327,0)</f>
        <v>26</v>
      </c>
      <c r="U327" s="1">
        <v>5.0500001907348633</v>
      </c>
      <c r="V327" s="1">
        <v>26</v>
      </c>
      <c r="W327" s="1">
        <v>0.18000000715255737</v>
      </c>
      <c r="X327" s="1">
        <v>2</v>
      </c>
      <c r="Y327" s="1">
        <v>7</v>
      </c>
      <c r="Z327" s="1">
        <v>15</v>
      </c>
      <c r="AA327" s="1">
        <v>1.0499999523162842</v>
      </c>
      <c r="AB327" s="1">
        <v>1.0099999904632568</v>
      </c>
      <c r="AC327" s="1">
        <v>1.7400000095367432</v>
      </c>
      <c r="AD327" s="1">
        <v>5</v>
      </c>
      <c r="AE327" s="1">
        <v>3</v>
      </c>
      <c r="AF327" s="1">
        <v>1</v>
      </c>
      <c r="AG327" s="1">
        <f>IFERROR(Q327+0.5*R327+S327,0)</f>
        <v>26</v>
      </c>
      <c r="AH327">
        <f>IFERROR(IF(N327,0,Q327+0.5*R327+S327),0)</f>
        <v>26</v>
      </c>
      <c r="AI327" s="6" t="str">
        <f t="shared" si="14"/>
        <v/>
      </c>
    </row>
    <row r="328" spans="1:35">
      <c r="A328" s="1">
        <v>191</v>
      </c>
      <c r="B328" s="1">
        <f>IFERROR(VLOOKUP(A328,Sheet2!A:B,1,0),0)</f>
        <v>0</v>
      </c>
      <c r="C328" s="1">
        <v>4</v>
      </c>
      <c r="D328" s="1">
        <f t="shared" si="13"/>
        <v>0</v>
      </c>
      <c r="E328" s="1">
        <f>COUNTIFS(D:D,1,A:A,A328)</f>
        <v>0</v>
      </c>
      <c r="F328" s="1">
        <v>0</v>
      </c>
      <c r="G328" s="1">
        <v>1</v>
      </c>
      <c r="H328" s="1">
        <v>0</v>
      </c>
      <c r="I328" s="1">
        <v>0</v>
      </c>
      <c r="J328" s="1">
        <v>1</v>
      </c>
      <c r="K328" s="1">
        <v>0</v>
      </c>
      <c r="L328" s="1">
        <v>0</v>
      </c>
      <c r="M328" s="1" t="b">
        <v>1</v>
      </c>
      <c r="N328" s="1">
        <v>0</v>
      </c>
      <c r="O328" s="1">
        <v>0</v>
      </c>
      <c r="P328" s="1">
        <v>1</v>
      </c>
      <c r="Q328" s="1">
        <v>0</v>
      </c>
      <c r="R328" s="1">
        <v>25</v>
      </c>
      <c r="S328" s="1">
        <v>4</v>
      </c>
      <c r="T328" s="20">
        <f>IFERROR(Q328+0.5*R328+S328,0)</f>
        <v>16.5</v>
      </c>
      <c r="U328" s="1">
        <v>5.0500001907348633</v>
      </c>
      <c r="V328" s="1">
        <v>6</v>
      </c>
      <c r="W328" s="1">
        <v>0.25</v>
      </c>
      <c r="X328" s="1">
        <v>2</v>
      </c>
      <c r="Y328" s="1">
        <v>10.5</v>
      </c>
      <c r="Z328" s="1">
        <v>12</v>
      </c>
      <c r="AA328" s="1">
        <v>1.0199999809265137</v>
      </c>
      <c r="AB328" s="1">
        <v>0.93999999761581421</v>
      </c>
      <c r="AC328" s="1">
        <v>1.0499999523162842</v>
      </c>
      <c r="AD328" s="1">
        <v>2</v>
      </c>
      <c r="AE328" s="1">
        <v>2</v>
      </c>
      <c r="AF328" s="1">
        <v>1</v>
      </c>
      <c r="AG328" s="1">
        <f>IFERROR(Q328+0.5*R328+S328,0)</f>
        <v>16.5</v>
      </c>
      <c r="AH328">
        <f>IFERROR(IF(N328,0,Q328+0.5*R328+S328),0)</f>
        <v>16.5</v>
      </c>
      <c r="AI328" s="6" t="str">
        <f t="shared" si="14"/>
        <v/>
      </c>
    </row>
    <row r="329" spans="1:35">
      <c r="A329" s="1">
        <v>191</v>
      </c>
      <c r="B329" s="1">
        <f>IFERROR(VLOOKUP(A329,Sheet2!A:B,1,0),0)</f>
        <v>0</v>
      </c>
      <c r="C329" s="1">
        <v>4</v>
      </c>
      <c r="D329" s="1">
        <f t="shared" si="13"/>
        <v>0</v>
      </c>
      <c r="E329" s="1">
        <f>COUNTIFS(D:D,1,A:A,A329)</f>
        <v>0</v>
      </c>
      <c r="F329" s="1">
        <v>0</v>
      </c>
      <c r="G329" s="1">
        <v>1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 t="b">
        <v>1</v>
      </c>
      <c r="N329" s="1">
        <v>0</v>
      </c>
      <c r="O329" s="1">
        <v>0</v>
      </c>
      <c r="P329" s="1">
        <v>0</v>
      </c>
      <c r="Q329" s="1">
        <v>30</v>
      </c>
      <c r="R329" s="1">
        <v>20</v>
      </c>
      <c r="S329" s="1">
        <v>4</v>
      </c>
      <c r="T329" s="20">
        <f>IFERROR(Q329+0.5*R329+S329,0)</f>
        <v>44</v>
      </c>
      <c r="U329" s="2" t="s">
        <v>17</v>
      </c>
      <c r="V329" s="2" t="s">
        <v>19</v>
      </c>
      <c r="W329" s="2" t="s">
        <v>21</v>
      </c>
      <c r="X329" s="1">
        <v>2</v>
      </c>
      <c r="Y329" s="1">
        <v>10.5</v>
      </c>
      <c r="Z329" s="1">
        <v>12</v>
      </c>
      <c r="AA329" s="1">
        <v>1.059999942779541</v>
      </c>
      <c r="AB329" s="1">
        <v>0.94999998807907104</v>
      </c>
      <c r="AC329" s="1">
        <v>1.059999942779541</v>
      </c>
      <c r="AD329" s="2" t="s">
        <v>35</v>
      </c>
      <c r="AE329" s="1">
        <v>1</v>
      </c>
      <c r="AF329" s="1">
        <v>0</v>
      </c>
      <c r="AG329" s="1">
        <f>IFERROR(Q329+0.5*R329+S329,0)</f>
        <v>44</v>
      </c>
      <c r="AH329">
        <f>IFERROR(IF(N329,0,Q329+0.5*R329+S329),0)</f>
        <v>44</v>
      </c>
      <c r="AI329" s="6" t="str">
        <f t="shared" si="14"/>
        <v/>
      </c>
    </row>
    <row r="330" spans="1:35">
      <c r="A330" s="1">
        <v>192</v>
      </c>
      <c r="B330" s="1">
        <f>IFERROR(VLOOKUP(A330,Sheet2!A:B,1,0),0)</f>
        <v>192</v>
      </c>
      <c r="C330" s="1">
        <v>4</v>
      </c>
      <c r="D330" s="1">
        <f t="shared" si="13"/>
        <v>0</v>
      </c>
      <c r="E330" s="1">
        <f>COUNTIFS(D:D,1,A:A,A330)</f>
        <v>0</v>
      </c>
      <c r="F330" s="1">
        <v>0</v>
      </c>
      <c r="G330" s="1">
        <v>1</v>
      </c>
      <c r="H330" s="1">
        <v>0</v>
      </c>
      <c r="I330" s="1">
        <v>0</v>
      </c>
      <c r="J330" s="1">
        <v>1</v>
      </c>
      <c r="K330" s="1">
        <v>0</v>
      </c>
      <c r="L330" s="1">
        <v>0</v>
      </c>
      <c r="M330" s="1" t="b">
        <v>1</v>
      </c>
      <c r="N330" s="1">
        <v>0</v>
      </c>
      <c r="O330" s="1">
        <v>0</v>
      </c>
      <c r="P330" s="2" t="s">
        <v>11</v>
      </c>
      <c r="Q330" s="1">
        <v>4.5</v>
      </c>
      <c r="R330" s="1">
        <v>30</v>
      </c>
      <c r="S330" s="1">
        <v>3</v>
      </c>
      <c r="T330" s="20">
        <f>IFERROR(Q330+0.5*R330+S330,0)</f>
        <v>22.5</v>
      </c>
      <c r="U330" s="1">
        <v>5.25</v>
      </c>
      <c r="V330" s="1">
        <v>19</v>
      </c>
      <c r="W330" s="1">
        <v>0.18000000715255737</v>
      </c>
      <c r="X330" s="1">
        <v>2</v>
      </c>
      <c r="Y330" s="1">
        <v>10.5</v>
      </c>
      <c r="Z330" s="1">
        <v>12.5</v>
      </c>
      <c r="AA330" s="1">
        <v>1.0499999523162842</v>
      </c>
      <c r="AB330" s="1">
        <v>0.8399999737739563</v>
      </c>
      <c r="AC330" s="1">
        <v>1.2599999904632568</v>
      </c>
      <c r="AD330" s="1">
        <v>2</v>
      </c>
      <c r="AE330" s="1">
        <v>2</v>
      </c>
      <c r="AF330" s="1">
        <v>1</v>
      </c>
      <c r="AG330" s="1">
        <f>IFERROR(Q330+0.5*R330+S330,0)</f>
        <v>22.5</v>
      </c>
      <c r="AH330">
        <f>IFERROR(IF(N330,0,Q330+0.5*R330+S330),0)</f>
        <v>22.5</v>
      </c>
      <c r="AI330" s="6" t="str">
        <f t="shared" si="14"/>
        <v/>
      </c>
    </row>
    <row r="331" spans="1:35">
      <c r="A331" s="1">
        <v>192</v>
      </c>
      <c r="B331" s="1">
        <f>IFERROR(VLOOKUP(A331,Sheet2!A:B,1,0),0)</f>
        <v>192</v>
      </c>
      <c r="C331" s="1">
        <v>4</v>
      </c>
      <c r="D331" s="1">
        <f t="shared" si="13"/>
        <v>0</v>
      </c>
      <c r="E331" s="1">
        <f>COUNTIFS(D:D,1,A:A,A331)</f>
        <v>0</v>
      </c>
      <c r="F331" s="1">
        <v>0</v>
      </c>
      <c r="G331" s="1">
        <v>1</v>
      </c>
      <c r="H331" s="1">
        <v>0</v>
      </c>
      <c r="I331" s="1">
        <v>0</v>
      </c>
      <c r="J331" s="1">
        <v>1</v>
      </c>
      <c r="K331" s="1">
        <v>0</v>
      </c>
      <c r="L331" s="1">
        <v>0</v>
      </c>
      <c r="M331" s="1" t="b">
        <v>1</v>
      </c>
      <c r="N331" s="1">
        <v>0</v>
      </c>
      <c r="O331" s="1">
        <v>0</v>
      </c>
      <c r="P331" s="1">
        <v>2</v>
      </c>
      <c r="Q331" s="1">
        <v>20</v>
      </c>
      <c r="R331" s="1">
        <v>10</v>
      </c>
      <c r="S331" s="1">
        <v>4</v>
      </c>
      <c r="T331" s="20">
        <f>IFERROR(Q331+0.5*R331+S331,0)</f>
        <v>29</v>
      </c>
      <c r="U331" s="1">
        <v>4.869999885559082</v>
      </c>
      <c r="V331" s="1">
        <v>26</v>
      </c>
      <c r="W331" s="1">
        <v>0.17000000178813934</v>
      </c>
      <c r="X331" s="1">
        <v>2</v>
      </c>
      <c r="Y331" s="1">
        <v>10</v>
      </c>
      <c r="Z331" s="1">
        <v>12</v>
      </c>
      <c r="AA331" s="1">
        <v>0.9100000262260437</v>
      </c>
      <c r="AB331" s="3">
        <v>0.85000002384185791</v>
      </c>
      <c r="AC331" s="1">
        <v>1.059999942779541</v>
      </c>
      <c r="AD331" s="1">
        <v>2</v>
      </c>
      <c r="AE331" s="1">
        <v>2</v>
      </c>
      <c r="AF331" s="1">
        <v>0</v>
      </c>
      <c r="AG331" s="1">
        <f>IFERROR(Q331+0.5*R331+S331,0)</f>
        <v>29</v>
      </c>
      <c r="AH331">
        <f>IFERROR(IF(N331,0,Q331+0.5*R331+S331),0)</f>
        <v>29</v>
      </c>
      <c r="AI331" s="6" t="str">
        <f t="shared" si="14"/>
        <v/>
      </c>
    </row>
    <row r="332" spans="1:35">
      <c r="A332" s="1">
        <v>193</v>
      </c>
      <c r="B332" s="1">
        <f>IFERROR(VLOOKUP(A332,Sheet2!A:B,1,0),0)</f>
        <v>193</v>
      </c>
      <c r="C332" s="1">
        <v>4</v>
      </c>
      <c r="D332" s="1">
        <f t="shared" si="13"/>
        <v>0</v>
      </c>
      <c r="E332" s="1">
        <f>COUNTIFS(D:D,1,A:A,A332)</f>
        <v>0</v>
      </c>
      <c r="F332" s="1">
        <v>0</v>
      </c>
      <c r="G332" s="1">
        <v>1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 t="b">
        <v>1</v>
      </c>
      <c r="N332" s="1">
        <v>0</v>
      </c>
      <c r="O332" s="1">
        <v>1</v>
      </c>
      <c r="P332" s="1">
        <v>3</v>
      </c>
      <c r="Q332" s="1">
        <v>1</v>
      </c>
      <c r="R332" s="1">
        <v>13</v>
      </c>
      <c r="S332" s="1">
        <v>3</v>
      </c>
      <c r="T332" s="20">
        <f>IFERROR(Q332+0.5*R332+S332,0)</f>
        <v>10.5</v>
      </c>
      <c r="U332" s="1">
        <v>4.5</v>
      </c>
      <c r="V332" s="1">
        <v>13</v>
      </c>
      <c r="W332" s="1">
        <v>0.11999999731779099</v>
      </c>
      <c r="X332" s="1">
        <v>2</v>
      </c>
      <c r="Y332" s="1">
        <v>10</v>
      </c>
      <c r="Z332" s="1">
        <v>11</v>
      </c>
      <c r="AA332" s="1">
        <v>0.94999998807907104</v>
      </c>
      <c r="AB332" s="1">
        <v>0.85000002384185791</v>
      </c>
      <c r="AC332" s="1">
        <v>0.99000000953674316</v>
      </c>
      <c r="AD332" s="1">
        <v>2</v>
      </c>
      <c r="AE332" s="1">
        <v>1</v>
      </c>
      <c r="AF332" s="1">
        <v>0</v>
      </c>
      <c r="AG332" s="1">
        <f>IFERROR(Q332+0.5*R332+S332,0)</f>
        <v>10.5</v>
      </c>
      <c r="AH332">
        <f>IFERROR(IF(N332,0,Q332+0.5*R332+S332),0)</f>
        <v>10.5</v>
      </c>
      <c r="AI332" s="6" t="str">
        <f t="shared" si="14"/>
        <v/>
      </c>
    </row>
    <row r="333" spans="1:35">
      <c r="A333" s="1">
        <v>193</v>
      </c>
      <c r="B333" s="1">
        <f>IFERROR(VLOOKUP(A333,Sheet2!A:B,1,0),0)</f>
        <v>193</v>
      </c>
      <c r="C333" s="1">
        <v>4</v>
      </c>
      <c r="D333" s="1">
        <f t="shared" si="13"/>
        <v>0</v>
      </c>
      <c r="E333" s="1">
        <f>COUNTIFS(D:D,1,A:A,A333)</f>
        <v>0</v>
      </c>
      <c r="F333" s="1">
        <v>0</v>
      </c>
      <c r="G333" s="1">
        <v>1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 t="b">
        <v>1</v>
      </c>
      <c r="N333" s="1">
        <v>0</v>
      </c>
      <c r="O333" s="1">
        <v>1</v>
      </c>
      <c r="P333" s="1">
        <v>2</v>
      </c>
      <c r="Q333" s="1">
        <v>4</v>
      </c>
      <c r="R333" s="1">
        <v>9</v>
      </c>
      <c r="S333" s="1">
        <v>3</v>
      </c>
      <c r="T333" s="20">
        <f>IFERROR(Q333+0.5*R333+S333,0)</f>
        <v>11.5</v>
      </c>
      <c r="U333" s="1">
        <v>5.0500001907348633</v>
      </c>
      <c r="V333" s="3">
        <v>26</v>
      </c>
      <c r="W333" s="1">
        <v>0.12999999523162842</v>
      </c>
      <c r="X333" s="1">
        <v>2</v>
      </c>
      <c r="Y333" s="1">
        <v>9</v>
      </c>
      <c r="Z333" s="1">
        <v>13</v>
      </c>
      <c r="AA333" s="1">
        <v>1.0099999904632568</v>
      </c>
      <c r="AB333" s="1">
        <v>0.89999997615814209</v>
      </c>
      <c r="AC333" s="1">
        <v>1.2599999904632568</v>
      </c>
      <c r="AD333" s="1">
        <v>2</v>
      </c>
      <c r="AE333" s="1">
        <v>1</v>
      </c>
      <c r="AF333" s="1">
        <v>1</v>
      </c>
      <c r="AG333" s="1">
        <f>IFERROR(Q333+0.5*R333+S333,0)</f>
        <v>11.5</v>
      </c>
      <c r="AH333">
        <f>IFERROR(IF(N333,0,Q333+0.5*R333+S333),0)</f>
        <v>11.5</v>
      </c>
      <c r="AI333" s="6" t="str">
        <f t="shared" si="14"/>
        <v/>
      </c>
    </row>
    <row r="334" spans="1:35">
      <c r="A334" s="1">
        <v>195</v>
      </c>
      <c r="B334" s="1">
        <f>IFERROR(VLOOKUP(A334,Sheet2!A:B,1,0),0)</f>
        <v>195</v>
      </c>
      <c r="C334" s="1">
        <v>4</v>
      </c>
      <c r="D334" s="1">
        <f t="shared" si="13"/>
        <v>0</v>
      </c>
      <c r="E334" s="1">
        <f>COUNTIFS(D:D,1,A:A,A334)</f>
        <v>0</v>
      </c>
      <c r="F334" s="1">
        <v>0</v>
      </c>
      <c r="G334" s="1">
        <v>1</v>
      </c>
      <c r="H334" s="1">
        <v>0</v>
      </c>
      <c r="I334" s="1">
        <v>0</v>
      </c>
      <c r="J334" s="1">
        <v>1</v>
      </c>
      <c r="K334" s="1">
        <v>0</v>
      </c>
      <c r="L334" s="1">
        <v>0</v>
      </c>
      <c r="M334" s="1" t="b">
        <v>1</v>
      </c>
      <c r="N334" s="1">
        <v>0</v>
      </c>
      <c r="O334" s="1">
        <v>1</v>
      </c>
      <c r="P334" s="1">
        <v>3</v>
      </c>
      <c r="Q334" s="1">
        <v>0</v>
      </c>
      <c r="R334" s="1">
        <v>30</v>
      </c>
      <c r="S334" s="1">
        <v>3</v>
      </c>
      <c r="T334" s="20">
        <f>IFERROR(Q334+0.5*R334+S334,0)</f>
        <v>18</v>
      </c>
      <c r="U334" s="1">
        <v>4.25</v>
      </c>
      <c r="V334" s="1">
        <v>26</v>
      </c>
      <c r="W334" s="2" t="s">
        <v>21</v>
      </c>
      <c r="X334" s="1">
        <v>2</v>
      </c>
      <c r="Y334" s="1">
        <v>10.5</v>
      </c>
      <c r="Z334" s="1">
        <v>11.5</v>
      </c>
      <c r="AA334" s="1">
        <v>1.059999942779541</v>
      </c>
      <c r="AB334" s="1">
        <v>0.85000002384185791</v>
      </c>
      <c r="AC334" s="1">
        <v>1.059999942779541</v>
      </c>
      <c r="AD334" s="1">
        <v>2</v>
      </c>
      <c r="AE334" s="1">
        <v>2</v>
      </c>
      <c r="AF334" s="1">
        <v>0</v>
      </c>
      <c r="AG334" s="1">
        <f>IFERROR(Q334+0.5*R334+S334,0)</f>
        <v>18</v>
      </c>
      <c r="AH334">
        <f>IFERROR(IF(N334,0,Q334+0.5*R334+S334),0)</f>
        <v>18</v>
      </c>
      <c r="AI334" s="6" t="str">
        <f t="shared" si="14"/>
        <v/>
      </c>
    </row>
    <row r="335" spans="1:35">
      <c r="A335" s="1">
        <v>195</v>
      </c>
      <c r="B335" s="1">
        <f>IFERROR(VLOOKUP(A335,Sheet2!A:B,1,0),0)</f>
        <v>195</v>
      </c>
      <c r="C335" s="1">
        <v>4</v>
      </c>
      <c r="D335" s="1">
        <f t="shared" si="13"/>
        <v>0</v>
      </c>
      <c r="E335" s="1">
        <f>COUNTIFS(D:D,1,A:A,A335)</f>
        <v>0</v>
      </c>
      <c r="F335" s="1">
        <v>0</v>
      </c>
      <c r="G335" s="1">
        <v>1</v>
      </c>
      <c r="H335" s="1">
        <v>0</v>
      </c>
      <c r="I335" s="1">
        <v>0</v>
      </c>
      <c r="J335" s="1">
        <v>1</v>
      </c>
      <c r="K335" s="1">
        <v>0</v>
      </c>
      <c r="L335" s="1">
        <v>0</v>
      </c>
      <c r="M335" s="1" t="b">
        <v>1</v>
      </c>
      <c r="N335" s="1">
        <v>0</v>
      </c>
      <c r="O335" s="1">
        <v>1</v>
      </c>
      <c r="P335" s="1">
        <v>2</v>
      </c>
      <c r="Q335" s="1">
        <v>8</v>
      </c>
      <c r="R335" s="1">
        <v>25</v>
      </c>
      <c r="S335" s="1">
        <v>3</v>
      </c>
      <c r="T335" s="20">
        <f>IFERROR(Q335+0.5*R335+S335,0)</f>
        <v>23.5</v>
      </c>
      <c r="U335" s="1">
        <v>5.0500001907348633</v>
      </c>
      <c r="V335" s="1">
        <v>26</v>
      </c>
      <c r="W335" s="1">
        <v>0.15000000596046448</v>
      </c>
      <c r="X335" s="1">
        <v>2</v>
      </c>
      <c r="Y335" s="1">
        <v>10.5</v>
      </c>
      <c r="Z335" s="1">
        <v>12.5</v>
      </c>
      <c r="AA335" s="1">
        <v>0.93999999761581421</v>
      </c>
      <c r="AB335" s="1">
        <v>0.8399999737739563</v>
      </c>
      <c r="AC335" s="1">
        <v>2.1099998950958252</v>
      </c>
      <c r="AD335" s="1">
        <v>2</v>
      </c>
      <c r="AE335" s="1">
        <v>2</v>
      </c>
      <c r="AF335" s="1">
        <v>1</v>
      </c>
      <c r="AG335" s="1">
        <f>IFERROR(Q335+0.5*R335+S335,0)</f>
        <v>23.5</v>
      </c>
      <c r="AH335">
        <f>IFERROR(IF(N335,0,Q335+0.5*R335+S335),0)</f>
        <v>23.5</v>
      </c>
      <c r="AI335" s="6" t="str">
        <f t="shared" si="14"/>
        <v/>
      </c>
    </row>
    <row r="336" spans="1:35">
      <c r="A336" s="1">
        <v>196</v>
      </c>
      <c r="B336" s="1">
        <f>IFERROR(VLOOKUP(A336,Sheet2!A:B,1,0),0)</f>
        <v>196</v>
      </c>
      <c r="C336" s="1">
        <v>4</v>
      </c>
      <c r="D336" s="1">
        <f t="shared" si="13"/>
        <v>0</v>
      </c>
      <c r="E336" s="1">
        <f>COUNTIFS(D:D,1,A:A,A336)</f>
        <v>0</v>
      </c>
      <c r="F336" s="1">
        <v>1</v>
      </c>
      <c r="G336" s="1">
        <v>1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 t="b">
        <v>1</v>
      </c>
      <c r="N336" s="1">
        <v>0</v>
      </c>
      <c r="O336" s="1">
        <v>0</v>
      </c>
      <c r="P336" s="2" t="s">
        <v>11</v>
      </c>
      <c r="Q336" s="1">
        <v>0</v>
      </c>
      <c r="R336" s="1">
        <v>30</v>
      </c>
      <c r="S336" s="1">
        <v>3</v>
      </c>
      <c r="T336" s="20">
        <f>IFERROR(Q336+0.5*R336+S336,0)</f>
        <v>18</v>
      </c>
      <c r="U336" s="1">
        <v>5.0500001907348633</v>
      </c>
      <c r="V336" s="1">
        <v>26</v>
      </c>
      <c r="W336" s="1">
        <v>0.18000000715255737</v>
      </c>
      <c r="X336" s="1">
        <v>2</v>
      </c>
      <c r="Y336" s="1">
        <v>10.5</v>
      </c>
      <c r="Z336" s="1">
        <v>12.5</v>
      </c>
      <c r="AA336" s="1">
        <v>1</v>
      </c>
      <c r="AB336" s="1">
        <v>0.89999997615814209</v>
      </c>
      <c r="AC336" s="1">
        <v>2.1099998950958252</v>
      </c>
      <c r="AD336" s="1">
        <v>2</v>
      </c>
      <c r="AE336" s="1">
        <v>2</v>
      </c>
      <c r="AF336" s="1">
        <v>1</v>
      </c>
      <c r="AG336" s="1">
        <f>IFERROR(Q336+0.5*R336+S336,0)</f>
        <v>18</v>
      </c>
      <c r="AH336">
        <f>IFERROR(IF(N336,0,Q336+0.5*R336+S336),0)</f>
        <v>18</v>
      </c>
      <c r="AI336" s="6" t="str">
        <f t="shared" si="14"/>
        <v/>
      </c>
    </row>
    <row r="337" spans="1:35">
      <c r="A337" s="1">
        <v>196</v>
      </c>
      <c r="B337" s="1">
        <f>IFERROR(VLOOKUP(A337,Sheet2!A:B,1,0),0)</f>
        <v>196</v>
      </c>
      <c r="C337" s="1">
        <v>4</v>
      </c>
      <c r="D337" s="1">
        <f t="shared" si="13"/>
        <v>0</v>
      </c>
      <c r="E337" s="1">
        <f>COUNTIFS(D:D,1,A:A,A337)</f>
        <v>0</v>
      </c>
      <c r="F337" s="1">
        <v>1</v>
      </c>
      <c r="G337" s="1">
        <v>1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 t="b">
        <v>1</v>
      </c>
      <c r="N337" s="1">
        <v>0</v>
      </c>
      <c r="O337" s="1">
        <v>0</v>
      </c>
      <c r="P337" s="1">
        <v>0</v>
      </c>
      <c r="Q337" s="1">
        <v>8</v>
      </c>
      <c r="R337" s="1">
        <v>19</v>
      </c>
      <c r="S337" s="1">
        <v>4</v>
      </c>
      <c r="T337" s="20">
        <f>IFERROR(Q337+0.5*R337+S337,0)</f>
        <v>21.5</v>
      </c>
      <c r="U337" s="1">
        <v>5</v>
      </c>
      <c r="V337" s="1">
        <v>26</v>
      </c>
      <c r="W337" s="1">
        <v>0.20000000298023224</v>
      </c>
      <c r="X337" s="1">
        <v>2</v>
      </c>
      <c r="Y337" s="1">
        <v>10.5</v>
      </c>
      <c r="Z337" s="1">
        <v>11.5</v>
      </c>
      <c r="AA337" s="1">
        <v>0.94999998807907104</v>
      </c>
      <c r="AB337" s="1">
        <v>0.85000002384185791</v>
      </c>
      <c r="AC337" s="1">
        <v>1.059999942779541</v>
      </c>
      <c r="AD337" s="1">
        <v>2</v>
      </c>
      <c r="AE337" s="1">
        <v>2</v>
      </c>
      <c r="AF337" s="1">
        <v>0</v>
      </c>
      <c r="AG337" s="1">
        <f>IFERROR(Q337+0.5*R337+S337,0)</f>
        <v>21.5</v>
      </c>
      <c r="AH337">
        <f>IFERROR(IF(N337,0,Q337+0.5*R337+S337),0)</f>
        <v>21.5</v>
      </c>
      <c r="AI337" s="6" t="str">
        <f t="shared" si="14"/>
        <v/>
      </c>
    </row>
    <row r="338" spans="1:35">
      <c r="A338" s="1">
        <v>197</v>
      </c>
      <c r="B338" s="1">
        <f>IFERROR(VLOOKUP(A338,Sheet2!A:B,1,0),0)</f>
        <v>197</v>
      </c>
      <c r="C338" s="1">
        <v>1</v>
      </c>
      <c r="D338" s="1">
        <f t="shared" si="13"/>
        <v>0</v>
      </c>
      <c r="E338" s="1">
        <f>COUNTIFS(D:D,1,A:A,A338)</f>
        <v>0</v>
      </c>
      <c r="F338" s="1">
        <v>0</v>
      </c>
      <c r="G338" s="1">
        <v>1</v>
      </c>
      <c r="H338" s="1">
        <v>0</v>
      </c>
      <c r="I338" s="1">
        <v>0</v>
      </c>
      <c r="J338" s="1">
        <v>1</v>
      </c>
      <c r="K338" s="1">
        <v>0</v>
      </c>
      <c r="L338" s="1">
        <v>0</v>
      </c>
      <c r="M338" s="1" t="b">
        <v>1</v>
      </c>
      <c r="N338" s="1">
        <v>0</v>
      </c>
      <c r="O338" s="1">
        <v>0</v>
      </c>
      <c r="P338" s="1">
        <v>1</v>
      </c>
      <c r="Q338" s="1">
        <v>5</v>
      </c>
      <c r="R338" s="1">
        <v>21</v>
      </c>
      <c r="S338" s="1">
        <v>5</v>
      </c>
      <c r="T338" s="20">
        <f>IFERROR(Q338+0.5*R338+S338,0)</f>
        <v>20.5</v>
      </c>
      <c r="U338" s="1">
        <v>5.0500001907348633</v>
      </c>
      <c r="V338" s="1">
        <v>26</v>
      </c>
      <c r="W338" s="1">
        <v>0.12999999523162842</v>
      </c>
      <c r="X338" s="1">
        <v>3</v>
      </c>
      <c r="Y338" s="1">
        <v>7</v>
      </c>
      <c r="Z338" s="1">
        <v>17</v>
      </c>
      <c r="AA338" s="1">
        <v>1.0499999523162842</v>
      </c>
      <c r="AB338" s="1">
        <v>0.94999998807907104</v>
      </c>
      <c r="AC338" s="1">
        <v>0.94999998807907104</v>
      </c>
      <c r="AD338" s="1">
        <v>3</v>
      </c>
      <c r="AE338" s="1">
        <v>1</v>
      </c>
      <c r="AF338" s="1">
        <v>1</v>
      </c>
      <c r="AG338" s="1">
        <f>IFERROR(Q338+0.5*R338+S338,0)</f>
        <v>20.5</v>
      </c>
      <c r="AH338">
        <f>IFERROR(IF(N338,0,Q338+0.5*R338+S338),0)</f>
        <v>20.5</v>
      </c>
      <c r="AI338" s="6" t="str">
        <f t="shared" si="14"/>
        <v/>
      </c>
    </row>
    <row r="339" spans="1:35">
      <c r="A339" s="1">
        <v>197</v>
      </c>
      <c r="B339" s="1">
        <f>IFERROR(VLOOKUP(A339,Sheet2!A:B,1,0),0)</f>
        <v>197</v>
      </c>
      <c r="C339" s="1">
        <v>1</v>
      </c>
      <c r="D339" s="1">
        <f t="shared" si="13"/>
        <v>0</v>
      </c>
      <c r="E339" s="1">
        <f>COUNTIFS(D:D,1,A:A,A339)</f>
        <v>0</v>
      </c>
      <c r="F339" s="1">
        <v>0</v>
      </c>
      <c r="G339" s="1">
        <v>1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 t="b">
        <v>1</v>
      </c>
      <c r="N339" s="1">
        <v>0</v>
      </c>
      <c r="O339" s="1">
        <v>0</v>
      </c>
      <c r="P339" s="1">
        <v>0</v>
      </c>
      <c r="Q339" s="1">
        <v>23</v>
      </c>
      <c r="R339" s="1">
        <v>10</v>
      </c>
      <c r="S339" s="1">
        <v>4</v>
      </c>
      <c r="T339" s="20">
        <f>IFERROR(Q339+0.5*R339+S339,0)</f>
        <v>32</v>
      </c>
      <c r="U339" s="1">
        <v>5</v>
      </c>
      <c r="V339" s="1">
        <v>26</v>
      </c>
      <c r="W339" s="1">
        <v>0.25</v>
      </c>
      <c r="X339" s="1">
        <v>2</v>
      </c>
      <c r="Y339" s="1">
        <v>7</v>
      </c>
      <c r="Z339" s="1">
        <v>17</v>
      </c>
      <c r="AA339" s="1">
        <v>0.99000000953674316</v>
      </c>
      <c r="AB339" s="1">
        <v>0.88999998569488525</v>
      </c>
      <c r="AC339" s="1">
        <v>0.88999998569488525</v>
      </c>
      <c r="AD339" s="1">
        <v>3</v>
      </c>
      <c r="AE339" s="1">
        <v>2</v>
      </c>
      <c r="AF339" s="1">
        <v>0</v>
      </c>
      <c r="AG339" s="1">
        <f>IFERROR(Q339+0.5*R339+S339,0)</f>
        <v>32</v>
      </c>
      <c r="AH339">
        <f>IFERROR(IF(N339,0,Q339+0.5*R339+S339),0)</f>
        <v>32</v>
      </c>
      <c r="AI339" s="6" t="str">
        <f t="shared" si="14"/>
        <v/>
      </c>
    </row>
    <row r="340" spans="1:35">
      <c r="A340" s="1">
        <v>198</v>
      </c>
      <c r="B340" s="1">
        <f>IFERROR(VLOOKUP(A340,Sheet2!A:B,1,0),0)</f>
        <v>0</v>
      </c>
      <c r="C340" s="1">
        <v>1</v>
      </c>
      <c r="D340" s="1">
        <f t="shared" si="13"/>
        <v>0</v>
      </c>
      <c r="E340" s="1">
        <f>COUNTIFS(D:D,1,A:A,A340)</f>
        <v>1</v>
      </c>
      <c r="F340" s="1">
        <v>0</v>
      </c>
      <c r="G340" s="1">
        <v>1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  <c r="M340" s="1" t="b">
        <v>1</v>
      </c>
      <c r="N340" s="1">
        <v>1</v>
      </c>
      <c r="O340" s="1">
        <v>0</v>
      </c>
      <c r="P340" s="1">
        <v>8</v>
      </c>
      <c r="Q340" s="1">
        <v>10</v>
      </c>
      <c r="R340" s="1">
        <v>32</v>
      </c>
      <c r="S340" s="1">
        <v>4</v>
      </c>
      <c r="T340" s="20">
        <f>IFERROR(Q340+0.5*R340+S340,0)</f>
        <v>30</v>
      </c>
      <c r="U340" s="1">
        <v>5.0500001907348633</v>
      </c>
      <c r="V340" s="1">
        <v>26</v>
      </c>
      <c r="W340" s="1">
        <v>0.15000000596046448</v>
      </c>
      <c r="X340" s="1">
        <v>2</v>
      </c>
      <c r="Y340" s="1">
        <v>7</v>
      </c>
      <c r="Z340" s="1">
        <v>16</v>
      </c>
      <c r="AA340" s="1">
        <v>1.0499999523162842</v>
      </c>
      <c r="AB340" s="1">
        <v>0.93999999761581421</v>
      </c>
      <c r="AC340" s="1">
        <v>0.93999999761581421</v>
      </c>
      <c r="AD340" s="1">
        <v>3</v>
      </c>
      <c r="AE340" s="1">
        <v>3</v>
      </c>
      <c r="AF340" s="1">
        <v>1</v>
      </c>
      <c r="AG340" s="1">
        <f>IFERROR(Q340+0.5*R340+S340,0)</f>
        <v>30</v>
      </c>
      <c r="AH340">
        <f>IFERROR(IF(N340,0,Q340+0.5*R340+S340),0)</f>
        <v>0</v>
      </c>
      <c r="AI340" s="6" t="str">
        <f t="shared" si="14"/>
        <v/>
      </c>
    </row>
    <row r="341" spans="1:35">
      <c r="A341" s="1">
        <v>198</v>
      </c>
      <c r="B341" s="1">
        <f>IFERROR(VLOOKUP(A341,Sheet2!A:B,1,0),0)</f>
        <v>0</v>
      </c>
      <c r="C341" s="1">
        <v>1</v>
      </c>
      <c r="D341" s="1">
        <f t="shared" si="13"/>
        <v>1</v>
      </c>
      <c r="E341" s="1">
        <f>COUNTIFS(D:D,1,A:A,A341)</f>
        <v>1</v>
      </c>
      <c r="F341" s="1">
        <v>0</v>
      </c>
      <c r="G341" s="1">
        <v>1</v>
      </c>
      <c r="H341" s="1">
        <v>0</v>
      </c>
      <c r="I341" s="1">
        <v>0</v>
      </c>
      <c r="J341" s="1">
        <v>1</v>
      </c>
      <c r="K341" s="1">
        <v>0</v>
      </c>
      <c r="L341" s="1">
        <v>0</v>
      </c>
      <c r="M341" s="1" t="b">
        <v>0</v>
      </c>
      <c r="N341" s="1">
        <v>1</v>
      </c>
      <c r="O341" s="1">
        <v>0</v>
      </c>
      <c r="P341" s="1">
        <v>0</v>
      </c>
      <c r="Q341" s="2" t="s">
        <v>12</v>
      </c>
      <c r="R341" s="2" t="s">
        <v>13</v>
      </c>
      <c r="S341" s="1">
        <v>4</v>
      </c>
      <c r="T341" s="20">
        <f>IFERROR(Q341+0.5*R341+S341,0)</f>
        <v>0</v>
      </c>
      <c r="U341" s="1">
        <v>4.25</v>
      </c>
      <c r="V341" s="1">
        <v>4</v>
      </c>
      <c r="W341" s="1">
        <v>0.11999999731779099</v>
      </c>
      <c r="X341" s="1">
        <v>3</v>
      </c>
      <c r="Y341" s="1">
        <v>7</v>
      </c>
      <c r="Z341" s="1">
        <v>16</v>
      </c>
      <c r="AA341" s="1">
        <v>1.059999942779541</v>
      </c>
      <c r="AB341" s="1">
        <v>0.94999998807907104</v>
      </c>
      <c r="AC341" s="1">
        <v>0.94999998807907104</v>
      </c>
      <c r="AD341" s="1">
        <v>3</v>
      </c>
      <c r="AE341" s="1">
        <v>3</v>
      </c>
      <c r="AF341" s="1">
        <v>0</v>
      </c>
      <c r="AG341" s="1">
        <f>IFERROR(Q341+0.5*R341+S341,0)</f>
        <v>0</v>
      </c>
      <c r="AH341">
        <f>IFERROR(IF(N341,0,Q341+0.5*R341+S341),0)</f>
        <v>0</v>
      </c>
      <c r="AI341" s="6" t="str">
        <f t="shared" si="14"/>
        <v/>
      </c>
    </row>
    <row r="342" spans="1:35">
      <c r="A342" s="1">
        <v>199</v>
      </c>
      <c r="B342" s="1">
        <f>IFERROR(VLOOKUP(A342,Sheet2!A:B,1,0),0)</f>
        <v>199</v>
      </c>
      <c r="C342" s="1">
        <v>2</v>
      </c>
      <c r="D342" s="1">
        <f t="shared" si="13"/>
        <v>0</v>
      </c>
      <c r="E342" s="1">
        <f>COUNTIFS(D:D,1,A:A,A342)</f>
        <v>0</v>
      </c>
      <c r="F342" s="1">
        <v>0</v>
      </c>
      <c r="G342" s="1">
        <v>1</v>
      </c>
      <c r="H342" s="1">
        <v>0</v>
      </c>
      <c r="I342" s="1">
        <v>0</v>
      </c>
      <c r="J342" s="1">
        <v>1</v>
      </c>
      <c r="K342" s="1">
        <v>0</v>
      </c>
      <c r="L342" s="1">
        <v>0</v>
      </c>
      <c r="M342" s="1" t="b">
        <v>1</v>
      </c>
      <c r="N342" s="1">
        <v>0</v>
      </c>
      <c r="O342" s="1">
        <v>0</v>
      </c>
      <c r="P342" s="1">
        <v>0</v>
      </c>
      <c r="Q342" s="1">
        <v>0</v>
      </c>
      <c r="R342" s="1">
        <v>12</v>
      </c>
      <c r="S342" s="1">
        <v>3</v>
      </c>
      <c r="T342" s="20">
        <f>IFERROR(Q342+0.5*R342+S342,0)</f>
        <v>9</v>
      </c>
      <c r="U342" s="1">
        <v>4.3499999046325684</v>
      </c>
      <c r="V342" s="4" t="s">
        <v>19</v>
      </c>
      <c r="W342" s="3">
        <v>0.11999999731779099</v>
      </c>
      <c r="X342" s="1">
        <v>1</v>
      </c>
      <c r="Y342" s="1">
        <v>11</v>
      </c>
      <c r="Z342" s="1">
        <v>10</v>
      </c>
      <c r="AA342" s="1">
        <v>0.85000002384185791</v>
      </c>
      <c r="AB342" s="1">
        <v>0.80000001192092896</v>
      </c>
      <c r="AC342" s="1">
        <v>2.3399999141693115</v>
      </c>
      <c r="AD342" s="1">
        <v>4</v>
      </c>
      <c r="AE342" s="1">
        <v>3</v>
      </c>
      <c r="AF342" s="1">
        <v>0</v>
      </c>
      <c r="AG342" s="1">
        <f>IFERROR(Q342+0.5*R342+S342,0)</f>
        <v>9</v>
      </c>
      <c r="AH342">
        <f>IFERROR(IF(N342,0,Q342+0.5*R342+S342),0)</f>
        <v>9</v>
      </c>
      <c r="AI342" s="6" t="str">
        <f t="shared" si="14"/>
        <v/>
      </c>
    </row>
    <row r="343" spans="1:35">
      <c r="A343" s="1">
        <v>199</v>
      </c>
      <c r="B343" s="1">
        <f>IFERROR(VLOOKUP(A343,Sheet2!A:B,1,0),0)</f>
        <v>199</v>
      </c>
      <c r="C343" s="1">
        <v>2</v>
      </c>
      <c r="D343" s="1">
        <f t="shared" si="13"/>
        <v>0</v>
      </c>
      <c r="E343" s="1">
        <f>COUNTIFS(D:D,1,A:A,A343)</f>
        <v>0</v>
      </c>
      <c r="F343" s="1">
        <v>0</v>
      </c>
      <c r="G343" s="1">
        <v>1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 t="b">
        <v>1</v>
      </c>
      <c r="N343" s="1">
        <v>0</v>
      </c>
      <c r="O343" s="1">
        <v>0</v>
      </c>
      <c r="P343" s="2" t="s">
        <v>11</v>
      </c>
      <c r="Q343" s="1">
        <v>11</v>
      </c>
      <c r="R343" s="1">
        <v>3</v>
      </c>
      <c r="S343" s="1">
        <v>4</v>
      </c>
      <c r="T343" s="20">
        <f>IFERROR(Q343+0.5*R343+S343,0)</f>
        <v>16.5</v>
      </c>
      <c r="U343" s="1">
        <v>5.0500001907348633</v>
      </c>
      <c r="V343" s="1">
        <v>2</v>
      </c>
      <c r="W343" s="1">
        <v>0.44999998807907104</v>
      </c>
      <c r="X343" s="1">
        <v>1</v>
      </c>
      <c r="Y343" s="1">
        <v>11</v>
      </c>
      <c r="Z343" s="1">
        <v>10.5</v>
      </c>
      <c r="AA343" s="1">
        <v>0.9100000262260437</v>
      </c>
      <c r="AB343" s="1">
        <v>0.89999997615814209</v>
      </c>
      <c r="AC343" s="1">
        <v>2.4500000476837158</v>
      </c>
      <c r="AD343" s="1">
        <v>4</v>
      </c>
      <c r="AE343" s="1">
        <v>3</v>
      </c>
      <c r="AF343" s="1">
        <v>1</v>
      </c>
      <c r="AG343" s="1">
        <f>IFERROR(Q343+0.5*R343+S343,0)</f>
        <v>16.5</v>
      </c>
      <c r="AH343">
        <f>IFERROR(IF(N343,0,Q343+0.5*R343+S343),0)</f>
        <v>16.5</v>
      </c>
      <c r="AI343" s="6" t="str">
        <f t="shared" si="14"/>
        <v/>
      </c>
    </row>
    <row r="344" spans="1:35">
      <c r="A344" s="1">
        <v>200</v>
      </c>
      <c r="B344" s="1">
        <f>IFERROR(VLOOKUP(A344,Sheet2!A:B,1,0),0)</f>
        <v>200</v>
      </c>
      <c r="C344" s="1">
        <v>1</v>
      </c>
      <c r="D344" s="1">
        <f t="shared" si="13"/>
        <v>0</v>
      </c>
      <c r="E344" s="1">
        <f>COUNTIFS(D:D,1,A:A,A344)</f>
        <v>0</v>
      </c>
      <c r="F344" s="1">
        <v>0</v>
      </c>
      <c r="G344" s="1">
        <v>1</v>
      </c>
      <c r="H344" s="1">
        <v>0</v>
      </c>
      <c r="I344" s="1">
        <v>0</v>
      </c>
      <c r="J344" s="1">
        <v>1</v>
      </c>
      <c r="K344" s="1">
        <v>0</v>
      </c>
      <c r="L344" s="1">
        <v>0</v>
      </c>
      <c r="M344" s="1" t="b">
        <v>1</v>
      </c>
      <c r="N344" s="1">
        <v>0</v>
      </c>
      <c r="O344" s="1">
        <v>0</v>
      </c>
      <c r="P344" s="1">
        <v>0</v>
      </c>
      <c r="Q344" s="1">
        <v>0</v>
      </c>
      <c r="R344" s="1">
        <v>60</v>
      </c>
      <c r="S344" s="1">
        <v>3</v>
      </c>
      <c r="T344" s="20">
        <f>IFERROR(Q344+0.5*R344+S344,0)</f>
        <v>33</v>
      </c>
      <c r="U344" s="1">
        <v>4.25</v>
      </c>
      <c r="V344" s="1">
        <v>9</v>
      </c>
      <c r="W344" s="1">
        <v>0.20000000298023224</v>
      </c>
      <c r="X344" s="1">
        <v>2</v>
      </c>
      <c r="Y344" s="1">
        <v>6</v>
      </c>
      <c r="Z344" s="1">
        <v>18</v>
      </c>
      <c r="AA344" s="1">
        <v>1.059999942779541</v>
      </c>
      <c r="AB344" s="1">
        <v>0.9100000262260437</v>
      </c>
      <c r="AC344" s="1">
        <v>0.98000001907348633</v>
      </c>
      <c r="AD344" s="1">
        <v>4</v>
      </c>
      <c r="AE344" s="1">
        <v>3</v>
      </c>
      <c r="AF344" s="1">
        <v>0</v>
      </c>
      <c r="AG344" s="1">
        <f>IFERROR(Q344+0.5*R344+S344,0)</f>
        <v>33</v>
      </c>
      <c r="AH344">
        <f>IFERROR(IF(N344,0,Q344+0.5*R344+S344),0)</f>
        <v>33</v>
      </c>
      <c r="AI344" s="6" t="str">
        <f t="shared" si="14"/>
        <v/>
      </c>
    </row>
    <row r="345" spans="1:35">
      <c r="A345" s="1">
        <v>200</v>
      </c>
      <c r="B345" s="1">
        <f>IFERROR(VLOOKUP(A345,Sheet2!A:B,1,0),0)</f>
        <v>200</v>
      </c>
      <c r="C345" s="1">
        <v>1</v>
      </c>
      <c r="D345" s="1">
        <f t="shared" si="13"/>
        <v>0</v>
      </c>
      <c r="E345" s="1">
        <f>COUNTIFS(D:D,1,A:A,A345)</f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0</v>
      </c>
      <c r="L345" s="1">
        <v>0</v>
      </c>
      <c r="M345" s="1" t="b">
        <v>1</v>
      </c>
      <c r="N345" s="1">
        <v>0</v>
      </c>
      <c r="O345" s="1">
        <v>0</v>
      </c>
      <c r="P345" s="2" t="s">
        <v>11</v>
      </c>
      <c r="Q345" s="1">
        <v>5</v>
      </c>
      <c r="R345" s="1">
        <v>40</v>
      </c>
      <c r="S345" s="1">
        <v>4</v>
      </c>
      <c r="T345" s="20">
        <f>IFERROR(Q345+0.5*R345+S345,0)</f>
        <v>29</v>
      </c>
      <c r="U345" s="1">
        <v>5.0500001907348633</v>
      </c>
      <c r="V345" s="1">
        <v>52</v>
      </c>
      <c r="W345" s="1">
        <v>0.25</v>
      </c>
      <c r="X345" s="1">
        <v>2</v>
      </c>
      <c r="Y345" s="1">
        <v>6.5</v>
      </c>
      <c r="Z345" s="1">
        <v>17.5</v>
      </c>
      <c r="AA345" s="1">
        <v>1.0499999523162842</v>
      </c>
      <c r="AB345" s="1">
        <v>0.93999999761581421</v>
      </c>
      <c r="AC345" s="1">
        <v>0.98000001907348633</v>
      </c>
      <c r="AD345" s="1">
        <v>5</v>
      </c>
      <c r="AE345" s="1">
        <v>4</v>
      </c>
      <c r="AF345" s="1">
        <v>1</v>
      </c>
      <c r="AG345" s="1">
        <f>IFERROR(Q345+0.5*R345+S345,0)</f>
        <v>29</v>
      </c>
      <c r="AH345">
        <f>IFERROR(IF(N345,0,Q345+0.5*R345+S345),0)</f>
        <v>29</v>
      </c>
      <c r="AI345" s="6" t="str">
        <f t="shared" si="14"/>
        <v/>
      </c>
    </row>
    <row r="346" spans="1:35">
      <c r="A346" s="1">
        <v>201</v>
      </c>
      <c r="B346" s="1">
        <f>IFERROR(VLOOKUP(A346,Sheet2!A:B,1,0),0)</f>
        <v>201</v>
      </c>
      <c r="C346" s="1">
        <v>1</v>
      </c>
      <c r="D346" s="1">
        <f t="shared" si="13"/>
        <v>0</v>
      </c>
      <c r="E346" s="1">
        <f>COUNTIFS(D:D,1,A:A,A346)</f>
        <v>0</v>
      </c>
      <c r="F346" s="1">
        <v>0</v>
      </c>
      <c r="G346" s="1">
        <v>1</v>
      </c>
      <c r="H346" s="1">
        <v>0</v>
      </c>
      <c r="I346" s="1">
        <v>0</v>
      </c>
      <c r="J346" s="1">
        <v>1</v>
      </c>
      <c r="K346" s="1">
        <v>0</v>
      </c>
      <c r="L346" s="1">
        <v>0</v>
      </c>
      <c r="M346" s="1" t="b">
        <v>1</v>
      </c>
      <c r="N346" s="1">
        <v>0</v>
      </c>
      <c r="O346" s="1">
        <v>0</v>
      </c>
      <c r="P346" s="1">
        <v>0</v>
      </c>
      <c r="Q346" s="1">
        <v>0</v>
      </c>
      <c r="R346" s="1">
        <v>33</v>
      </c>
      <c r="S346" s="1">
        <v>3</v>
      </c>
      <c r="T346" s="20">
        <f>IFERROR(Q346+0.5*R346+S346,0)</f>
        <v>19.5</v>
      </c>
      <c r="U346" s="1">
        <v>4.5</v>
      </c>
      <c r="V346" s="1">
        <v>26</v>
      </c>
      <c r="W346" s="1">
        <v>0.34999999403953552</v>
      </c>
      <c r="X346" s="1">
        <v>2</v>
      </c>
      <c r="Y346" s="1">
        <v>7</v>
      </c>
      <c r="Z346" s="1">
        <v>17</v>
      </c>
      <c r="AA346" s="1">
        <v>1.059999942779541</v>
      </c>
      <c r="AB346" s="1">
        <v>1.0199999809265137</v>
      </c>
      <c r="AC346" s="1">
        <v>0.94999998807907104</v>
      </c>
      <c r="AD346" s="1">
        <v>3</v>
      </c>
      <c r="AE346" s="1">
        <v>3</v>
      </c>
      <c r="AF346" s="1">
        <v>0</v>
      </c>
      <c r="AG346" s="1">
        <f>IFERROR(Q346+0.5*R346+S346,0)</f>
        <v>19.5</v>
      </c>
      <c r="AH346">
        <f>IFERROR(IF(N346,0,Q346+0.5*R346+S346),0)</f>
        <v>19.5</v>
      </c>
      <c r="AI346" s="6" t="str">
        <f t="shared" si="14"/>
        <v/>
      </c>
    </row>
    <row r="347" spans="1:35">
      <c r="A347" s="1">
        <v>201</v>
      </c>
      <c r="B347" s="1">
        <f>IFERROR(VLOOKUP(A347,Sheet2!A:B,1,0),0)</f>
        <v>201</v>
      </c>
      <c r="C347" s="1">
        <v>1</v>
      </c>
      <c r="D347" s="1">
        <f t="shared" si="13"/>
        <v>0</v>
      </c>
      <c r="E347" s="1">
        <f>COUNTIFS(D:D,1,A:A,A347)</f>
        <v>0</v>
      </c>
      <c r="F347" s="1">
        <v>0</v>
      </c>
      <c r="G347" s="1">
        <v>1</v>
      </c>
      <c r="H347" s="1">
        <v>0</v>
      </c>
      <c r="I347" s="1">
        <v>0</v>
      </c>
      <c r="J347" s="1">
        <v>1</v>
      </c>
      <c r="K347" s="1">
        <v>0</v>
      </c>
      <c r="L347" s="1">
        <v>0</v>
      </c>
      <c r="M347" s="1" t="b">
        <v>1</v>
      </c>
      <c r="N347" s="1">
        <v>0</v>
      </c>
      <c r="O347" s="1">
        <v>0</v>
      </c>
      <c r="P347" s="2" t="s">
        <v>11</v>
      </c>
      <c r="Q347" s="1">
        <v>16</v>
      </c>
      <c r="R347" s="1">
        <v>22</v>
      </c>
      <c r="S347" s="1">
        <v>3</v>
      </c>
      <c r="T347" s="20">
        <f>IFERROR(Q347+0.5*R347+S347,0)</f>
        <v>30</v>
      </c>
      <c r="U347" s="1">
        <v>5.0500001907348633</v>
      </c>
      <c r="V347" s="1">
        <v>26</v>
      </c>
      <c r="W347" s="1">
        <v>0.2800000011920929</v>
      </c>
      <c r="X347" s="1">
        <v>1</v>
      </c>
      <c r="Y347" s="1">
        <v>7</v>
      </c>
      <c r="Z347" s="1">
        <v>17</v>
      </c>
      <c r="AA347" s="1">
        <v>1.0499999523162842</v>
      </c>
      <c r="AB347" s="1">
        <v>0.94999998807907104</v>
      </c>
      <c r="AC347" s="1">
        <v>0.94999998807907104</v>
      </c>
      <c r="AD347" s="1">
        <v>3</v>
      </c>
      <c r="AE347" s="1">
        <v>3</v>
      </c>
      <c r="AF347" s="1">
        <v>1</v>
      </c>
      <c r="AG347" s="1">
        <f>IFERROR(Q347+0.5*R347+S347,0)</f>
        <v>30</v>
      </c>
      <c r="AH347">
        <f>IFERROR(IF(N347,0,Q347+0.5*R347+S347),0)</f>
        <v>30</v>
      </c>
      <c r="AI347" s="6" t="str">
        <f t="shared" si="14"/>
        <v/>
      </c>
    </row>
    <row r="348" spans="1:35">
      <c r="A348" s="1">
        <v>202</v>
      </c>
      <c r="B348" s="1">
        <f>IFERROR(VLOOKUP(A348,Sheet2!A:B,1,0),0)</f>
        <v>202</v>
      </c>
      <c r="C348" s="1">
        <v>1</v>
      </c>
      <c r="D348" s="1">
        <f t="shared" si="13"/>
        <v>0</v>
      </c>
      <c r="E348" s="1">
        <f>COUNTIFS(D:D,1,A:A,A348)</f>
        <v>0</v>
      </c>
      <c r="F348" s="1">
        <v>0</v>
      </c>
      <c r="G348" s="1">
        <v>1</v>
      </c>
      <c r="H348" s="1">
        <v>0</v>
      </c>
      <c r="I348" s="1">
        <v>0</v>
      </c>
      <c r="J348" s="1">
        <v>1</v>
      </c>
      <c r="K348" s="1">
        <v>0</v>
      </c>
      <c r="L348" s="1">
        <v>0</v>
      </c>
      <c r="M348" s="1" t="b">
        <v>1</v>
      </c>
      <c r="N348" s="1">
        <v>0</v>
      </c>
      <c r="O348" s="1">
        <v>0</v>
      </c>
      <c r="P348" s="2" t="s">
        <v>11</v>
      </c>
      <c r="Q348" s="1">
        <v>13</v>
      </c>
      <c r="R348" s="1">
        <v>11</v>
      </c>
      <c r="S348" s="1">
        <v>4</v>
      </c>
      <c r="T348" s="20">
        <f>IFERROR(Q348+0.5*R348+S348,0)</f>
        <v>22.5</v>
      </c>
      <c r="U348" s="1">
        <v>5.0500001907348633</v>
      </c>
      <c r="V348" s="1">
        <v>4</v>
      </c>
      <c r="W348" s="1">
        <v>7.9999998211860657E-2</v>
      </c>
      <c r="X348" s="1">
        <v>3</v>
      </c>
      <c r="Y348" s="1">
        <v>6</v>
      </c>
      <c r="Z348" s="1">
        <v>19</v>
      </c>
      <c r="AA348" s="1">
        <v>1.1499999761581421</v>
      </c>
      <c r="AB348" s="1">
        <v>0.94999998807907104</v>
      </c>
      <c r="AC348" s="1">
        <v>0.63999998569488525</v>
      </c>
      <c r="AD348" s="1">
        <v>3</v>
      </c>
      <c r="AE348" s="1">
        <v>3</v>
      </c>
      <c r="AF348" s="1">
        <v>1</v>
      </c>
      <c r="AG348" s="1">
        <f>IFERROR(Q348+0.5*R348+S348,0)</f>
        <v>22.5</v>
      </c>
      <c r="AH348">
        <f>IFERROR(IF(N348,0,Q348+0.5*R348+S348),0)</f>
        <v>22.5</v>
      </c>
      <c r="AI348" s="6" t="str">
        <f t="shared" si="14"/>
        <v/>
      </c>
    </row>
    <row r="349" spans="1:35">
      <c r="A349" s="1">
        <v>202</v>
      </c>
      <c r="B349" s="1">
        <f>IFERROR(VLOOKUP(A349,Sheet2!A:B,1,0),0)</f>
        <v>202</v>
      </c>
      <c r="C349" s="1">
        <v>1</v>
      </c>
      <c r="D349" s="1">
        <f t="shared" si="13"/>
        <v>0</v>
      </c>
      <c r="E349" s="1">
        <f>COUNTIFS(D:D,1,A:A,A349)</f>
        <v>0</v>
      </c>
      <c r="F349" s="1">
        <v>0</v>
      </c>
      <c r="G349" s="1">
        <v>1</v>
      </c>
      <c r="H349" s="1">
        <v>0</v>
      </c>
      <c r="I349" s="1">
        <v>0</v>
      </c>
      <c r="J349" s="1">
        <v>1</v>
      </c>
      <c r="K349" s="1">
        <v>0</v>
      </c>
      <c r="L349" s="1">
        <v>0</v>
      </c>
      <c r="M349" s="1" t="b">
        <v>1</v>
      </c>
      <c r="N349" s="1">
        <v>0</v>
      </c>
      <c r="O349" s="1">
        <v>0</v>
      </c>
      <c r="P349" s="1">
        <v>2</v>
      </c>
      <c r="Q349" s="1">
        <v>30</v>
      </c>
      <c r="R349" s="1">
        <v>14</v>
      </c>
      <c r="S349" s="1">
        <v>4</v>
      </c>
      <c r="T349" s="20">
        <f>IFERROR(Q349+0.5*R349+S349,0)</f>
        <v>41</v>
      </c>
      <c r="U349" s="1">
        <v>4.25</v>
      </c>
      <c r="V349" s="1">
        <v>4</v>
      </c>
      <c r="W349" s="1">
        <v>0.37000000476837158</v>
      </c>
      <c r="X349" s="1">
        <v>2</v>
      </c>
      <c r="Y349" s="1">
        <v>6</v>
      </c>
      <c r="Z349" s="1">
        <v>19</v>
      </c>
      <c r="AA349" s="1">
        <v>1.1699999570846558</v>
      </c>
      <c r="AB349" s="1">
        <v>0.94999998807907104</v>
      </c>
      <c r="AC349" s="1">
        <v>0.62999999523162842</v>
      </c>
      <c r="AD349" s="1">
        <v>3</v>
      </c>
      <c r="AE349" s="1">
        <v>3</v>
      </c>
      <c r="AF349" s="1">
        <v>0</v>
      </c>
      <c r="AG349" s="1">
        <f>IFERROR(Q349+0.5*R349+S349,0)</f>
        <v>41</v>
      </c>
      <c r="AH349">
        <f>IFERROR(IF(N349,0,Q349+0.5*R349+S349),0)</f>
        <v>41</v>
      </c>
      <c r="AI349" s="6" t="str">
        <f t="shared" si="14"/>
        <v/>
      </c>
    </row>
    <row r="350" spans="1:35">
      <c r="A350" s="1">
        <v>203</v>
      </c>
      <c r="B350" s="1">
        <f>IFERROR(VLOOKUP(A350,Sheet2!A:B,1,0),0)</f>
        <v>203</v>
      </c>
      <c r="C350" s="1">
        <v>1</v>
      </c>
      <c r="D350" s="1">
        <f t="shared" si="13"/>
        <v>0</v>
      </c>
      <c r="E350" s="1">
        <f>COUNTIFS(D:D,1,A:A,A350)</f>
        <v>0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0</v>
      </c>
      <c r="L350" s="1">
        <v>0</v>
      </c>
      <c r="M350" s="1" t="b">
        <v>1</v>
      </c>
      <c r="N350" s="1">
        <v>0</v>
      </c>
      <c r="O350" s="1">
        <v>0</v>
      </c>
      <c r="P350" s="2" t="s">
        <v>11</v>
      </c>
      <c r="Q350" s="1">
        <v>4</v>
      </c>
      <c r="R350" s="1">
        <v>34</v>
      </c>
      <c r="S350" s="1">
        <v>3</v>
      </c>
      <c r="T350" s="20">
        <f>IFERROR(Q350+0.5*R350+S350,0)</f>
        <v>24</v>
      </c>
      <c r="U350" s="1">
        <v>5.0500001907348633</v>
      </c>
      <c r="V350" s="1">
        <v>26</v>
      </c>
      <c r="W350" s="1">
        <v>0.18000000715255737</v>
      </c>
      <c r="X350" s="1">
        <v>0</v>
      </c>
      <c r="Y350" s="1">
        <v>7</v>
      </c>
      <c r="Z350" s="1">
        <v>17</v>
      </c>
      <c r="AA350" s="1">
        <v>1.0499999523162842</v>
      </c>
      <c r="AB350" s="1">
        <v>0.94999998807907104</v>
      </c>
      <c r="AC350" s="1">
        <v>0.94999998807907104</v>
      </c>
      <c r="AD350" s="1">
        <v>3</v>
      </c>
      <c r="AE350" s="1">
        <v>2</v>
      </c>
      <c r="AF350" s="1">
        <v>1</v>
      </c>
      <c r="AG350" s="1">
        <f>IFERROR(Q350+0.5*R350+S350,0)</f>
        <v>24</v>
      </c>
      <c r="AH350">
        <f>IFERROR(IF(N350,0,Q350+0.5*R350+S350),0)</f>
        <v>24</v>
      </c>
      <c r="AI350" s="6" t="str">
        <f t="shared" si="14"/>
        <v/>
      </c>
    </row>
    <row r="351" spans="1:35">
      <c r="A351" s="1">
        <v>203</v>
      </c>
      <c r="B351" s="1">
        <f>IFERROR(VLOOKUP(A351,Sheet2!A:B,1,0),0)</f>
        <v>203</v>
      </c>
      <c r="C351" s="1">
        <v>1</v>
      </c>
      <c r="D351" s="1">
        <f t="shared" si="13"/>
        <v>0</v>
      </c>
      <c r="E351" s="1">
        <f>COUNTIFS(D:D,1,A:A,A351)</f>
        <v>0</v>
      </c>
      <c r="F351" s="1">
        <v>0</v>
      </c>
      <c r="G351" s="1">
        <v>1</v>
      </c>
      <c r="H351" s="1">
        <v>0</v>
      </c>
      <c r="I351" s="1">
        <v>0</v>
      </c>
      <c r="J351" s="1">
        <v>1</v>
      </c>
      <c r="K351" s="1">
        <v>0</v>
      </c>
      <c r="L351" s="1">
        <v>0</v>
      </c>
      <c r="M351" s="1" t="b">
        <v>1</v>
      </c>
      <c r="N351" s="1">
        <v>0</v>
      </c>
      <c r="O351" s="1">
        <v>0</v>
      </c>
      <c r="P351" s="1">
        <v>2</v>
      </c>
      <c r="Q351" s="1">
        <v>9</v>
      </c>
      <c r="R351" s="1">
        <v>12</v>
      </c>
      <c r="S351" s="1">
        <v>2</v>
      </c>
      <c r="T351" s="20">
        <f>IFERROR(Q351+0.5*R351+S351,0)</f>
        <v>17</v>
      </c>
      <c r="U351" s="1">
        <v>4.25</v>
      </c>
      <c r="V351" s="1">
        <v>26</v>
      </c>
      <c r="W351" s="1">
        <v>0.15000000596046448</v>
      </c>
      <c r="X351" s="1">
        <v>2</v>
      </c>
      <c r="Y351" s="1">
        <v>7</v>
      </c>
      <c r="Z351" s="1">
        <v>17</v>
      </c>
      <c r="AA351" s="1">
        <v>1.059999942779541</v>
      </c>
      <c r="AB351" s="1">
        <v>0.94999998807907104</v>
      </c>
      <c r="AC351" s="1">
        <v>0.94999998807907104</v>
      </c>
      <c r="AD351" s="3">
        <v>3</v>
      </c>
      <c r="AE351" s="3">
        <v>3</v>
      </c>
      <c r="AF351" s="1">
        <v>0</v>
      </c>
      <c r="AG351" s="1">
        <f>IFERROR(Q351+0.5*R351+S351,0)</f>
        <v>17</v>
      </c>
      <c r="AH351">
        <f>IFERROR(IF(N351,0,Q351+0.5*R351+S351),0)</f>
        <v>17</v>
      </c>
      <c r="AI351" s="6" t="str">
        <f t="shared" si="14"/>
        <v/>
      </c>
    </row>
    <row r="352" spans="1:35">
      <c r="A352" s="1">
        <v>204</v>
      </c>
      <c r="B352" s="1">
        <f>IFERROR(VLOOKUP(A352,Sheet2!A:B,1,0),0)</f>
        <v>204</v>
      </c>
      <c r="C352" s="1">
        <v>1</v>
      </c>
      <c r="D352" s="1">
        <f t="shared" si="13"/>
        <v>0</v>
      </c>
      <c r="E352" s="1">
        <f>COUNTIFS(D:D,1,A:A,A352)</f>
        <v>0</v>
      </c>
      <c r="F352" s="1">
        <v>0</v>
      </c>
      <c r="G352" s="1">
        <v>1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 t="b">
        <v>1</v>
      </c>
      <c r="N352" s="1">
        <v>0</v>
      </c>
      <c r="O352" s="1">
        <v>0</v>
      </c>
      <c r="P352" s="1">
        <v>0</v>
      </c>
      <c r="Q352" s="1">
        <v>10</v>
      </c>
      <c r="R352" s="1">
        <v>8.5</v>
      </c>
      <c r="S352" s="1">
        <v>4</v>
      </c>
      <c r="T352" s="20">
        <f>IFERROR(Q352+0.5*R352+S352,0)</f>
        <v>18.25</v>
      </c>
      <c r="U352" s="1">
        <v>4.25</v>
      </c>
      <c r="V352" s="1">
        <v>13</v>
      </c>
      <c r="W352" s="1">
        <v>0.27000001072883606</v>
      </c>
      <c r="X352" s="1">
        <v>2</v>
      </c>
      <c r="Y352" s="1">
        <v>6.5</v>
      </c>
      <c r="Z352" s="1">
        <v>17.5</v>
      </c>
      <c r="AA352" s="1">
        <v>1.059999942779541</v>
      </c>
      <c r="AB352" s="1">
        <v>1</v>
      </c>
      <c r="AC352" s="1">
        <v>1.059999942779541</v>
      </c>
      <c r="AD352" s="1">
        <v>3</v>
      </c>
      <c r="AE352" s="1">
        <v>3</v>
      </c>
      <c r="AF352" s="1">
        <v>0</v>
      </c>
      <c r="AG352" s="1">
        <f>IFERROR(Q352+0.5*R352+S352,0)</f>
        <v>18.25</v>
      </c>
      <c r="AH352">
        <f>IFERROR(IF(N352,0,Q352+0.5*R352+S352),0)</f>
        <v>18.25</v>
      </c>
      <c r="AI352" s="6" t="str">
        <f t="shared" si="14"/>
        <v/>
      </c>
    </row>
    <row r="353" spans="1:35">
      <c r="A353" s="1">
        <v>204</v>
      </c>
      <c r="B353" s="1">
        <f>IFERROR(VLOOKUP(A353,Sheet2!A:B,1,0),0)</f>
        <v>204</v>
      </c>
      <c r="C353" s="1">
        <v>1</v>
      </c>
      <c r="D353" s="1">
        <f t="shared" si="13"/>
        <v>0</v>
      </c>
      <c r="E353" s="1">
        <f>COUNTIFS(D:D,1,A:A,A353)</f>
        <v>0</v>
      </c>
      <c r="F353" s="1">
        <v>0</v>
      </c>
      <c r="G353" s="1">
        <v>1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 t="b">
        <v>1</v>
      </c>
      <c r="N353" s="1">
        <v>0</v>
      </c>
      <c r="O353" s="1">
        <v>0</v>
      </c>
      <c r="P353" s="2" t="s">
        <v>11</v>
      </c>
      <c r="Q353" s="1">
        <v>12</v>
      </c>
      <c r="R353" s="1">
        <v>13.5</v>
      </c>
      <c r="S353" s="1">
        <v>3</v>
      </c>
      <c r="T353" s="20">
        <f>IFERROR(Q353+0.5*R353+S353,0)</f>
        <v>21.75</v>
      </c>
      <c r="U353" s="1">
        <v>5.0500001907348633</v>
      </c>
      <c r="V353" s="1">
        <v>13</v>
      </c>
      <c r="W353" s="1">
        <v>0.25</v>
      </c>
      <c r="X353" s="1">
        <v>2</v>
      </c>
      <c r="Y353" s="1">
        <v>6.5</v>
      </c>
      <c r="Z353" s="1">
        <v>17.5</v>
      </c>
      <c r="AA353" s="1">
        <v>1.0499999523162842</v>
      </c>
      <c r="AB353" s="1">
        <v>0.99000000953674316</v>
      </c>
      <c r="AC353" s="1">
        <v>1.0499999523162842</v>
      </c>
      <c r="AD353" s="1">
        <v>3</v>
      </c>
      <c r="AE353" s="1">
        <v>2</v>
      </c>
      <c r="AF353" s="1">
        <v>1</v>
      </c>
      <c r="AG353" s="1">
        <f>IFERROR(Q353+0.5*R353+S353,0)</f>
        <v>21.75</v>
      </c>
      <c r="AH353">
        <f>IFERROR(IF(N353,0,Q353+0.5*R353+S353),0)</f>
        <v>21.75</v>
      </c>
      <c r="AI353" s="6" t="str">
        <f t="shared" si="14"/>
        <v/>
      </c>
    </row>
    <row r="354" spans="1:35">
      <c r="A354" s="1">
        <v>207</v>
      </c>
      <c r="B354" s="1">
        <f>IFERROR(VLOOKUP(A354,Sheet2!A:B,1,0),0)</f>
        <v>207</v>
      </c>
      <c r="C354" s="1">
        <v>2</v>
      </c>
      <c r="D354" s="1">
        <f t="shared" si="13"/>
        <v>0</v>
      </c>
      <c r="E354" s="1">
        <f>COUNTIFS(D:D,1,A:A,A354)</f>
        <v>0</v>
      </c>
      <c r="F354" s="1">
        <v>1</v>
      </c>
      <c r="G354" s="1">
        <v>1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 t="b">
        <v>1</v>
      </c>
      <c r="N354" s="1">
        <v>0</v>
      </c>
      <c r="O354" s="1">
        <v>0</v>
      </c>
      <c r="P354" s="1">
        <v>0</v>
      </c>
      <c r="Q354" s="1">
        <v>8</v>
      </c>
      <c r="R354" s="1">
        <v>10</v>
      </c>
      <c r="S354" s="1">
        <v>4</v>
      </c>
      <c r="T354" s="20">
        <f>IFERROR(Q354+0.5*R354+S354,0)</f>
        <v>17</v>
      </c>
      <c r="U354" s="1">
        <v>4.75</v>
      </c>
      <c r="V354" s="1">
        <v>8</v>
      </c>
      <c r="W354" s="1">
        <v>0.25</v>
      </c>
      <c r="X354" s="1">
        <v>1</v>
      </c>
      <c r="Y354" s="1">
        <v>11</v>
      </c>
      <c r="Z354" s="1">
        <v>12</v>
      </c>
      <c r="AA354" s="1">
        <v>1.059999942779541</v>
      </c>
      <c r="AB354" s="1">
        <v>0.85000002384185791</v>
      </c>
      <c r="AC354" s="1">
        <v>2.3399999141693115</v>
      </c>
      <c r="AD354" s="1">
        <v>4</v>
      </c>
      <c r="AE354" s="3">
        <v>2</v>
      </c>
      <c r="AF354" s="1">
        <v>0</v>
      </c>
      <c r="AG354" s="1">
        <f>IFERROR(Q354+0.5*R354+S354,0)</f>
        <v>17</v>
      </c>
      <c r="AH354">
        <f>IFERROR(IF(N354,0,Q354+0.5*R354+S354),0)</f>
        <v>17</v>
      </c>
      <c r="AI354" s="6" t="str">
        <f t="shared" si="14"/>
        <v/>
      </c>
    </row>
    <row r="355" spans="1:35">
      <c r="A355" s="1">
        <v>207</v>
      </c>
      <c r="B355" s="1">
        <f>IFERROR(VLOOKUP(A355,Sheet2!A:B,1,0),0)</f>
        <v>207</v>
      </c>
      <c r="C355" s="1">
        <v>2</v>
      </c>
      <c r="D355" s="1">
        <f t="shared" si="13"/>
        <v>0</v>
      </c>
      <c r="E355" s="1">
        <f>COUNTIFS(D:D,1,A:A,A355)</f>
        <v>0</v>
      </c>
      <c r="F355" s="1">
        <v>1</v>
      </c>
      <c r="G355" s="1">
        <v>1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 t="b">
        <v>1</v>
      </c>
      <c r="N355" s="1">
        <v>0</v>
      </c>
      <c r="O355" s="1">
        <v>0</v>
      </c>
      <c r="P355" s="2" t="s">
        <v>11</v>
      </c>
      <c r="Q355" s="1">
        <v>8.5</v>
      </c>
      <c r="R355" s="1">
        <v>6</v>
      </c>
      <c r="S355" s="1">
        <v>2</v>
      </c>
      <c r="T355" s="20">
        <f>IFERROR(Q355+0.5*R355+S355,0)</f>
        <v>13.5</v>
      </c>
      <c r="U355" s="1">
        <v>5.1999998092651367</v>
      </c>
      <c r="V355" s="1">
        <v>52</v>
      </c>
      <c r="W355" s="1">
        <v>0.5</v>
      </c>
      <c r="X355" s="1">
        <v>1</v>
      </c>
      <c r="Y355" s="1">
        <v>11</v>
      </c>
      <c r="Z355" s="1">
        <v>12</v>
      </c>
      <c r="AA355" s="1">
        <v>1.0499999523162842</v>
      </c>
      <c r="AB355" s="1">
        <v>0.8399999737739563</v>
      </c>
      <c r="AC355" s="1">
        <v>2.3199999332427979</v>
      </c>
      <c r="AD355" s="1">
        <v>5</v>
      </c>
      <c r="AE355" s="1">
        <v>3</v>
      </c>
      <c r="AF355" s="1">
        <v>1</v>
      </c>
      <c r="AG355" s="1">
        <f>IFERROR(Q355+0.5*R355+S355,0)</f>
        <v>13.5</v>
      </c>
      <c r="AH355">
        <f>IFERROR(IF(N355,0,Q355+0.5*R355+S355),0)</f>
        <v>13.5</v>
      </c>
      <c r="AI355" s="6" t="str">
        <f t="shared" si="14"/>
        <v/>
      </c>
    </row>
    <row r="356" spans="1:35">
      <c r="A356" s="1">
        <v>208</v>
      </c>
      <c r="B356" s="1">
        <f>IFERROR(VLOOKUP(A356,Sheet2!A:B,1,0),0)</f>
        <v>208</v>
      </c>
      <c r="C356" s="1">
        <v>3</v>
      </c>
      <c r="D356" s="1">
        <f t="shared" si="13"/>
        <v>0</v>
      </c>
      <c r="E356" s="1">
        <f>COUNTIFS(D:D,1,A:A,A356)</f>
        <v>0</v>
      </c>
      <c r="F356" s="1">
        <v>1</v>
      </c>
      <c r="G356" s="1">
        <v>1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 t="b">
        <v>1</v>
      </c>
      <c r="N356" s="1">
        <v>0</v>
      </c>
      <c r="O356" s="1">
        <v>0</v>
      </c>
      <c r="P356" s="1">
        <v>2</v>
      </c>
      <c r="Q356" s="1">
        <v>5</v>
      </c>
      <c r="R356" s="1">
        <v>32</v>
      </c>
      <c r="S356" s="1">
        <v>3</v>
      </c>
      <c r="T356" s="20">
        <f>IFERROR(Q356+0.5*R356+S356,0)</f>
        <v>24</v>
      </c>
      <c r="U356" s="1">
        <v>5.0500001907348633</v>
      </c>
      <c r="V356" s="3">
        <v>26</v>
      </c>
      <c r="W356" s="2" t="s">
        <v>21</v>
      </c>
      <c r="X356" s="1">
        <v>2</v>
      </c>
      <c r="Y356" s="1">
        <v>8</v>
      </c>
      <c r="Z356" s="1">
        <v>14</v>
      </c>
      <c r="AA356" s="1">
        <v>1.059999942779541</v>
      </c>
      <c r="AB356" s="1">
        <v>1.059999942779541</v>
      </c>
      <c r="AC356" s="1">
        <v>1.0499999523162842</v>
      </c>
      <c r="AD356" s="1">
        <v>5</v>
      </c>
      <c r="AE356" s="1">
        <v>5</v>
      </c>
      <c r="AF356" s="1">
        <v>1</v>
      </c>
      <c r="AG356" s="1">
        <f>IFERROR(Q356+0.5*R356+S356,0)</f>
        <v>24</v>
      </c>
      <c r="AH356">
        <f>IFERROR(IF(N356,0,Q356+0.5*R356+S356),0)</f>
        <v>24</v>
      </c>
      <c r="AI356" s="6" t="str">
        <f t="shared" si="14"/>
        <v/>
      </c>
    </row>
    <row r="357" spans="1:35">
      <c r="A357" s="1">
        <v>208</v>
      </c>
      <c r="B357" s="1">
        <f>IFERROR(VLOOKUP(A357,Sheet2!A:B,1,0),0)</f>
        <v>208</v>
      </c>
      <c r="C357" s="1">
        <v>3</v>
      </c>
      <c r="D357" s="1">
        <f t="shared" si="13"/>
        <v>0</v>
      </c>
      <c r="E357" s="1">
        <f>COUNTIFS(D:D,1,A:A,A357)</f>
        <v>0</v>
      </c>
      <c r="F357" s="1">
        <v>1</v>
      </c>
      <c r="G357" s="1">
        <v>1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 t="b">
        <v>1</v>
      </c>
      <c r="N357" s="1">
        <v>0</v>
      </c>
      <c r="O357" s="1">
        <v>0</v>
      </c>
      <c r="P357" s="1">
        <v>1</v>
      </c>
      <c r="Q357" s="1">
        <v>12</v>
      </c>
      <c r="R357" s="1">
        <v>32</v>
      </c>
      <c r="S357" s="1">
        <v>4</v>
      </c>
      <c r="T357" s="20">
        <f>IFERROR(Q357+0.5*R357+S357,0)</f>
        <v>32</v>
      </c>
      <c r="U357" s="1">
        <v>4.619999885559082</v>
      </c>
      <c r="V357" s="1">
        <v>26</v>
      </c>
      <c r="W357" s="1">
        <v>0.15000000596046448</v>
      </c>
      <c r="X357" s="1">
        <v>2</v>
      </c>
      <c r="Y357" s="1">
        <v>6</v>
      </c>
      <c r="Z357" s="1">
        <v>17</v>
      </c>
      <c r="AA357" s="1">
        <v>1.190000057220459</v>
      </c>
      <c r="AB357" s="1">
        <v>0.93999999761581421</v>
      </c>
      <c r="AC357" s="1">
        <v>0.85000002384185791</v>
      </c>
      <c r="AD357" s="1">
        <v>4</v>
      </c>
      <c r="AE357" s="1">
        <v>4</v>
      </c>
      <c r="AF357" s="1">
        <v>0</v>
      </c>
      <c r="AG357" s="1">
        <f>IFERROR(Q357+0.5*R357+S357,0)</f>
        <v>32</v>
      </c>
      <c r="AH357">
        <f>IFERROR(IF(N357,0,Q357+0.5*R357+S357),0)</f>
        <v>32</v>
      </c>
      <c r="AI357" s="6" t="str">
        <f t="shared" si="14"/>
        <v/>
      </c>
    </row>
    <row r="358" spans="1:35">
      <c r="A358" s="1">
        <v>209</v>
      </c>
      <c r="B358" s="1">
        <f>IFERROR(VLOOKUP(A358,Sheet2!A:B,1,0),0)</f>
        <v>209</v>
      </c>
      <c r="C358" s="1">
        <v>3</v>
      </c>
      <c r="D358" s="1">
        <f t="shared" si="13"/>
        <v>0</v>
      </c>
      <c r="E358" s="1">
        <f>COUNTIFS(D:D,1,A:A,A358)</f>
        <v>0</v>
      </c>
      <c r="F358" s="1">
        <v>1</v>
      </c>
      <c r="G358" s="1">
        <v>1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 t="b">
        <v>1</v>
      </c>
      <c r="N358" s="1">
        <v>0</v>
      </c>
      <c r="O358" s="1">
        <v>0</v>
      </c>
      <c r="P358" s="1">
        <v>0</v>
      </c>
      <c r="Q358" s="1">
        <v>4</v>
      </c>
      <c r="R358" s="1">
        <v>36</v>
      </c>
      <c r="S358" s="1">
        <v>4</v>
      </c>
      <c r="T358" s="20">
        <f>IFERROR(Q358+0.5*R358+S358,0)</f>
        <v>26</v>
      </c>
      <c r="U358" s="1">
        <v>4.25</v>
      </c>
      <c r="V358" s="1">
        <v>26</v>
      </c>
      <c r="W358" s="1">
        <v>0.11999999731779099</v>
      </c>
      <c r="X358" s="1">
        <v>2</v>
      </c>
      <c r="Y358" s="1">
        <v>6</v>
      </c>
      <c r="Z358" s="1">
        <v>18</v>
      </c>
      <c r="AA358" s="1">
        <v>1.1699999570846558</v>
      </c>
      <c r="AB358" s="1">
        <v>0.94999998807907104</v>
      </c>
      <c r="AC358" s="1">
        <v>0.94999998807907104</v>
      </c>
      <c r="AD358" s="1">
        <v>5</v>
      </c>
      <c r="AE358" s="1">
        <v>5</v>
      </c>
      <c r="AF358" s="1">
        <v>0</v>
      </c>
      <c r="AG358" s="1">
        <f>IFERROR(Q358+0.5*R358+S358,0)</f>
        <v>26</v>
      </c>
      <c r="AH358">
        <f>IFERROR(IF(N358,0,Q358+0.5*R358+S358),0)</f>
        <v>26</v>
      </c>
      <c r="AI358" s="6" t="str">
        <f t="shared" si="14"/>
        <v/>
      </c>
    </row>
    <row r="359" spans="1:35">
      <c r="A359" s="1">
        <v>209</v>
      </c>
      <c r="B359" s="1">
        <f>IFERROR(VLOOKUP(A359,Sheet2!A:B,1,0),0)</f>
        <v>209</v>
      </c>
      <c r="C359" s="1">
        <v>3</v>
      </c>
      <c r="D359" s="1">
        <f t="shared" si="13"/>
        <v>0</v>
      </c>
      <c r="E359" s="1">
        <f>COUNTIFS(D:D,1,A:A,A359)</f>
        <v>0</v>
      </c>
      <c r="F359" s="1">
        <v>1</v>
      </c>
      <c r="G359" s="1">
        <v>1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 t="b">
        <v>1</v>
      </c>
      <c r="N359" s="1">
        <v>0</v>
      </c>
      <c r="O359" s="1">
        <v>0</v>
      </c>
      <c r="P359" s="2" t="s">
        <v>11</v>
      </c>
      <c r="Q359" s="1">
        <v>6</v>
      </c>
      <c r="R359" s="1">
        <v>37</v>
      </c>
      <c r="S359" s="1">
        <v>4</v>
      </c>
      <c r="T359" s="20">
        <f>IFERROR(Q359+0.5*R359+S359,0)</f>
        <v>28.5</v>
      </c>
      <c r="U359" s="1">
        <v>5.0500001907348633</v>
      </c>
      <c r="V359" s="1">
        <v>26</v>
      </c>
      <c r="W359" s="1">
        <v>0.20000000298023224</v>
      </c>
      <c r="X359" s="1">
        <v>2</v>
      </c>
      <c r="Y359" s="1">
        <v>7</v>
      </c>
      <c r="Z359" s="1">
        <v>16</v>
      </c>
      <c r="AA359" s="1">
        <v>1.1100000143051147</v>
      </c>
      <c r="AB359" s="1">
        <v>1.059999942779541</v>
      </c>
      <c r="AC359" s="1">
        <v>1.0499999523162842</v>
      </c>
      <c r="AD359" s="1">
        <v>5</v>
      </c>
      <c r="AE359" s="1">
        <v>5</v>
      </c>
      <c r="AF359" s="1">
        <v>1</v>
      </c>
      <c r="AG359" s="1">
        <f>IFERROR(Q359+0.5*R359+S359,0)</f>
        <v>28.5</v>
      </c>
      <c r="AH359">
        <f>IFERROR(IF(N359,0,Q359+0.5*R359+S359),0)</f>
        <v>28.5</v>
      </c>
      <c r="AI359" s="6" t="str">
        <f t="shared" si="14"/>
        <v/>
      </c>
    </row>
    <row r="360" spans="1:35">
      <c r="A360" s="1">
        <v>210</v>
      </c>
      <c r="B360" s="1">
        <f>IFERROR(VLOOKUP(A360,Sheet2!A:B,1,0),0)</f>
        <v>210</v>
      </c>
      <c r="C360" s="1">
        <v>4</v>
      </c>
      <c r="D360" s="1">
        <f t="shared" si="13"/>
        <v>0</v>
      </c>
      <c r="E360" s="1">
        <f>COUNTIFS(D:D,1,A:A,A360)</f>
        <v>0</v>
      </c>
      <c r="F360" s="1">
        <v>1</v>
      </c>
      <c r="G360" s="1">
        <v>1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 t="b">
        <v>1</v>
      </c>
      <c r="N360" s="1">
        <v>0</v>
      </c>
      <c r="O360" s="1">
        <v>0</v>
      </c>
      <c r="P360" s="1">
        <v>3</v>
      </c>
      <c r="Q360" s="1">
        <v>0</v>
      </c>
      <c r="R360" s="1">
        <v>19</v>
      </c>
      <c r="S360" s="1">
        <v>2</v>
      </c>
      <c r="T360" s="20">
        <f>IFERROR(Q360+0.5*R360+S360,0)</f>
        <v>11.5</v>
      </c>
      <c r="U360" s="1">
        <v>4.5</v>
      </c>
      <c r="V360" s="1">
        <v>13</v>
      </c>
      <c r="W360" s="1">
        <v>0.17000000178813934</v>
      </c>
      <c r="X360" s="1">
        <v>2</v>
      </c>
      <c r="Y360" s="1">
        <v>10.5</v>
      </c>
      <c r="Z360" s="1">
        <v>11.5</v>
      </c>
      <c r="AA360" s="1">
        <v>1.059999942779541</v>
      </c>
      <c r="AB360" s="1">
        <v>0.94999998807907104</v>
      </c>
      <c r="AC360" s="1">
        <v>0.94999998807907104</v>
      </c>
      <c r="AD360" s="1">
        <v>4</v>
      </c>
      <c r="AE360" s="1">
        <v>2</v>
      </c>
      <c r="AF360" s="1">
        <v>0</v>
      </c>
      <c r="AG360" s="1">
        <f>IFERROR(Q360+0.5*R360+S360,0)</f>
        <v>11.5</v>
      </c>
      <c r="AH360">
        <f>IFERROR(IF(N360,0,Q360+0.5*R360+S360),0)</f>
        <v>11.5</v>
      </c>
      <c r="AI360" s="6" t="str">
        <f t="shared" si="14"/>
        <v/>
      </c>
    </row>
    <row r="361" spans="1:35">
      <c r="A361" s="1">
        <v>210</v>
      </c>
      <c r="B361" s="1">
        <f>IFERROR(VLOOKUP(A361,Sheet2!A:B,1,0),0)</f>
        <v>210</v>
      </c>
      <c r="C361" s="1">
        <v>4</v>
      </c>
      <c r="D361" s="1">
        <f t="shared" si="13"/>
        <v>0</v>
      </c>
      <c r="E361" s="1">
        <f>COUNTIFS(D:D,1,A:A,A361)</f>
        <v>0</v>
      </c>
      <c r="F361" s="1">
        <v>1</v>
      </c>
      <c r="G361" s="1">
        <v>1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 t="b">
        <v>1</v>
      </c>
      <c r="N361" s="1">
        <v>0</v>
      </c>
      <c r="O361" s="1">
        <v>0</v>
      </c>
      <c r="P361" s="2" t="s">
        <v>11</v>
      </c>
      <c r="Q361" s="1">
        <v>0</v>
      </c>
      <c r="R361" s="1">
        <v>14</v>
      </c>
      <c r="S361" s="1">
        <v>3</v>
      </c>
      <c r="T361" s="20">
        <f>IFERROR(Q361+0.5*R361+S361,0)</f>
        <v>10</v>
      </c>
      <c r="U361" s="1">
        <v>5.0500001907348633</v>
      </c>
      <c r="V361" s="1">
        <v>13</v>
      </c>
      <c r="W361" s="1">
        <v>0.20000000298023224</v>
      </c>
      <c r="X361" s="1">
        <v>2</v>
      </c>
      <c r="Y361" s="1">
        <v>10</v>
      </c>
      <c r="Z361" s="1">
        <v>11</v>
      </c>
      <c r="AA361" s="2" t="s">
        <v>29</v>
      </c>
      <c r="AB361" s="4" t="s">
        <v>31</v>
      </c>
      <c r="AC361" s="4" t="s">
        <v>33</v>
      </c>
      <c r="AD361" s="1">
        <v>4</v>
      </c>
      <c r="AE361" s="2" t="s">
        <v>37</v>
      </c>
      <c r="AF361" s="1">
        <v>1</v>
      </c>
      <c r="AG361" s="1">
        <f>IFERROR(Q361+0.5*R361+S361,0)</f>
        <v>10</v>
      </c>
      <c r="AH361">
        <f>IFERROR(IF(N361,0,Q361+0.5*R361+S361),0)</f>
        <v>10</v>
      </c>
      <c r="AI361" s="6" t="str">
        <f t="shared" si="14"/>
        <v/>
      </c>
    </row>
    <row r="362" spans="1:35">
      <c r="A362" s="1">
        <v>211</v>
      </c>
      <c r="B362" s="1">
        <f>IFERROR(VLOOKUP(A362,Sheet2!A:B,1,0),0)</f>
        <v>211</v>
      </c>
      <c r="C362" s="1">
        <v>1</v>
      </c>
      <c r="D362" s="1">
        <f t="shared" si="13"/>
        <v>0</v>
      </c>
      <c r="E362" s="1">
        <f>COUNTIFS(D:D,1,A:A,A362)</f>
        <v>0</v>
      </c>
      <c r="F362" s="1">
        <v>0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 t="b">
        <v>1</v>
      </c>
      <c r="N362" s="1">
        <v>0</v>
      </c>
      <c r="O362" s="1">
        <v>0</v>
      </c>
      <c r="P362" s="2" t="s">
        <v>11</v>
      </c>
      <c r="Q362" s="1">
        <v>2</v>
      </c>
      <c r="R362" s="1">
        <v>35</v>
      </c>
      <c r="S362" s="1">
        <v>4</v>
      </c>
      <c r="T362" s="20">
        <f>IFERROR(Q362+0.5*R362+S362,0)</f>
        <v>23.5</v>
      </c>
      <c r="U362" s="1">
        <v>5.0500001907348633</v>
      </c>
      <c r="V362" s="1">
        <v>4</v>
      </c>
      <c r="W362" s="2" t="s">
        <v>21</v>
      </c>
      <c r="X362" s="1">
        <v>2</v>
      </c>
      <c r="Y362" s="1">
        <v>7</v>
      </c>
      <c r="Z362" s="1">
        <v>15</v>
      </c>
      <c r="AA362" s="2" t="s">
        <v>29</v>
      </c>
      <c r="AB362" s="1">
        <v>0.89999997615814209</v>
      </c>
      <c r="AC362" s="2" t="s">
        <v>33</v>
      </c>
      <c r="AD362" s="1">
        <v>3</v>
      </c>
      <c r="AE362" s="1">
        <v>2</v>
      </c>
      <c r="AF362" s="1">
        <v>1</v>
      </c>
      <c r="AG362" s="1">
        <f>IFERROR(Q362+0.5*R362+S362,0)</f>
        <v>23.5</v>
      </c>
      <c r="AH362">
        <f>IFERROR(IF(N362,0,Q362+0.5*R362+S362),0)</f>
        <v>23.5</v>
      </c>
      <c r="AI362" s="6" t="str">
        <f t="shared" si="14"/>
        <v/>
      </c>
    </row>
    <row r="363" spans="1:35">
      <c r="A363" s="1">
        <v>211</v>
      </c>
      <c r="B363" s="1">
        <f>IFERROR(VLOOKUP(A363,Sheet2!A:B,1,0),0)</f>
        <v>211</v>
      </c>
      <c r="C363" s="1">
        <v>1</v>
      </c>
      <c r="D363" s="1">
        <f t="shared" si="13"/>
        <v>0</v>
      </c>
      <c r="E363" s="1">
        <f>COUNTIFS(D:D,1,A:A,A363)</f>
        <v>0</v>
      </c>
      <c r="F363" s="1">
        <v>0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 t="b">
        <v>1</v>
      </c>
      <c r="N363" s="1">
        <v>0</v>
      </c>
      <c r="O363" s="1">
        <v>0</v>
      </c>
      <c r="P363" s="1">
        <v>2</v>
      </c>
      <c r="Q363" s="1">
        <v>3</v>
      </c>
      <c r="R363" s="1">
        <v>28</v>
      </c>
      <c r="S363" s="1">
        <v>4</v>
      </c>
      <c r="T363" s="20">
        <f>IFERROR(Q363+0.5*R363+S363,0)</f>
        <v>21</v>
      </c>
      <c r="U363" s="1">
        <v>4.5</v>
      </c>
      <c r="V363" s="1">
        <v>13</v>
      </c>
      <c r="W363" s="2" t="s">
        <v>21</v>
      </c>
      <c r="X363" s="1">
        <v>2</v>
      </c>
      <c r="Y363" s="1">
        <v>7</v>
      </c>
      <c r="Z363" s="1">
        <v>15</v>
      </c>
      <c r="AA363" s="1">
        <v>1.0199999809265137</v>
      </c>
      <c r="AB363" s="1">
        <v>0.94999998807907104</v>
      </c>
      <c r="AC363" s="1">
        <v>0.94999998807907104</v>
      </c>
      <c r="AD363" s="1">
        <v>3</v>
      </c>
      <c r="AE363" s="3">
        <v>3</v>
      </c>
      <c r="AF363" s="1">
        <v>0</v>
      </c>
      <c r="AG363" s="1">
        <f>IFERROR(Q363+0.5*R363+S363,0)</f>
        <v>21</v>
      </c>
      <c r="AH363">
        <f>IFERROR(IF(N363,0,Q363+0.5*R363+S363),0)</f>
        <v>21</v>
      </c>
      <c r="AI363" s="6" t="str">
        <f t="shared" si="14"/>
        <v/>
      </c>
    </row>
    <row r="364" spans="1:35">
      <c r="A364" s="1">
        <v>212</v>
      </c>
      <c r="B364" s="1">
        <f>IFERROR(VLOOKUP(A364,Sheet2!A:B,1,0),0)</f>
        <v>212</v>
      </c>
      <c r="C364" s="1">
        <v>1</v>
      </c>
      <c r="D364" s="1">
        <f t="shared" si="13"/>
        <v>0</v>
      </c>
      <c r="E364" s="1">
        <f>COUNTIFS(D:D,1,A:A,A364)</f>
        <v>0</v>
      </c>
      <c r="F364" s="1">
        <v>0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 t="b">
        <v>1</v>
      </c>
      <c r="N364" s="1">
        <v>0</v>
      </c>
      <c r="O364" s="1">
        <v>0</v>
      </c>
      <c r="P364" s="1">
        <v>0</v>
      </c>
      <c r="Q364" s="1">
        <v>11</v>
      </c>
      <c r="R364" s="1">
        <v>17.5</v>
      </c>
      <c r="S364" s="1">
        <v>3</v>
      </c>
      <c r="T364" s="20">
        <f>IFERROR(Q364+0.5*R364+S364,0)</f>
        <v>22.75</v>
      </c>
      <c r="U364" s="1">
        <v>4.5</v>
      </c>
      <c r="V364" s="3">
        <v>13</v>
      </c>
      <c r="W364" s="3">
        <v>0.17000000178813934</v>
      </c>
      <c r="X364" s="1">
        <v>1</v>
      </c>
      <c r="Y364" s="1">
        <v>7</v>
      </c>
      <c r="Z364" s="1">
        <v>16</v>
      </c>
      <c r="AA364" s="1">
        <v>1.059999942779541</v>
      </c>
      <c r="AB364" s="1">
        <v>0.87999999523162842</v>
      </c>
      <c r="AC364" s="1">
        <v>0.8399999737739563</v>
      </c>
      <c r="AD364" s="1">
        <v>3</v>
      </c>
      <c r="AE364" s="1">
        <v>2</v>
      </c>
      <c r="AF364" s="1">
        <v>0</v>
      </c>
      <c r="AG364" s="1">
        <f>IFERROR(Q364+0.5*R364+S364,0)</f>
        <v>22.75</v>
      </c>
      <c r="AH364">
        <f>IFERROR(IF(N364,0,Q364+0.5*R364+S364),0)</f>
        <v>22.75</v>
      </c>
      <c r="AI364" s="6" t="str">
        <f t="shared" si="14"/>
        <v/>
      </c>
    </row>
    <row r="365" spans="1:35">
      <c r="A365" s="1">
        <v>212</v>
      </c>
      <c r="B365" s="1">
        <f>IFERROR(VLOOKUP(A365,Sheet2!A:B,1,0),0)</f>
        <v>212</v>
      </c>
      <c r="C365" s="1">
        <v>1</v>
      </c>
      <c r="D365" s="1">
        <f t="shared" si="13"/>
        <v>0</v>
      </c>
      <c r="E365" s="1">
        <f>COUNTIFS(D:D,1,A:A,A365)</f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 t="b">
        <v>1</v>
      </c>
      <c r="N365" s="1">
        <v>0</v>
      </c>
      <c r="O365" s="1">
        <v>0</v>
      </c>
      <c r="P365" s="2" t="s">
        <v>11</v>
      </c>
      <c r="Q365" s="1">
        <v>20</v>
      </c>
      <c r="R365" s="1">
        <v>15</v>
      </c>
      <c r="S365" s="1">
        <v>3</v>
      </c>
      <c r="T365" s="20">
        <f>IFERROR(Q365+0.5*R365+S365,0)</f>
        <v>30.5</v>
      </c>
      <c r="U365" s="1">
        <v>5.0500001907348633</v>
      </c>
      <c r="V365" s="1">
        <v>4</v>
      </c>
      <c r="W365" s="1">
        <v>0.52999997138977051</v>
      </c>
      <c r="X365" s="1">
        <v>2</v>
      </c>
      <c r="Y365" s="1">
        <v>7</v>
      </c>
      <c r="Z365" s="1">
        <v>16</v>
      </c>
      <c r="AA365" s="1">
        <v>1.0499999523162842</v>
      </c>
      <c r="AB365" s="1">
        <v>0.93999999761581421</v>
      </c>
      <c r="AC365" s="1">
        <v>0.88999998569488525</v>
      </c>
      <c r="AD365" s="1">
        <v>2</v>
      </c>
      <c r="AE365" s="1">
        <v>2</v>
      </c>
      <c r="AF365" s="1">
        <v>1</v>
      </c>
      <c r="AG365" s="1">
        <f>IFERROR(Q365+0.5*R365+S365,0)</f>
        <v>30.5</v>
      </c>
      <c r="AH365">
        <f>IFERROR(IF(N365,0,Q365+0.5*R365+S365),0)</f>
        <v>30.5</v>
      </c>
      <c r="AI365" s="6" t="str">
        <f t="shared" si="14"/>
        <v/>
      </c>
    </row>
    <row r="366" spans="1:35">
      <c r="A366" s="1">
        <v>213</v>
      </c>
      <c r="B366" s="1">
        <f>IFERROR(VLOOKUP(A366,Sheet2!A:B,1,0),0)</f>
        <v>213</v>
      </c>
      <c r="C366" s="1">
        <v>1</v>
      </c>
      <c r="D366" s="1">
        <f t="shared" si="13"/>
        <v>0</v>
      </c>
      <c r="E366" s="1">
        <f>COUNTIFS(D:D,1,A:A,A366)</f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 t="b">
        <v>1</v>
      </c>
      <c r="N366" s="1">
        <v>0</v>
      </c>
      <c r="O366" s="1">
        <v>0</v>
      </c>
      <c r="P366" s="1">
        <v>1</v>
      </c>
      <c r="Q366" s="1">
        <v>4.5</v>
      </c>
      <c r="R366" s="1">
        <v>20</v>
      </c>
      <c r="S366" s="1">
        <v>4</v>
      </c>
      <c r="T366" s="20">
        <f>IFERROR(Q366+0.5*R366+S366,0)</f>
        <v>18.5</v>
      </c>
      <c r="U366" s="1">
        <v>4.5500001907348633</v>
      </c>
      <c r="V366" s="1">
        <v>4</v>
      </c>
      <c r="W366" s="1">
        <v>0.15000000596046448</v>
      </c>
      <c r="X366" s="1">
        <v>2</v>
      </c>
      <c r="Y366" s="1">
        <v>6.5</v>
      </c>
      <c r="Z366" s="1">
        <v>17.5</v>
      </c>
      <c r="AA366" s="1">
        <v>0.95999997854232788</v>
      </c>
      <c r="AB366" s="1">
        <v>0.93000000715255737</v>
      </c>
      <c r="AC366" s="1">
        <v>0.93000000715255737</v>
      </c>
      <c r="AD366" s="1">
        <v>4</v>
      </c>
      <c r="AE366" s="1">
        <v>3</v>
      </c>
      <c r="AF366" s="1">
        <v>0</v>
      </c>
      <c r="AG366" s="1">
        <f>IFERROR(Q366+0.5*R366+S366,0)</f>
        <v>18.5</v>
      </c>
      <c r="AH366">
        <f>IFERROR(IF(N366,0,Q366+0.5*R366+S366),0)</f>
        <v>18.5</v>
      </c>
      <c r="AI366" s="6" t="str">
        <f t="shared" si="14"/>
        <v/>
      </c>
    </row>
    <row r="367" spans="1:35">
      <c r="A367" s="1">
        <v>213</v>
      </c>
      <c r="B367" s="1">
        <f>IFERROR(VLOOKUP(A367,Sheet2!A:B,1,0),0)</f>
        <v>213</v>
      </c>
      <c r="C367" s="1">
        <v>1</v>
      </c>
      <c r="D367" s="1">
        <f t="shared" si="13"/>
        <v>0</v>
      </c>
      <c r="E367" s="1">
        <f>COUNTIFS(D:D,1,A:A,A367)</f>
        <v>0</v>
      </c>
      <c r="F367" s="1">
        <v>1</v>
      </c>
      <c r="G367" s="1">
        <v>1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 t="b">
        <v>1</v>
      </c>
      <c r="N367" s="1">
        <v>0</v>
      </c>
      <c r="O367" s="1">
        <v>0</v>
      </c>
      <c r="P367" s="1">
        <v>2</v>
      </c>
      <c r="Q367" s="1">
        <v>12</v>
      </c>
      <c r="R367" s="1">
        <v>17.5</v>
      </c>
      <c r="S367" s="1">
        <v>4</v>
      </c>
      <c r="T367" s="20">
        <f>IFERROR(Q367+0.5*R367+S367,0)</f>
        <v>24.75</v>
      </c>
      <c r="U367" s="1">
        <v>5.0500001907348633</v>
      </c>
      <c r="V367" s="1">
        <v>19</v>
      </c>
      <c r="W367" s="1">
        <v>0.15000000596046448</v>
      </c>
      <c r="X367" s="1">
        <v>2</v>
      </c>
      <c r="Y367" s="1">
        <v>6.5</v>
      </c>
      <c r="Z367" s="1">
        <v>17.5</v>
      </c>
      <c r="AA367" s="1">
        <v>1.0499999523162842</v>
      </c>
      <c r="AB367" s="1">
        <v>0.93999999761581421</v>
      </c>
      <c r="AC367" s="1">
        <v>0.93999999761581421</v>
      </c>
      <c r="AD367" s="1">
        <v>4</v>
      </c>
      <c r="AE367" s="1">
        <v>3</v>
      </c>
      <c r="AF367" s="1">
        <v>1</v>
      </c>
      <c r="AG367" s="1">
        <f>IFERROR(Q367+0.5*R367+S367,0)</f>
        <v>24.75</v>
      </c>
      <c r="AH367">
        <f>IFERROR(IF(N367,0,Q367+0.5*R367+S367),0)</f>
        <v>24.75</v>
      </c>
      <c r="AI367" s="6" t="str">
        <f t="shared" si="14"/>
        <v/>
      </c>
    </row>
    <row r="368" spans="1:35">
      <c r="A368" s="1">
        <v>214</v>
      </c>
      <c r="B368" s="1">
        <f>IFERROR(VLOOKUP(A368,Sheet2!A:B,1,0),0)</f>
        <v>214</v>
      </c>
      <c r="C368" s="1">
        <v>1</v>
      </c>
      <c r="D368" s="1">
        <f t="shared" si="13"/>
        <v>0</v>
      </c>
      <c r="E368" s="1">
        <f>COUNTIFS(D:D,1,A:A,A368)</f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 t="b">
        <v>1</v>
      </c>
      <c r="N368" s="1">
        <v>0</v>
      </c>
      <c r="O368" s="1">
        <v>0</v>
      </c>
      <c r="P368" s="1">
        <v>1</v>
      </c>
      <c r="Q368" s="1">
        <v>0</v>
      </c>
      <c r="R368" s="1">
        <v>35</v>
      </c>
      <c r="S368" s="1">
        <v>5</v>
      </c>
      <c r="T368" s="20">
        <f>IFERROR(Q368+0.5*R368+S368,0)</f>
        <v>22.5</v>
      </c>
      <c r="U368" s="1">
        <v>5.0500001907348633</v>
      </c>
      <c r="V368" s="2" t="s">
        <v>19</v>
      </c>
      <c r="W368" s="2" t="s">
        <v>21</v>
      </c>
      <c r="X368" s="1">
        <v>2</v>
      </c>
      <c r="Y368" s="1">
        <v>6.75</v>
      </c>
      <c r="Z368" s="1">
        <v>16.25</v>
      </c>
      <c r="AA368" s="1">
        <v>1.0399999618530273</v>
      </c>
      <c r="AB368" s="1">
        <v>0.93000000715255737</v>
      </c>
      <c r="AC368" s="1">
        <v>0.95999997854232788</v>
      </c>
      <c r="AD368" s="1">
        <v>3</v>
      </c>
      <c r="AE368" s="1">
        <v>2</v>
      </c>
      <c r="AF368" s="1">
        <v>1</v>
      </c>
      <c r="AG368" s="1">
        <f>IFERROR(Q368+0.5*R368+S368,0)</f>
        <v>22.5</v>
      </c>
      <c r="AH368">
        <f>IFERROR(IF(N368,0,Q368+0.5*R368+S368),0)</f>
        <v>22.5</v>
      </c>
      <c r="AI368" s="6" t="str">
        <f t="shared" si="14"/>
        <v/>
      </c>
    </row>
    <row r="369" spans="1:35">
      <c r="A369" s="1">
        <v>214</v>
      </c>
      <c r="B369" s="1">
        <f>IFERROR(VLOOKUP(A369,Sheet2!A:B,1,0),0)</f>
        <v>214</v>
      </c>
      <c r="C369" s="1">
        <v>1</v>
      </c>
      <c r="D369" s="1">
        <f t="shared" si="13"/>
        <v>0</v>
      </c>
      <c r="E369" s="1">
        <f>COUNTIFS(D:D,1,A:A,A369)</f>
        <v>0</v>
      </c>
      <c r="F369" s="1">
        <v>0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 t="b">
        <v>1</v>
      </c>
      <c r="N369" s="1">
        <v>0</v>
      </c>
      <c r="O369" s="1">
        <v>0</v>
      </c>
      <c r="P369" s="1">
        <v>0</v>
      </c>
      <c r="Q369" s="1">
        <v>2</v>
      </c>
      <c r="R369" s="1">
        <v>30</v>
      </c>
      <c r="S369" s="1">
        <v>3</v>
      </c>
      <c r="T369" s="20">
        <f>IFERROR(Q369+0.5*R369+S369,0)</f>
        <v>20</v>
      </c>
      <c r="U369" s="1">
        <v>4.619999885559082</v>
      </c>
      <c r="V369" s="1">
        <v>6.5</v>
      </c>
      <c r="W369" s="1">
        <v>0.25</v>
      </c>
      <c r="X369" s="1">
        <v>2</v>
      </c>
      <c r="Y369" s="1">
        <v>7</v>
      </c>
      <c r="Z369" s="1">
        <v>16</v>
      </c>
      <c r="AA369" s="1">
        <v>1.0199999809265137</v>
      </c>
      <c r="AB369" s="1">
        <v>0.88999998569488525</v>
      </c>
      <c r="AC369" s="1">
        <v>0.9100000262260437</v>
      </c>
      <c r="AD369" s="1">
        <v>2</v>
      </c>
      <c r="AE369" s="1">
        <v>2</v>
      </c>
      <c r="AF369" s="1">
        <v>0</v>
      </c>
      <c r="AG369" s="1">
        <f>IFERROR(Q369+0.5*R369+S369,0)</f>
        <v>20</v>
      </c>
      <c r="AH369">
        <f>IFERROR(IF(N369,0,Q369+0.5*R369+S369),0)</f>
        <v>20</v>
      </c>
      <c r="AI369" s="6" t="str">
        <f t="shared" si="14"/>
        <v/>
      </c>
    </row>
    <row r="370" spans="1:35">
      <c r="A370" s="1">
        <v>215</v>
      </c>
      <c r="B370" s="1">
        <f>IFERROR(VLOOKUP(A370,Sheet2!A:B,1,0),0)</f>
        <v>215</v>
      </c>
      <c r="C370" s="1">
        <v>1</v>
      </c>
      <c r="D370" s="1">
        <f t="shared" si="13"/>
        <v>0</v>
      </c>
      <c r="E370" s="1">
        <f>COUNTIFS(D:D,1,A:A,A370)</f>
        <v>0</v>
      </c>
      <c r="F370" s="1">
        <v>0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 t="b">
        <v>1</v>
      </c>
      <c r="N370" s="1">
        <v>0</v>
      </c>
      <c r="O370" s="1">
        <v>0</v>
      </c>
      <c r="P370" s="1">
        <v>0</v>
      </c>
      <c r="Q370" s="1">
        <v>10</v>
      </c>
      <c r="R370" s="1">
        <v>10</v>
      </c>
      <c r="S370" s="1">
        <v>3</v>
      </c>
      <c r="T370" s="20">
        <f>IFERROR(Q370+0.5*R370+S370,0)</f>
        <v>18</v>
      </c>
      <c r="U370" s="1">
        <v>4.5</v>
      </c>
      <c r="V370" s="1">
        <v>13</v>
      </c>
      <c r="W370" s="1">
        <v>0.20000000298023224</v>
      </c>
      <c r="X370" s="1">
        <v>2</v>
      </c>
      <c r="Y370" s="1">
        <v>7</v>
      </c>
      <c r="Z370" s="1">
        <v>16</v>
      </c>
      <c r="AA370" s="1">
        <v>1.059999942779541</v>
      </c>
      <c r="AB370" s="1">
        <v>0.88999998569488525</v>
      </c>
      <c r="AC370" s="1">
        <v>0.9100000262260437</v>
      </c>
      <c r="AD370" s="1">
        <v>3</v>
      </c>
      <c r="AE370" s="1">
        <v>3</v>
      </c>
      <c r="AF370" s="1">
        <v>0</v>
      </c>
      <c r="AG370" s="1">
        <f>IFERROR(Q370+0.5*R370+S370,0)</f>
        <v>18</v>
      </c>
      <c r="AH370">
        <f>IFERROR(IF(N370,0,Q370+0.5*R370+S370),0)</f>
        <v>18</v>
      </c>
      <c r="AI370" s="6" t="str">
        <f t="shared" si="14"/>
        <v/>
      </c>
    </row>
    <row r="371" spans="1:35">
      <c r="A371" s="1">
        <v>215</v>
      </c>
      <c r="B371" s="1">
        <f>IFERROR(VLOOKUP(A371,Sheet2!A:B,1,0),0)</f>
        <v>215</v>
      </c>
      <c r="C371" s="1">
        <v>1</v>
      </c>
      <c r="D371" s="1">
        <f t="shared" si="13"/>
        <v>0</v>
      </c>
      <c r="E371" s="1">
        <f>COUNTIFS(D:D,1,A:A,A371)</f>
        <v>0</v>
      </c>
      <c r="F371" s="1">
        <v>0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 t="b">
        <v>1</v>
      </c>
      <c r="N371" s="1">
        <v>0</v>
      </c>
      <c r="O371" s="1">
        <v>0</v>
      </c>
      <c r="P371" s="2" t="s">
        <v>11</v>
      </c>
      <c r="Q371" s="1">
        <v>20</v>
      </c>
      <c r="R371" s="1">
        <v>10</v>
      </c>
      <c r="S371" s="3">
        <v>3</v>
      </c>
      <c r="T371" s="20">
        <f>IFERROR(Q371+0.5*R371+S371,0)</f>
        <v>28</v>
      </c>
      <c r="U371" s="1">
        <v>5.0500001907348633</v>
      </c>
      <c r="V371" s="1">
        <v>26</v>
      </c>
      <c r="W371" s="1">
        <v>0.15000000596046448</v>
      </c>
      <c r="X371" s="1">
        <v>3</v>
      </c>
      <c r="Y371" s="1">
        <v>7</v>
      </c>
      <c r="Z371" s="1">
        <v>16</v>
      </c>
      <c r="AA371" s="1">
        <v>0.93000000715255737</v>
      </c>
      <c r="AB371" s="1">
        <v>0.8399999737739563</v>
      </c>
      <c r="AC371" s="1">
        <v>0.93000000715255737</v>
      </c>
      <c r="AD371" s="1">
        <v>3</v>
      </c>
      <c r="AE371" s="1">
        <v>3</v>
      </c>
      <c r="AF371" s="1">
        <v>1</v>
      </c>
      <c r="AG371" s="1">
        <f>IFERROR(Q371+0.5*R371+S371,0)</f>
        <v>28</v>
      </c>
      <c r="AH371">
        <f>IFERROR(IF(N371,0,Q371+0.5*R371+S371),0)</f>
        <v>28</v>
      </c>
      <c r="AI371" s="6" t="str">
        <f t="shared" si="14"/>
        <v/>
      </c>
    </row>
    <row r="372" spans="1:35">
      <c r="A372" s="1">
        <v>216</v>
      </c>
      <c r="B372" s="1">
        <f>IFERROR(VLOOKUP(A372,Sheet2!A:B,1,0),0)</f>
        <v>216</v>
      </c>
      <c r="C372" s="1">
        <v>2</v>
      </c>
      <c r="D372" s="1">
        <f t="shared" si="13"/>
        <v>0</v>
      </c>
      <c r="E372" s="1">
        <f>COUNTIFS(D:D,1,A:A,A372)</f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 t="b">
        <v>1</v>
      </c>
      <c r="N372" s="1">
        <v>0</v>
      </c>
      <c r="O372" s="1">
        <v>0</v>
      </c>
      <c r="P372" s="1">
        <v>0</v>
      </c>
      <c r="Q372" s="1">
        <v>2</v>
      </c>
      <c r="R372" s="1">
        <v>11</v>
      </c>
      <c r="S372" s="1">
        <v>3</v>
      </c>
      <c r="T372" s="20">
        <f>IFERROR(Q372+0.5*R372+S372,0)</f>
        <v>10.5</v>
      </c>
      <c r="U372" s="1">
        <v>4.25</v>
      </c>
      <c r="V372" s="1">
        <v>13</v>
      </c>
      <c r="W372" s="1">
        <v>0.15000000596046448</v>
      </c>
      <c r="X372" s="1">
        <v>1</v>
      </c>
      <c r="Y372" s="1">
        <v>11</v>
      </c>
      <c r="Z372" s="1">
        <v>10.5</v>
      </c>
      <c r="AA372" s="1">
        <v>1.059999942779541</v>
      </c>
      <c r="AB372" s="1">
        <v>0.94999998807907104</v>
      </c>
      <c r="AC372" s="1">
        <v>2.7699999809265137</v>
      </c>
      <c r="AD372" s="1">
        <v>4</v>
      </c>
      <c r="AE372" s="1">
        <v>3</v>
      </c>
      <c r="AF372" s="1">
        <v>0</v>
      </c>
      <c r="AG372" s="1">
        <f>IFERROR(Q372+0.5*R372+S372,0)</f>
        <v>10.5</v>
      </c>
      <c r="AH372">
        <f>IFERROR(IF(N372,0,Q372+0.5*R372+S372),0)</f>
        <v>10.5</v>
      </c>
      <c r="AI372" s="6" t="str">
        <f t="shared" si="14"/>
        <v/>
      </c>
    </row>
    <row r="373" spans="1:35">
      <c r="A373" s="1">
        <v>216</v>
      </c>
      <c r="B373" s="1">
        <f>IFERROR(VLOOKUP(A373,Sheet2!A:B,1,0),0)</f>
        <v>216</v>
      </c>
      <c r="C373" s="1">
        <v>2</v>
      </c>
      <c r="D373" s="1">
        <f t="shared" si="13"/>
        <v>0</v>
      </c>
      <c r="E373" s="1">
        <f>COUNTIFS(D:D,1,A:A,A373)</f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 t="b">
        <v>1</v>
      </c>
      <c r="N373" s="1">
        <v>0</v>
      </c>
      <c r="O373" s="1">
        <v>0</v>
      </c>
      <c r="P373" s="2" t="s">
        <v>11</v>
      </c>
      <c r="Q373" s="1">
        <v>2</v>
      </c>
      <c r="R373" s="1">
        <v>18</v>
      </c>
      <c r="S373" s="1">
        <v>3</v>
      </c>
      <c r="T373" s="20">
        <f>IFERROR(Q373+0.5*R373+S373,0)</f>
        <v>14</v>
      </c>
      <c r="U373" s="1">
        <v>5.0500001907348633</v>
      </c>
      <c r="V373" s="1">
        <v>13</v>
      </c>
      <c r="W373" s="1">
        <v>0.20000000298023224</v>
      </c>
      <c r="X373" s="1">
        <v>2</v>
      </c>
      <c r="Y373" s="1">
        <v>11</v>
      </c>
      <c r="Z373" s="1">
        <v>10.5</v>
      </c>
      <c r="AA373" s="1">
        <v>1.0499999523162842</v>
      </c>
      <c r="AB373" s="1">
        <v>0.93999999761581421</v>
      </c>
      <c r="AC373" s="1">
        <v>2.75</v>
      </c>
      <c r="AD373" s="1">
        <v>5</v>
      </c>
      <c r="AE373" s="1">
        <v>3</v>
      </c>
      <c r="AF373" s="1">
        <v>1</v>
      </c>
      <c r="AG373" s="1">
        <f>IFERROR(Q373+0.5*R373+S373,0)</f>
        <v>14</v>
      </c>
      <c r="AH373">
        <f>IFERROR(IF(N373,0,Q373+0.5*R373+S373),0)</f>
        <v>14</v>
      </c>
      <c r="AI373" s="6" t="str">
        <f t="shared" si="14"/>
        <v/>
      </c>
    </row>
    <row r="374" spans="1:35">
      <c r="A374" s="1">
        <v>217</v>
      </c>
      <c r="B374" s="1">
        <f>IFERROR(VLOOKUP(A374,Sheet2!A:B,1,0),0)</f>
        <v>217</v>
      </c>
      <c r="C374" s="1">
        <v>2</v>
      </c>
      <c r="D374" s="1">
        <f t="shared" si="13"/>
        <v>0</v>
      </c>
      <c r="E374" s="1">
        <f>COUNTIFS(D:D,1,A:A,A374)</f>
        <v>0</v>
      </c>
      <c r="F374" s="1">
        <v>1</v>
      </c>
      <c r="G374" s="1">
        <v>1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 t="b">
        <v>1</v>
      </c>
      <c r="N374" s="1">
        <v>0</v>
      </c>
      <c r="O374" s="1">
        <v>0</v>
      </c>
      <c r="P374" s="2" t="s">
        <v>11</v>
      </c>
      <c r="Q374" s="1">
        <v>0</v>
      </c>
      <c r="R374" s="1">
        <v>12</v>
      </c>
      <c r="S374" s="1">
        <v>3</v>
      </c>
      <c r="T374" s="20">
        <f>IFERROR(Q374+0.5*R374+S374,0)</f>
        <v>9</v>
      </c>
      <c r="U374" s="1">
        <v>5.0500001907348633</v>
      </c>
      <c r="V374" s="1">
        <v>26</v>
      </c>
      <c r="W374" s="1">
        <v>0.20000000298023224</v>
      </c>
      <c r="X374" s="1">
        <v>1</v>
      </c>
      <c r="Y374" s="1">
        <v>10.5</v>
      </c>
      <c r="Z374" s="1">
        <v>10.5</v>
      </c>
      <c r="AA374" s="1">
        <v>0.93999999761581421</v>
      </c>
      <c r="AB374" s="1">
        <v>0.73000001907348633</v>
      </c>
      <c r="AC374" s="1">
        <v>2.3199999332427979</v>
      </c>
      <c r="AD374" s="1">
        <v>4</v>
      </c>
      <c r="AE374" s="1">
        <v>4</v>
      </c>
      <c r="AF374" s="1">
        <v>1</v>
      </c>
      <c r="AG374" s="1">
        <f>IFERROR(Q374+0.5*R374+S374,0)</f>
        <v>9</v>
      </c>
      <c r="AH374">
        <f>IFERROR(IF(N374,0,Q374+0.5*R374+S374),0)</f>
        <v>9</v>
      </c>
      <c r="AI374" s="6" t="str">
        <f t="shared" si="14"/>
        <v/>
      </c>
    </row>
    <row r="375" spans="1:35">
      <c r="A375" s="1">
        <v>217</v>
      </c>
      <c r="B375" s="1">
        <f>IFERROR(VLOOKUP(A375,Sheet2!A:B,1,0),0)</f>
        <v>217</v>
      </c>
      <c r="C375" s="1">
        <v>2</v>
      </c>
      <c r="D375" s="1">
        <f t="shared" si="13"/>
        <v>0</v>
      </c>
      <c r="E375" s="1">
        <f>COUNTIFS(D:D,1,A:A,A375)</f>
        <v>0</v>
      </c>
      <c r="F375" s="1">
        <v>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 t="b">
        <v>1</v>
      </c>
      <c r="N375" s="1">
        <v>0</v>
      </c>
      <c r="O375" s="1">
        <v>0</v>
      </c>
      <c r="P375" s="1">
        <v>0</v>
      </c>
      <c r="Q375" s="1">
        <v>2</v>
      </c>
      <c r="R375" s="1">
        <v>13</v>
      </c>
      <c r="S375" s="1">
        <v>2</v>
      </c>
      <c r="T375" s="20">
        <f>IFERROR(Q375+0.5*R375+S375,0)</f>
        <v>10.5</v>
      </c>
      <c r="U375" s="1">
        <v>4.25</v>
      </c>
      <c r="V375" s="1">
        <v>13</v>
      </c>
      <c r="W375" s="1">
        <v>0.17000000178813934</v>
      </c>
      <c r="X375" s="1">
        <v>1</v>
      </c>
      <c r="Y375" s="1">
        <v>11</v>
      </c>
      <c r="Z375" s="1">
        <v>10</v>
      </c>
      <c r="AA375" s="1">
        <v>0.94999998807907104</v>
      </c>
      <c r="AB375" s="1">
        <v>0.74000000953674316</v>
      </c>
      <c r="AC375" s="1">
        <v>2.190000057220459</v>
      </c>
      <c r="AD375" s="1">
        <v>4</v>
      </c>
      <c r="AE375" s="1">
        <v>3</v>
      </c>
      <c r="AF375" s="1">
        <v>0</v>
      </c>
      <c r="AG375" s="1">
        <f>IFERROR(Q375+0.5*R375+S375,0)</f>
        <v>10.5</v>
      </c>
      <c r="AH375">
        <f>IFERROR(IF(N375,0,Q375+0.5*R375+S375),0)</f>
        <v>10.5</v>
      </c>
      <c r="AI375" s="6" t="str">
        <f t="shared" si="14"/>
        <v/>
      </c>
    </row>
    <row r="376" spans="1:35">
      <c r="A376" s="1">
        <v>218</v>
      </c>
      <c r="B376" s="1">
        <f>IFERROR(VLOOKUP(A376,Sheet2!A:B,1,0),0)</f>
        <v>218</v>
      </c>
      <c r="C376" s="1">
        <v>2</v>
      </c>
      <c r="D376" s="1">
        <f t="shared" si="13"/>
        <v>0</v>
      </c>
      <c r="E376" s="1">
        <f>COUNTIFS(D:D,1,A:A,A376)</f>
        <v>0</v>
      </c>
      <c r="F376" s="1">
        <v>1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 t="b">
        <v>1</v>
      </c>
      <c r="N376" s="1">
        <v>0</v>
      </c>
      <c r="O376" s="1">
        <v>0</v>
      </c>
      <c r="P376" s="2" t="s">
        <v>11</v>
      </c>
      <c r="Q376" s="1">
        <v>5</v>
      </c>
      <c r="R376" s="1">
        <v>3</v>
      </c>
      <c r="S376" s="1">
        <v>3</v>
      </c>
      <c r="T376" s="20">
        <f>IFERROR(Q376+0.5*R376+S376,0)</f>
        <v>9.5</v>
      </c>
      <c r="U376" s="1">
        <v>5.0500001907348633</v>
      </c>
      <c r="V376" s="1">
        <v>26</v>
      </c>
      <c r="W376" s="1">
        <v>0.25</v>
      </c>
      <c r="X376" s="1">
        <v>1</v>
      </c>
      <c r="Y376" s="1">
        <v>11</v>
      </c>
      <c r="Z376" s="1">
        <v>11</v>
      </c>
      <c r="AA376" s="1">
        <v>0.94999998807907104</v>
      </c>
      <c r="AB376" s="1">
        <v>0.73000001907348633</v>
      </c>
      <c r="AC376" s="1">
        <v>2.190000057220459</v>
      </c>
      <c r="AD376" s="1">
        <v>3</v>
      </c>
      <c r="AE376" s="1">
        <v>3</v>
      </c>
      <c r="AF376" s="1">
        <v>1</v>
      </c>
      <c r="AG376" s="1">
        <f>IFERROR(Q376+0.5*R376+S376,0)</f>
        <v>9.5</v>
      </c>
      <c r="AH376">
        <f>IFERROR(IF(N376,0,Q376+0.5*R376+S376),0)</f>
        <v>9.5</v>
      </c>
      <c r="AI376" s="6" t="str">
        <f t="shared" si="14"/>
        <v/>
      </c>
    </row>
    <row r="377" spans="1:35">
      <c r="A377" s="1">
        <v>218</v>
      </c>
      <c r="B377" s="1">
        <f>IFERROR(VLOOKUP(A377,Sheet2!A:B,1,0),0)</f>
        <v>218</v>
      </c>
      <c r="C377" s="1">
        <v>2</v>
      </c>
      <c r="D377" s="1">
        <f t="shared" si="13"/>
        <v>0</v>
      </c>
      <c r="E377" s="1">
        <f>COUNTIFS(D:D,1,A:A,A377)</f>
        <v>0</v>
      </c>
      <c r="F377" s="1">
        <v>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 t="b">
        <v>1</v>
      </c>
      <c r="N377" s="1">
        <v>0</v>
      </c>
      <c r="O377" s="1">
        <v>0</v>
      </c>
      <c r="P377" s="1">
        <v>0</v>
      </c>
      <c r="Q377" s="1">
        <v>7</v>
      </c>
      <c r="R377" s="1">
        <v>4</v>
      </c>
      <c r="S377" s="1">
        <v>2</v>
      </c>
      <c r="T377" s="20">
        <f>IFERROR(Q377+0.5*R377+S377,0)</f>
        <v>11</v>
      </c>
      <c r="U377" s="1">
        <v>4.3499999046325684</v>
      </c>
      <c r="V377" s="1">
        <v>26</v>
      </c>
      <c r="W377" s="1">
        <v>0.25</v>
      </c>
      <c r="X377" s="1">
        <v>1</v>
      </c>
      <c r="Y377" s="1">
        <v>11</v>
      </c>
      <c r="Z377" s="1">
        <v>10</v>
      </c>
      <c r="AA377" s="1">
        <v>0.85000002384185791</v>
      </c>
      <c r="AB377" s="1">
        <v>0.74000000953674316</v>
      </c>
      <c r="AC377" s="1">
        <v>2.3399999141693115</v>
      </c>
      <c r="AD377" s="1">
        <v>3</v>
      </c>
      <c r="AE377" s="1">
        <v>2</v>
      </c>
      <c r="AF377" s="1">
        <v>0</v>
      </c>
      <c r="AG377" s="1">
        <f>IFERROR(Q377+0.5*R377+S377,0)</f>
        <v>11</v>
      </c>
      <c r="AH377">
        <f>IFERROR(IF(N377,0,Q377+0.5*R377+S377),0)</f>
        <v>11</v>
      </c>
      <c r="AI377" s="6" t="str">
        <f t="shared" si="14"/>
        <v/>
      </c>
    </row>
    <row r="378" spans="1:35">
      <c r="A378" s="1">
        <v>219</v>
      </c>
      <c r="B378" s="1">
        <f>IFERROR(VLOOKUP(A378,Sheet2!A:B,1,0),0)</f>
        <v>219</v>
      </c>
      <c r="C378" s="1">
        <v>2</v>
      </c>
      <c r="D378" s="1">
        <f t="shared" si="13"/>
        <v>0</v>
      </c>
      <c r="E378" s="1">
        <f>COUNTIFS(D:D,1,A:A,A378)</f>
        <v>0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 t="b">
        <v>1</v>
      </c>
      <c r="N378" s="1">
        <v>0</v>
      </c>
      <c r="O378" s="1">
        <v>0</v>
      </c>
      <c r="P378" s="1">
        <v>0</v>
      </c>
      <c r="Q378" s="1">
        <v>3</v>
      </c>
      <c r="R378" s="1">
        <v>9</v>
      </c>
      <c r="S378" s="1">
        <v>3</v>
      </c>
      <c r="T378" s="20">
        <f>IFERROR(Q378+0.5*R378+S378,0)</f>
        <v>10.5</v>
      </c>
      <c r="U378" s="1">
        <v>4.25</v>
      </c>
      <c r="V378" s="1">
        <v>19</v>
      </c>
      <c r="W378" s="1">
        <v>0.11999999731779099</v>
      </c>
      <c r="X378" s="1">
        <v>2</v>
      </c>
      <c r="Y378" s="1">
        <v>11</v>
      </c>
      <c r="Z378" s="1">
        <v>10</v>
      </c>
      <c r="AA378" s="1">
        <v>0.9100000262260437</v>
      </c>
      <c r="AB378" s="1">
        <v>0.74000000953674316</v>
      </c>
      <c r="AC378" s="1">
        <v>2.3399999141693115</v>
      </c>
      <c r="AD378" s="1">
        <v>4</v>
      </c>
      <c r="AE378" s="1">
        <v>3</v>
      </c>
      <c r="AF378" s="1">
        <v>0</v>
      </c>
      <c r="AG378" s="1">
        <f>IFERROR(Q378+0.5*R378+S378,0)</f>
        <v>10.5</v>
      </c>
      <c r="AH378">
        <f>IFERROR(IF(N378,0,Q378+0.5*R378+S378),0)</f>
        <v>10.5</v>
      </c>
      <c r="AI378" s="6" t="str">
        <f t="shared" si="14"/>
        <v/>
      </c>
    </row>
    <row r="379" spans="1:35">
      <c r="A379" s="1">
        <v>219</v>
      </c>
      <c r="B379" s="1">
        <f>IFERROR(VLOOKUP(A379,Sheet2!A:B,1,0),0)</f>
        <v>219</v>
      </c>
      <c r="C379" s="1">
        <v>2</v>
      </c>
      <c r="D379" s="1">
        <f t="shared" si="13"/>
        <v>0</v>
      </c>
      <c r="E379" s="1">
        <f>COUNTIFS(D:D,1,A:A,A379)</f>
        <v>0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 t="b">
        <v>1</v>
      </c>
      <c r="N379" s="1">
        <v>0</v>
      </c>
      <c r="O379" s="1">
        <v>0</v>
      </c>
      <c r="P379" s="2" t="s">
        <v>11</v>
      </c>
      <c r="Q379" s="1">
        <v>9</v>
      </c>
      <c r="R379" s="1">
        <v>9</v>
      </c>
      <c r="S379" s="1">
        <v>2</v>
      </c>
      <c r="T379" s="20">
        <f>IFERROR(Q379+0.5*R379+S379,0)</f>
        <v>15.5</v>
      </c>
      <c r="U379" s="1">
        <v>5.0500001907348633</v>
      </c>
      <c r="V379" s="1">
        <v>26</v>
      </c>
      <c r="W379" s="1">
        <v>0.18000000715255737</v>
      </c>
      <c r="X379" s="1">
        <v>1</v>
      </c>
      <c r="Y379" s="1">
        <v>10.5</v>
      </c>
      <c r="Z379" s="1">
        <v>10.5</v>
      </c>
      <c r="AA379" s="1">
        <v>0.93999999761581421</v>
      </c>
      <c r="AB379" s="1">
        <v>0.73000001907348633</v>
      </c>
      <c r="AC379" s="1">
        <v>2.5299999713897705</v>
      </c>
      <c r="AD379" s="2" t="s">
        <v>35</v>
      </c>
      <c r="AE379" s="2" t="s">
        <v>37</v>
      </c>
      <c r="AF379" s="1">
        <v>1</v>
      </c>
      <c r="AG379" s="1">
        <f>IFERROR(Q379+0.5*R379+S379,0)</f>
        <v>15.5</v>
      </c>
      <c r="AH379">
        <f>IFERROR(IF(N379,0,Q379+0.5*R379+S379),0)</f>
        <v>15.5</v>
      </c>
      <c r="AI379" s="6" t="str">
        <f t="shared" si="14"/>
        <v/>
      </c>
    </row>
    <row r="380" spans="1:35">
      <c r="A380" s="1">
        <v>220</v>
      </c>
      <c r="B380" s="1">
        <f>IFERROR(VLOOKUP(A380,Sheet2!A:B,1,0),0)</f>
        <v>220</v>
      </c>
      <c r="C380" s="1">
        <v>2</v>
      </c>
      <c r="D380" s="1">
        <f t="shared" si="13"/>
        <v>0</v>
      </c>
      <c r="E380" s="1">
        <f>COUNTIFS(D:D,1,A:A,A380)</f>
        <v>0</v>
      </c>
      <c r="F380" s="1">
        <v>0</v>
      </c>
      <c r="G380" s="1">
        <v>1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 t="b">
        <v>1</v>
      </c>
      <c r="N380" s="1">
        <v>0</v>
      </c>
      <c r="O380" s="1">
        <v>0</v>
      </c>
      <c r="P380" s="1">
        <v>4</v>
      </c>
      <c r="Q380" s="1">
        <v>3</v>
      </c>
      <c r="R380" s="1">
        <v>15</v>
      </c>
      <c r="S380" s="1">
        <v>2</v>
      </c>
      <c r="T380" s="20">
        <f>IFERROR(Q380+0.5*R380+S380,0)</f>
        <v>12.5</v>
      </c>
      <c r="U380" s="1">
        <v>4.25</v>
      </c>
      <c r="V380" s="1">
        <v>13</v>
      </c>
      <c r="W380" s="1">
        <v>0.25</v>
      </c>
      <c r="X380" s="1">
        <v>2</v>
      </c>
      <c r="Y380" s="1">
        <v>11</v>
      </c>
      <c r="Z380" s="1">
        <v>10</v>
      </c>
      <c r="AA380" s="1">
        <v>1.059999942779541</v>
      </c>
      <c r="AB380" s="1">
        <v>0.94999998807907104</v>
      </c>
      <c r="AC380" s="1">
        <v>2.7699999809265137</v>
      </c>
      <c r="AD380" s="1">
        <v>5</v>
      </c>
      <c r="AE380" s="1">
        <v>3</v>
      </c>
      <c r="AF380" s="1">
        <v>0</v>
      </c>
      <c r="AG380" s="1">
        <f>IFERROR(Q380+0.5*R380+S380,0)</f>
        <v>12.5</v>
      </c>
      <c r="AH380">
        <f>IFERROR(IF(N380,0,Q380+0.5*R380+S380),0)</f>
        <v>12.5</v>
      </c>
      <c r="AI380" s="6" t="str">
        <f t="shared" si="14"/>
        <v/>
      </c>
    </row>
    <row r="381" spans="1:35">
      <c r="A381" s="1">
        <v>220</v>
      </c>
      <c r="B381" s="1">
        <f>IFERROR(VLOOKUP(A381,Sheet2!A:B,1,0),0)</f>
        <v>220</v>
      </c>
      <c r="C381" s="1">
        <v>2</v>
      </c>
      <c r="D381" s="1">
        <f t="shared" si="13"/>
        <v>0</v>
      </c>
      <c r="E381" s="1">
        <f>COUNTIFS(D:D,1,A:A,A381)</f>
        <v>0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 t="b">
        <v>1</v>
      </c>
      <c r="N381" s="1">
        <v>0</v>
      </c>
      <c r="O381" s="1">
        <v>0</v>
      </c>
      <c r="P381" s="1">
        <v>1</v>
      </c>
      <c r="Q381" s="1">
        <v>3</v>
      </c>
      <c r="R381" s="1">
        <v>12</v>
      </c>
      <c r="S381" s="1">
        <v>3</v>
      </c>
      <c r="T381" s="20">
        <f>IFERROR(Q381+0.5*R381+S381,0)</f>
        <v>12</v>
      </c>
      <c r="U381" s="1">
        <v>5.0500001907348633</v>
      </c>
      <c r="V381" s="1">
        <v>13</v>
      </c>
      <c r="W381" s="1">
        <v>0.12999999523162842</v>
      </c>
      <c r="X381" s="1">
        <v>1</v>
      </c>
      <c r="Y381" s="1">
        <v>11</v>
      </c>
      <c r="Z381" s="1">
        <v>10</v>
      </c>
      <c r="AA381" s="1">
        <v>1.0900000333786011</v>
      </c>
      <c r="AB381" s="1">
        <v>0.89999997615814209</v>
      </c>
      <c r="AC381" s="1">
        <v>2.75</v>
      </c>
      <c r="AD381" s="1">
        <v>4</v>
      </c>
      <c r="AE381" s="1">
        <v>3</v>
      </c>
      <c r="AF381" s="1">
        <v>1</v>
      </c>
      <c r="AG381" s="1">
        <f>IFERROR(Q381+0.5*R381+S381,0)</f>
        <v>12</v>
      </c>
      <c r="AH381">
        <f>IFERROR(IF(N381,0,Q381+0.5*R381+S381),0)</f>
        <v>12</v>
      </c>
      <c r="AI381" s="6" t="str">
        <f t="shared" si="14"/>
        <v/>
      </c>
    </row>
    <row r="382" spans="1:35">
      <c r="A382" s="1">
        <v>221</v>
      </c>
      <c r="B382" s="1">
        <f>IFERROR(VLOOKUP(A382,Sheet2!A:B,1,0),0)</f>
        <v>221</v>
      </c>
      <c r="C382" s="1">
        <v>2</v>
      </c>
      <c r="D382" s="1">
        <f t="shared" si="13"/>
        <v>0</v>
      </c>
      <c r="E382" s="1">
        <f>COUNTIFS(D:D,1,A:A,A382)</f>
        <v>0</v>
      </c>
      <c r="F382" s="1">
        <v>0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 t="b">
        <v>1</v>
      </c>
      <c r="N382" s="1">
        <v>0</v>
      </c>
      <c r="O382" s="1">
        <v>0</v>
      </c>
      <c r="P382" s="1">
        <v>0</v>
      </c>
      <c r="Q382" s="1">
        <v>1</v>
      </c>
      <c r="R382" s="1">
        <v>28</v>
      </c>
      <c r="S382" s="1">
        <v>3</v>
      </c>
      <c r="T382" s="20">
        <f>IFERROR(Q382+0.5*R382+S382,0)</f>
        <v>18</v>
      </c>
      <c r="U382" s="1">
        <v>4.5999999046325684</v>
      </c>
      <c r="V382" s="1">
        <v>13</v>
      </c>
      <c r="W382" s="1">
        <v>0.25</v>
      </c>
      <c r="X382" s="1">
        <v>1</v>
      </c>
      <c r="Y382" s="1">
        <v>11</v>
      </c>
      <c r="Z382" s="1">
        <v>11</v>
      </c>
      <c r="AA382" s="1">
        <v>1.0199999809265137</v>
      </c>
      <c r="AB382" s="1">
        <v>0.94999998807907104</v>
      </c>
      <c r="AC382" s="1">
        <v>2.559999942779541</v>
      </c>
      <c r="AD382" s="1">
        <v>4</v>
      </c>
      <c r="AE382" s="1">
        <v>3</v>
      </c>
      <c r="AF382" s="1">
        <v>0</v>
      </c>
      <c r="AG382" s="1">
        <f>IFERROR(Q382+0.5*R382+S382,0)</f>
        <v>18</v>
      </c>
      <c r="AH382">
        <f>IFERROR(IF(N382,0,Q382+0.5*R382+S382),0)</f>
        <v>18</v>
      </c>
      <c r="AI382" s="6" t="str">
        <f t="shared" si="14"/>
        <v/>
      </c>
    </row>
    <row r="383" spans="1:35">
      <c r="A383" s="1">
        <v>221</v>
      </c>
      <c r="B383" s="1">
        <f>IFERROR(VLOOKUP(A383,Sheet2!A:B,1,0),0)</f>
        <v>221</v>
      </c>
      <c r="C383" s="1">
        <v>2</v>
      </c>
      <c r="D383" s="1">
        <f t="shared" si="13"/>
        <v>0</v>
      </c>
      <c r="E383" s="1">
        <f>COUNTIFS(D:D,1,A:A,A383)</f>
        <v>0</v>
      </c>
      <c r="F383" s="1">
        <v>0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 t="b">
        <v>1</v>
      </c>
      <c r="N383" s="1">
        <v>0</v>
      </c>
      <c r="O383" s="1">
        <v>0</v>
      </c>
      <c r="P383" s="2" t="s">
        <v>11</v>
      </c>
      <c r="Q383" s="3">
        <v>1</v>
      </c>
      <c r="R383" s="3">
        <v>15</v>
      </c>
      <c r="S383" s="1">
        <v>3</v>
      </c>
      <c r="T383" s="20">
        <f>IFERROR(Q383+0.5*R383+S383,0)</f>
        <v>11.5</v>
      </c>
      <c r="U383" s="1">
        <v>5.0500001907348633</v>
      </c>
      <c r="V383" s="1">
        <v>13</v>
      </c>
      <c r="W383" s="1">
        <v>0.15000000596046448</v>
      </c>
      <c r="X383" s="1">
        <v>1</v>
      </c>
      <c r="Y383" s="1">
        <v>11</v>
      </c>
      <c r="Z383" s="1">
        <v>11</v>
      </c>
      <c r="AA383" s="1">
        <v>1.0499999523162842</v>
      </c>
      <c r="AB383" s="1">
        <v>0.93999999761581421</v>
      </c>
      <c r="AC383" s="1">
        <v>2.5299999713897705</v>
      </c>
      <c r="AD383" s="1">
        <v>4</v>
      </c>
      <c r="AE383" s="1">
        <v>3</v>
      </c>
      <c r="AF383" s="1">
        <v>1</v>
      </c>
      <c r="AG383" s="1">
        <f>IFERROR(Q383+0.5*R383+S383,0)</f>
        <v>11.5</v>
      </c>
      <c r="AH383">
        <f>IFERROR(IF(N383,0,Q383+0.5*R383+S383),0)</f>
        <v>11.5</v>
      </c>
      <c r="AI383" s="6" t="str">
        <f t="shared" si="14"/>
        <v/>
      </c>
    </row>
    <row r="384" spans="1:35">
      <c r="A384" s="1">
        <v>222</v>
      </c>
      <c r="B384" s="1">
        <f>IFERROR(VLOOKUP(A384,Sheet2!A:B,1,0),0)</f>
        <v>222</v>
      </c>
      <c r="C384" s="1">
        <v>3</v>
      </c>
      <c r="D384" s="1">
        <f t="shared" si="13"/>
        <v>0</v>
      </c>
      <c r="E384" s="1">
        <f>COUNTIFS(D:D,1,A:A,A384)</f>
        <v>0</v>
      </c>
      <c r="F384" s="1">
        <v>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 t="b">
        <v>1</v>
      </c>
      <c r="N384" s="1">
        <v>0</v>
      </c>
      <c r="O384" s="1">
        <v>0</v>
      </c>
      <c r="P384" s="1">
        <v>3</v>
      </c>
      <c r="Q384" s="1">
        <v>2</v>
      </c>
      <c r="R384" s="1">
        <v>24</v>
      </c>
      <c r="S384" s="1">
        <v>3</v>
      </c>
      <c r="T384" s="20">
        <f>IFERROR(Q384+0.5*R384+S384,0)</f>
        <v>17</v>
      </c>
      <c r="U384" s="1">
        <v>4.25</v>
      </c>
      <c r="V384" s="3">
        <v>13</v>
      </c>
      <c r="W384" s="1">
        <v>0.25</v>
      </c>
      <c r="X384" s="1">
        <v>2</v>
      </c>
      <c r="Y384" s="1">
        <v>9</v>
      </c>
      <c r="Z384" s="1">
        <v>12.5</v>
      </c>
      <c r="AA384" s="3">
        <v>1.1200000047683716</v>
      </c>
      <c r="AB384" s="3">
        <v>0.85000002384185791</v>
      </c>
      <c r="AC384" s="3">
        <v>1.059999942779541</v>
      </c>
      <c r="AD384" s="1">
        <v>3</v>
      </c>
      <c r="AE384" s="1">
        <v>1</v>
      </c>
      <c r="AF384" s="1">
        <v>0</v>
      </c>
      <c r="AG384" s="1">
        <f>IFERROR(Q384+0.5*R384+S384,0)</f>
        <v>17</v>
      </c>
      <c r="AH384">
        <f>IFERROR(IF(N384,0,Q384+0.5*R384+S384),0)</f>
        <v>17</v>
      </c>
      <c r="AI384" s="6" t="str">
        <f t="shared" si="14"/>
        <v/>
      </c>
    </row>
    <row r="385" spans="1:35">
      <c r="A385" s="1">
        <v>222</v>
      </c>
      <c r="B385" s="1">
        <f>IFERROR(VLOOKUP(A385,Sheet2!A:B,1,0),0)</f>
        <v>222</v>
      </c>
      <c r="C385" s="1">
        <v>3</v>
      </c>
      <c r="D385" s="1">
        <f t="shared" si="13"/>
        <v>0</v>
      </c>
      <c r="E385" s="1">
        <f>COUNTIFS(D:D,1,A:A,A385)</f>
        <v>0</v>
      </c>
      <c r="F385" s="1">
        <v>1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 t="b">
        <v>1</v>
      </c>
      <c r="N385" s="1">
        <v>0</v>
      </c>
      <c r="O385" s="1">
        <v>0</v>
      </c>
      <c r="P385" s="2" t="s">
        <v>11</v>
      </c>
      <c r="Q385" s="1">
        <v>2</v>
      </c>
      <c r="R385" s="1">
        <v>15</v>
      </c>
      <c r="S385" s="1">
        <v>3</v>
      </c>
      <c r="T385" s="20">
        <f>IFERROR(Q385+0.5*R385+S385,0)</f>
        <v>12.5</v>
      </c>
      <c r="U385" s="1">
        <v>5.0500001907348633</v>
      </c>
      <c r="V385" s="1">
        <v>26</v>
      </c>
      <c r="W385" s="1">
        <v>0.20000000298023224</v>
      </c>
      <c r="X385" s="1">
        <v>2</v>
      </c>
      <c r="Y385" s="1">
        <v>10</v>
      </c>
      <c r="Z385" s="1">
        <v>11.5</v>
      </c>
      <c r="AA385" s="1">
        <v>1.0099999904632568</v>
      </c>
      <c r="AB385" s="1">
        <v>1.0099999904632568</v>
      </c>
      <c r="AC385" s="1">
        <v>0.88999998569488525</v>
      </c>
      <c r="AD385" s="1">
        <v>3</v>
      </c>
      <c r="AE385" s="1">
        <v>1</v>
      </c>
      <c r="AF385" s="1">
        <v>1</v>
      </c>
      <c r="AG385" s="1">
        <f>IFERROR(Q385+0.5*R385+S385,0)</f>
        <v>12.5</v>
      </c>
      <c r="AH385">
        <f>IFERROR(IF(N385,0,Q385+0.5*R385+S385),0)</f>
        <v>12.5</v>
      </c>
      <c r="AI385" s="6" t="str">
        <f t="shared" si="14"/>
        <v/>
      </c>
    </row>
    <row r="386" spans="1:35">
      <c r="A386" s="1">
        <v>223</v>
      </c>
      <c r="B386" s="1">
        <f>IFERROR(VLOOKUP(A386,Sheet2!A:B,1,0),0)</f>
        <v>223</v>
      </c>
      <c r="C386" s="1">
        <v>3</v>
      </c>
      <c r="D386" s="1">
        <f t="shared" si="13"/>
        <v>0</v>
      </c>
      <c r="E386" s="1">
        <f>COUNTIFS(D:D,1,A:A,A386)</f>
        <v>0</v>
      </c>
      <c r="F386" s="1">
        <v>1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 t="b">
        <v>1</v>
      </c>
      <c r="N386" s="1">
        <v>0</v>
      </c>
      <c r="O386" s="1">
        <v>0</v>
      </c>
      <c r="P386" s="1">
        <v>2</v>
      </c>
      <c r="Q386" s="1">
        <v>3</v>
      </c>
      <c r="R386" s="1">
        <v>18</v>
      </c>
      <c r="S386" s="1">
        <v>3</v>
      </c>
      <c r="T386" s="20">
        <f>IFERROR(Q386+0.5*R386+S386,0)</f>
        <v>15</v>
      </c>
      <c r="U386" s="1">
        <v>4.75</v>
      </c>
      <c r="V386" s="1">
        <v>13</v>
      </c>
      <c r="W386" s="1">
        <v>0.25</v>
      </c>
      <c r="X386" s="1">
        <v>2</v>
      </c>
      <c r="Y386" s="1">
        <v>6</v>
      </c>
      <c r="Z386" s="1">
        <v>16</v>
      </c>
      <c r="AA386" s="2" t="s">
        <v>29</v>
      </c>
      <c r="AB386" s="2" t="s">
        <v>31</v>
      </c>
      <c r="AC386" s="2" t="s">
        <v>33</v>
      </c>
      <c r="AD386" s="1">
        <v>3</v>
      </c>
      <c r="AE386" s="1">
        <v>2</v>
      </c>
      <c r="AF386" s="1">
        <v>0</v>
      </c>
      <c r="AG386" s="1">
        <f>IFERROR(Q386+0.5*R386+S386,0)</f>
        <v>15</v>
      </c>
      <c r="AH386">
        <f>IFERROR(IF(N386,0,Q386+0.5*R386+S386),0)</f>
        <v>15</v>
      </c>
      <c r="AI386" s="6" t="str">
        <f t="shared" si="14"/>
        <v/>
      </c>
    </row>
    <row r="387" spans="1:35">
      <c r="A387" s="1">
        <v>223</v>
      </c>
      <c r="B387" s="1">
        <f>IFERROR(VLOOKUP(A387,Sheet2!A:B,1,0),0)</f>
        <v>223</v>
      </c>
      <c r="C387" s="1">
        <v>3</v>
      </c>
      <c r="D387" s="1">
        <f t="shared" ref="D387:D450" si="15">IF(T387&gt;0, 0, 1)</f>
        <v>0</v>
      </c>
      <c r="E387" s="1">
        <f>COUNTIFS(D:D,1,A:A,A387)</f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 t="b">
        <v>1</v>
      </c>
      <c r="N387" s="1">
        <v>0</v>
      </c>
      <c r="O387" s="1">
        <v>0</v>
      </c>
      <c r="P387" s="1">
        <v>2</v>
      </c>
      <c r="Q387" s="1">
        <v>3</v>
      </c>
      <c r="R387" s="1">
        <v>20</v>
      </c>
      <c r="S387" s="1">
        <v>3</v>
      </c>
      <c r="T387" s="20">
        <f>IFERROR(Q387+0.5*R387+S387,0)</f>
        <v>16</v>
      </c>
      <c r="U387" s="1">
        <v>5.0500001907348633</v>
      </c>
      <c r="V387" s="1">
        <v>28</v>
      </c>
      <c r="W387" s="1">
        <v>0.25</v>
      </c>
      <c r="X387" s="1">
        <v>2</v>
      </c>
      <c r="Y387" s="1">
        <v>7</v>
      </c>
      <c r="Z387" s="1">
        <v>15</v>
      </c>
      <c r="AA387" s="1">
        <v>1.0099999904632568</v>
      </c>
      <c r="AB387" s="1">
        <v>1.0099999904632568</v>
      </c>
      <c r="AC387" s="1">
        <v>0.93999999761581421</v>
      </c>
      <c r="AD387" s="1">
        <v>3</v>
      </c>
      <c r="AE387" s="1">
        <v>2</v>
      </c>
      <c r="AF387" s="1">
        <v>1</v>
      </c>
      <c r="AG387" s="1">
        <f>IFERROR(Q387+0.5*R387+S387,0)</f>
        <v>16</v>
      </c>
      <c r="AH387">
        <f>IFERROR(IF(N387,0,Q387+0.5*R387+S387),0)</f>
        <v>16</v>
      </c>
      <c r="AI387" s="6" t="str">
        <f t="shared" ref="AI387:AI450" si="16">IF(T387-AG387=0,"","999999")</f>
        <v/>
      </c>
    </row>
    <row r="388" spans="1:35">
      <c r="A388" s="1">
        <v>225</v>
      </c>
      <c r="B388" s="1">
        <f>IFERROR(VLOOKUP(A388,Sheet2!A:B,1,0),0)</f>
        <v>225</v>
      </c>
      <c r="C388" s="1">
        <v>3</v>
      </c>
      <c r="D388" s="1">
        <f t="shared" si="15"/>
        <v>0</v>
      </c>
      <c r="E388" s="1">
        <f>COUNTIFS(D:D,1,A:A,A388)</f>
        <v>0</v>
      </c>
      <c r="F388" s="1">
        <v>1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 t="b">
        <v>1</v>
      </c>
      <c r="N388" s="1">
        <v>0</v>
      </c>
      <c r="O388" s="1">
        <v>0</v>
      </c>
      <c r="P388" s="1">
        <v>0</v>
      </c>
      <c r="Q388" s="1">
        <v>3</v>
      </c>
      <c r="R388" s="1">
        <v>27</v>
      </c>
      <c r="S388" s="1">
        <v>3</v>
      </c>
      <c r="T388" s="20">
        <f>IFERROR(Q388+0.5*R388+S388,0)</f>
        <v>19.5</v>
      </c>
      <c r="U388" s="1">
        <v>4.75</v>
      </c>
      <c r="V388" s="1">
        <v>13</v>
      </c>
      <c r="W388" s="1">
        <v>0.20000000298023224</v>
      </c>
      <c r="X388" s="1">
        <v>2</v>
      </c>
      <c r="Y388" s="1">
        <v>6</v>
      </c>
      <c r="Z388" s="1">
        <v>17</v>
      </c>
      <c r="AA388" s="1">
        <v>1.059999942779541</v>
      </c>
      <c r="AB388" s="1">
        <v>0.9100000262260437</v>
      </c>
      <c r="AC388" s="1">
        <v>0.9100000262260437</v>
      </c>
      <c r="AD388" s="1">
        <v>6</v>
      </c>
      <c r="AE388" s="1">
        <v>3</v>
      </c>
      <c r="AF388" s="1">
        <v>0</v>
      </c>
      <c r="AG388" s="1">
        <f>IFERROR(Q388+0.5*R388+S388,0)</f>
        <v>19.5</v>
      </c>
      <c r="AH388">
        <f>IFERROR(IF(N388,0,Q388+0.5*R388+S388),0)</f>
        <v>19.5</v>
      </c>
      <c r="AI388" s="6" t="str">
        <f t="shared" si="16"/>
        <v/>
      </c>
    </row>
    <row r="389" spans="1:35">
      <c r="A389" s="1">
        <v>225</v>
      </c>
      <c r="B389" s="1">
        <f>IFERROR(VLOOKUP(A389,Sheet2!A:B,1,0),0)</f>
        <v>225</v>
      </c>
      <c r="C389" s="1">
        <v>3</v>
      </c>
      <c r="D389" s="1">
        <f t="shared" si="15"/>
        <v>0</v>
      </c>
      <c r="E389" s="1">
        <f>COUNTIFS(D:D,1,A:A,A389)</f>
        <v>0</v>
      </c>
      <c r="F389" s="1">
        <v>1</v>
      </c>
      <c r="G389" s="1">
        <v>1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 t="b">
        <v>1</v>
      </c>
      <c r="N389" s="1">
        <v>0</v>
      </c>
      <c r="O389" s="1">
        <v>0</v>
      </c>
      <c r="P389" s="2" t="s">
        <v>11</v>
      </c>
      <c r="Q389" s="1">
        <v>12</v>
      </c>
      <c r="R389" s="1">
        <v>25</v>
      </c>
      <c r="S389" s="1">
        <v>4</v>
      </c>
      <c r="T389" s="20">
        <f>IFERROR(Q389+0.5*R389+S389,0)</f>
        <v>28.5</v>
      </c>
      <c r="U389" s="1">
        <v>5.0500001907348633</v>
      </c>
      <c r="V389" s="1">
        <v>4</v>
      </c>
      <c r="W389" s="1">
        <v>0.10000000149011612</v>
      </c>
      <c r="X389" s="1">
        <v>2</v>
      </c>
      <c r="Y389" s="1">
        <v>6</v>
      </c>
      <c r="Z389" s="1">
        <v>17</v>
      </c>
      <c r="AA389" s="1">
        <v>1.0099999904632568</v>
      </c>
      <c r="AB389" s="1">
        <v>1.0099999904632568</v>
      </c>
      <c r="AC389" s="1">
        <v>0.93999999761581421</v>
      </c>
      <c r="AD389" s="1">
        <v>5</v>
      </c>
      <c r="AE389" s="1">
        <v>3</v>
      </c>
      <c r="AF389" s="1">
        <v>1</v>
      </c>
      <c r="AG389" s="1">
        <f>IFERROR(Q389+0.5*R389+S389,0)</f>
        <v>28.5</v>
      </c>
      <c r="AH389">
        <f>IFERROR(IF(N389,0,Q389+0.5*R389+S389),0)</f>
        <v>28.5</v>
      </c>
      <c r="AI389" s="6" t="str">
        <f t="shared" si="16"/>
        <v/>
      </c>
    </row>
    <row r="390" spans="1:35">
      <c r="A390" s="1">
        <v>226</v>
      </c>
      <c r="B390" s="1">
        <f>IFERROR(VLOOKUP(A390,Sheet2!A:B,1,0),0)</f>
        <v>226</v>
      </c>
      <c r="C390" s="1">
        <v>4</v>
      </c>
      <c r="D390" s="1">
        <f t="shared" si="15"/>
        <v>0</v>
      </c>
      <c r="E390" s="1">
        <f>COUNTIFS(D:D,1,A:A,A390)</f>
        <v>0</v>
      </c>
      <c r="F390" s="1">
        <v>0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 t="b">
        <v>1</v>
      </c>
      <c r="N390" s="1">
        <v>0</v>
      </c>
      <c r="O390" s="1">
        <v>0</v>
      </c>
      <c r="P390" s="1">
        <v>0</v>
      </c>
      <c r="Q390" s="1">
        <v>0</v>
      </c>
      <c r="R390" s="1">
        <v>22</v>
      </c>
      <c r="S390" s="1">
        <v>2</v>
      </c>
      <c r="T390" s="20">
        <f>IFERROR(Q390+0.5*R390+S390,0)</f>
        <v>13</v>
      </c>
      <c r="U390" s="1">
        <v>4.25</v>
      </c>
      <c r="V390" s="1">
        <v>13</v>
      </c>
      <c r="W390" s="1">
        <v>0.25</v>
      </c>
      <c r="X390" s="1">
        <v>1</v>
      </c>
      <c r="Y390" s="1">
        <v>10.5</v>
      </c>
      <c r="Z390" s="1">
        <v>11.5</v>
      </c>
      <c r="AA390" s="1">
        <v>0.94999998807907104</v>
      </c>
      <c r="AB390" s="1">
        <v>0.70999997854232788</v>
      </c>
      <c r="AC390" s="1">
        <v>0.94999998807907104</v>
      </c>
      <c r="AD390" s="1">
        <v>2</v>
      </c>
      <c r="AE390" s="1">
        <v>2</v>
      </c>
      <c r="AF390" s="1">
        <v>0</v>
      </c>
      <c r="AG390" s="1">
        <f>IFERROR(Q390+0.5*R390+S390,0)</f>
        <v>13</v>
      </c>
      <c r="AH390">
        <f>IFERROR(IF(N390,0,Q390+0.5*R390+S390),0)</f>
        <v>13</v>
      </c>
      <c r="AI390" s="6" t="str">
        <f t="shared" si="16"/>
        <v/>
      </c>
    </row>
    <row r="391" spans="1:35">
      <c r="A391" s="1">
        <v>226</v>
      </c>
      <c r="B391" s="1">
        <f>IFERROR(VLOOKUP(A391,Sheet2!A:B,1,0),0)</f>
        <v>226</v>
      </c>
      <c r="C391" s="1">
        <v>4</v>
      </c>
      <c r="D391" s="1">
        <f t="shared" si="15"/>
        <v>0</v>
      </c>
      <c r="E391" s="1">
        <f>COUNTIFS(D:D,1,A:A,A391)</f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 t="b">
        <v>1</v>
      </c>
      <c r="N391" s="1">
        <v>0</v>
      </c>
      <c r="O391" s="1">
        <v>0</v>
      </c>
      <c r="P391" s="1">
        <v>1</v>
      </c>
      <c r="Q391" s="1">
        <v>0</v>
      </c>
      <c r="R391" s="1">
        <v>26</v>
      </c>
      <c r="S391" s="1">
        <v>2</v>
      </c>
      <c r="T391" s="20">
        <f>IFERROR(Q391+0.5*R391+S391,0)</f>
        <v>15</v>
      </c>
      <c r="U391" s="1">
        <v>5.3000001907348633</v>
      </c>
      <c r="V391" s="1">
        <v>52</v>
      </c>
      <c r="W391" s="1">
        <v>0.15000000596046448</v>
      </c>
      <c r="X391" s="1">
        <v>1</v>
      </c>
      <c r="Y391" s="1">
        <v>10.5</v>
      </c>
      <c r="Z391" s="1">
        <v>10.5</v>
      </c>
      <c r="AA391" s="1">
        <v>1</v>
      </c>
      <c r="AB391" s="1">
        <v>0.85000002384185791</v>
      </c>
      <c r="AC391" s="1">
        <v>0.93999999761581421</v>
      </c>
      <c r="AD391" s="1">
        <v>2</v>
      </c>
      <c r="AE391" s="1">
        <v>2</v>
      </c>
      <c r="AF391" s="1">
        <v>1</v>
      </c>
      <c r="AG391" s="1">
        <f>IFERROR(Q391+0.5*R391+S391,0)</f>
        <v>15</v>
      </c>
      <c r="AH391">
        <f>IFERROR(IF(N391,0,Q391+0.5*R391+S391),0)</f>
        <v>15</v>
      </c>
      <c r="AI391" s="6" t="str">
        <f t="shared" si="16"/>
        <v/>
      </c>
    </row>
    <row r="392" spans="1:35">
      <c r="A392" s="1">
        <v>228</v>
      </c>
      <c r="B392" s="1">
        <f>IFERROR(VLOOKUP(A392,Sheet2!A:B,1,0),0)</f>
        <v>228</v>
      </c>
      <c r="C392" s="1">
        <v>4</v>
      </c>
      <c r="D392" s="1">
        <f t="shared" si="15"/>
        <v>0</v>
      </c>
      <c r="E392" s="1">
        <f>COUNTIFS(D:D,1,A:A,A392)</f>
        <v>0</v>
      </c>
      <c r="F392" s="1">
        <v>0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 t="b">
        <v>1</v>
      </c>
      <c r="N392" s="1">
        <v>0</v>
      </c>
      <c r="O392" s="1">
        <v>0</v>
      </c>
      <c r="P392" s="1">
        <v>0</v>
      </c>
      <c r="Q392" s="1">
        <v>3</v>
      </c>
      <c r="R392" s="1">
        <v>28.5</v>
      </c>
      <c r="S392" s="1">
        <v>3</v>
      </c>
      <c r="T392" s="20">
        <f>IFERROR(Q392+0.5*R392+S392,0)</f>
        <v>20.25</v>
      </c>
      <c r="U392" s="1">
        <v>4.5</v>
      </c>
      <c r="V392" s="1">
        <v>13</v>
      </c>
      <c r="W392" s="1">
        <v>0.20000000298023224</v>
      </c>
      <c r="X392" s="1">
        <v>3</v>
      </c>
      <c r="Y392" s="1">
        <v>10.5</v>
      </c>
      <c r="Z392" s="1">
        <v>12.5</v>
      </c>
      <c r="AA392" s="1">
        <v>0.94999998807907104</v>
      </c>
      <c r="AB392" s="1">
        <v>0.86000001430511475</v>
      </c>
      <c r="AC392" s="1">
        <v>0.94999998807907104</v>
      </c>
      <c r="AD392" s="1">
        <v>2</v>
      </c>
      <c r="AE392" s="1">
        <v>2</v>
      </c>
      <c r="AF392" s="1">
        <v>0</v>
      </c>
      <c r="AG392" s="1">
        <f>IFERROR(Q392+0.5*R392+S392,0)</f>
        <v>20.25</v>
      </c>
      <c r="AH392">
        <f>IFERROR(IF(N392,0,Q392+0.5*R392+S392),0)</f>
        <v>20.25</v>
      </c>
      <c r="AI392" s="6" t="str">
        <f t="shared" si="16"/>
        <v/>
      </c>
    </row>
    <row r="393" spans="1:35">
      <c r="A393" s="1">
        <v>228</v>
      </c>
      <c r="B393" s="1">
        <f>IFERROR(VLOOKUP(A393,Sheet2!A:B,1,0),0)</f>
        <v>228</v>
      </c>
      <c r="C393" s="1">
        <v>4</v>
      </c>
      <c r="D393" s="1">
        <f t="shared" si="15"/>
        <v>0</v>
      </c>
      <c r="E393" s="1">
        <f>COUNTIFS(D:D,1,A:A,A393)</f>
        <v>0</v>
      </c>
      <c r="F393" s="1">
        <v>0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 t="b">
        <v>1</v>
      </c>
      <c r="N393" s="1">
        <v>0</v>
      </c>
      <c r="O393" s="1">
        <v>0</v>
      </c>
      <c r="P393" s="2" t="s">
        <v>11</v>
      </c>
      <c r="Q393" s="1">
        <v>11</v>
      </c>
      <c r="R393" s="1">
        <v>19</v>
      </c>
      <c r="S393" s="1">
        <v>3</v>
      </c>
      <c r="T393" s="20">
        <f>IFERROR(Q393+0.5*R393+S393,0)</f>
        <v>23.5</v>
      </c>
      <c r="U393" s="1">
        <v>5.0500001907348633</v>
      </c>
      <c r="V393" s="2" t="s">
        <v>19</v>
      </c>
      <c r="W393" s="2" t="s">
        <v>21</v>
      </c>
      <c r="X393" s="1">
        <v>1</v>
      </c>
      <c r="Y393" s="1">
        <v>10.5</v>
      </c>
      <c r="Z393" s="1">
        <v>12.5</v>
      </c>
      <c r="AA393" s="1">
        <v>1</v>
      </c>
      <c r="AB393" s="1">
        <v>0.8399999737739563</v>
      </c>
      <c r="AC393" s="1">
        <v>0.88999998569488525</v>
      </c>
      <c r="AD393" s="1">
        <v>2</v>
      </c>
      <c r="AE393" s="2" t="s">
        <v>37</v>
      </c>
      <c r="AF393" s="1">
        <v>1</v>
      </c>
      <c r="AG393" s="1">
        <f>IFERROR(Q393+0.5*R393+S393,0)</f>
        <v>23.5</v>
      </c>
      <c r="AH393">
        <f>IFERROR(IF(N393,0,Q393+0.5*R393+S393),0)</f>
        <v>23.5</v>
      </c>
      <c r="AI393" s="6" t="str">
        <f t="shared" si="16"/>
        <v/>
      </c>
    </row>
    <row r="394" spans="1:35">
      <c r="A394" s="1">
        <v>229</v>
      </c>
      <c r="B394" s="1">
        <f>IFERROR(VLOOKUP(A394,Sheet2!A:B,1,0),0)</f>
        <v>229</v>
      </c>
      <c r="C394" s="1">
        <v>1</v>
      </c>
      <c r="D394" s="1">
        <f t="shared" si="15"/>
        <v>0</v>
      </c>
      <c r="E394" s="1">
        <f>COUNTIFS(D:D,1,A:A,A394)</f>
        <v>0</v>
      </c>
      <c r="F394" s="1">
        <v>0</v>
      </c>
      <c r="G394" s="1">
        <v>1</v>
      </c>
      <c r="H394" s="1">
        <v>0</v>
      </c>
      <c r="I394" s="1">
        <v>0</v>
      </c>
      <c r="J394" s="1">
        <v>1</v>
      </c>
      <c r="K394" s="1">
        <v>0</v>
      </c>
      <c r="L394" s="1">
        <v>0</v>
      </c>
      <c r="M394" s="1" t="b">
        <v>1</v>
      </c>
      <c r="N394" s="1">
        <v>0</v>
      </c>
      <c r="O394" s="1">
        <v>0</v>
      </c>
      <c r="P394" s="1">
        <v>2</v>
      </c>
      <c r="Q394" s="1">
        <v>3</v>
      </c>
      <c r="R394" s="1">
        <v>40</v>
      </c>
      <c r="S394" s="1">
        <v>3</v>
      </c>
      <c r="T394" s="20">
        <f>IFERROR(Q394+0.5*R394+S394,0)</f>
        <v>26</v>
      </c>
      <c r="U394" s="1">
        <v>4.5</v>
      </c>
      <c r="V394" s="1">
        <v>26</v>
      </c>
      <c r="W394" s="1">
        <v>0.10000000149011612</v>
      </c>
      <c r="X394" s="1">
        <v>2</v>
      </c>
      <c r="Y394" s="1">
        <v>8.5</v>
      </c>
      <c r="Z394" s="1">
        <v>13.5</v>
      </c>
      <c r="AA394" s="1">
        <v>0.94999998807907104</v>
      </c>
      <c r="AB394" s="1">
        <v>0.94999998807907104</v>
      </c>
      <c r="AC394" s="1">
        <v>1.059999942779541</v>
      </c>
      <c r="AD394" s="1">
        <v>5</v>
      </c>
      <c r="AE394" s="1">
        <v>4</v>
      </c>
      <c r="AF394" s="1">
        <v>0</v>
      </c>
      <c r="AG394" s="1">
        <f>IFERROR(Q394+0.5*R394+S394,0)</f>
        <v>26</v>
      </c>
      <c r="AH394">
        <f>IFERROR(IF(N394,0,Q394+0.5*R394+S394),0)</f>
        <v>26</v>
      </c>
      <c r="AI394" s="6" t="str">
        <f t="shared" si="16"/>
        <v/>
      </c>
    </row>
    <row r="395" spans="1:35">
      <c r="A395" s="1">
        <v>229</v>
      </c>
      <c r="B395" s="1">
        <f>IFERROR(VLOOKUP(A395,Sheet2!A:B,1,0),0)</f>
        <v>229</v>
      </c>
      <c r="C395" s="1">
        <v>1</v>
      </c>
      <c r="D395" s="1">
        <f t="shared" si="15"/>
        <v>0</v>
      </c>
      <c r="E395" s="1">
        <f>COUNTIFS(D:D,1,A:A,A395)</f>
        <v>0</v>
      </c>
      <c r="F395" s="1">
        <v>0</v>
      </c>
      <c r="G395" s="1">
        <v>1</v>
      </c>
      <c r="H395" s="1">
        <v>0</v>
      </c>
      <c r="I395" s="1">
        <v>0</v>
      </c>
      <c r="J395" s="1">
        <v>1</v>
      </c>
      <c r="K395" s="1">
        <v>0</v>
      </c>
      <c r="L395" s="1">
        <v>0</v>
      </c>
      <c r="M395" s="1" t="b">
        <v>1</v>
      </c>
      <c r="N395" s="1">
        <v>0</v>
      </c>
      <c r="O395" s="1">
        <v>0</v>
      </c>
      <c r="P395" s="2" t="s">
        <v>11</v>
      </c>
      <c r="Q395" s="1">
        <v>22</v>
      </c>
      <c r="R395" s="1">
        <v>11</v>
      </c>
      <c r="S395" s="1">
        <v>3</v>
      </c>
      <c r="T395" s="20">
        <f>IFERROR(Q395+0.5*R395+S395,0)</f>
        <v>30.5</v>
      </c>
      <c r="U395" s="1">
        <v>5.5</v>
      </c>
      <c r="V395" s="1">
        <v>26</v>
      </c>
      <c r="W395" s="1">
        <v>0.15000000596046448</v>
      </c>
      <c r="X395" s="1">
        <v>2</v>
      </c>
      <c r="Y395" s="1">
        <v>8.5</v>
      </c>
      <c r="Z395" s="1">
        <v>13.5</v>
      </c>
      <c r="AA395" s="1">
        <v>1.0099999904632568</v>
      </c>
      <c r="AB395" s="1">
        <v>0.93999999761581421</v>
      </c>
      <c r="AC395" s="1">
        <v>0.93999999761581421</v>
      </c>
      <c r="AD395" s="1">
        <v>4</v>
      </c>
      <c r="AE395" s="1">
        <v>3</v>
      </c>
      <c r="AF395" s="1">
        <v>1</v>
      </c>
      <c r="AG395" s="1">
        <f>IFERROR(Q395+0.5*R395+S395,0)</f>
        <v>30.5</v>
      </c>
      <c r="AH395">
        <f>IFERROR(IF(N395,0,Q395+0.5*R395+S395),0)</f>
        <v>30.5</v>
      </c>
      <c r="AI395" s="6" t="str">
        <f t="shared" si="16"/>
        <v/>
      </c>
    </row>
    <row r="396" spans="1:35">
      <c r="A396" s="1">
        <v>230</v>
      </c>
      <c r="B396" s="1">
        <f>IFERROR(VLOOKUP(A396,Sheet2!A:B,1,0),0)</f>
        <v>230</v>
      </c>
      <c r="C396" s="1">
        <v>1</v>
      </c>
      <c r="D396" s="1">
        <f t="shared" si="15"/>
        <v>0</v>
      </c>
      <c r="E396" s="1">
        <f>COUNTIFS(D:D,1,A:A,A396)</f>
        <v>0</v>
      </c>
      <c r="F396" s="1">
        <v>0</v>
      </c>
      <c r="G396" s="1">
        <v>1</v>
      </c>
      <c r="H396" s="1">
        <v>0</v>
      </c>
      <c r="I396" s="1">
        <v>0</v>
      </c>
      <c r="J396" s="1">
        <v>1</v>
      </c>
      <c r="K396" s="1">
        <v>0</v>
      </c>
      <c r="L396" s="1">
        <v>0</v>
      </c>
      <c r="M396" s="1" t="b">
        <v>1</v>
      </c>
      <c r="N396" s="1">
        <v>0</v>
      </c>
      <c r="O396" s="1">
        <v>0</v>
      </c>
      <c r="P396" s="1">
        <v>0</v>
      </c>
      <c r="Q396" s="1">
        <v>0</v>
      </c>
      <c r="R396" s="1">
        <v>25</v>
      </c>
      <c r="S396" s="1">
        <v>3</v>
      </c>
      <c r="T396" s="20">
        <f>IFERROR(Q396+0.5*R396+S396,0)</f>
        <v>15.5</v>
      </c>
      <c r="U396" s="1">
        <v>4.25</v>
      </c>
      <c r="V396" s="1">
        <v>26</v>
      </c>
      <c r="W396" s="1">
        <v>0.10000000149011612</v>
      </c>
      <c r="X396" s="1">
        <v>1</v>
      </c>
      <c r="Y396" s="1">
        <v>7</v>
      </c>
      <c r="Z396" s="1">
        <v>17</v>
      </c>
      <c r="AA396" s="1">
        <v>1.0199999809265137</v>
      </c>
      <c r="AB396" s="1">
        <v>0.94999998807907104</v>
      </c>
      <c r="AC396" s="1">
        <v>0.94999998807907104</v>
      </c>
      <c r="AD396" s="1">
        <v>3</v>
      </c>
      <c r="AE396" s="1">
        <v>2</v>
      </c>
      <c r="AF396" s="1">
        <v>0</v>
      </c>
      <c r="AG396" s="1">
        <f>IFERROR(Q396+0.5*R396+S396,0)</f>
        <v>15.5</v>
      </c>
      <c r="AH396">
        <f>IFERROR(IF(N396,0,Q396+0.5*R396+S396),0)</f>
        <v>15.5</v>
      </c>
      <c r="AI396" s="6" t="str">
        <f t="shared" si="16"/>
        <v/>
      </c>
    </row>
    <row r="397" spans="1:35">
      <c r="A397" s="1">
        <v>230</v>
      </c>
      <c r="B397" s="1">
        <f>IFERROR(VLOOKUP(A397,Sheet2!A:B,1,0),0)</f>
        <v>230</v>
      </c>
      <c r="C397" s="1">
        <v>1</v>
      </c>
      <c r="D397" s="1">
        <f t="shared" si="15"/>
        <v>0</v>
      </c>
      <c r="E397" s="1">
        <f>COUNTIFS(D:D,1,A:A,A397)</f>
        <v>0</v>
      </c>
      <c r="F397" s="1">
        <v>0</v>
      </c>
      <c r="G397" s="1">
        <v>1</v>
      </c>
      <c r="H397" s="1">
        <v>0</v>
      </c>
      <c r="I397" s="1">
        <v>0</v>
      </c>
      <c r="J397" s="1">
        <v>1</v>
      </c>
      <c r="K397" s="1">
        <v>0</v>
      </c>
      <c r="L397" s="1">
        <v>0</v>
      </c>
      <c r="M397" s="1" t="b">
        <v>1</v>
      </c>
      <c r="N397" s="1">
        <v>0</v>
      </c>
      <c r="O397" s="1">
        <v>0</v>
      </c>
      <c r="P397" s="2" t="s">
        <v>11</v>
      </c>
      <c r="Q397" s="1">
        <v>15</v>
      </c>
      <c r="R397" s="1">
        <v>17</v>
      </c>
      <c r="S397" s="1">
        <v>3</v>
      </c>
      <c r="T397" s="20">
        <f>IFERROR(Q397+0.5*R397+S397,0)</f>
        <v>26.5</v>
      </c>
      <c r="U397" s="1">
        <v>5.0500001907348633</v>
      </c>
      <c r="V397" s="1">
        <v>26</v>
      </c>
      <c r="W397" s="1">
        <v>0.18000000715255737</v>
      </c>
      <c r="X397" s="1">
        <v>1</v>
      </c>
      <c r="Y397" s="1">
        <v>7</v>
      </c>
      <c r="Z397" s="1">
        <v>17</v>
      </c>
      <c r="AA397" s="1">
        <v>1.0499999523162842</v>
      </c>
      <c r="AB397" s="1">
        <v>0.93999999761581421</v>
      </c>
      <c r="AC397" s="1">
        <v>0.93999999761581421</v>
      </c>
      <c r="AD397" s="1">
        <v>3</v>
      </c>
      <c r="AE397" s="1">
        <v>2</v>
      </c>
      <c r="AF397" s="1">
        <v>1</v>
      </c>
      <c r="AG397" s="1">
        <f>IFERROR(Q397+0.5*R397+S397,0)</f>
        <v>26.5</v>
      </c>
      <c r="AH397">
        <f>IFERROR(IF(N397,0,Q397+0.5*R397+S397),0)</f>
        <v>26.5</v>
      </c>
      <c r="AI397" s="6" t="str">
        <f t="shared" si="16"/>
        <v/>
      </c>
    </row>
    <row r="398" spans="1:35">
      <c r="A398" s="1">
        <v>231</v>
      </c>
      <c r="B398" s="1">
        <f>IFERROR(VLOOKUP(A398,Sheet2!A:B,1,0),0)</f>
        <v>0</v>
      </c>
      <c r="C398" s="1">
        <v>1</v>
      </c>
      <c r="D398" s="1">
        <f t="shared" si="15"/>
        <v>0</v>
      </c>
      <c r="E398" s="1">
        <f>COUNTIFS(D:D,1,A:A,A398)</f>
        <v>1</v>
      </c>
      <c r="F398" s="1">
        <v>0</v>
      </c>
      <c r="G398" s="1">
        <v>1</v>
      </c>
      <c r="H398" s="1">
        <v>0</v>
      </c>
      <c r="I398" s="1">
        <v>0</v>
      </c>
      <c r="J398" s="1">
        <v>1</v>
      </c>
      <c r="K398" s="1">
        <v>0</v>
      </c>
      <c r="L398" s="1">
        <v>0</v>
      </c>
      <c r="M398" s="1" t="b">
        <v>1</v>
      </c>
      <c r="N398" s="1">
        <v>1</v>
      </c>
      <c r="O398" s="1">
        <v>0</v>
      </c>
      <c r="P398" s="2" t="s">
        <v>11</v>
      </c>
      <c r="Q398" s="1">
        <v>16</v>
      </c>
      <c r="R398" s="1">
        <v>6</v>
      </c>
      <c r="S398" s="1">
        <v>4</v>
      </c>
      <c r="T398" s="20">
        <f>IFERROR(Q398+0.5*R398+S398,0)</f>
        <v>23</v>
      </c>
      <c r="U398" s="1">
        <v>5.0500001907348633</v>
      </c>
      <c r="V398" s="3">
        <v>4</v>
      </c>
      <c r="W398" s="1">
        <v>0.25</v>
      </c>
      <c r="X398" s="1">
        <v>1</v>
      </c>
      <c r="Y398" s="1">
        <v>7</v>
      </c>
      <c r="Z398" s="1">
        <v>16</v>
      </c>
      <c r="AA398" s="1">
        <v>0.89999997615814209</v>
      </c>
      <c r="AB398" s="1">
        <v>0.94999998807907104</v>
      </c>
      <c r="AC398" s="1">
        <v>0.94999998807907104</v>
      </c>
      <c r="AD398" s="1">
        <v>3</v>
      </c>
      <c r="AE398" s="1">
        <v>1</v>
      </c>
      <c r="AF398" s="1">
        <v>1</v>
      </c>
      <c r="AG398" s="1">
        <f>IFERROR(Q398+0.5*R398+S398,0)</f>
        <v>23</v>
      </c>
      <c r="AH398">
        <f>IFERROR(IF(N398,0,Q398+0.5*R398+S398),0)</f>
        <v>0</v>
      </c>
      <c r="AI398" s="6" t="str">
        <f t="shared" si="16"/>
        <v/>
      </c>
    </row>
    <row r="399" spans="1:35">
      <c r="A399" s="1">
        <v>231</v>
      </c>
      <c r="B399" s="1">
        <f>IFERROR(VLOOKUP(A399,Sheet2!A:B,1,0),0)</f>
        <v>0</v>
      </c>
      <c r="C399" s="1">
        <v>1</v>
      </c>
      <c r="D399" s="1">
        <f t="shared" si="15"/>
        <v>1</v>
      </c>
      <c r="E399" s="1">
        <f>COUNTIFS(D:D,1,A:A,A399)</f>
        <v>1</v>
      </c>
      <c r="F399" s="1">
        <v>0</v>
      </c>
      <c r="G399" s="1">
        <v>1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 t="b">
        <v>0</v>
      </c>
      <c r="N399" s="1">
        <v>1</v>
      </c>
      <c r="O399" s="1">
        <v>0</v>
      </c>
      <c r="P399" s="1">
        <v>1</v>
      </c>
      <c r="Q399" s="2" t="s">
        <v>12</v>
      </c>
      <c r="R399" s="1">
        <v>10</v>
      </c>
      <c r="S399" s="1">
        <v>3</v>
      </c>
      <c r="T399" s="20">
        <f>IFERROR(Q399+0.5*R399+S399,0)</f>
        <v>0</v>
      </c>
      <c r="U399" s="2" t="s">
        <v>17</v>
      </c>
      <c r="V399" s="1">
        <v>26</v>
      </c>
      <c r="W399" s="2" t="s">
        <v>21</v>
      </c>
      <c r="X399" s="1">
        <v>2</v>
      </c>
      <c r="Y399" s="1">
        <v>7</v>
      </c>
      <c r="Z399" s="1">
        <v>16</v>
      </c>
      <c r="AA399" s="1">
        <v>1.0199999809265137</v>
      </c>
      <c r="AB399" s="1">
        <v>1.0199999809265137</v>
      </c>
      <c r="AC399" s="1">
        <v>0.94999998807907104</v>
      </c>
      <c r="AD399" s="1">
        <v>2</v>
      </c>
      <c r="AE399" s="1">
        <v>2</v>
      </c>
      <c r="AF399" s="1">
        <v>0</v>
      </c>
      <c r="AG399" s="1">
        <f>IFERROR(Q399+0.5*R399+S399,0)</f>
        <v>0</v>
      </c>
      <c r="AH399">
        <f>IFERROR(IF(N399,0,Q399+0.5*R399+S399),0)</f>
        <v>0</v>
      </c>
      <c r="AI399" s="6" t="str">
        <f t="shared" si="16"/>
        <v/>
      </c>
    </row>
    <row r="400" spans="1:35">
      <c r="A400" s="1">
        <v>232</v>
      </c>
      <c r="B400" s="1">
        <f>IFERROR(VLOOKUP(A400,Sheet2!A:B,1,0),0)</f>
        <v>232</v>
      </c>
      <c r="C400" s="1">
        <v>1</v>
      </c>
      <c r="D400" s="1">
        <f t="shared" si="15"/>
        <v>0</v>
      </c>
      <c r="E400" s="1">
        <f>COUNTIFS(D:D,1,A:A,A400)</f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0</v>
      </c>
      <c r="L400" s="1">
        <v>0</v>
      </c>
      <c r="M400" s="1" t="b">
        <v>1</v>
      </c>
      <c r="N400" s="1">
        <v>0</v>
      </c>
      <c r="O400" s="1">
        <v>0</v>
      </c>
      <c r="P400" s="1">
        <v>3</v>
      </c>
      <c r="Q400" s="1">
        <v>18</v>
      </c>
      <c r="R400" s="1">
        <v>6</v>
      </c>
      <c r="S400" s="1">
        <v>3</v>
      </c>
      <c r="T400" s="20">
        <f>IFERROR(Q400+0.5*R400+S400,0)</f>
        <v>24</v>
      </c>
      <c r="U400" s="1">
        <v>4.75</v>
      </c>
      <c r="V400" s="1">
        <v>26</v>
      </c>
      <c r="W400" s="3">
        <v>0.11999999731779099</v>
      </c>
      <c r="X400" s="1">
        <v>3</v>
      </c>
      <c r="Y400" s="1">
        <v>7</v>
      </c>
      <c r="Z400" s="1">
        <v>16</v>
      </c>
      <c r="AA400" s="1">
        <v>1.059999942779541</v>
      </c>
      <c r="AB400" s="1">
        <v>0.94999998807907104</v>
      </c>
      <c r="AC400" s="1">
        <v>0.94999998807907104</v>
      </c>
      <c r="AD400" s="1">
        <v>3</v>
      </c>
      <c r="AE400" s="1">
        <v>3</v>
      </c>
      <c r="AF400" s="1">
        <v>0</v>
      </c>
      <c r="AG400" s="1">
        <f>IFERROR(Q400+0.5*R400+S400,0)</f>
        <v>24</v>
      </c>
      <c r="AH400">
        <f>IFERROR(IF(N400,0,Q400+0.5*R400+S400),0)</f>
        <v>24</v>
      </c>
      <c r="AI400" s="6" t="str">
        <f t="shared" si="16"/>
        <v/>
      </c>
    </row>
    <row r="401" spans="1:35">
      <c r="A401" s="1">
        <v>232</v>
      </c>
      <c r="B401" s="1">
        <f>IFERROR(VLOOKUP(A401,Sheet2!A:B,1,0),0)</f>
        <v>232</v>
      </c>
      <c r="C401" s="1">
        <v>1</v>
      </c>
      <c r="D401" s="1">
        <f t="shared" si="15"/>
        <v>0</v>
      </c>
      <c r="E401" s="1">
        <f>COUNTIFS(D:D,1,A:A,A401)</f>
        <v>0</v>
      </c>
      <c r="F401" s="1">
        <v>0</v>
      </c>
      <c r="G401" s="1">
        <v>1</v>
      </c>
      <c r="H401" s="1">
        <v>0</v>
      </c>
      <c r="I401" s="1">
        <v>0</v>
      </c>
      <c r="J401" s="1">
        <v>1</v>
      </c>
      <c r="K401" s="1">
        <v>0</v>
      </c>
      <c r="L401" s="1">
        <v>0</v>
      </c>
      <c r="M401" s="1" t="b">
        <v>1</v>
      </c>
      <c r="N401" s="1">
        <v>0</v>
      </c>
      <c r="O401" s="1">
        <v>0</v>
      </c>
      <c r="P401" s="1">
        <v>3</v>
      </c>
      <c r="Q401" s="1">
        <v>18</v>
      </c>
      <c r="R401" s="1">
        <v>10</v>
      </c>
      <c r="S401" s="1">
        <v>4</v>
      </c>
      <c r="T401" s="20">
        <f>IFERROR(Q401+0.5*R401+S401,0)</f>
        <v>27</v>
      </c>
      <c r="U401" s="1">
        <v>5.0500001907348633</v>
      </c>
      <c r="V401" s="1">
        <v>13</v>
      </c>
      <c r="W401" s="3">
        <v>0.25</v>
      </c>
      <c r="X401" s="1">
        <v>2</v>
      </c>
      <c r="Y401" s="1">
        <v>7</v>
      </c>
      <c r="Z401" s="1">
        <v>15</v>
      </c>
      <c r="AA401" s="1">
        <v>1.0499999523162842</v>
      </c>
      <c r="AB401" s="1">
        <v>0.94999998807907104</v>
      </c>
      <c r="AC401" s="1">
        <v>0.94999998807907104</v>
      </c>
      <c r="AD401" s="1">
        <v>3</v>
      </c>
      <c r="AE401" s="1">
        <v>2</v>
      </c>
      <c r="AF401" s="1">
        <v>1</v>
      </c>
      <c r="AG401" s="1">
        <f>IFERROR(Q401+0.5*R401+S401,0)</f>
        <v>27</v>
      </c>
      <c r="AH401">
        <f>IFERROR(IF(N401,0,Q401+0.5*R401+S401),0)</f>
        <v>27</v>
      </c>
      <c r="AI401" s="6" t="str">
        <f t="shared" si="16"/>
        <v/>
      </c>
    </row>
    <row r="402" spans="1:35">
      <c r="A402" s="1">
        <v>233</v>
      </c>
      <c r="B402" s="1">
        <f>IFERROR(VLOOKUP(A402,Sheet2!A:B,1,0),0)</f>
        <v>233</v>
      </c>
      <c r="C402" s="1">
        <v>1</v>
      </c>
      <c r="D402" s="1">
        <f t="shared" si="15"/>
        <v>0</v>
      </c>
      <c r="E402" s="1">
        <f>COUNTIFS(D:D,1,A:A,A402)</f>
        <v>0</v>
      </c>
      <c r="F402" s="1">
        <v>0</v>
      </c>
      <c r="G402" s="1">
        <v>1</v>
      </c>
      <c r="H402" s="1">
        <v>0</v>
      </c>
      <c r="I402" s="1">
        <v>0</v>
      </c>
      <c r="J402" s="1">
        <v>1</v>
      </c>
      <c r="K402" s="1">
        <v>0</v>
      </c>
      <c r="L402" s="1">
        <v>0</v>
      </c>
      <c r="M402" s="1" t="b">
        <v>1</v>
      </c>
      <c r="N402" s="1">
        <v>0</v>
      </c>
      <c r="O402" s="1">
        <v>0</v>
      </c>
      <c r="P402" s="2" t="s">
        <v>11</v>
      </c>
      <c r="Q402" s="1">
        <v>15</v>
      </c>
      <c r="R402" s="1">
        <v>7</v>
      </c>
      <c r="S402" s="1">
        <v>3</v>
      </c>
      <c r="T402" s="20">
        <f>IFERROR(Q402+0.5*R402+S402,0)</f>
        <v>21.5</v>
      </c>
      <c r="U402" s="1">
        <v>5.0500001907348633</v>
      </c>
      <c r="V402" s="1">
        <v>26</v>
      </c>
      <c r="W402" s="1">
        <v>0.25</v>
      </c>
      <c r="X402" s="1">
        <v>2</v>
      </c>
      <c r="Y402" s="1">
        <v>7</v>
      </c>
      <c r="Z402" s="1">
        <v>16</v>
      </c>
      <c r="AA402" s="1">
        <v>1.0499999523162842</v>
      </c>
      <c r="AB402" s="1">
        <v>0.93999999761581421</v>
      </c>
      <c r="AC402" s="1">
        <v>0.93999999761581421</v>
      </c>
      <c r="AD402" s="1">
        <v>2</v>
      </c>
      <c r="AE402" s="1">
        <v>2</v>
      </c>
      <c r="AF402" s="1">
        <v>1</v>
      </c>
      <c r="AG402" s="1">
        <f>IFERROR(Q402+0.5*R402+S402,0)</f>
        <v>21.5</v>
      </c>
      <c r="AH402">
        <f>IFERROR(IF(N402,0,Q402+0.5*R402+S402),0)</f>
        <v>21.5</v>
      </c>
      <c r="AI402" s="6" t="str">
        <f t="shared" si="16"/>
        <v/>
      </c>
    </row>
    <row r="403" spans="1:35">
      <c r="A403" s="1">
        <v>233</v>
      </c>
      <c r="B403" s="1">
        <f>IFERROR(VLOOKUP(A403,Sheet2!A:B,1,0),0)</f>
        <v>233</v>
      </c>
      <c r="C403" s="1">
        <v>1</v>
      </c>
      <c r="D403" s="1">
        <f t="shared" si="15"/>
        <v>0</v>
      </c>
      <c r="E403" s="1">
        <f>COUNTIFS(D:D,1,A:A,A403)</f>
        <v>0</v>
      </c>
      <c r="F403" s="1">
        <v>0</v>
      </c>
      <c r="G403" s="1">
        <v>1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 t="b">
        <v>1</v>
      </c>
      <c r="N403" s="1">
        <v>0</v>
      </c>
      <c r="O403" s="1">
        <v>0</v>
      </c>
      <c r="P403" s="1">
        <v>0</v>
      </c>
      <c r="Q403" s="1">
        <v>19</v>
      </c>
      <c r="R403" s="1">
        <v>7</v>
      </c>
      <c r="S403" s="1">
        <v>3</v>
      </c>
      <c r="T403" s="20">
        <f>IFERROR(Q403+0.5*R403+S403,0)</f>
        <v>25.5</v>
      </c>
      <c r="U403" s="1">
        <v>4.6500000953674316</v>
      </c>
      <c r="V403" s="1">
        <v>13</v>
      </c>
      <c r="W403" s="1">
        <v>0.31999999284744263</v>
      </c>
      <c r="X403" s="1">
        <v>2</v>
      </c>
      <c r="Y403" s="1">
        <v>7</v>
      </c>
      <c r="Z403" s="1">
        <v>16</v>
      </c>
      <c r="AA403" s="1">
        <v>1.1699999570846558</v>
      </c>
      <c r="AB403" s="1">
        <v>0.94999998807907104</v>
      </c>
      <c r="AC403" s="1">
        <v>0.94999998807907104</v>
      </c>
      <c r="AD403" s="1">
        <v>2</v>
      </c>
      <c r="AE403" s="1">
        <v>2</v>
      </c>
      <c r="AF403" s="1">
        <v>0</v>
      </c>
      <c r="AG403" s="1">
        <f>IFERROR(Q403+0.5*R403+S403,0)</f>
        <v>25.5</v>
      </c>
      <c r="AH403">
        <f>IFERROR(IF(N403,0,Q403+0.5*R403+S403),0)</f>
        <v>25.5</v>
      </c>
      <c r="AI403" s="6" t="str">
        <f t="shared" si="16"/>
        <v/>
      </c>
    </row>
    <row r="404" spans="1:35">
      <c r="A404" s="1">
        <v>234</v>
      </c>
      <c r="B404" s="1">
        <f>IFERROR(VLOOKUP(A404,Sheet2!A:B,1,0),0)</f>
        <v>234</v>
      </c>
      <c r="C404" s="1">
        <v>1</v>
      </c>
      <c r="D404" s="1">
        <f t="shared" si="15"/>
        <v>0</v>
      </c>
      <c r="E404" s="1">
        <f>COUNTIFS(D:D,1,A:A,A404)</f>
        <v>0</v>
      </c>
      <c r="F404" s="1">
        <v>0</v>
      </c>
      <c r="G404" s="1">
        <v>1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 t="b">
        <v>1</v>
      </c>
      <c r="N404" s="1">
        <v>0</v>
      </c>
      <c r="O404" s="1">
        <v>0</v>
      </c>
      <c r="P404" s="1">
        <v>2</v>
      </c>
      <c r="Q404" s="1">
        <v>0</v>
      </c>
      <c r="R404" s="1">
        <v>10</v>
      </c>
      <c r="S404" s="1">
        <v>3</v>
      </c>
      <c r="T404" s="20">
        <f>IFERROR(Q404+0.5*R404+S404,0)</f>
        <v>8</v>
      </c>
      <c r="U404" s="1">
        <v>5</v>
      </c>
      <c r="V404" s="3">
        <v>26</v>
      </c>
      <c r="W404" s="2" t="s">
        <v>21</v>
      </c>
      <c r="X404" s="1">
        <v>2</v>
      </c>
      <c r="Y404" s="1">
        <v>7</v>
      </c>
      <c r="Z404" s="1">
        <v>16</v>
      </c>
      <c r="AA404" s="1">
        <v>1.1200000047683716</v>
      </c>
      <c r="AB404" s="2" t="s">
        <v>31</v>
      </c>
      <c r="AC404" s="1">
        <v>0.49000000953674316</v>
      </c>
      <c r="AD404" s="1">
        <v>2</v>
      </c>
      <c r="AE404" s="1">
        <v>2</v>
      </c>
      <c r="AF404" s="1">
        <v>0</v>
      </c>
      <c r="AG404" s="1">
        <f>IFERROR(Q404+0.5*R404+S404,0)</f>
        <v>8</v>
      </c>
      <c r="AH404">
        <f>IFERROR(IF(N404,0,Q404+0.5*R404+S404),0)</f>
        <v>8</v>
      </c>
      <c r="AI404" s="6" t="str">
        <f t="shared" si="16"/>
        <v/>
      </c>
    </row>
    <row r="405" spans="1:35">
      <c r="A405" s="1">
        <v>234</v>
      </c>
      <c r="B405" s="1">
        <f>IFERROR(VLOOKUP(A405,Sheet2!A:B,1,0),0)</f>
        <v>234</v>
      </c>
      <c r="C405" s="1">
        <v>1</v>
      </c>
      <c r="D405" s="1">
        <f t="shared" si="15"/>
        <v>0</v>
      </c>
      <c r="E405" s="1">
        <f>COUNTIFS(D:D,1,A:A,A405)</f>
        <v>0</v>
      </c>
      <c r="F405" s="1">
        <v>0</v>
      </c>
      <c r="G405" s="1">
        <v>1</v>
      </c>
      <c r="H405" s="1">
        <v>0</v>
      </c>
      <c r="I405" s="1">
        <v>0</v>
      </c>
      <c r="J405" s="1">
        <v>1</v>
      </c>
      <c r="K405" s="1">
        <v>0</v>
      </c>
      <c r="L405" s="1">
        <v>0</v>
      </c>
      <c r="M405" s="1" t="b">
        <v>1</v>
      </c>
      <c r="N405" s="1">
        <v>0</v>
      </c>
      <c r="O405" s="1">
        <v>0</v>
      </c>
      <c r="P405" s="1">
        <v>2</v>
      </c>
      <c r="Q405" s="1">
        <v>10</v>
      </c>
      <c r="R405" s="1">
        <v>4</v>
      </c>
      <c r="S405" s="1">
        <v>3</v>
      </c>
      <c r="T405" s="20">
        <f>IFERROR(Q405+0.5*R405+S405,0)</f>
        <v>15</v>
      </c>
      <c r="U405" s="1">
        <v>5.0500001907348633</v>
      </c>
      <c r="V405" s="1">
        <v>26</v>
      </c>
      <c r="W405" s="2" t="s">
        <v>21</v>
      </c>
      <c r="X405" s="1">
        <v>2</v>
      </c>
      <c r="Y405" s="1">
        <v>7</v>
      </c>
      <c r="Z405" s="1">
        <v>16</v>
      </c>
      <c r="AA405" s="1">
        <v>1.0399999618530273</v>
      </c>
      <c r="AB405" s="1">
        <v>1.0099999904632568</v>
      </c>
      <c r="AC405" s="1">
        <v>0.57999998331069946</v>
      </c>
      <c r="AD405" s="1">
        <v>3</v>
      </c>
      <c r="AE405" s="1">
        <v>2</v>
      </c>
      <c r="AF405" s="1">
        <v>1</v>
      </c>
      <c r="AG405" s="1">
        <f>IFERROR(Q405+0.5*R405+S405,0)</f>
        <v>15</v>
      </c>
      <c r="AH405">
        <f>IFERROR(IF(N405,0,Q405+0.5*R405+S405),0)</f>
        <v>15</v>
      </c>
      <c r="AI405" s="6" t="str">
        <f t="shared" si="16"/>
        <v/>
      </c>
    </row>
    <row r="406" spans="1:35">
      <c r="A406" s="1">
        <v>235</v>
      </c>
      <c r="B406" s="1">
        <f>IFERROR(VLOOKUP(A406,Sheet2!A:B,1,0),0)</f>
        <v>0</v>
      </c>
      <c r="C406" s="1">
        <v>1</v>
      </c>
      <c r="D406" s="1">
        <f t="shared" si="15"/>
        <v>0</v>
      </c>
      <c r="E406" s="1">
        <f>COUNTIFS(D:D,1,A:A,A406)</f>
        <v>1</v>
      </c>
      <c r="F406" s="1">
        <v>0</v>
      </c>
      <c r="G406" s="1">
        <v>1</v>
      </c>
      <c r="H406" s="1">
        <v>0</v>
      </c>
      <c r="I406" s="1">
        <v>0</v>
      </c>
      <c r="J406" s="1">
        <v>1</v>
      </c>
      <c r="K406" s="1">
        <v>0</v>
      </c>
      <c r="L406" s="1">
        <v>0</v>
      </c>
      <c r="M406" s="1" t="b">
        <v>1</v>
      </c>
      <c r="N406" s="1">
        <v>1</v>
      </c>
      <c r="O406" s="1">
        <v>0</v>
      </c>
      <c r="P406" s="1">
        <v>2</v>
      </c>
      <c r="Q406" s="1">
        <v>5</v>
      </c>
      <c r="R406" s="1">
        <v>17</v>
      </c>
      <c r="S406" s="1">
        <v>1</v>
      </c>
      <c r="T406" s="20">
        <f>IFERROR(Q406+0.5*R406+S406,0)</f>
        <v>14.5</v>
      </c>
      <c r="U406" s="1">
        <v>4.25</v>
      </c>
      <c r="V406" s="3">
        <v>26</v>
      </c>
      <c r="W406" s="1">
        <v>0.20999999344348907</v>
      </c>
      <c r="X406" s="1">
        <v>2</v>
      </c>
      <c r="Y406" s="1">
        <v>7</v>
      </c>
      <c r="Z406" s="1">
        <v>16</v>
      </c>
      <c r="AA406" s="1">
        <v>1.0199999809265137</v>
      </c>
      <c r="AB406" s="1">
        <v>0.94999998807907104</v>
      </c>
      <c r="AC406" s="1">
        <v>1.0399999618530273</v>
      </c>
      <c r="AD406" s="1">
        <v>3</v>
      </c>
      <c r="AE406" s="1">
        <v>2</v>
      </c>
      <c r="AF406" s="1">
        <v>0</v>
      </c>
      <c r="AG406" s="1">
        <f>IFERROR(Q406+0.5*R406+S406,0)</f>
        <v>14.5</v>
      </c>
      <c r="AH406">
        <f>IFERROR(IF(N406,0,Q406+0.5*R406+S406),0)</f>
        <v>0</v>
      </c>
      <c r="AI406" s="6" t="str">
        <f t="shared" si="16"/>
        <v/>
      </c>
    </row>
    <row r="407" spans="1:35">
      <c r="A407" s="1">
        <v>235</v>
      </c>
      <c r="B407" s="1">
        <f>IFERROR(VLOOKUP(A407,Sheet2!A:B,1,0),0)</f>
        <v>0</v>
      </c>
      <c r="C407" s="1">
        <v>1</v>
      </c>
      <c r="D407" s="1">
        <f t="shared" si="15"/>
        <v>1</v>
      </c>
      <c r="E407" s="1">
        <f>COUNTIFS(D:D,1,A:A,A407)</f>
        <v>1</v>
      </c>
      <c r="F407" s="1">
        <v>0</v>
      </c>
      <c r="G407" s="1">
        <v>1</v>
      </c>
      <c r="H407" s="1">
        <v>0</v>
      </c>
      <c r="I407" s="1">
        <v>0</v>
      </c>
      <c r="J407" s="1">
        <v>1</v>
      </c>
      <c r="K407" s="1">
        <v>0</v>
      </c>
      <c r="L407" s="1">
        <v>0</v>
      </c>
      <c r="M407" s="1" t="b">
        <v>0</v>
      </c>
      <c r="N407" s="1">
        <v>1</v>
      </c>
      <c r="O407" s="1">
        <v>0</v>
      </c>
      <c r="P407" s="1">
        <v>4</v>
      </c>
      <c r="Q407" s="2" t="s">
        <v>12</v>
      </c>
      <c r="R407" s="1">
        <v>28</v>
      </c>
      <c r="S407" s="1">
        <v>3</v>
      </c>
      <c r="T407" s="20">
        <f>IFERROR(Q407+0.5*R407+S407,0)</f>
        <v>0</v>
      </c>
      <c r="U407" s="1">
        <v>5.0500001907348633</v>
      </c>
      <c r="V407" s="1">
        <v>28</v>
      </c>
      <c r="W407" s="1">
        <v>0.5</v>
      </c>
      <c r="X407" s="1">
        <v>2</v>
      </c>
      <c r="Y407" s="1">
        <v>8</v>
      </c>
      <c r="Z407" s="1">
        <v>15</v>
      </c>
      <c r="AA407" s="1">
        <v>1.1100000143051147</v>
      </c>
      <c r="AB407" s="1">
        <v>1.1100000143051147</v>
      </c>
      <c r="AC407" s="1">
        <v>1.0299999713897705</v>
      </c>
      <c r="AD407" s="1">
        <v>4</v>
      </c>
      <c r="AE407" s="1">
        <v>2</v>
      </c>
      <c r="AF407" s="1">
        <v>1</v>
      </c>
      <c r="AG407" s="1">
        <f>IFERROR(Q407+0.5*R407+S407,0)</f>
        <v>0</v>
      </c>
      <c r="AH407">
        <f>IFERROR(IF(N407,0,Q407+0.5*R407+S407),0)</f>
        <v>0</v>
      </c>
      <c r="AI407" s="6" t="str">
        <f t="shared" si="16"/>
        <v/>
      </c>
    </row>
    <row r="408" spans="1:35">
      <c r="A408" s="1">
        <v>236</v>
      </c>
      <c r="B408" s="1">
        <f>IFERROR(VLOOKUP(A408,Sheet2!A:B,1,0),0)</f>
        <v>0</v>
      </c>
      <c r="C408" s="1">
        <v>1</v>
      </c>
      <c r="D408" s="1">
        <f t="shared" si="15"/>
        <v>0</v>
      </c>
      <c r="E408" s="1">
        <f>COUNTIFS(D:D,1,A:A,A408)</f>
        <v>0</v>
      </c>
      <c r="F408" s="1">
        <v>0</v>
      </c>
      <c r="G408" s="1">
        <v>1</v>
      </c>
      <c r="H408" s="1">
        <v>0</v>
      </c>
      <c r="I408" s="1">
        <v>0</v>
      </c>
      <c r="J408" s="1">
        <v>1</v>
      </c>
      <c r="K408" s="1">
        <v>0</v>
      </c>
      <c r="L408" s="1">
        <v>0</v>
      </c>
      <c r="M408" s="1" t="b">
        <v>1</v>
      </c>
      <c r="N408" s="1">
        <v>0</v>
      </c>
      <c r="O408" s="1">
        <v>0</v>
      </c>
      <c r="P408" s="1">
        <v>3</v>
      </c>
      <c r="Q408" s="1">
        <v>0</v>
      </c>
      <c r="R408" s="1">
        <v>34</v>
      </c>
      <c r="S408" s="1">
        <v>4</v>
      </c>
      <c r="T408" s="20">
        <f>IFERROR(Q408+0.5*R408+S408,0)</f>
        <v>21</v>
      </c>
      <c r="U408" s="2" t="s">
        <v>17</v>
      </c>
      <c r="V408" s="1">
        <v>17</v>
      </c>
      <c r="W408" s="2" t="s">
        <v>21</v>
      </c>
      <c r="X408" s="1">
        <v>1</v>
      </c>
      <c r="Y408" s="1">
        <v>7</v>
      </c>
      <c r="Z408" s="1">
        <v>17</v>
      </c>
      <c r="AA408" s="1">
        <v>1.1799999475479126</v>
      </c>
      <c r="AB408" s="1">
        <v>1.0199999809265137</v>
      </c>
      <c r="AC408" s="1">
        <v>1.059999942779541</v>
      </c>
      <c r="AD408" s="1">
        <v>4</v>
      </c>
      <c r="AE408" s="1">
        <v>3</v>
      </c>
      <c r="AF408" s="1">
        <v>0</v>
      </c>
      <c r="AG408" s="1">
        <f>IFERROR(Q408+0.5*R408+S408,0)</f>
        <v>21</v>
      </c>
      <c r="AH408">
        <f>IFERROR(IF(N408,0,Q408+0.5*R408+S408),0)</f>
        <v>21</v>
      </c>
      <c r="AI408" s="6" t="str">
        <f t="shared" si="16"/>
        <v/>
      </c>
    </row>
    <row r="409" spans="1:35">
      <c r="A409" s="1">
        <v>236</v>
      </c>
      <c r="B409" s="1">
        <f>IFERROR(VLOOKUP(A409,Sheet2!A:B,1,0),0)</f>
        <v>0</v>
      </c>
      <c r="C409" s="1">
        <v>1</v>
      </c>
      <c r="D409" s="1">
        <f t="shared" si="15"/>
        <v>0</v>
      </c>
      <c r="E409" s="1">
        <f>COUNTIFS(D:D,1,A:A,A409)</f>
        <v>0</v>
      </c>
      <c r="F409" s="1">
        <v>0</v>
      </c>
      <c r="G409" s="1">
        <v>1</v>
      </c>
      <c r="H409" s="1">
        <v>0</v>
      </c>
      <c r="I409" s="1">
        <v>0</v>
      </c>
      <c r="J409" s="1">
        <v>1</v>
      </c>
      <c r="K409" s="1">
        <v>0</v>
      </c>
      <c r="L409" s="1">
        <v>0</v>
      </c>
      <c r="M409" s="1" t="b">
        <v>1</v>
      </c>
      <c r="N409" s="1">
        <v>0</v>
      </c>
      <c r="O409" s="1">
        <v>0</v>
      </c>
      <c r="P409" s="1">
        <v>2</v>
      </c>
      <c r="Q409" s="1">
        <v>23</v>
      </c>
      <c r="R409" s="1">
        <v>22</v>
      </c>
      <c r="S409" s="1">
        <v>4</v>
      </c>
      <c r="T409" s="20">
        <f>IFERROR(Q409+0.5*R409+S409,0)</f>
        <v>38</v>
      </c>
      <c r="U409" s="1">
        <v>5.0500001907348633</v>
      </c>
      <c r="V409" s="1">
        <v>8</v>
      </c>
      <c r="W409" s="1">
        <v>0.2800000011920929</v>
      </c>
      <c r="X409" s="1">
        <v>1</v>
      </c>
      <c r="Y409" s="1">
        <v>7</v>
      </c>
      <c r="Z409" s="1">
        <v>18</v>
      </c>
      <c r="AA409" s="1">
        <v>1.1000000238418579</v>
      </c>
      <c r="AB409" s="1">
        <v>1.0099999904632568</v>
      </c>
      <c r="AC409" s="1">
        <v>0.99000000953674316</v>
      </c>
      <c r="AD409" s="1">
        <v>4</v>
      </c>
      <c r="AE409" s="1">
        <v>3</v>
      </c>
      <c r="AF409" s="1">
        <v>1</v>
      </c>
      <c r="AG409" s="1">
        <f>IFERROR(Q409+0.5*R409+S409,0)</f>
        <v>38</v>
      </c>
      <c r="AH409">
        <f>IFERROR(IF(N409,0,Q409+0.5*R409+S409),0)</f>
        <v>38</v>
      </c>
      <c r="AI409" s="6" t="str">
        <f t="shared" si="16"/>
        <v/>
      </c>
    </row>
    <row r="410" spans="1:35">
      <c r="A410" s="1">
        <v>237</v>
      </c>
      <c r="B410" s="1">
        <f>IFERROR(VLOOKUP(A410,Sheet2!A:B,1,0),0)</f>
        <v>237</v>
      </c>
      <c r="C410" s="1">
        <v>1</v>
      </c>
      <c r="D410" s="1">
        <f t="shared" si="15"/>
        <v>0</v>
      </c>
      <c r="E410" s="1">
        <f>COUNTIFS(D:D,1,A:A,A410)</f>
        <v>0</v>
      </c>
      <c r="F410" s="1">
        <v>0</v>
      </c>
      <c r="G410" s="1">
        <v>1</v>
      </c>
      <c r="H410" s="1">
        <v>0</v>
      </c>
      <c r="I410" s="1">
        <v>0</v>
      </c>
      <c r="J410" s="1">
        <v>1</v>
      </c>
      <c r="K410" s="1">
        <v>0</v>
      </c>
      <c r="L410" s="1">
        <v>0</v>
      </c>
      <c r="M410" s="1" t="b">
        <v>1</v>
      </c>
      <c r="N410" s="1">
        <v>0</v>
      </c>
      <c r="O410" s="1">
        <v>0</v>
      </c>
      <c r="P410" s="2" t="s">
        <v>11</v>
      </c>
      <c r="Q410" s="1">
        <v>9</v>
      </c>
      <c r="R410" s="1">
        <v>17</v>
      </c>
      <c r="S410" s="1">
        <v>4</v>
      </c>
      <c r="T410" s="20">
        <f>IFERROR(Q410+0.5*R410+S410,0)</f>
        <v>21.5</v>
      </c>
      <c r="U410" s="1">
        <v>5.0500001907348633</v>
      </c>
      <c r="V410" s="1">
        <v>4</v>
      </c>
      <c r="W410" s="1">
        <v>0.20000000298023224</v>
      </c>
      <c r="X410" s="1">
        <v>2</v>
      </c>
      <c r="Y410" s="1">
        <v>7</v>
      </c>
      <c r="Z410" s="1">
        <v>15.5</v>
      </c>
      <c r="AA410" s="1">
        <v>0.93999999761581421</v>
      </c>
      <c r="AB410" s="1">
        <v>0.93999999761581421</v>
      </c>
      <c r="AC410" s="1">
        <v>1</v>
      </c>
      <c r="AD410" s="1">
        <v>2</v>
      </c>
      <c r="AE410" s="1">
        <v>2</v>
      </c>
      <c r="AF410" s="1">
        <v>1</v>
      </c>
      <c r="AG410" s="1">
        <f>IFERROR(Q410+0.5*R410+S410,0)</f>
        <v>21.5</v>
      </c>
      <c r="AH410">
        <f>IFERROR(IF(N410,0,Q410+0.5*R410+S410),0)</f>
        <v>21.5</v>
      </c>
      <c r="AI410" s="6" t="str">
        <f t="shared" si="16"/>
        <v/>
      </c>
    </row>
    <row r="411" spans="1:35">
      <c r="A411" s="1">
        <v>237</v>
      </c>
      <c r="B411" s="1">
        <f>IFERROR(VLOOKUP(A411,Sheet2!A:B,1,0),0)</f>
        <v>237</v>
      </c>
      <c r="C411" s="1">
        <v>1</v>
      </c>
      <c r="D411" s="1">
        <f t="shared" si="15"/>
        <v>0</v>
      </c>
      <c r="E411" s="1">
        <f>COUNTIFS(D:D,1,A:A,A411)</f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0</v>
      </c>
      <c r="L411" s="1">
        <v>0</v>
      </c>
      <c r="M411" s="1" t="b">
        <v>1</v>
      </c>
      <c r="N411" s="1">
        <v>0</v>
      </c>
      <c r="O411" s="1">
        <v>0</v>
      </c>
      <c r="P411" s="1">
        <v>2</v>
      </c>
      <c r="Q411" s="1">
        <v>12</v>
      </c>
      <c r="R411" s="1">
        <v>11</v>
      </c>
      <c r="S411" s="1">
        <v>4</v>
      </c>
      <c r="T411" s="20">
        <f>IFERROR(Q411+0.5*R411+S411,0)</f>
        <v>21.5</v>
      </c>
      <c r="U411" s="1">
        <v>4.25</v>
      </c>
      <c r="V411" s="1">
        <v>13</v>
      </c>
      <c r="W411" s="1">
        <v>0.25</v>
      </c>
      <c r="X411" s="1">
        <v>2</v>
      </c>
      <c r="Y411" s="1">
        <v>7</v>
      </c>
      <c r="Z411" s="1">
        <v>16</v>
      </c>
      <c r="AA411" s="1">
        <v>1.1100000143051147</v>
      </c>
      <c r="AB411" s="1">
        <v>0.94999998807907104</v>
      </c>
      <c r="AC411" s="1">
        <v>1.0099999904632568</v>
      </c>
      <c r="AD411" s="1">
        <v>2</v>
      </c>
      <c r="AE411" s="1">
        <v>2</v>
      </c>
      <c r="AF411" s="1">
        <v>0</v>
      </c>
      <c r="AG411" s="1">
        <f>IFERROR(Q411+0.5*R411+S411,0)</f>
        <v>21.5</v>
      </c>
      <c r="AH411">
        <f>IFERROR(IF(N411,0,Q411+0.5*R411+S411),0)</f>
        <v>21.5</v>
      </c>
      <c r="AI411" s="6" t="str">
        <f t="shared" si="16"/>
        <v/>
      </c>
    </row>
    <row r="412" spans="1:35">
      <c r="A412" s="1">
        <v>238</v>
      </c>
      <c r="B412" s="1">
        <f>IFERROR(VLOOKUP(A412,Sheet2!A:B,1,0),0)</f>
        <v>238</v>
      </c>
      <c r="C412" s="1">
        <v>2</v>
      </c>
      <c r="D412" s="1">
        <f t="shared" si="15"/>
        <v>0</v>
      </c>
      <c r="E412" s="1">
        <f>COUNTIFS(D:D,1,A:A,A412)</f>
        <v>0</v>
      </c>
      <c r="F412" s="1">
        <v>1</v>
      </c>
      <c r="G412" s="1">
        <v>1</v>
      </c>
      <c r="H412" s="1">
        <v>0</v>
      </c>
      <c r="I412" s="1">
        <v>0</v>
      </c>
      <c r="J412" s="1">
        <v>1</v>
      </c>
      <c r="K412" s="1">
        <v>0</v>
      </c>
      <c r="L412" s="1">
        <v>0</v>
      </c>
      <c r="M412" s="1" t="b">
        <v>1</v>
      </c>
      <c r="N412" s="1">
        <v>0</v>
      </c>
      <c r="O412" s="1">
        <v>0</v>
      </c>
      <c r="P412" s="1">
        <v>2</v>
      </c>
      <c r="Q412" s="1">
        <v>0</v>
      </c>
      <c r="R412" s="1">
        <v>22</v>
      </c>
      <c r="S412" s="1">
        <v>3</v>
      </c>
      <c r="T412" s="20">
        <f>IFERROR(Q412+0.5*R412+S412,0)</f>
        <v>14</v>
      </c>
      <c r="U412" s="1">
        <v>4.75</v>
      </c>
      <c r="V412" s="1">
        <v>9</v>
      </c>
      <c r="W412" s="1">
        <v>0.11999999731779099</v>
      </c>
      <c r="X412" s="1">
        <v>1</v>
      </c>
      <c r="Y412" s="1">
        <v>11</v>
      </c>
      <c r="Z412" s="1">
        <v>12</v>
      </c>
      <c r="AA412" s="1">
        <v>1.059999942779541</v>
      </c>
      <c r="AB412" s="3">
        <v>1.0199999809265137</v>
      </c>
      <c r="AC412" s="1">
        <v>2.3399999141693115</v>
      </c>
      <c r="AD412" s="1">
        <v>5</v>
      </c>
      <c r="AE412" s="1">
        <v>3</v>
      </c>
      <c r="AF412" s="1">
        <v>0</v>
      </c>
      <c r="AG412" s="1">
        <f>IFERROR(Q412+0.5*R412+S412,0)</f>
        <v>14</v>
      </c>
      <c r="AH412">
        <f>IFERROR(IF(N412,0,Q412+0.5*R412+S412),0)</f>
        <v>14</v>
      </c>
      <c r="AI412" s="6" t="str">
        <f t="shared" si="16"/>
        <v/>
      </c>
    </row>
    <row r="413" spans="1:35">
      <c r="A413" s="1">
        <v>238</v>
      </c>
      <c r="B413" s="1">
        <f>IFERROR(VLOOKUP(A413,Sheet2!A:B,1,0),0)</f>
        <v>238</v>
      </c>
      <c r="C413" s="1">
        <v>2</v>
      </c>
      <c r="D413" s="1">
        <f t="shared" si="15"/>
        <v>0</v>
      </c>
      <c r="E413" s="1">
        <f>COUNTIFS(D:D,1,A:A,A413)</f>
        <v>0</v>
      </c>
      <c r="F413" s="1">
        <v>1</v>
      </c>
      <c r="G413" s="1">
        <v>1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 t="b">
        <v>1</v>
      </c>
      <c r="N413" s="1">
        <v>0</v>
      </c>
      <c r="O413" s="1">
        <v>0</v>
      </c>
      <c r="P413" t="s">
        <v>11</v>
      </c>
      <c r="Q413" s="1">
        <v>25</v>
      </c>
      <c r="R413" s="1">
        <v>15</v>
      </c>
      <c r="S413" s="1">
        <v>5</v>
      </c>
      <c r="T413" s="20">
        <f>IFERROR(Q413+0.5*R413+S413,0)</f>
        <v>37.5</v>
      </c>
      <c r="U413" s="1">
        <v>5.0500001907348633</v>
      </c>
      <c r="V413" s="1">
        <v>13</v>
      </c>
      <c r="W413" s="1">
        <v>0.25</v>
      </c>
      <c r="X413" s="1">
        <v>1</v>
      </c>
      <c r="Y413" s="1">
        <v>11</v>
      </c>
      <c r="Z413" s="1">
        <v>12</v>
      </c>
      <c r="AA413" s="1">
        <v>1.0499999523162842</v>
      </c>
      <c r="AB413" s="1">
        <v>1.0499999523162842</v>
      </c>
      <c r="AC413" s="1">
        <v>2.3199999332427979</v>
      </c>
      <c r="AD413" s="1">
        <v>5</v>
      </c>
      <c r="AE413" s="1">
        <v>3</v>
      </c>
      <c r="AF413" s="1">
        <v>1</v>
      </c>
      <c r="AG413" s="1">
        <f>IFERROR(Q413+0.5*R413+S413,0)</f>
        <v>37.5</v>
      </c>
      <c r="AH413">
        <f>IFERROR(IF(N413,0,Q413+0.5*R413+S413),0)</f>
        <v>37.5</v>
      </c>
      <c r="AI413" s="6" t="str">
        <f t="shared" si="16"/>
        <v/>
      </c>
    </row>
    <row r="414" spans="1:35">
      <c r="A414" s="1">
        <v>239</v>
      </c>
      <c r="B414" s="1">
        <f>IFERROR(VLOOKUP(A414,Sheet2!A:B,1,0),0)</f>
        <v>239</v>
      </c>
      <c r="C414" s="1">
        <v>2</v>
      </c>
      <c r="D414" s="1">
        <f t="shared" si="15"/>
        <v>0</v>
      </c>
      <c r="E414" s="1">
        <f>COUNTIFS(D:D,1,A:A,A414)</f>
        <v>0</v>
      </c>
      <c r="F414" s="1">
        <v>0</v>
      </c>
      <c r="G414" s="1">
        <v>1</v>
      </c>
      <c r="H414" s="1">
        <v>0</v>
      </c>
      <c r="I414" s="1">
        <v>0</v>
      </c>
      <c r="J414" s="1">
        <v>1</v>
      </c>
      <c r="K414" s="1">
        <v>0</v>
      </c>
      <c r="L414" s="1">
        <v>0</v>
      </c>
      <c r="M414" s="1" t="b">
        <v>1</v>
      </c>
      <c r="N414" s="1">
        <v>0</v>
      </c>
      <c r="O414" s="1">
        <v>0</v>
      </c>
      <c r="P414" s="4" t="s">
        <v>11</v>
      </c>
      <c r="Q414" s="1">
        <v>0</v>
      </c>
      <c r="R414" s="1">
        <v>19</v>
      </c>
      <c r="S414" s="1">
        <v>2</v>
      </c>
      <c r="T414" s="20">
        <f>IFERROR(Q414+0.5*R414+S414,0)</f>
        <v>11.5</v>
      </c>
      <c r="U414" s="1">
        <v>5.0500001907348633</v>
      </c>
      <c r="V414" s="1">
        <v>26</v>
      </c>
      <c r="W414" s="1">
        <v>0.2800000011920929</v>
      </c>
      <c r="X414" s="1">
        <v>1</v>
      </c>
      <c r="Y414" s="1">
        <v>10.5</v>
      </c>
      <c r="Z414" s="1">
        <v>12.5</v>
      </c>
      <c r="AA414" s="1">
        <v>1.0499999523162842</v>
      </c>
      <c r="AB414" s="1">
        <v>0.8399999737739563</v>
      </c>
      <c r="AC414" s="1">
        <v>2.3199999332427979</v>
      </c>
      <c r="AD414" s="1">
        <v>5</v>
      </c>
      <c r="AE414" s="1">
        <v>3</v>
      </c>
      <c r="AF414" s="1">
        <v>1</v>
      </c>
      <c r="AG414" s="1">
        <f>IFERROR(Q414+0.5*R414+S414,0)</f>
        <v>11.5</v>
      </c>
      <c r="AH414">
        <f>IFERROR(IF(N414,0,Q414+0.5*R414+S414),0)</f>
        <v>11.5</v>
      </c>
      <c r="AI414" s="6" t="str">
        <f t="shared" si="16"/>
        <v/>
      </c>
    </row>
    <row r="415" spans="1:35">
      <c r="A415" s="1">
        <v>239</v>
      </c>
      <c r="B415" s="1">
        <f>IFERROR(VLOOKUP(A415,Sheet2!A:B,1,0),0)</f>
        <v>239</v>
      </c>
      <c r="C415" s="1">
        <v>2</v>
      </c>
      <c r="D415" s="1">
        <f t="shared" si="15"/>
        <v>0</v>
      </c>
      <c r="E415" s="1">
        <f>COUNTIFS(D:D,1,A:A,A415)</f>
        <v>0</v>
      </c>
      <c r="F415" s="1">
        <v>0</v>
      </c>
      <c r="G415" s="1">
        <v>1</v>
      </c>
      <c r="H415" s="1">
        <v>0</v>
      </c>
      <c r="I415" s="1">
        <v>0</v>
      </c>
      <c r="J415" s="1">
        <v>1</v>
      </c>
      <c r="K415" s="1">
        <v>0</v>
      </c>
      <c r="L415" s="1">
        <v>0</v>
      </c>
      <c r="M415" s="1" t="b">
        <v>1</v>
      </c>
      <c r="N415" s="1">
        <v>0</v>
      </c>
      <c r="O415" s="1">
        <v>0</v>
      </c>
      <c r="P415" s="3">
        <v>1</v>
      </c>
      <c r="Q415" s="1">
        <v>15</v>
      </c>
      <c r="R415" s="1">
        <v>4</v>
      </c>
      <c r="S415" s="1">
        <v>3</v>
      </c>
      <c r="T415" s="20">
        <f>IFERROR(Q415+0.5*R415+S415,0)</f>
        <v>20</v>
      </c>
      <c r="U415" s="1">
        <v>4.25</v>
      </c>
      <c r="V415" s="1">
        <v>13</v>
      </c>
      <c r="W415" s="1">
        <v>0.25</v>
      </c>
      <c r="X415" s="1">
        <v>1</v>
      </c>
      <c r="Y415" s="1">
        <v>10.5</v>
      </c>
      <c r="Z415" s="1">
        <v>13.5</v>
      </c>
      <c r="AA415" s="1">
        <v>1.0499999523162842</v>
      </c>
      <c r="AB415" s="1">
        <v>0.94999998807907104</v>
      </c>
      <c r="AC415" s="1">
        <v>2.7400000095367432</v>
      </c>
      <c r="AD415" s="1">
        <v>5</v>
      </c>
      <c r="AE415" s="1">
        <v>3</v>
      </c>
      <c r="AF415" s="1">
        <v>0</v>
      </c>
      <c r="AG415" s="1">
        <f>IFERROR(Q415+0.5*R415+S415,0)</f>
        <v>20</v>
      </c>
      <c r="AH415">
        <f>IFERROR(IF(N415,0,Q415+0.5*R415+S415),0)</f>
        <v>20</v>
      </c>
      <c r="AI415" s="6" t="str">
        <f t="shared" si="16"/>
        <v/>
      </c>
    </row>
    <row r="416" spans="1:35">
      <c r="A416" s="1">
        <v>240</v>
      </c>
      <c r="B416" s="1">
        <f>IFERROR(VLOOKUP(A416,Sheet2!A:B,1,0),0)</f>
        <v>240</v>
      </c>
      <c r="C416" s="1">
        <v>3</v>
      </c>
      <c r="D416" s="1">
        <f t="shared" si="15"/>
        <v>0</v>
      </c>
      <c r="E416" s="1">
        <f>COUNTIFS(D:D,1,A:A,A416)</f>
        <v>0</v>
      </c>
      <c r="F416" s="1">
        <v>1</v>
      </c>
      <c r="G416" s="1">
        <v>1</v>
      </c>
      <c r="H416" s="1">
        <v>0</v>
      </c>
      <c r="I416" s="1">
        <v>0</v>
      </c>
      <c r="J416" s="1">
        <v>1</v>
      </c>
      <c r="K416" s="1">
        <v>0</v>
      </c>
      <c r="L416" s="1">
        <v>0</v>
      </c>
      <c r="M416" s="1" t="b">
        <v>1</v>
      </c>
      <c r="N416" s="1">
        <v>0</v>
      </c>
      <c r="O416" s="1">
        <v>0</v>
      </c>
      <c r="P416" s="3">
        <v>0</v>
      </c>
      <c r="Q416" s="1">
        <v>15</v>
      </c>
      <c r="R416" s="1">
        <v>35</v>
      </c>
      <c r="S416" s="1">
        <v>3</v>
      </c>
      <c r="T416" s="20">
        <f>IFERROR(Q416+0.5*R416+S416,0)</f>
        <v>35.5</v>
      </c>
      <c r="U416" s="1">
        <v>5.0999999046325684</v>
      </c>
      <c r="V416" s="1">
        <v>26</v>
      </c>
      <c r="W416" s="1">
        <v>0.25</v>
      </c>
      <c r="X416" s="1">
        <v>2</v>
      </c>
      <c r="Y416" s="1">
        <v>6</v>
      </c>
      <c r="Z416" s="1">
        <v>17</v>
      </c>
      <c r="AA416" s="1">
        <v>1.1799999475479126</v>
      </c>
      <c r="AB416" s="1">
        <v>1.0199999809265137</v>
      </c>
      <c r="AC416" s="1">
        <v>1.059999942779541</v>
      </c>
      <c r="AD416" s="1">
        <v>6</v>
      </c>
      <c r="AE416" s="1">
        <v>4</v>
      </c>
      <c r="AF416" s="1">
        <v>0</v>
      </c>
      <c r="AG416" s="1">
        <f>IFERROR(Q416+0.5*R416+S416,0)</f>
        <v>35.5</v>
      </c>
      <c r="AH416">
        <f>IFERROR(IF(N416,0,Q416+0.5*R416+S416),0)</f>
        <v>35.5</v>
      </c>
      <c r="AI416" s="6" t="str">
        <f t="shared" si="16"/>
        <v/>
      </c>
    </row>
    <row r="417" spans="1:35">
      <c r="A417" s="1">
        <v>240</v>
      </c>
      <c r="B417" s="1">
        <f>IFERROR(VLOOKUP(A417,Sheet2!A:B,1,0),0)</f>
        <v>240</v>
      </c>
      <c r="C417" s="1">
        <v>3</v>
      </c>
      <c r="D417" s="1">
        <f t="shared" si="15"/>
        <v>0</v>
      </c>
      <c r="E417" s="1">
        <f>COUNTIFS(D:D,1,A:A,A417)</f>
        <v>0</v>
      </c>
      <c r="F417" s="1">
        <v>1</v>
      </c>
      <c r="G417" s="1">
        <v>1</v>
      </c>
      <c r="H417" s="1">
        <v>0</v>
      </c>
      <c r="I417" s="1">
        <v>0</v>
      </c>
      <c r="J417" s="1">
        <v>1</v>
      </c>
      <c r="K417" s="1">
        <v>0</v>
      </c>
      <c r="L417" s="1">
        <v>0</v>
      </c>
      <c r="M417" s="1" t="b">
        <v>1</v>
      </c>
      <c r="N417" s="1">
        <v>0</v>
      </c>
      <c r="O417" s="1">
        <v>0</v>
      </c>
      <c r="P417" s="3">
        <v>1</v>
      </c>
      <c r="Q417" s="3">
        <v>15</v>
      </c>
      <c r="R417" s="3">
        <v>15</v>
      </c>
      <c r="S417" s="3">
        <v>3</v>
      </c>
      <c r="T417" s="20">
        <f>IFERROR(Q417+0.5*R417+S417,0)</f>
        <v>25.5</v>
      </c>
      <c r="U417" s="3">
        <v>5.0500001907348633</v>
      </c>
      <c r="V417" s="1">
        <v>26</v>
      </c>
      <c r="W417" s="3">
        <v>0.15000000596046448</v>
      </c>
      <c r="X417" s="1">
        <v>2</v>
      </c>
      <c r="Y417" s="1">
        <v>6</v>
      </c>
      <c r="Z417" s="1">
        <v>17</v>
      </c>
      <c r="AA417" s="3">
        <v>1.1000000238418579</v>
      </c>
      <c r="AB417" s="1">
        <v>1</v>
      </c>
      <c r="AC417" s="1">
        <v>1.0499999523162842</v>
      </c>
      <c r="AD417" s="1">
        <v>6</v>
      </c>
      <c r="AE417" s="1">
        <v>4</v>
      </c>
      <c r="AF417" s="1">
        <v>1</v>
      </c>
      <c r="AG417" s="1">
        <f>IFERROR(Q417+0.5*R417+S417,0)</f>
        <v>25.5</v>
      </c>
      <c r="AH417">
        <f>IFERROR(IF(N417,0,Q417+0.5*R417+S417),0)</f>
        <v>25.5</v>
      </c>
      <c r="AI417" s="6" t="str">
        <f t="shared" si="16"/>
        <v/>
      </c>
    </row>
    <row r="418" spans="1:35">
      <c r="A418" s="1">
        <v>241</v>
      </c>
      <c r="B418" s="1">
        <f>IFERROR(VLOOKUP(A418,Sheet2!A:B,1,0),0)</f>
        <v>0</v>
      </c>
      <c r="C418" s="1">
        <v>3</v>
      </c>
      <c r="D418" s="1">
        <f t="shared" si="15"/>
        <v>0</v>
      </c>
      <c r="E418" s="1">
        <f>COUNTIFS(D:D,1,A:A,A418)</f>
        <v>1</v>
      </c>
      <c r="F418" s="1">
        <v>0</v>
      </c>
      <c r="G418" s="1">
        <v>1</v>
      </c>
      <c r="H418" s="1">
        <v>0</v>
      </c>
      <c r="I418" s="1">
        <v>0</v>
      </c>
      <c r="J418" s="1">
        <v>1</v>
      </c>
      <c r="K418" s="1">
        <v>0</v>
      </c>
      <c r="L418" s="1">
        <v>0</v>
      </c>
      <c r="M418" s="1" t="b">
        <v>1</v>
      </c>
      <c r="N418" s="1">
        <v>0</v>
      </c>
      <c r="O418" s="1">
        <v>0</v>
      </c>
      <c r="P418" s="3">
        <v>2</v>
      </c>
      <c r="Q418" s="1">
        <v>15</v>
      </c>
      <c r="R418" s="1">
        <v>25</v>
      </c>
      <c r="S418" s="1">
        <v>4</v>
      </c>
      <c r="T418" s="20">
        <f>IFERROR(Q418+0.5*R418+S418,0)</f>
        <v>31.5</v>
      </c>
      <c r="U418" s="1">
        <v>5</v>
      </c>
      <c r="V418" s="1">
        <v>13</v>
      </c>
      <c r="W418" s="1">
        <v>0.37000000476837158</v>
      </c>
      <c r="X418" s="1">
        <v>2</v>
      </c>
      <c r="Y418" s="1">
        <v>7</v>
      </c>
      <c r="Z418" s="1">
        <v>16</v>
      </c>
      <c r="AA418" s="1">
        <v>1.1200000047683716</v>
      </c>
      <c r="AB418" s="1">
        <v>1.0199999809265137</v>
      </c>
      <c r="AC418" s="1">
        <v>1.059999942779541</v>
      </c>
      <c r="AD418" s="1">
        <v>5</v>
      </c>
      <c r="AE418" s="1">
        <v>5</v>
      </c>
      <c r="AF418" s="1">
        <v>0</v>
      </c>
      <c r="AG418" s="1">
        <f>IFERROR(Q418+0.5*R418+S418,0)</f>
        <v>31.5</v>
      </c>
      <c r="AH418">
        <f>IFERROR(IF(N418,0,Q418+0.5*R418+S418),0)</f>
        <v>31.5</v>
      </c>
      <c r="AI418" s="6" t="str">
        <f t="shared" si="16"/>
        <v/>
      </c>
    </row>
    <row r="419" spans="1:35">
      <c r="A419" s="1">
        <v>241</v>
      </c>
      <c r="B419" s="1">
        <f>IFERROR(VLOOKUP(A419,Sheet2!A:B,1,0),0)</f>
        <v>0</v>
      </c>
      <c r="C419" s="1">
        <v>3</v>
      </c>
      <c r="D419" s="1">
        <f t="shared" si="15"/>
        <v>1</v>
      </c>
      <c r="E419" s="1">
        <f>COUNTIFS(D:D,1,A:A,A419)</f>
        <v>1</v>
      </c>
      <c r="F419" s="1">
        <v>0</v>
      </c>
      <c r="G419" s="1">
        <v>1</v>
      </c>
      <c r="H419" s="1">
        <v>0</v>
      </c>
      <c r="I419" s="1">
        <v>0</v>
      </c>
      <c r="J419" s="1">
        <v>1</v>
      </c>
      <c r="K419" s="1">
        <v>0</v>
      </c>
      <c r="L419" s="1">
        <v>0</v>
      </c>
      <c r="M419" s="1" t="b">
        <v>1</v>
      </c>
      <c r="N419" s="1">
        <v>0</v>
      </c>
      <c r="O419" s="1">
        <v>0</v>
      </c>
      <c r="P419" s="1">
        <v>1</v>
      </c>
      <c r="Q419" s="1">
        <v>15</v>
      </c>
      <c r="R419" s="2" t="s">
        <v>13</v>
      </c>
      <c r="S419" s="1">
        <v>4</v>
      </c>
      <c r="T419" s="20">
        <f>IFERROR(Q419+0.5*R419+S419,0)</f>
        <v>0</v>
      </c>
      <c r="U419" s="1">
        <v>5.0500001907348633</v>
      </c>
      <c r="V419" s="1">
        <v>26</v>
      </c>
      <c r="W419" s="1">
        <v>0.10000000149011612</v>
      </c>
      <c r="X419" s="1">
        <v>2</v>
      </c>
      <c r="Y419" s="1">
        <v>7</v>
      </c>
      <c r="Z419" s="1">
        <v>16</v>
      </c>
      <c r="AA419" s="1">
        <v>1.1499999761581421</v>
      </c>
      <c r="AB419" s="1">
        <v>1.0499999523162842</v>
      </c>
      <c r="AC419" s="1">
        <v>1.0499999523162842</v>
      </c>
      <c r="AD419" s="1">
        <v>5</v>
      </c>
      <c r="AE419" s="1">
        <v>5</v>
      </c>
      <c r="AF419" s="1">
        <v>1</v>
      </c>
      <c r="AG419" s="1">
        <f>IFERROR(Q419+0.5*R419+S419,0)</f>
        <v>0</v>
      </c>
      <c r="AH419">
        <f>IFERROR(IF(N419,0,Q419+0.5*R419+S419),0)</f>
        <v>0</v>
      </c>
      <c r="AI419" s="6" t="str">
        <f t="shared" si="16"/>
        <v/>
      </c>
    </row>
    <row r="420" spans="1:35">
      <c r="A420" s="1">
        <v>242</v>
      </c>
      <c r="B420" s="1">
        <f>IFERROR(VLOOKUP(A420,Sheet2!A:B,1,0),0)</f>
        <v>242</v>
      </c>
      <c r="C420" s="1">
        <v>3</v>
      </c>
      <c r="D420" s="1">
        <f t="shared" si="15"/>
        <v>0</v>
      </c>
      <c r="E420" s="1">
        <f>COUNTIFS(D:D,1,A:A,A420)</f>
        <v>0</v>
      </c>
      <c r="F420" s="1">
        <v>1</v>
      </c>
      <c r="G420" s="1">
        <v>1</v>
      </c>
      <c r="H420" s="1">
        <v>0</v>
      </c>
      <c r="I420" s="1">
        <v>0</v>
      </c>
      <c r="J420" s="1">
        <v>1</v>
      </c>
      <c r="K420" s="1">
        <v>0</v>
      </c>
      <c r="L420" s="1">
        <v>0</v>
      </c>
      <c r="M420" s="1" t="b">
        <v>1</v>
      </c>
      <c r="N420" s="1">
        <v>0</v>
      </c>
      <c r="O420" s="1">
        <v>0</v>
      </c>
      <c r="P420" s="4" t="s">
        <v>11</v>
      </c>
      <c r="Q420" s="1">
        <v>12</v>
      </c>
      <c r="R420" s="1">
        <v>10</v>
      </c>
      <c r="S420" s="1">
        <v>3</v>
      </c>
      <c r="T420" s="20">
        <f>IFERROR(Q420+0.5*R420+S420,0)</f>
        <v>20</v>
      </c>
      <c r="U420" s="1">
        <v>5.0500001907348633</v>
      </c>
      <c r="V420" s="1">
        <v>8</v>
      </c>
      <c r="W420" s="1">
        <v>0.20000000298023224</v>
      </c>
      <c r="X420" s="1">
        <v>2</v>
      </c>
      <c r="Y420" s="1">
        <v>7</v>
      </c>
      <c r="Z420" s="1">
        <v>16</v>
      </c>
      <c r="AA420" s="1">
        <v>1.1100000143051147</v>
      </c>
      <c r="AB420" s="1">
        <v>1.059999942779541</v>
      </c>
      <c r="AC420" s="1">
        <v>1.0499999523162842</v>
      </c>
      <c r="AD420" s="1">
        <v>6</v>
      </c>
      <c r="AE420" s="1">
        <v>4</v>
      </c>
      <c r="AF420" s="1">
        <v>1</v>
      </c>
      <c r="AG420" s="1">
        <f>IFERROR(Q420+0.5*R420+S420,0)</f>
        <v>20</v>
      </c>
      <c r="AH420">
        <f>IFERROR(IF(N420,0,Q420+0.5*R420+S420),0)</f>
        <v>20</v>
      </c>
      <c r="AI420" s="6" t="str">
        <f t="shared" si="16"/>
        <v/>
      </c>
    </row>
    <row r="421" spans="1:35">
      <c r="A421" s="1">
        <v>242</v>
      </c>
      <c r="B421" s="1">
        <f>IFERROR(VLOOKUP(A421,Sheet2!A:B,1,0),0)</f>
        <v>242</v>
      </c>
      <c r="C421" s="1">
        <v>3</v>
      </c>
      <c r="D421" s="1">
        <f t="shared" si="15"/>
        <v>0</v>
      </c>
      <c r="E421" s="1">
        <f>COUNTIFS(D:D,1,A:A,A421)</f>
        <v>0</v>
      </c>
      <c r="F421" s="1">
        <v>1</v>
      </c>
      <c r="G421" s="1">
        <v>1</v>
      </c>
      <c r="H421" s="1">
        <v>0</v>
      </c>
      <c r="I421" s="1">
        <v>0</v>
      </c>
      <c r="J421" s="1">
        <v>1</v>
      </c>
      <c r="K421" s="1">
        <v>0</v>
      </c>
      <c r="L421" s="1">
        <v>0</v>
      </c>
      <c r="M421" s="1" t="b">
        <v>1</v>
      </c>
      <c r="N421" s="1">
        <v>0</v>
      </c>
      <c r="O421" s="1">
        <v>0</v>
      </c>
      <c r="P421" s="1">
        <v>0</v>
      </c>
      <c r="Q421" s="1">
        <v>25</v>
      </c>
      <c r="R421" s="1">
        <v>10</v>
      </c>
      <c r="S421" s="1">
        <v>3</v>
      </c>
      <c r="T421" s="20">
        <f>IFERROR(Q421+0.5*R421+S421,0)</f>
        <v>33</v>
      </c>
      <c r="U421" s="1">
        <v>5.25</v>
      </c>
      <c r="V421" s="1">
        <v>13</v>
      </c>
      <c r="W421" s="1">
        <v>0.25</v>
      </c>
      <c r="X421" s="1">
        <v>2</v>
      </c>
      <c r="Y421" s="1">
        <v>6</v>
      </c>
      <c r="Z421" s="1">
        <v>17</v>
      </c>
      <c r="AA421" s="1">
        <v>1.1000000238418579</v>
      </c>
      <c r="AB421" s="1">
        <v>1.0199999809265137</v>
      </c>
      <c r="AC421" s="1">
        <v>1.059999942779541</v>
      </c>
      <c r="AD421" s="1">
        <v>5</v>
      </c>
      <c r="AE421" s="1">
        <v>4</v>
      </c>
      <c r="AF421" s="1">
        <v>0</v>
      </c>
      <c r="AG421" s="1">
        <f>IFERROR(Q421+0.5*R421+S421,0)</f>
        <v>33</v>
      </c>
      <c r="AH421">
        <f>IFERROR(IF(N421,0,Q421+0.5*R421+S421),0)</f>
        <v>33</v>
      </c>
      <c r="AI421" s="6" t="str">
        <f t="shared" si="16"/>
        <v/>
      </c>
    </row>
    <row r="422" spans="1:35">
      <c r="A422" s="1">
        <v>243</v>
      </c>
      <c r="B422" s="1">
        <f>IFERROR(VLOOKUP(A422,Sheet2!A:B,1,0),0)</f>
        <v>243</v>
      </c>
      <c r="C422" s="1">
        <v>3</v>
      </c>
      <c r="D422" s="1">
        <f t="shared" si="15"/>
        <v>0</v>
      </c>
      <c r="E422" s="1">
        <f>COUNTIFS(D:D,1,A:A,A422)</f>
        <v>0</v>
      </c>
      <c r="F422" s="1">
        <v>1</v>
      </c>
      <c r="G422" s="1">
        <v>1</v>
      </c>
      <c r="H422" s="1">
        <v>0</v>
      </c>
      <c r="I422" s="1">
        <v>0</v>
      </c>
      <c r="J422" s="1">
        <v>1</v>
      </c>
      <c r="K422" s="1">
        <v>0</v>
      </c>
      <c r="L422" s="1">
        <v>0</v>
      </c>
      <c r="M422" s="1" t="b">
        <v>1</v>
      </c>
      <c r="N422" s="1">
        <v>0</v>
      </c>
      <c r="O422" s="1">
        <v>0</v>
      </c>
      <c r="P422" s="1">
        <v>0</v>
      </c>
      <c r="Q422" s="1">
        <v>7</v>
      </c>
      <c r="R422" s="1">
        <v>25</v>
      </c>
      <c r="S422" s="1">
        <v>3</v>
      </c>
      <c r="T422" s="20">
        <f>IFERROR(Q422+0.5*R422+S422,0)</f>
        <v>22.5</v>
      </c>
      <c r="U422" s="1">
        <v>4.5</v>
      </c>
      <c r="V422" s="1">
        <v>8</v>
      </c>
      <c r="W422" s="1">
        <v>0.25</v>
      </c>
      <c r="X422" s="1">
        <v>2</v>
      </c>
      <c r="Y422" s="1">
        <v>6</v>
      </c>
      <c r="Z422" s="1">
        <v>16.5</v>
      </c>
      <c r="AA422" s="1">
        <v>1.0700000524520874</v>
      </c>
      <c r="AB422" s="1">
        <v>1.0199999809265137</v>
      </c>
      <c r="AC422" s="1">
        <v>0.74000000953674316</v>
      </c>
      <c r="AD422" s="1">
        <v>6</v>
      </c>
      <c r="AE422" s="1">
        <v>3</v>
      </c>
      <c r="AF422" s="1">
        <v>0</v>
      </c>
      <c r="AG422" s="1">
        <f>IFERROR(Q422+0.5*R422+S422,0)</f>
        <v>22.5</v>
      </c>
      <c r="AH422">
        <f>IFERROR(IF(N422,0,Q422+0.5*R422+S422),0)</f>
        <v>22.5</v>
      </c>
      <c r="AI422" s="6" t="str">
        <f t="shared" si="16"/>
        <v/>
      </c>
    </row>
    <row r="423" spans="1:35">
      <c r="A423" s="1">
        <v>243</v>
      </c>
      <c r="B423" s="1">
        <f>IFERROR(VLOOKUP(A423,Sheet2!A:B,1,0),0)</f>
        <v>243</v>
      </c>
      <c r="C423" s="1">
        <v>3</v>
      </c>
      <c r="D423" s="1">
        <f t="shared" si="15"/>
        <v>0</v>
      </c>
      <c r="E423" s="1">
        <f>COUNTIFS(D:D,1,A:A,A423)</f>
        <v>0</v>
      </c>
      <c r="F423" s="1">
        <v>1</v>
      </c>
      <c r="G423" s="1">
        <v>1</v>
      </c>
      <c r="H423" s="1">
        <v>0</v>
      </c>
      <c r="I423" s="1">
        <v>0</v>
      </c>
      <c r="J423" s="1">
        <v>1</v>
      </c>
      <c r="K423" s="1">
        <v>0</v>
      </c>
      <c r="L423" s="1">
        <v>0</v>
      </c>
      <c r="M423" s="1" t="b">
        <v>1</v>
      </c>
      <c r="N423" s="1">
        <v>0</v>
      </c>
      <c r="O423" s="1">
        <v>0</v>
      </c>
      <c r="P423" s="4" t="s">
        <v>11</v>
      </c>
      <c r="Q423" s="1">
        <v>7</v>
      </c>
      <c r="R423" s="1">
        <v>22</v>
      </c>
      <c r="S423" s="1">
        <v>3</v>
      </c>
      <c r="T423" s="20">
        <f>IFERROR(Q423+0.5*R423+S423,0)</f>
        <v>21</v>
      </c>
      <c r="U423" s="1">
        <v>5.0500001907348633</v>
      </c>
      <c r="V423" s="1">
        <v>26</v>
      </c>
      <c r="W423" s="1">
        <v>0.10000000149011612</v>
      </c>
      <c r="X423" s="1">
        <v>2</v>
      </c>
      <c r="Y423" s="1">
        <v>7</v>
      </c>
      <c r="Z423" s="1">
        <v>15.5</v>
      </c>
      <c r="AA423" s="1">
        <v>1.1100000143051147</v>
      </c>
      <c r="AB423" s="1">
        <v>1.059999942779541</v>
      </c>
      <c r="AC423" s="1">
        <v>1.0499999523162842</v>
      </c>
      <c r="AD423" s="1">
        <v>6</v>
      </c>
      <c r="AE423" s="1">
        <v>2</v>
      </c>
      <c r="AF423" s="1">
        <v>1</v>
      </c>
      <c r="AG423" s="1">
        <f>IFERROR(Q423+0.5*R423+S423,0)</f>
        <v>21</v>
      </c>
      <c r="AH423">
        <f>IFERROR(IF(N423,0,Q423+0.5*R423+S423),0)</f>
        <v>21</v>
      </c>
      <c r="AI423" s="6" t="str">
        <f t="shared" si="16"/>
        <v/>
      </c>
    </row>
    <row r="424" spans="1:35">
      <c r="A424" s="1">
        <v>244</v>
      </c>
      <c r="B424" s="1">
        <f>IFERROR(VLOOKUP(A424,Sheet2!A:B,1,0),0)</f>
        <v>244</v>
      </c>
      <c r="C424" s="1">
        <v>3</v>
      </c>
      <c r="D424" s="1">
        <f t="shared" si="15"/>
        <v>0</v>
      </c>
      <c r="E424" s="1">
        <f>COUNTIFS(D:D,1,A:A,A424)</f>
        <v>0</v>
      </c>
      <c r="F424" s="1">
        <v>1</v>
      </c>
      <c r="G424" s="1">
        <v>1</v>
      </c>
      <c r="H424" s="1">
        <v>0</v>
      </c>
      <c r="I424" s="1">
        <v>0</v>
      </c>
      <c r="J424" s="1">
        <v>1</v>
      </c>
      <c r="K424" s="1">
        <v>0</v>
      </c>
      <c r="L424" s="1">
        <v>0</v>
      </c>
      <c r="M424" s="1" t="b">
        <v>1</v>
      </c>
      <c r="N424" s="1">
        <v>0</v>
      </c>
      <c r="O424" s="1">
        <v>0</v>
      </c>
      <c r="P424" s="1">
        <v>3</v>
      </c>
      <c r="Q424" s="1">
        <v>12</v>
      </c>
      <c r="R424" s="1">
        <v>30</v>
      </c>
      <c r="S424" s="1">
        <v>3</v>
      </c>
      <c r="T424" s="20">
        <f>IFERROR(Q424+0.5*R424+S424,0)</f>
        <v>30</v>
      </c>
      <c r="U424" s="1">
        <v>4.25</v>
      </c>
      <c r="V424" s="1">
        <v>4</v>
      </c>
      <c r="W424" s="1">
        <v>0.25</v>
      </c>
      <c r="X424" s="1">
        <v>2</v>
      </c>
      <c r="Y424" s="1">
        <v>6</v>
      </c>
      <c r="Z424" s="1">
        <v>18</v>
      </c>
      <c r="AA424" s="1">
        <v>1.1699999570846558</v>
      </c>
      <c r="AB424" s="1">
        <v>1.1200000047683716</v>
      </c>
      <c r="AC424" s="1">
        <v>1.0199999809265137</v>
      </c>
      <c r="AD424" s="1">
        <v>4</v>
      </c>
      <c r="AE424" s="1">
        <v>3</v>
      </c>
      <c r="AF424" s="1">
        <v>0</v>
      </c>
      <c r="AG424" s="1">
        <f>IFERROR(Q424+0.5*R424+S424,0)</f>
        <v>30</v>
      </c>
      <c r="AH424">
        <f>IFERROR(IF(N424,0,Q424+0.5*R424+S424),0)</f>
        <v>30</v>
      </c>
      <c r="AI424" s="6" t="str">
        <f t="shared" si="16"/>
        <v/>
      </c>
    </row>
    <row r="425" spans="1:35">
      <c r="A425" s="1">
        <v>244</v>
      </c>
      <c r="B425" s="1">
        <f>IFERROR(VLOOKUP(A425,Sheet2!A:B,1,0),0)</f>
        <v>244</v>
      </c>
      <c r="C425" s="1">
        <v>3</v>
      </c>
      <c r="D425" s="1">
        <f t="shared" si="15"/>
        <v>0</v>
      </c>
      <c r="E425" s="1">
        <f>COUNTIFS(D:D,1,A:A,A425)</f>
        <v>0</v>
      </c>
      <c r="F425" s="1">
        <v>1</v>
      </c>
      <c r="G425" s="1">
        <v>1</v>
      </c>
      <c r="H425" s="1">
        <v>0</v>
      </c>
      <c r="I425" s="1">
        <v>0</v>
      </c>
      <c r="J425" s="1">
        <v>1</v>
      </c>
      <c r="K425" s="1">
        <v>0</v>
      </c>
      <c r="L425" s="1">
        <v>0</v>
      </c>
      <c r="M425" s="1" t="b">
        <v>1</v>
      </c>
      <c r="N425" s="1">
        <v>0</v>
      </c>
      <c r="O425" s="1">
        <v>0</v>
      </c>
      <c r="P425" s="2" t="s">
        <v>11</v>
      </c>
      <c r="Q425" s="1">
        <v>16</v>
      </c>
      <c r="R425" s="1">
        <v>12</v>
      </c>
      <c r="S425" s="1">
        <v>6</v>
      </c>
      <c r="T425" s="20">
        <f>IFERROR(Q425+0.5*R425+S425,0)</f>
        <v>28</v>
      </c>
      <c r="U425" s="1">
        <v>5.0500001907348633</v>
      </c>
      <c r="V425" s="1">
        <v>26</v>
      </c>
      <c r="W425" s="1">
        <v>0.25</v>
      </c>
      <c r="X425" s="1">
        <v>2</v>
      </c>
      <c r="Y425" s="1">
        <v>7</v>
      </c>
      <c r="Z425" s="1">
        <v>17</v>
      </c>
      <c r="AA425" s="1">
        <v>1.1100000143051147</v>
      </c>
      <c r="AB425" s="1">
        <v>1.1200000047683716</v>
      </c>
      <c r="AC425" s="1">
        <v>1.0499999523162842</v>
      </c>
      <c r="AD425" s="1">
        <v>5</v>
      </c>
      <c r="AE425" s="1">
        <v>3</v>
      </c>
      <c r="AF425" s="1">
        <v>1</v>
      </c>
      <c r="AG425" s="1">
        <f>IFERROR(Q425+0.5*R425+S425,0)</f>
        <v>28</v>
      </c>
      <c r="AH425">
        <f>IFERROR(IF(N425,0,Q425+0.5*R425+S425),0)</f>
        <v>28</v>
      </c>
      <c r="AI425" s="6" t="str">
        <f t="shared" si="16"/>
        <v/>
      </c>
    </row>
    <row r="426" spans="1:35">
      <c r="A426" s="1">
        <v>245</v>
      </c>
      <c r="B426" s="1">
        <f>IFERROR(VLOOKUP(A426,Sheet2!A:B,1,0),0)</f>
        <v>245</v>
      </c>
      <c r="C426" s="1">
        <v>3</v>
      </c>
      <c r="D426" s="1">
        <f t="shared" si="15"/>
        <v>0</v>
      </c>
      <c r="E426" s="1">
        <f>COUNTIFS(D:D,1,A:A,A426)</f>
        <v>0</v>
      </c>
      <c r="F426" s="1">
        <v>0</v>
      </c>
      <c r="G426" s="1">
        <v>1</v>
      </c>
      <c r="H426" s="1">
        <v>0</v>
      </c>
      <c r="I426" s="1">
        <v>0</v>
      </c>
      <c r="J426" s="1">
        <v>1</v>
      </c>
      <c r="K426" s="1">
        <v>0</v>
      </c>
      <c r="L426" s="1">
        <v>0</v>
      </c>
      <c r="M426" s="1" t="b">
        <v>1</v>
      </c>
      <c r="N426" s="1">
        <v>0</v>
      </c>
      <c r="O426" s="1">
        <v>0</v>
      </c>
      <c r="P426" s="1">
        <v>3</v>
      </c>
      <c r="Q426" s="1">
        <v>8</v>
      </c>
      <c r="R426" s="1">
        <v>12</v>
      </c>
      <c r="S426" s="1">
        <v>4</v>
      </c>
      <c r="T426" s="20">
        <f>IFERROR(Q426+0.5*R426+S426,0)</f>
        <v>18</v>
      </c>
      <c r="U426" s="1">
        <v>5.0500001907348633</v>
      </c>
      <c r="V426" s="3">
        <v>26</v>
      </c>
      <c r="W426" s="2" t="s">
        <v>21</v>
      </c>
      <c r="X426" s="1">
        <v>1</v>
      </c>
      <c r="Y426" s="1">
        <v>8.5</v>
      </c>
      <c r="Z426" s="1">
        <v>13</v>
      </c>
      <c r="AA426" s="1">
        <v>1.1100000143051147</v>
      </c>
      <c r="AB426" s="1">
        <v>1.1100000143051147</v>
      </c>
      <c r="AC426" s="1">
        <v>1.0499999523162842</v>
      </c>
      <c r="AD426" s="1">
        <v>5</v>
      </c>
      <c r="AE426" s="1">
        <v>1</v>
      </c>
      <c r="AF426" s="1">
        <v>1</v>
      </c>
      <c r="AG426" s="1">
        <f>IFERROR(Q426+0.5*R426+S426,0)</f>
        <v>18</v>
      </c>
      <c r="AH426">
        <f>IFERROR(IF(N426,0,Q426+0.5*R426+S426),0)</f>
        <v>18</v>
      </c>
      <c r="AI426" s="6" t="str">
        <f t="shared" si="16"/>
        <v/>
      </c>
    </row>
    <row r="427" spans="1:35">
      <c r="A427" s="1">
        <v>245</v>
      </c>
      <c r="B427" s="1">
        <f>IFERROR(VLOOKUP(A427,Sheet2!A:B,1,0),0)</f>
        <v>245</v>
      </c>
      <c r="C427" s="1">
        <v>3</v>
      </c>
      <c r="D427" s="1">
        <f t="shared" si="15"/>
        <v>0</v>
      </c>
      <c r="E427" s="1">
        <f>COUNTIFS(D:D,1,A:A,A427)</f>
        <v>0</v>
      </c>
      <c r="F427" s="1">
        <v>0</v>
      </c>
      <c r="G427" s="1">
        <v>1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 t="b">
        <v>1</v>
      </c>
      <c r="N427" s="1">
        <v>0</v>
      </c>
      <c r="O427" s="1">
        <v>0</v>
      </c>
      <c r="P427" s="1">
        <v>3</v>
      </c>
      <c r="Q427" s="1">
        <v>15</v>
      </c>
      <c r="R427" s="1">
        <v>8</v>
      </c>
      <c r="S427" s="1">
        <v>3</v>
      </c>
      <c r="T427" s="20">
        <f>IFERROR(Q427+0.5*R427+S427,0)</f>
        <v>22</v>
      </c>
      <c r="U427" s="1">
        <v>5.5</v>
      </c>
      <c r="V427" s="2" t="s">
        <v>19</v>
      </c>
      <c r="W427" s="2" t="s">
        <v>21</v>
      </c>
      <c r="X427" s="1">
        <v>1</v>
      </c>
      <c r="Y427" s="1">
        <v>8.5</v>
      </c>
      <c r="Z427" s="1">
        <v>13.5</v>
      </c>
      <c r="AA427" s="1">
        <v>1.2000000476837158</v>
      </c>
      <c r="AB427" s="1">
        <v>1.0199999809265137</v>
      </c>
      <c r="AC427" s="1">
        <v>1.0199999809265137</v>
      </c>
      <c r="AD427" s="1">
        <v>4</v>
      </c>
      <c r="AE427" s="1">
        <v>2</v>
      </c>
      <c r="AF427" s="1">
        <v>0</v>
      </c>
      <c r="AG427" s="1">
        <f>IFERROR(Q427+0.5*R427+S427,0)</f>
        <v>22</v>
      </c>
      <c r="AH427">
        <f>IFERROR(IF(N427,0,Q427+0.5*R427+S427),0)</f>
        <v>22</v>
      </c>
      <c r="AI427" s="6" t="str">
        <f t="shared" si="16"/>
        <v/>
      </c>
    </row>
    <row r="428" spans="1:35">
      <c r="A428" s="1">
        <v>247</v>
      </c>
      <c r="B428" s="1">
        <f>IFERROR(VLOOKUP(A428,Sheet2!A:B,1,0),0)</f>
        <v>247</v>
      </c>
      <c r="C428" s="1">
        <v>4</v>
      </c>
      <c r="D428" s="1">
        <f t="shared" si="15"/>
        <v>0</v>
      </c>
      <c r="E428" s="1">
        <f>COUNTIFS(D:D,1,A:A,A428)</f>
        <v>0</v>
      </c>
      <c r="F428" s="1">
        <v>0</v>
      </c>
      <c r="G428" s="1">
        <v>1</v>
      </c>
      <c r="H428" s="1">
        <v>0</v>
      </c>
      <c r="I428" s="1">
        <v>0</v>
      </c>
      <c r="J428" s="1">
        <v>1</v>
      </c>
      <c r="K428" s="1">
        <v>0</v>
      </c>
      <c r="L428" s="1">
        <v>0</v>
      </c>
      <c r="M428" s="1" t="b">
        <v>1</v>
      </c>
      <c r="N428" s="1">
        <v>0</v>
      </c>
      <c r="O428" s="1">
        <v>0</v>
      </c>
      <c r="P428" s="3">
        <v>3</v>
      </c>
      <c r="Q428" s="1">
        <v>0</v>
      </c>
      <c r="R428" s="1">
        <v>40</v>
      </c>
      <c r="S428" s="1">
        <v>4</v>
      </c>
      <c r="T428" s="20">
        <f>IFERROR(Q428+0.5*R428+S428,0)</f>
        <v>24</v>
      </c>
      <c r="U428" s="1">
        <v>4.5</v>
      </c>
      <c r="V428" s="1">
        <v>13</v>
      </c>
      <c r="W428" s="1">
        <v>0.10000000149011612</v>
      </c>
      <c r="X428" s="1">
        <v>2</v>
      </c>
      <c r="Y428" s="1">
        <v>10.5</v>
      </c>
      <c r="Z428" s="1">
        <v>15.5</v>
      </c>
      <c r="AA428" s="1">
        <v>1.059999942779541</v>
      </c>
      <c r="AB428" s="1">
        <v>1.0499999523162842</v>
      </c>
      <c r="AC428" s="1">
        <v>1.059999942779541</v>
      </c>
      <c r="AD428" s="1">
        <v>2</v>
      </c>
      <c r="AE428" s="1">
        <v>2</v>
      </c>
      <c r="AF428" s="1">
        <v>0</v>
      </c>
      <c r="AG428" s="1">
        <f>IFERROR(Q428+0.5*R428+S428,0)</f>
        <v>24</v>
      </c>
      <c r="AH428">
        <f>IFERROR(IF(N428,0,Q428+0.5*R428+S428),0)</f>
        <v>24</v>
      </c>
      <c r="AI428" s="6" t="str">
        <f t="shared" si="16"/>
        <v/>
      </c>
    </row>
    <row r="429" spans="1:35">
      <c r="A429" s="1">
        <v>247</v>
      </c>
      <c r="B429" s="1">
        <f>IFERROR(VLOOKUP(A429,Sheet2!A:B,1,0),0)</f>
        <v>247</v>
      </c>
      <c r="C429" s="1">
        <v>4</v>
      </c>
      <c r="D429" s="1">
        <f t="shared" si="15"/>
        <v>0</v>
      </c>
      <c r="E429" s="1">
        <f>COUNTIFS(D:D,1,A:A,A429)</f>
        <v>0</v>
      </c>
      <c r="F429" s="1">
        <v>0</v>
      </c>
      <c r="G429" s="1">
        <v>1</v>
      </c>
      <c r="H429" s="1">
        <v>0</v>
      </c>
      <c r="I429" s="1">
        <v>0</v>
      </c>
      <c r="J429" s="1">
        <v>1</v>
      </c>
      <c r="K429" s="1">
        <v>0</v>
      </c>
      <c r="L429" s="1">
        <v>0</v>
      </c>
      <c r="M429" s="1" t="b">
        <v>1</v>
      </c>
      <c r="N429" s="1">
        <v>0</v>
      </c>
      <c r="O429" s="1">
        <v>0</v>
      </c>
      <c r="P429" s="3">
        <v>7</v>
      </c>
      <c r="Q429" s="1">
        <v>0</v>
      </c>
      <c r="R429" s="1">
        <v>40</v>
      </c>
      <c r="S429" s="1">
        <v>4</v>
      </c>
      <c r="T429" s="20">
        <f>IFERROR(Q429+0.5*R429+S429,0)</f>
        <v>24</v>
      </c>
      <c r="U429" s="1">
        <v>5.0500001907348633</v>
      </c>
      <c r="V429" s="2" t="s">
        <v>19</v>
      </c>
      <c r="W429" s="2" t="s">
        <v>21</v>
      </c>
      <c r="X429" s="1">
        <v>2</v>
      </c>
      <c r="Y429" s="1">
        <v>10.5</v>
      </c>
      <c r="Z429" s="1">
        <v>15.5</v>
      </c>
      <c r="AA429" s="1">
        <v>1.1100000143051147</v>
      </c>
      <c r="AB429" s="1">
        <v>1.0900000333786011</v>
      </c>
      <c r="AC429" s="1">
        <v>2.0699999332427979</v>
      </c>
      <c r="AD429" s="1">
        <v>2</v>
      </c>
      <c r="AE429" s="1">
        <v>2</v>
      </c>
      <c r="AF429" s="1">
        <v>1</v>
      </c>
      <c r="AG429" s="1">
        <f>IFERROR(Q429+0.5*R429+S429,0)</f>
        <v>24</v>
      </c>
      <c r="AH429">
        <f>IFERROR(IF(N429,0,Q429+0.5*R429+S429),0)</f>
        <v>24</v>
      </c>
      <c r="AI429" s="6" t="str">
        <f t="shared" si="16"/>
        <v/>
      </c>
    </row>
    <row r="430" spans="1:35">
      <c r="A430" s="1">
        <v>248</v>
      </c>
      <c r="B430" s="1">
        <f>IFERROR(VLOOKUP(A430,Sheet2!A:B,1,0),0)</f>
        <v>248</v>
      </c>
      <c r="C430" s="1">
        <v>4</v>
      </c>
      <c r="D430" s="1">
        <f t="shared" si="15"/>
        <v>0</v>
      </c>
      <c r="E430" s="1">
        <f>COUNTIFS(D:D,1,A:A,A430)</f>
        <v>0</v>
      </c>
      <c r="F430" s="1">
        <v>0</v>
      </c>
      <c r="G430" s="1">
        <v>1</v>
      </c>
      <c r="H430" s="1">
        <v>0</v>
      </c>
      <c r="I430" s="1">
        <v>0</v>
      </c>
      <c r="J430" s="1">
        <v>1</v>
      </c>
      <c r="K430" s="1">
        <v>0</v>
      </c>
      <c r="L430" s="1">
        <v>0</v>
      </c>
      <c r="M430" s="1" t="b">
        <v>1</v>
      </c>
      <c r="N430" s="1">
        <v>0</v>
      </c>
      <c r="O430" s="1">
        <v>0</v>
      </c>
      <c r="P430" s="3">
        <v>2</v>
      </c>
      <c r="Q430" s="1">
        <v>8</v>
      </c>
      <c r="R430" s="1">
        <v>16</v>
      </c>
      <c r="S430" s="1">
        <v>6</v>
      </c>
      <c r="T430" s="20">
        <f>IFERROR(Q430+0.5*R430+S430,0)</f>
        <v>22</v>
      </c>
      <c r="U430" s="1">
        <v>4.75</v>
      </c>
      <c r="V430" s="1">
        <v>13</v>
      </c>
      <c r="W430" s="1">
        <v>0.37000000476837158</v>
      </c>
      <c r="X430" s="1">
        <v>2</v>
      </c>
      <c r="Y430" s="1">
        <v>10</v>
      </c>
      <c r="Z430" s="1">
        <v>16</v>
      </c>
      <c r="AA430" s="1">
        <v>1.1699999570846558</v>
      </c>
      <c r="AB430" s="1">
        <v>0.94999998807907104</v>
      </c>
      <c r="AC430" s="1">
        <v>0.85000002384185791</v>
      </c>
      <c r="AD430" s="1">
        <v>2</v>
      </c>
      <c r="AE430" s="1">
        <v>2</v>
      </c>
      <c r="AF430" s="1">
        <v>0</v>
      </c>
      <c r="AG430" s="1">
        <f>IFERROR(Q430+0.5*R430+S430,0)</f>
        <v>22</v>
      </c>
      <c r="AH430">
        <f>IFERROR(IF(N430,0,Q430+0.5*R430+S430),0)</f>
        <v>22</v>
      </c>
      <c r="AI430" s="6" t="str">
        <f t="shared" si="16"/>
        <v/>
      </c>
    </row>
    <row r="431" spans="1:35">
      <c r="A431" s="1">
        <v>248</v>
      </c>
      <c r="B431" s="1">
        <f>IFERROR(VLOOKUP(A431,Sheet2!A:B,1,0),0)</f>
        <v>248</v>
      </c>
      <c r="C431" s="1">
        <v>4</v>
      </c>
      <c r="D431" s="1">
        <f t="shared" si="15"/>
        <v>0</v>
      </c>
      <c r="E431" s="1">
        <f>COUNTIFS(D:D,1,A:A,A431)</f>
        <v>0</v>
      </c>
      <c r="F431" s="1">
        <v>0</v>
      </c>
      <c r="G431" s="1">
        <v>1</v>
      </c>
      <c r="H431" s="1">
        <v>0</v>
      </c>
      <c r="I431" s="1">
        <v>0</v>
      </c>
      <c r="J431" s="1">
        <v>1</v>
      </c>
      <c r="K431" s="1">
        <v>0</v>
      </c>
      <c r="L431" s="1">
        <v>0</v>
      </c>
      <c r="M431" s="1" t="b">
        <v>1</v>
      </c>
      <c r="N431" s="1">
        <v>0</v>
      </c>
      <c r="O431" s="1">
        <v>0</v>
      </c>
      <c r="P431" s="2" t="s">
        <v>11</v>
      </c>
      <c r="Q431" s="1">
        <v>10</v>
      </c>
      <c r="R431" s="1">
        <v>14</v>
      </c>
      <c r="S431" s="1">
        <v>6</v>
      </c>
      <c r="T431" s="20">
        <f>IFERROR(Q431+0.5*R431+S431,0)</f>
        <v>23</v>
      </c>
      <c r="U431" s="1">
        <v>5.0500001907348633</v>
      </c>
      <c r="V431" s="1">
        <v>26</v>
      </c>
      <c r="W431" s="1">
        <v>0.25</v>
      </c>
      <c r="X431" s="1">
        <v>2</v>
      </c>
      <c r="Y431" s="1">
        <v>10</v>
      </c>
      <c r="Z431" s="1">
        <v>16</v>
      </c>
      <c r="AA431" s="1">
        <v>1.3700000047683716</v>
      </c>
      <c r="AB431" s="1">
        <v>0.94999998807907104</v>
      </c>
      <c r="AC431" s="1">
        <v>2.0299999713897705</v>
      </c>
      <c r="AD431" s="1">
        <v>2</v>
      </c>
      <c r="AE431" s="1">
        <v>1</v>
      </c>
      <c r="AF431" s="1">
        <v>1</v>
      </c>
      <c r="AG431" s="1">
        <f>IFERROR(Q431+0.5*R431+S431,0)</f>
        <v>23</v>
      </c>
      <c r="AH431">
        <f>IFERROR(IF(N431,0,Q431+0.5*R431+S431),0)</f>
        <v>23</v>
      </c>
      <c r="AI431" s="6" t="str">
        <f t="shared" si="16"/>
        <v/>
      </c>
    </row>
    <row r="432" spans="1:35">
      <c r="A432" s="1">
        <v>249</v>
      </c>
      <c r="B432" s="1">
        <f>IFERROR(VLOOKUP(A432,Sheet2!A:B,1,0),0)</f>
        <v>249</v>
      </c>
      <c r="C432" s="1">
        <v>1</v>
      </c>
      <c r="D432" s="1">
        <f t="shared" si="15"/>
        <v>0</v>
      </c>
      <c r="E432" s="1">
        <f>COUNTIFS(D:D,1,A:A,A432)</f>
        <v>0</v>
      </c>
      <c r="F432" s="1">
        <v>0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 t="b">
        <v>1</v>
      </c>
      <c r="N432" s="1">
        <v>0</v>
      </c>
      <c r="O432" s="1">
        <v>1</v>
      </c>
      <c r="P432" s="1">
        <v>1</v>
      </c>
      <c r="Q432" s="1">
        <v>6</v>
      </c>
      <c r="R432" s="1">
        <v>6</v>
      </c>
      <c r="S432" s="1">
        <v>4</v>
      </c>
      <c r="T432" s="20">
        <f>IFERROR(Q432+0.5*R432+S432,0)</f>
        <v>13</v>
      </c>
      <c r="U432" s="1">
        <v>4.369999885559082</v>
      </c>
      <c r="V432" s="1">
        <v>4</v>
      </c>
      <c r="W432" s="1">
        <v>0.25</v>
      </c>
      <c r="X432" s="1">
        <v>1</v>
      </c>
      <c r="Y432" s="1">
        <v>7</v>
      </c>
      <c r="Z432" s="1">
        <v>15</v>
      </c>
      <c r="AA432" s="1">
        <v>1.1299999952316284</v>
      </c>
      <c r="AB432" s="1">
        <v>1.059999942779541</v>
      </c>
      <c r="AC432" s="1">
        <v>0.94999998807907104</v>
      </c>
      <c r="AD432" s="1">
        <v>3</v>
      </c>
      <c r="AE432" s="1">
        <v>2</v>
      </c>
      <c r="AF432" s="1">
        <v>0</v>
      </c>
      <c r="AG432" s="1">
        <f>IFERROR(Q432+0.5*R432+S432,0)</f>
        <v>13</v>
      </c>
      <c r="AH432">
        <f>IFERROR(IF(N432,0,Q432+0.5*R432+S432),0)</f>
        <v>13</v>
      </c>
      <c r="AI432" s="6" t="str">
        <f t="shared" si="16"/>
        <v/>
      </c>
    </row>
    <row r="433" spans="1:35">
      <c r="A433" s="1">
        <v>249</v>
      </c>
      <c r="B433" s="1">
        <f>IFERROR(VLOOKUP(A433,Sheet2!A:B,1,0),0)</f>
        <v>249</v>
      </c>
      <c r="C433" s="1">
        <v>1</v>
      </c>
      <c r="D433" s="1">
        <f t="shared" si="15"/>
        <v>0</v>
      </c>
      <c r="E433" s="1">
        <f>COUNTIFS(D:D,1,A:A,A433)</f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 t="b">
        <v>1</v>
      </c>
      <c r="N433" s="1">
        <v>0</v>
      </c>
      <c r="O433" s="1">
        <v>1</v>
      </c>
      <c r="P433" s="4" t="s">
        <v>11</v>
      </c>
      <c r="Q433" s="1">
        <v>10</v>
      </c>
      <c r="R433" s="1">
        <v>12</v>
      </c>
      <c r="S433" s="1">
        <v>3</v>
      </c>
      <c r="T433" s="20">
        <f>IFERROR(Q433+0.5*R433+S433,0)</f>
        <v>19</v>
      </c>
      <c r="U433" s="1">
        <v>5.0500001907348633</v>
      </c>
      <c r="V433" s="1">
        <v>4</v>
      </c>
      <c r="W433" s="1">
        <v>0.10000000149011612</v>
      </c>
      <c r="X433" s="1">
        <v>1</v>
      </c>
      <c r="Y433" s="1">
        <v>7</v>
      </c>
      <c r="Z433" s="1">
        <v>15</v>
      </c>
      <c r="AA433" s="1">
        <v>1.0099999904632568</v>
      </c>
      <c r="AB433" s="1">
        <v>1.0099999904632568</v>
      </c>
      <c r="AC433" s="1">
        <v>0.93999999761581421</v>
      </c>
      <c r="AD433" s="1">
        <v>3</v>
      </c>
      <c r="AE433" s="1">
        <v>2</v>
      </c>
      <c r="AF433" s="1">
        <v>1</v>
      </c>
      <c r="AG433" s="1">
        <f>IFERROR(Q433+0.5*R433+S433,0)</f>
        <v>19</v>
      </c>
      <c r="AH433">
        <f>IFERROR(IF(N433,0,Q433+0.5*R433+S433),0)</f>
        <v>19</v>
      </c>
      <c r="AI433" s="6" t="str">
        <f t="shared" si="16"/>
        <v/>
      </c>
    </row>
    <row r="434" spans="1:35">
      <c r="A434" s="1">
        <v>250</v>
      </c>
      <c r="B434" s="1">
        <f>IFERROR(VLOOKUP(A434,Sheet2!A:B,1,0),0)</f>
        <v>250</v>
      </c>
      <c r="C434" s="1">
        <v>2</v>
      </c>
      <c r="D434" s="1">
        <f t="shared" si="15"/>
        <v>0</v>
      </c>
      <c r="E434" s="1">
        <f>COUNTIFS(D:D,1,A:A,A434)</f>
        <v>0</v>
      </c>
      <c r="F434" s="1">
        <v>1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 t="b">
        <v>1</v>
      </c>
      <c r="N434" s="1">
        <v>0</v>
      </c>
      <c r="O434" s="1">
        <v>1</v>
      </c>
      <c r="P434" s="3">
        <v>2</v>
      </c>
      <c r="Q434" s="1">
        <v>1</v>
      </c>
      <c r="R434" s="1">
        <v>4</v>
      </c>
      <c r="S434" s="1">
        <v>2</v>
      </c>
      <c r="T434" s="20">
        <f>IFERROR(Q434+0.5*R434+S434,0)</f>
        <v>5</v>
      </c>
      <c r="U434" s="1">
        <v>4.5</v>
      </c>
      <c r="V434" s="1">
        <v>13</v>
      </c>
      <c r="W434" s="1">
        <v>0.30000001192092896</v>
      </c>
      <c r="X434" s="1">
        <v>1</v>
      </c>
      <c r="Y434" s="1">
        <v>11</v>
      </c>
      <c r="Z434" s="1">
        <v>10</v>
      </c>
      <c r="AA434" s="1">
        <v>0.85000002384185791</v>
      </c>
      <c r="AB434" s="2" t="s">
        <v>31</v>
      </c>
      <c r="AC434" s="2" t="s">
        <v>33</v>
      </c>
      <c r="AD434" s="1">
        <v>4</v>
      </c>
      <c r="AE434" s="1">
        <v>1</v>
      </c>
      <c r="AF434" s="1">
        <v>0</v>
      </c>
      <c r="AG434" s="1">
        <f>IFERROR(Q434+0.5*R434+S434,0)</f>
        <v>5</v>
      </c>
      <c r="AH434">
        <f>IFERROR(IF(N434,0,Q434+0.5*R434+S434),0)</f>
        <v>5</v>
      </c>
      <c r="AI434" s="6" t="str">
        <f t="shared" si="16"/>
        <v/>
      </c>
    </row>
    <row r="435" spans="1:35">
      <c r="A435" s="1">
        <v>250</v>
      </c>
      <c r="B435" s="1">
        <f>IFERROR(VLOOKUP(A435,Sheet2!A:B,1,0),0)</f>
        <v>250</v>
      </c>
      <c r="C435" s="1">
        <v>2</v>
      </c>
      <c r="D435" s="1">
        <f t="shared" si="15"/>
        <v>0</v>
      </c>
      <c r="E435" s="1">
        <f>COUNTIFS(D:D,1,A:A,A435)</f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 t="b">
        <v>1</v>
      </c>
      <c r="N435" s="1">
        <v>0</v>
      </c>
      <c r="O435" s="1">
        <v>1</v>
      </c>
      <c r="P435" s="4" t="s">
        <v>11</v>
      </c>
      <c r="Q435" s="1">
        <v>2</v>
      </c>
      <c r="R435" s="1">
        <v>4</v>
      </c>
      <c r="S435" s="1">
        <v>3</v>
      </c>
      <c r="T435" s="20">
        <f>IFERROR(Q435+0.5*R435+S435,0)</f>
        <v>7</v>
      </c>
      <c r="U435" s="1">
        <v>5.0500001907348633</v>
      </c>
      <c r="V435" s="1">
        <v>6</v>
      </c>
      <c r="W435" s="1">
        <v>0.25</v>
      </c>
      <c r="X435" s="1">
        <v>1</v>
      </c>
      <c r="Y435" s="1">
        <v>11</v>
      </c>
      <c r="Z435" s="1">
        <v>10</v>
      </c>
      <c r="AA435" s="1">
        <v>0.93999999761581421</v>
      </c>
      <c r="AB435" s="1">
        <v>0.8399999737739563</v>
      </c>
      <c r="AC435" s="1">
        <v>2.5199999809265137</v>
      </c>
      <c r="AD435" s="3">
        <v>5</v>
      </c>
      <c r="AE435" s="3">
        <v>3</v>
      </c>
      <c r="AF435" s="1">
        <v>1</v>
      </c>
      <c r="AG435" s="1">
        <f>IFERROR(Q435+0.5*R435+S435,0)</f>
        <v>7</v>
      </c>
      <c r="AH435">
        <f>IFERROR(IF(N435,0,Q435+0.5*R435+S435),0)</f>
        <v>7</v>
      </c>
      <c r="AI435" s="6" t="str">
        <f t="shared" si="16"/>
        <v/>
      </c>
    </row>
    <row r="436" spans="1:35">
      <c r="A436" s="1">
        <v>253</v>
      </c>
      <c r="B436" s="1">
        <f>IFERROR(VLOOKUP(A436,Sheet2!A:B,1,0),0)</f>
        <v>253</v>
      </c>
      <c r="C436" s="1">
        <v>3</v>
      </c>
      <c r="D436" s="1">
        <f t="shared" si="15"/>
        <v>0</v>
      </c>
      <c r="E436" s="1">
        <f>COUNTIFS(D:D,1,A:A,A436)</f>
        <v>0</v>
      </c>
      <c r="F436" s="1">
        <v>1</v>
      </c>
      <c r="G436" s="1">
        <v>1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 t="b">
        <v>1</v>
      </c>
      <c r="N436" s="1">
        <v>0</v>
      </c>
      <c r="O436" s="1">
        <v>0</v>
      </c>
      <c r="P436" s="2" t="s">
        <v>11</v>
      </c>
      <c r="Q436" s="1">
        <v>4</v>
      </c>
      <c r="R436" s="1">
        <v>8</v>
      </c>
      <c r="S436" s="1">
        <v>6</v>
      </c>
      <c r="T436" s="20">
        <f>IFERROR(Q436+0.5*R436+S436,0)</f>
        <v>14</v>
      </c>
      <c r="U436" s="1">
        <v>5.0500001907348633</v>
      </c>
      <c r="V436" s="1">
        <v>52</v>
      </c>
      <c r="W436" s="1">
        <v>0.23000000417232513</v>
      </c>
      <c r="X436" s="1">
        <v>2</v>
      </c>
      <c r="Y436" s="1">
        <v>7</v>
      </c>
      <c r="Z436" s="1">
        <v>16</v>
      </c>
      <c r="AA436" s="1">
        <v>1.2300000190734863</v>
      </c>
      <c r="AB436" s="1">
        <v>1.1100000143051147</v>
      </c>
      <c r="AC436" s="1">
        <v>2.2799999713897705</v>
      </c>
      <c r="AD436" s="1">
        <v>3</v>
      </c>
      <c r="AE436" s="1">
        <v>2</v>
      </c>
      <c r="AF436" s="1">
        <v>1</v>
      </c>
      <c r="AG436" s="1">
        <f>IFERROR(Q436+0.5*R436+S436,0)</f>
        <v>14</v>
      </c>
      <c r="AH436">
        <f>IFERROR(IF(N436,0,Q436+0.5*R436+S436),0)</f>
        <v>14</v>
      </c>
      <c r="AI436" s="6" t="str">
        <f t="shared" si="16"/>
        <v/>
      </c>
    </row>
    <row r="437" spans="1:35">
      <c r="A437" s="1">
        <v>253</v>
      </c>
      <c r="B437" s="1">
        <f>IFERROR(VLOOKUP(A437,Sheet2!A:B,1,0),0)</f>
        <v>253</v>
      </c>
      <c r="C437" s="1">
        <v>3</v>
      </c>
      <c r="D437" s="1">
        <f t="shared" si="15"/>
        <v>0</v>
      </c>
      <c r="E437" s="1">
        <f>COUNTIFS(D:D,1,A:A,A437)</f>
        <v>0</v>
      </c>
      <c r="F437" s="1">
        <v>1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 t="b">
        <v>1</v>
      </c>
      <c r="N437" s="1">
        <v>0</v>
      </c>
      <c r="O437" s="1">
        <v>0</v>
      </c>
      <c r="P437" s="3">
        <v>0</v>
      </c>
      <c r="Q437" s="1">
        <v>7</v>
      </c>
      <c r="R437" s="1">
        <v>7</v>
      </c>
      <c r="S437" s="1">
        <v>3</v>
      </c>
      <c r="T437" s="20">
        <f>IFERROR(Q437+0.5*R437+S437,0)</f>
        <v>13.5</v>
      </c>
      <c r="U437" s="1">
        <v>4.869999885559082</v>
      </c>
      <c r="V437" s="1">
        <v>52</v>
      </c>
      <c r="W437" s="2" t="s">
        <v>21</v>
      </c>
      <c r="X437" s="1">
        <v>2</v>
      </c>
      <c r="Y437" s="1">
        <v>7</v>
      </c>
      <c r="Z437" s="1">
        <v>13</v>
      </c>
      <c r="AA437" s="1">
        <v>1.2300000190734863</v>
      </c>
      <c r="AB437" s="1">
        <v>1.059999942779541</v>
      </c>
      <c r="AC437" s="1">
        <v>2.2999999523162842</v>
      </c>
      <c r="AD437" s="1">
        <v>2</v>
      </c>
      <c r="AE437" s="1">
        <v>2</v>
      </c>
      <c r="AF437" s="1">
        <v>0</v>
      </c>
      <c r="AG437" s="1">
        <f>IFERROR(Q437+0.5*R437+S437,0)</f>
        <v>13.5</v>
      </c>
      <c r="AH437">
        <f>IFERROR(IF(N437,0,Q437+0.5*R437+S437),0)</f>
        <v>13.5</v>
      </c>
      <c r="AI437" s="6" t="str">
        <f t="shared" si="16"/>
        <v/>
      </c>
    </row>
    <row r="438" spans="1:35">
      <c r="A438" s="1">
        <v>254</v>
      </c>
      <c r="B438" s="1">
        <f>IFERROR(VLOOKUP(A438,Sheet2!A:B,1,0),0)</f>
        <v>0</v>
      </c>
      <c r="C438" s="1">
        <v>4</v>
      </c>
      <c r="D438" s="1">
        <f t="shared" si="15"/>
        <v>0</v>
      </c>
      <c r="E438" s="1">
        <f>COUNTIFS(D:D,1,A:A,A438)</f>
        <v>0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 t="b">
        <v>1</v>
      </c>
      <c r="N438" s="1">
        <v>0</v>
      </c>
      <c r="O438" s="1">
        <v>1</v>
      </c>
      <c r="P438" s="3">
        <v>0</v>
      </c>
      <c r="Q438" s="1">
        <v>20</v>
      </c>
      <c r="R438" s="1">
        <v>10</v>
      </c>
      <c r="S438" s="1">
        <v>3</v>
      </c>
      <c r="T438" s="20">
        <f>IFERROR(Q438+0.5*R438+S438,0)</f>
        <v>28</v>
      </c>
      <c r="U438" s="2" t="s">
        <v>17</v>
      </c>
      <c r="V438" s="1">
        <v>16</v>
      </c>
      <c r="W438" s="2" t="s">
        <v>21</v>
      </c>
      <c r="X438" s="1">
        <v>1</v>
      </c>
      <c r="Y438" s="1">
        <v>7</v>
      </c>
      <c r="Z438" s="1">
        <v>16</v>
      </c>
      <c r="AA438" s="1">
        <v>1.059999942779541</v>
      </c>
      <c r="AB438" s="1">
        <v>0.86000001430511475</v>
      </c>
      <c r="AC438" s="1">
        <v>1.059999942779541</v>
      </c>
      <c r="AD438" s="1">
        <v>2</v>
      </c>
      <c r="AE438" s="1">
        <v>2</v>
      </c>
      <c r="AF438" s="1">
        <v>0</v>
      </c>
      <c r="AG438" s="1">
        <f>IFERROR(Q438+0.5*R438+S438,0)</f>
        <v>28</v>
      </c>
      <c r="AH438">
        <f>IFERROR(IF(N438,0,Q438+0.5*R438+S438),0)</f>
        <v>28</v>
      </c>
      <c r="AI438" s="6" t="str">
        <f t="shared" si="16"/>
        <v/>
      </c>
    </row>
    <row r="439" spans="1:35">
      <c r="A439" s="1">
        <v>254</v>
      </c>
      <c r="B439" s="1">
        <f>IFERROR(VLOOKUP(A439,Sheet2!A:B,1,0),0)</f>
        <v>0</v>
      </c>
      <c r="C439" s="1">
        <v>4</v>
      </c>
      <c r="D439" s="1">
        <f t="shared" si="15"/>
        <v>0</v>
      </c>
      <c r="E439" s="1">
        <f>COUNTIFS(D:D,1,A:A,A439)</f>
        <v>0</v>
      </c>
      <c r="F439" s="1">
        <v>0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 t="b">
        <v>1</v>
      </c>
      <c r="N439" s="1">
        <v>0</v>
      </c>
      <c r="O439" s="1">
        <v>1</v>
      </c>
      <c r="P439" s="3">
        <v>1</v>
      </c>
      <c r="Q439" s="1">
        <v>28</v>
      </c>
      <c r="R439" s="1">
        <v>10</v>
      </c>
      <c r="S439" s="1">
        <v>3</v>
      </c>
      <c r="T439" s="20">
        <f>IFERROR(Q439+0.5*R439+S439,0)</f>
        <v>36</v>
      </c>
      <c r="U439" s="1">
        <v>5.25</v>
      </c>
      <c r="V439" s="1">
        <v>8</v>
      </c>
      <c r="W439" s="1">
        <v>0.20000000298023224</v>
      </c>
      <c r="X439" s="1">
        <v>1</v>
      </c>
      <c r="Y439" s="1">
        <v>7</v>
      </c>
      <c r="Z439" s="1">
        <v>15</v>
      </c>
      <c r="AA439" s="1">
        <v>1</v>
      </c>
      <c r="AB439" s="1">
        <v>0.85000002384185791</v>
      </c>
      <c r="AC439" s="1">
        <v>1.0499999523162842</v>
      </c>
      <c r="AD439" s="1">
        <v>2</v>
      </c>
      <c r="AE439" s="1">
        <v>2</v>
      </c>
      <c r="AF439" s="1">
        <v>1</v>
      </c>
      <c r="AG439" s="1">
        <f>IFERROR(Q439+0.5*R439+S439,0)</f>
        <v>36</v>
      </c>
      <c r="AH439">
        <f>IFERROR(IF(N439,0,Q439+0.5*R439+S439),0)</f>
        <v>36</v>
      </c>
      <c r="AI439" s="6" t="str">
        <f t="shared" si="16"/>
        <v/>
      </c>
    </row>
    <row r="440" spans="1:35">
      <c r="A440" s="1">
        <v>255</v>
      </c>
      <c r="B440" s="1">
        <f>IFERROR(VLOOKUP(A440,Sheet2!A:B,1,0),0)</f>
        <v>0</v>
      </c>
      <c r="C440" s="1">
        <v>4</v>
      </c>
      <c r="D440" s="1">
        <f t="shared" si="15"/>
        <v>0</v>
      </c>
      <c r="E440" s="1">
        <f>COUNTIFS(D:D,1,A:A,A440)</f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 t="b">
        <v>1</v>
      </c>
      <c r="N440" s="1">
        <v>0</v>
      </c>
      <c r="O440" s="1">
        <v>0</v>
      </c>
      <c r="P440" s="3">
        <v>2</v>
      </c>
      <c r="Q440" s="1">
        <v>0</v>
      </c>
      <c r="R440" s="1">
        <v>14</v>
      </c>
      <c r="S440" s="1">
        <v>3</v>
      </c>
      <c r="T440" s="20">
        <f>IFERROR(Q440+0.5*R440+S440,0)</f>
        <v>10</v>
      </c>
      <c r="U440" s="4" t="s">
        <v>17</v>
      </c>
      <c r="V440" s="3">
        <v>52</v>
      </c>
      <c r="W440" s="3">
        <v>0.27000001072883606</v>
      </c>
      <c r="X440" s="1">
        <v>1</v>
      </c>
      <c r="Y440" s="1">
        <v>7</v>
      </c>
      <c r="Z440" s="1">
        <v>14</v>
      </c>
      <c r="AA440" s="1">
        <v>1.0099999904632568</v>
      </c>
      <c r="AB440" s="3">
        <v>0.79000002145767212</v>
      </c>
      <c r="AC440" s="1">
        <v>0.85000002384185791</v>
      </c>
      <c r="AD440" s="1">
        <v>2</v>
      </c>
      <c r="AE440" s="1">
        <v>2</v>
      </c>
      <c r="AF440" s="1">
        <v>0</v>
      </c>
      <c r="AG440" s="1">
        <f>IFERROR(Q440+0.5*R440+S440,0)</f>
        <v>10</v>
      </c>
      <c r="AH440">
        <f>IFERROR(IF(N440,0,Q440+0.5*R440+S440),0)</f>
        <v>10</v>
      </c>
      <c r="AI440" s="6" t="str">
        <f t="shared" si="16"/>
        <v/>
      </c>
    </row>
    <row r="441" spans="1:35">
      <c r="A441" s="1">
        <v>255</v>
      </c>
      <c r="B441" s="1">
        <f>IFERROR(VLOOKUP(A441,Sheet2!A:B,1,0),0)</f>
        <v>0</v>
      </c>
      <c r="C441" s="1">
        <v>4</v>
      </c>
      <c r="D441" s="1">
        <f t="shared" si="15"/>
        <v>0</v>
      </c>
      <c r="E441" s="1">
        <f>COUNTIFS(D:D,1,A:A,A441)</f>
        <v>0</v>
      </c>
      <c r="F441" s="1">
        <v>0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 t="b">
        <v>1</v>
      </c>
      <c r="N441" s="1">
        <v>0</v>
      </c>
      <c r="O441" s="1">
        <v>0</v>
      </c>
      <c r="P441" s="4" t="s">
        <v>11</v>
      </c>
      <c r="Q441" s="1">
        <v>8</v>
      </c>
      <c r="R441" s="1">
        <v>12</v>
      </c>
      <c r="S441" s="1">
        <v>2</v>
      </c>
      <c r="T441" s="20">
        <f>IFERROR(Q441+0.5*R441+S441,0)</f>
        <v>16</v>
      </c>
      <c r="U441" s="2" t="s">
        <v>17</v>
      </c>
      <c r="V441" s="1">
        <v>52</v>
      </c>
      <c r="W441" s="1">
        <v>0.14000000059604645</v>
      </c>
      <c r="X441" s="1">
        <v>1</v>
      </c>
      <c r="Y441" s="1">
        <v>7</v>
      </c>
      <c r="Z441" s="1">
        <v>14</v>
      </c>
      <c r="AA441" s="1">
        <v>1</v>
      </c>
      <c r="AB441" s="1">
        <v>0.85000002384185791</v>
      </c>
      <c r="AC441" s="1">
        <v>2.1099998950958252</v>
      </c>
      <c r="AD441" s="1">
        <v>2</v>
      </c>
      <c r="AE441" s="1">
        <v>2</v>
      </c>
      <c r="AF441" s="1">
        <v>1</v>
      </c>
      <c r="AG441" s="1">
        <f>IFERROR(Q441+0.5*R441+S441,0)</f>
        <v>16</v>
      </c>
      <c r="AH441">
        <f>IFERROR(IF(N441,0,Q441+0.5*R441+S441),0)</f>
        <v>16</v>
      </c>
      <c r="AI441" s="6" t="str">
        <f t="shared" si="16"/>
        <v/>
      </c>
    </row>
    <row r="442" spans="1:35">
      <c r="A442" s="1">
        <v>257</v>
      </c>
      <c r="B442" s="1">
        <f>IFERROR(VLOOKUP(A442,Sheet2!A:B,1,0),0)</f>
        <v>0</v>
      </c>
      <c r="C442" s="1">
        <v>1</v>
      </c>
      <c r="D442" s="1">
        <f t="shared" si="15"/>
        <v>0</v>
      </c>
      <c r="E442" s="1">
        <f>COUNTIFS(D:D,1,A:A,A442)</f>
        <v>1</v>
      </c>
      <c r="F442" s="1">
        <v>0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 t="b">
        <v>1</v>
      </c>
      <c r="N442" s="1">
        <v>1</v>
      </c>
      <c r="O442" s="1">
        <v>1</v>
      </c>
      <c r="P442" s="1">
        <v>2</v>
      </c>
      <c r="Q442" s="1">
        <v>20</v>
      </c>
      <c r="R442" s="1">
        <v>10</v>
      </c>
      <c r="S442" s="1">
        <v>3</v>
      </c>
      <c r="T442" s="20">
        <f>IFERROR(Q442+0.5*R442+S442,0)</f>
        <v>28</v>
      </c>
      <c r="U442" s="1">
        <v>4.25</v>
      </c>
      <c r="V442" s="3">
        <v>39</v>
      </c>
      <c r="W442" s="3">
        <v>0.20000000298023224</v>
      </c>
      <c r="X442" s="1">
        <v>2</v>
      </c>
      <c r="Y442" s="1">
        <v>7</v>
      </c>
      <c r="Z442" s="1">
        <v>16</v>
      </c>
      <c r="AA442" s="1">
        <v>1.0199999809265137</v>
      </c>
      <c r="AB442" s="1">
        <v>0.87999999523162842</v>
      </c>
      <c r="AC442" s="1">
        <v>0.9100000262260437</v>
      </c>
      <c r="AD442" s="1">
        <v>2</v>
      </c>
      <c r="AE442" s="1">
        <v>2</v>
      </c>
      <c r="AF442" s="1">
        <v>0</v>
      </c>
      <c r="AG442" s="1">
        <f>IFERROR(Q442+0.5*R442+S442,0)</f>
        <v>28</v>
      </c>
      <c r="AH442">
        <f>IFERROR(IF(N442,0,Q442+0.5*R442+S442),0)</f>
        <v>0</v>
      </c>
      <c r="AI442" s="6" t="str">
        <f t="shared" si="16"/>
        <v/>
      </c>
    </row>
    <row r="443" spans="1:35">
      <c r="A443" s="1">
        <v>257</v>
      </c>
      <c r="B443" s="1">
        <f>IFERROR(VLOOKUP(A443,Sheet2!A:B,1,0),0)</f>
        <v>0</v>
      </c>
      <c r="C443" s="1">
        <v>1</v>
      </c>
      <c r="D443" s="1">
        <f t="shared" si="15"/>
        <v>1</v>
      </c>
      <c r="E443" s="1">
        <f>COUNTIFS(D:D,1,A:A,A443)</f>
        <v>1</v>
      </c>
      <c r="F443" s="1">
        <v>0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 t="b">
        <v>0</v>
      </c>
      <c r="N443" s="1">
        <v>1</v>
      </c>
      <c r="O443" s="1">
        <v>1</v>
      </c>
      <c r="P443" s="1">
        <v>2</v>
      </c>
      <c r="Q443" s="2" t="s">
        <v>12</v>
      </c>
      <c r="R443" s="2" t="s">
        <v>13</v>
      </c>
      <c r="S443" s="2" t="s">
        <v>15</v>
      </c>
      <c r="T443" s="20">
        <f>IFERROR(Q443+0.5*R443+S443,0)</f>
        <v>0</v>
      </c>
      <c r="U443" s="2" t="s">
        <v>17</v>
      </c>
      <c r="V443" s="2" t="s">
        <v>19</v>
      </c>
      <c r="W443" s="2" t="s">
        <v>21</v>
      </c>
      <c r="X443" s="2" t="s">
        <v>23</v>
      </c>
      <c r="Y443" s="2" t="s">
        <v>25</v>
      </c>
      <c r="Z443" s="2" t="s">
        <v>27</v>
      </c>
      <c r="AA443" s="2" t="s">
        <v>29</v>
      </c>
      <c r="AB443" s="4" t="s">
        <v>31</v>
      </c>
      <c r="AC443" s="4" t="s">
        <v>33</v>
      </c>
      <c r="AD443" s="2" t="s">
        <v>35</v>
      </c>
      <c r="AE443" s="2" t="s">
        <v>37</v>
      </c>
      <c r="AF443" s="1">
        <v>1</v>
      </c>
      <c r="AG443" s="1">
        <f>IFERROR(Q443+0.5*R443+S443,0)</f>
        <v>0</v>
      </c>
      <c r="AH443">
        <f>IFERROR(IF(N443,0,Q443+0.5*R443+S443),0)</f>
        <v>0</v>
      </c>
      <c r="AI443" s="6" t="str">
        <f t="shared" si="16"/>
        <v/>
      </c>
    </row>
    <row r="444" spans="1:35">
      <c r="A444" s="1">
        <v>258</v>
      </c>
      <c r="B444" s="1">
        <f>IFERROR(VLOOKUP(A444,Sheet2!A:B,1,0),0)</f>
        <v>258</v>
      </c>
      <c r="C444" s="1">
        <v>1</v>
      </c>
      <c r="D444" s="1">
        <f t="shared" si="15"/>
        <v>0</v>
      </c>
      <c r="E444" s="1">
        <f>COUNTIFS(D:D,1,A:A,A444)</f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 t="b">
        <v>1</v>
      </c>
      <c r="N444" s="1">
        <v>0</v>
      </c>
      <c r="O444" s="1">
        <v>0</v>
      </c>
      <c r="P444" s="3">
        <v>0</v>
      </c>
      <c r="Q444" s="1">
        <v>4</v>
      </c>
      <c r="R444" s="1">
        <v>22</v>
      </c>
      <c r="S444" s="1">
        <v>3</v>
      </c>
      <c r="T444" s="20">
        <f>IFERROR(Q444+0.5*R444+S444,0)</f>
        <v>18</v>
      </c>
      <c r="U444" s="1">
        <v>4.25</v>
      </c>
      <c r="V444" s="1">
        <v>8</v>
      </c>
      <c r="W444" s="1">
        <v>0.15000000596046448</v>
      </c>
      <c r="X444" s="1">
        <v>2</v>
      </c>
      <c r="Y444" s="1">
        <v>7</v>
      </c>
      <c r="Z444" s="1">
        <v>16</v>
      </c>
      <c r="AA444" s="1">
        <v>1.059999942779541</v>
      </c>
      <c r="AB444" s="1">
        <v>0.92000001668930054</v>
      </c>
      <c r="AC444" s="1">
        <v>0.89999997615814209</v>
      </c>
      <c r="AD444" s="1">
        <v>3</v>
      </c>
      <c r="AE444" s="1">
        <v>3</v>
      </c>
      <c r="AF444" s="1">
        <v>0</v>
      </c>
      <c r="AG444" s="1">
        <f>IFERROR(Q444+0.5*R444+S444,0)</f>
        <v>18</v>
      </c>
      <c r="AH444">
        <f>IFERROR(IF(N444,0,Q444+0.5*R444+S444),0)</f>
        <v>18</v>
      </c>
      <c r="AI444" s="6" t="str">
        <f t="shared" si="16"/>
        <v/>
      </c>
    </row>
    <row r="445" spans="1:35">
      <c r="A445" s="1">
        <v>258</v>
      </c>
      <c r="B445" s="1">
        <f>IFERROR(VLOOKUP(A445,Sheet2!A:B,1,0),0)</f>
        <v>258</v>
      </c>
      <c r="C445" s="1">
        <v>1</v>
      </c>
      <c r="D445" s="1">
        <f t="shared" si="15"/>
        <v>0</v>
      </c>
      <c r="E445" s="1">
        <f>COUNTIFS(D:D,1,A:A,A445)</f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 t="b">
        <v>1</v>
      </c>
      <c r="N445" s="1">
        <v>0</v>
      </c>
      <c r="O445" s="1">
        <v>0</v>
      </c>
      <c r="P445" s="4" t="s">
        <v>11</v>
      </c>
      <c r="Q445" s="1">
        <v>20</v>
      </c>
      <c r="R445" s="1">
        <v>18</v>
      </c>
      <c r="S445" s="1">
        <v>3</v>
      </c>
      <c r="T445" s="20">
        <f>IFERROR(Q445+0.5*R445+S445,0)</f>
        <v>32</v>
      </c>
      <c r="U445" s="1">
        <v>5.0500001907348633</v>
      </c>
      <c r="V445" s="3">
        <v>13</v>
      </c>
      <c r="W445" s="4" t="s">
        <v>21</v>
      </c>
      <c r="X445" s="1">
        <v>2</v>
      </c>
      <c r="Y445" s="1">
        <v>6</v>
      </c>
      <c r="Z445" s="1">
        <v>18</v>
      </c>
      <c r="AA445" s="1">
        <v>1.0800000429153442</v>
      </c>
      <c r="AB445" s="1">
        <v>0.93999999761581421</v>
      </c>
      <c r="AC445" s="1">
        <v>0.8399999737739563</v>
      </c>
      <c r="AD445" s="1">
        <v>3</v>
      </c>
      <c r="AE445" s="3">
        <v>3</v>
      </c>
      <c r="AF445" s="1">
        <v>1</v>
      </c>
      <c r="AG445" s="1">
        <f>IFERROR(Q445+0.5*R445+S445,0)</f>
        <v>32</v>
      </c>
      <c r="AH445">
        <f>IFERROR(IF(N445,0,Q445+0.5*R445+S445),0)</f>
        <v>32</v>
      </c>
      <c r="AI445" s="6" t="str">
        <f t="shared" si="16"/>
        <v/>
      </c>
    </row>
    <row r="446" spans="1:35">
      <c r="A446" s="1">
        <v>259</v>
      </c>
      <c r="B446" s="1">
        <f>IFERROR(VLOOKUP(A446,Sheet2!A:B,1,0),0)</f>
        <v>259</v>
      </c>
      <c r="C446" s="1">
        <v>1</v>
      </c>
      <c r="D446" s="1">
        <f t="shared" si="15"/>
        <v>0</v>
      </c>
      <c r="E446" s="1">
        <f>COUNTIFS(D:D,1,A:A,A446)</f>
        <v>0</v>
      </c>
      <c r="F446" s="1">
        <v>0</v>
      </c>
      <c r="G446" s="1">
        <v>1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 t="b">
        <v>1</v>
      </c>
      <c r="N446" s="1">
        <v>0</v>
      </c>
      <c r="O446" s="1">
        <v>0</v>
      </c>
      <c r="P446" s="3">
        <v>0</v>
      </c>
      <c r="Q446" s="1">
        <v>13</v>
      </c>
      <c r="R446" s="1">
        <v>12</v>
      </c>
      <c r="S446" s="1">
        <v>4</v>
      </c>
      <c r="T446" s="20">
        <f>IFERROR(Q446+0.5*R446+S446,0)</f>
        <v>23</v>
      </c>
      <c r="U446" s="1">
        <v>5</v>
      </c>
      <c r="V446" s="1">
        <v>4</v>
      </c>
      <c r="W446" s="1">
        <v>0.25</v>
      </c>
      <c r="X446" s="1">
        <v>2</v>
      </c>
      <c r="Y446" s="1">
        <v>7.5</v>
      </c>
      <c r="Z446" s="1">
        <v>14.5</v>
      </c>
      <c r="AA446" s="1">
        <v>1.0199999809265137</v>
      </c>
      <c r="AB446" s="1">
        <v>0.85000002384185791</v>
      </c>
      <c r="AC446" s="1">
        <v>0.85000002384185791</v>
      </c>
      <c r="AD446" s="1">
        <v>3</v>
      </c>
      <c r="AE446" s="1">
        <v>3</v>
      </c>
      <c r="AF446" s="1">
        <v>0</v>
      </c>
      <c r="AG446" s="1">
        <f>IFERROR(Q446+0.5*R446+S446,0)</f>
        <v>23</v>
      </c>
      <c r="AH446">
        <f>IFERROR(IF(N446,0,Q446+0.5*R446+S446),0)</f>
        <v>23</v>
      </c>
      <c r="AI446" s="6" t="str">
        <f t="shared" si="16"/>
        <v/>
      </c>
    </row>
    <row r="447" spans="1:35">
      <c r="A447" s="1">
        <v>259</v>
      </c>
      <c r="B447" s="1">
        <f>IFERROR(VLOOKUP(A447,Sheet2!A:B,1,0),0)</f>
        <v>259</v>
      </c>
      <c r="C447" s="1">
        <v>1</v>
      </c>
      <c r="D447" s="1">
        <f t="shared" si="15"/>
        <v>0</v>
      </c>
      <c r="E447" s="1">
        <f>COUNTIFS(D:D,1,A:A,A447)</f>
        <v>0</v>
      </c>
      <c r="F447" s="1">
        <v>0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 t="b">
        <v>1</v>
      </c>
      <c r="N447" s="1">
        <v>0</v>
      </c>
      <c r="O447" s="1">
        <v>0</v>
      </c>
      <c r="P447" t="s">
        <v>11</v>
      </c>
      <c r="Q447" s="1">
        <v>15</v>
      </c>
      <c r="R447" s="1">
        <v>15</v>
      </c>
      <c r="S447" s="1">
        <v>4</v>
      </c>
      <c r="T447" s="20">
        <f>IFERROR(Q447+0.5*R447+S447,0)</f>
        <v>26.5</v>
      </c>
      <c r="U447" s="1">
        <v>5.0500001907348633</v>
      </c>
      <c r="V447" s="2" t="s">
        <v>19</v>
      </c>
      <c r="W447" s="2" t="s">
        <v>21</v>
      </c>
      <c r="X447" s="1">
        <v>2</v>
      </c>
      <c r="Y447" s="1">
        <v>7.5</v>
      </c>
      <c r="Z447" s="1">
        <v>14.5</v>
      </c>
      <c r="AA447" s="1">
        <v>1.0499999523162842</v>
      </c>
      <c r="AB447" s="2" t="s">
        <v>31</v>
      </c>
      <c r="AC447" s="1">
        <v>0.8399999737739563</v>
      </c>
      <c r="AD447" s="1">
        <v>3</v>
      </c>
      <c r="AE447" s="1">
        <v>3</v>
      </c>
      <c r="AF447" s="1">
        <v>1</v>
      </c>
      <c r="AG447" s="1">
        <f>IFERROR(Q447+0.5*R447+S447,0)</f>
        <v>26.5</v>
      </c>
      <c r="AH447">
        <f>IFERROR(IF(N447,0,Q447+0.5*R447+S447),0)</f>
        <v>26.5</v>
      </c>
      <c r="AI447" s="6" t="str">
        <f t="shared" si="16"/>
        <v/>
      </c>
    </row>
    <row r="448" spans="1:35">
      <c r="A448" s="1">
        <v>260</v>
      </c>
      <c r="B448" s="1">
        <f>IFERROR(VLOOKUP(A448,Sheet2!A:B,1,0),0)</f>
        <v>260</v>
      </c>
      <c r="C448" s="1">
        <v>1</v>
      </c>
      <c r="D448" s="1">
        <f t="shared" si="15"/>
        <v>0</v>
      </c>
      <c r="E448" s="1">
        <f>COUNTIFS(D:D,1,A:A,A448)</f>
        <v>0</v>
      </c>
      <c r="F448" s="1">
        <v>1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 t="b">
        <v>1</v>
      </c>
      <c r="N448" s="1">
        <v>0</v>
      </c>
      <c r="O448" s="1">
        <v>0</v>
      </c>
      <c r="P448" s="2" t="s">
        <v>11</v>
      </c>
      <c r="Q448" s="1">
        <v>4</v>
      </c>
      <c r="R448" s="1">
        <v>26</v>
      </c>
      <c r="S448" s="1">
        <v>5</v>
      </c>
      <c r="T448" s="20">
        <f>IFERROR(Q448+0.5*R448+S448,0)</f>
        <v>22</v>
      </c>
      <c r="U448" s="1">
        <v>5.0500001907348633</v>
      </c>
      <c r="V448" s="3">
        <v>8</v>
      </c>
      <c r="W448" s="3">
        <v>0.2800000011920929</v>
      </c>
      <c r="X448" s="1">
        <v>2</v>
      </c>
      <c r="Y448" s="1">
        <v>7</v>
      </c>
      <c r="Z448" s="1">
        <v>16</v>
      </c>
      <c r="AA448" s="1">
        <v>1.0900000333786011</v>
      </c>
      <c r="AB448" s="1">
        <v>0.93999999761581421</v>
      </c>
      <c r="AC448" s="1">
        <v>0.93000000715255737</v>
      </c>
      <c r="AD448" s="1">
        <v>3</v>
      </c>
      <c r="AE448" s="1">
        <v>3</v>
      </c>
      <c r="AF448" s="1">
        <v>1</v>
      </c>
      <c r="AG448" s="1">
        <f>IFERROR(Q448+0.5*R448+S448,0)</f>
        <v>22</v>
      </c>
      <c r="AH448">
        <f>IFERROR(IF(N448,0,Q448+0.5*R448+S448),0)</f>
        <v>22</v>
      </c>
      <c r="AI448" s="6" t="str">
        <f t="shared" si="16"/>
        <v/>
      </c>
    </row>
    <row r="449" spans="1:35">
      <c r="A449" s="1">
        <v>260</v>
      </c>
      <c r="B449" s="1">
        <f>IFERROR(VLOOKUP(A449,Sheet2!A:B,1,0),0)</f>
        <v>260</v>
      </c>
      <c r="C449" s="1">
        <v>1</v>
      </c>
      <c r="D449" s="1">
        <f t="shared" si="15"/>
        <v>0</v>
      </c>
      <c r="E449" s="1">
        <f>COUNTIFS(D:D,1,A:A,A449)</f>
        <v>0</v>
      </c>
      <c r="F449" s="1">
        <v>1</v>
      </c>
      <c r="G449" s="1">
        <v>1</v>
      </c>
      <c r="H449" s="1">
        <v>1</v>
      </c>
      <c r="I449" s="1">
        <v>0</v>
      </c>
      <c r="J449" s="1">
        <v>0</v>
      </c>
      <c r="K449" s="1">
        <v>0</v>
      </c>
      <c r="L449" s="1">
        <v>0</v>
      </c>
      <c r="M449" s="1" t="b">
        <v>1</v>
      </c>
      <c r="N449" s="1">
        <v>0</v>
      </c>
      <c r="O449" s="1">
        <v>0</v>
      </c>
      <c r="P449" s="1">
        <v>2</v>
      </c>
      <c r="Q449" s="1">
        <v>10</v>
      </c>
      <c r="R449" s="1">
        <v>20</v>
      </c>
      <c r="S449" s="1">
        <v>4</v>
      </c>
      <c r="T449" s="20">
        <f>IFERROR(Q449+0.5*R449+S449,0)</f>
        <v>24</v>
      </c>
      <c r="U449" s="1">
        <v>4.25</v>
      </c>
      <c r="V449" s="1">
        <v>4</v>
      </c>
      <c r="W449" s="1">
        <v>0.17000000178813934</v>
      </c>
      <c r="X449" s="1">
        <v>2</v>
      </c>
      <c r="Y449" s="1">
        <v>7</v>
      </c>
      <c r="Z449" s="1">
        <v>16</v>
      </c>
      <c r="AA449" s="1">
        <v>1.059999942779541</v>
      </c>
      <c r="AB449" s="1">
        <v>0.93000000715255737</v>
      </c>
      <c r="AC449" s="1">
        <v>0.87999999523162842</v>
      </c>
      <c r="AD449" s="1">
        <v>4</v>
      </c>
      <c r="AE449" s="1">
        <v>2</v>
      </c>
      <c r="AF449" s="1">
        <v>0</v>
      </c>
      <c r="AG449" s="1">
        <f>IFERROR(Q449+0.5*R449+S449,0)</f>
        <v>24</v>
      </c>
      <c r="AH449">
        <f>IFERROR(IF(N449,0,Q449+0.5*R449+S449),0)</f>
        <v>24</v>
      </c>
      <c r="AI449" s="6" t="str">
        <f t="shared" si="16"/>
        <v/>
      </c>
    </row>
    <row r="450" spans="1:35">
      <c r="A450" s="1">
        <v>262</v>
      </c>
      <c r="B450" s="1">
        <f>IFERROR(VLOOKUP(A450,Sheet2!A:B,1,0),0)</f>
        <v>262</v>
      </c>
      <c r="C450" s="1">
        <v>1</v>
      </c>
      <c r="D450" s="1">
        <f t="shared" si="15"/>
        <v>0</v>
      </c>
      <c r="E450" s="1">
        <f>COUNTIFS(D:D,1,A:A,A450)</f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 t="b">
        <v>1</v>
      </c>
      <c r="N450" s="1">
        <v>0</v>
      </c>
      <c r="O450" s="1">
        <v>0</v>
      </c>
      <c r="P450" s="2" t="s">
        <v>11</v>
      </c>
      <c r="Q450" s="1">
        <v>0</v>
      </c>
      <c r="R450" s="1">
        <v>22.5</v>
      </c>
      <c r="S450" s="1">
        <v>3</v>
      </c>
      <c r="T450" s="20">
        <f>IFERROR(Q450+0.5*R450+S450,0)</f>
        <v>14.25</v>
      </c>
      <c r="U450" s="1">
        <v>5.0500001907348633</v>
      </c>
      <c r="V450" s="2" t="s">
        <v>19</v>
      </c>
      <c r="W450" s="1">
        <v>0.25</v>
      </c>
      <c r="X450" s="1">
        <v>2</v>
      </c>
      <c r="Y450" s="1">
        <v>6.5</v>
      </c>
      <c r="Z450" s="1">
        <v>17.5</v>
      </c>
      <c r="AA450" s="1">
        <v>1.0800000429153442</v>
      </c>
      <c r="AB450" s="1">
        <v>1.0199999809265137</v>
      </c>
      <c r="AC450" s="1">
        <v>0.87000000476837158</v>
      </c>
      <c r="AD450" s="1">
        <v>3</v>
      </c>
      <c r="AE450" s="1">
        <v>3</v>
      </c>
      <c r="AF450" s="1">
        <v>1</v>
      </c>
      <c r="AG450" s="1">
        <f>IFERROR(Q450+0.5*R450+S450,0)</f>
        <v>14.25</v>
      </c>
      <c r="AH450">
        <f>IFERROR(IF(N450,0,Q450+0.5*R450+S450),0)</f>
        <v>14.25</v>
      </c>
      <c r="AI450" s="6" t="str">
        <f t="shared" si="16"/>
        <v/>
      </c>
    </row>
    <row r="451" spans="1:35">
      <c r="A451" s="1">
        <v>262</v>
      </c>
      <c r="B451" s="1">
        <f>IFERROR(VLOOKUP(A451,Sheet2!A:B,1,0),0)</f>
        <v>262</v>
      </c>
      <c r="C451" s="1">
        <v>1</v>
      </c>
      <c r="D451" s="1">
        <f t="shared" ref="D451:D514" si="17">IF(T451&gt;0, 0, 1)</f>
        <v>0</v>
      </c>
      <c r="E451" s="1">
        <f>COUNTIFS(D:D,1,A:A,A451)</f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 t="b">
        <v>1</v>
      </c>
      <c r="N451" s="1">
        <v>0</v>
      </c>
      <c r="O451" s="1">
        <v>0</v>
      </c>
      <c r="P451" s="1">
        <v>0</v>
      </c>
      <c r="Q451" s="1">
        <v>7</v>
      </c>
      <c r="R451" s="1">
        <v>13</v>
      </c>
      <c r="S451" s="1">
        <v>3</v>
      </c>
      <c r="T451" s="20">
        <f>IFERROR(Q451+0.5*R451+S451,0)</f>
        <v>16.5</v>
      </c>
      <c r="U451" s="1">
        <v>4.25</v>
      </c>
      <c r="V451" s="1">
        <v>13</v>
      </c>
      <c r="W451" s="1">
        <v>0.25</v>
      </c>
      <c r="X451" s="1">
        <v>2</v>
      </c>
      <c r="Y451" s="1">
        <v>6.5</v>
      </c>
      <c r="Z451" s="1">
        <v>16.5</v>
      </c>
      <c r="AA451" s="1">
        <v>1.059999942779541</v>
      </c>
      <c r="AB451" s="1">
        <v>0.94999998807907104</v>
      </c>
      <c r="AC451" s="1">
        <v>1.059999942779541</v>
      </c>
      <c r="AD451" s="1">
        <v>4</v>
      </c>
      <c r="AE451" s="1">
        <v>4</v>
      </c>
      <c r="AF451" s="1">
        <v>0</v>
      </c>
      <c r="AG451" s="1">
        <f>IFERROR(Q451+0.5*R451+S451,0)</f>
        <v>16.5</v>
      </c>
      <c r="AH451">
        <f>IFERROR(IF(N451,0,Q451+0.5*R451+S451),0)</f>
        <v>16.5</v>
      </c>
      <c r="AI451" s="6" t="str">
        <f t="shared" ref="AI451:AI514" si="18">IF(T451-AG451=0,"","999999")</f>
        <v/>
      </c>
    </row>
    <row r="452" spans="1:35">
      <c r="A452" s="1">
        <v>264</v>
      </c>
      <c r="B452" s="1">
        <f>IFERROR(VLOOKUP(A452,Sheet2!A:B,1,0),0)</f>
        <v>264</v>
      </c>
      <c r="C452" s="1">
        <v>1</v>
      </c>
      <c r="D452" s="1">
        <f t="shared" si="17"/>
        <v>0</v>
      </c>
      <c r="E452" s="1">
        <f>COUNTIFS(D:D,1,A:A,A452)</f>
        <v>0</v>
      </c>
      <c r="F452" s="1">
        <v>0</v>
      </c>
      <c r="G452" s="1">
        <v>1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 t="b">
        <v>1</v>
      </c>
      <c r="N452" s="1">
        <v>0</v>
      </c>
      <c r="O452" s="1">
        <v>0</v>
      </c>
      <c r="P452" s="1">
        <v>5</v>
      </c>
      <c r="Q452" s="1">
        <v>0</v>
      </c>
      <c r="R452" s="1">
        <v>10</v>
      </c>
      <c r="S452" s="1">
        <v>2</v>
      </c>
      <c r="T452" s="20">
        <f>IFERROR(Q452+0.5*R452+S452,0)</f>
        <v>7</v>
      </c>
      <c r="U452" s="1">
        <v>4.25</v>
      </c>
      <c r="V452" s="1">
        <v>13</v>
      </c>
      <c r="W452" s="1">
        <v>0.25</v>
      </c>
      <c r="X452" s="1">
        <v>3</v>
      </c>
      <c r="Y452" s="1">
        <v>7</v>
      </c>
      <c r="Z452" s="1">
        <v>15</v>
      </c>
      <c r="AA452" s="1">
        <v>1.0199999809265137</v>
      </c>
      <c r="AB452" s="1">
        <v>0.87999999523162842</v>
      </c>
      <c r="AC452" s="1">
        <v>0.9100000262260437</v>
      </c>
      <c r="AD452" s="1">
        <v>2</v>
      </c>
      <c r="AE452" s="1">
        <v>2</v>
      </c>
      <c r="AF452" s="1">
        <v>0</v>
      </c>
      <c r="AG452" s="1">
        <f>IFERROR(Q452+0.5*R452+S452,0)</f>
        <v>7</v>
      </c>
      <c r="AH452">
        <f>IFERROR(IF(N452,0,Q452+0.5*R452+S452),0)</f>
        <v>7</v>
      </c>
      <c r="AI452" s="6" t="str">
        <f t="shared" si="18"/>
        <v/>
      </c>
    </row>
    <row r="453" spans="1:35">
      <c r="A453" s="1">
        <v>264</v>
      </c>
      <c r="B453" s="1">
        <f>IFERROR(VLOOKUP(A453,Sheet2!A:B,1,0),0)</f>
        <v>264</v>
      </c>
      <c r="C453" s="1">
        <v>1</v>
      </c>
      <c r="D453" s="1">
        <f t="shared" si="17"/>
        <v>0</v>
      </c>
      <c r="E453" s="1">
        <f>COUNTIFS(D:D,1,A:A,A453)</f>
        <v>0</v>
      </c>
      <c r="F453" s="1">
        <v>0</v>
      </c>
      <c r="G453" s="1">
        <v>1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 t="b">
        <v>1</v>
      </c>
      <c r="N453" s="1">
        <v>0</v>
      </c>
      <c r="O453" s="1">
        <v>0</v>
      </c>
      <c r="P453" s="3">
        <v>2</v>
      </c>
      <c r="Q453" s="1">
        <v>0</v>
      </c>
      <c r="R453" s="1">
        <v>23</v>
      </c>
      <c r="S453" s="1">
        <v>5</v>
      </c>
      <c r="T453" s="20">
        <f>IFERROR(Q453+0.5*R453+S453,0)</f>
        <v>16.5</v>
      </c>
      <c r="U453" s="1">
        <v>5.0500001907348633</v>
      </c>
      <c r="V453" s="1">
        <v>14</v>
      </c>
      <c r="W453" s="2" t="s">
        <v>21</v>
      </c>
      <c r="X453" s="1">
        <v>2</v>
      </c>
      <c r="Y453" s="1">
        <v>7</v>
      </c>
      <c r="Z453" s="1">
        <v>16</v>
      </c>
      <c r="AA453" s="1">
        <v>1.0499999523162842</v>
      </c>
      <c r="AB453" s="1">
        <v>1.1100000143051147</v>
      </c>
      <c r="AC453" s="1">
        <v>0.93999999761581421</v>
      </c>
      <c r="AD453" s="1">
        <v>3</v>
      </c>
      <c r="AE453" s="1">
        <v>3</v>
      </c>
      <c r="AF453" s="1">
        <v>1</v>
      </c>
      <c r="AG453" s="1">
        <f>IFERROR(Q453+0.5*R453+S453,0)</f>
        <v>16.5</v>
      </c>
      <c r="AH453">
        <f>IFERROR(IF(N453,0,Q453+0.5*R453+S453),0)</f>
        <v>16.5</v>
      </c>
      <c r="AI453" s="6" t="str">
        <f t="shared" si="18"/>
        <v/>
      </c>
    </row>
    <row r="454" spans="1:35">
      <c r="A454" s="1">
        <v>265</v>
      </c>
      <c r="B454" s="1">
        <f>IFERROR(VLOOKUP(A454,Sheet2!A:B,1,0),0)</f>
        <v>0</v>
      </c>
      <c r="C454" s="1">
        <v>1</v>
      </c>
      <c r="D454" s="1">
        <f t="shared" si="17"/>
        <v>0</v>
      </c>
      <c r="E454" s="1">
        <f>COUNTIFS(D:D,1,A:A,A454)</f>
        <v>1</v>
      </c>
      <c r="F454" s="1">
        <v>0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 t="b">
        <v>1</v>
      </c>
      <c r="N454" s="1">
        <v>0</v>
      </c>
      <c r="O454" s="1">
        <v>0</v>
      </c>
      <c r="P454" s="3">
        <v>3</v>
      </c>
      <c r="Q454" s="1">
        <v>0</v>
      </c>
      <c r="R454" s="1">
        <v>20</v>
      </c>
      <c r="S454" s="1">
        <v>1</v>
      </c>
      <c r="T454" s="20">
        <f>IFERROR(Q454+0.5*R454+S454,0)</f>
        <v>11</v>
      </c>
      <c r="U454" s="1">
        <v>4.25</v>
      </c>
      <c r="V454" s="1">
        <v>26</v>
      </c>
      <c r="W454" s="1">
        <v>0.15000000596046448</v>
      </c>
      <c r="X454" s="1">
        <v>2</v>
      </c>
      <c r="Y454" s="1">
        <v>7</v>
      </c>
      <c r="Z454" s="1">
        <v>16</v>
      </c>
      <c r="AA454" s="1">
        <v>1.0199999809265137</v>
      </c>
      <c r="AB454" s="1">
        <v>0.87999999523162842</v>
      </c>
      <c r="AC454" s="1">
        <v>0.93999999761581421</v>
      </c>
      <c r="AD454" s="1">
        <v>3</v>
      </c>
      <c r="AE454" s="1">
        <v>3</v>
      </c>
      <c r="AF454" s="1">
        <v>0</v>
      </c>
      <c r="AG454" s="1">
        <f>IFERROR(Q454+0.5*R454+S454,0)</f>
        <v>11</v>
      </c>
      <c r="AH454">
        <f>IFERROR(IF(N454,0,Q454+0.5*R454+S454),0)</f>
        <v>11</v>
      </c>
      <c r="AI454" s="6" t="str">
        <f t="shared" si="18"/>
        <v/>
      </c>
    </row>
    <row r="455" spans="1:35">
      <c r="A455" s="1">
        <v>265</v>
      </c>
      <c r="B455" s="1">
        <f>IFERROR(VLOOKUP(A455,Sheet2!A:B,1,0),0)</f>
        <v>0</v>
      </c>
      <c r="C455" s="1">
        <v>1</v>
      </c>
      <c r="D455" s="1">
        <f t="shared" si="17"/>
        <v>1</v>
      </c>
      <c r="E455" s="1">
        <f>COUNTIFS(D:D,1,A:A,A455)</f>
        <v>1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 t="b">
        <v>1</v>
      </c>
      <c r="N455" s="1">
        <v>0</v>
      </c>
      <c r="O455" s="1">
        <v>0</v>
      </c>
      <c r="P455" s="1">
        <v>1</v>
      </c>
      <c r="Q455" s="1">
        <v>0</v>
      </c>
      <c r="R455" s="1">
        <v>0</v>
      </c>
      <c r="S455" s="1">
        <v>0</v>
      </c>
      <c r="T455" s="20">
        <f>IFERROR(Q455+0.5*R455+S455,0)</f>
        <v>0</v>
      </c>
      <c r="U455" s="2" t="s">
        <v>17</v>
      </c>
      <c r="V455" s="2" t="s">
        <v>19</v>
      </c>
      <c r="W455" s="2" t="s">
        <v>21</v>
      </c>
      <c r="X455" s="2" t="s">
        <v>23</v>
      </c>
      <c r="Y455" s="2" t="s">
        <v>25</v>
      </c>
      <c r="Z455" s="2" t="s">
        <v>27</v>
      </c>
      <c r="AA455" s="2" t="s">
        <v>29</v>
      </c>
      <c r="AB455" s="2" t="s">
        <v>31</v>
      </c>
      <c r="AC455" s="2" t="s">
        <v>33</v>
      </c>
      <c r="AD455" s="2" t="s">
        <v>35</v>
      </c>
      <c r="AE455" s="2" t="s">
        <v>37</v>
      </c>
      <c r="AF455" s="1">
        <v>1</v>
      </c>
      <c r="AG455" s="1">
        <f>IFERROR(Q455+0.5*R455+S455,0)</f>
        <v>0</v>
      </c>
      <c r="AH455">
        <f>IFERROR(IF(N455,0,Q455+0.5*R455+S455),0)</f>
        <v>0</v>
      </c>
      <c r="AI455" s="6" t="str">
        <f t="shared" si="18"/>
        <v/>
      </c>
    </row>
    <row r="456" spans="1:35">
      <c r="A456" s="1">
        <v>267</v>
      </c>
      <c r="B456" s="1">
        <f>IFERROR(VLOOKUP(A456,Sheet2!A:B,1,0),0)</f>
        <v>267</v>
      </c>
      <c r="C456" s="1">
        <v>1</v>
      </c>
      <c r="D456" s="1">
        <f t="shared" si="17"/>
        <v>0</v>
      </c>
      <c r="E456" s="1">
        <f>COUNTIFS(D:D,1,A:A,A456)</f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 t="b">
        <v>1</v>
      </c>
      <c r="N456" s="1">
        <v>0</v>
      </c>
      <c r="O456" s="1">
        <v>0</v>
      </c>
      <c r="P456" s="1">
        <v>0</v>
      </c>
      <c r="Q456" s="1">
        <v>6.5</v>
      </c>
      <c r="R456" s="1">
        <v>20</v>
      </c>
      <c r="S456" s="1">
        <v>3</v>
      </c>
      <c r="T456" s="20">
        <f>IFERROR(Q456+0.5*R456+S456,0)</f>
        <v>19.5</v>
      </c>
      <c r="U456" s="3">
        <v>4.25</v>
      </c>
      <c r="V456" s="3">
        <v>26</v>
      </c>
      <c r="W456" s="3">
        <v>0.2199999988079071</v>
      </c>
      <c r="X456" s="1">
        <v>2</v>
      </c>
      <c r="Y456" s="1">
        <v>7</v>
      </c>
      <c r="Z456" s="1">
        <v>16</v>
      </c>
      <c r="AA456" s="1">
        <v>0.89999997615814209</v>
      </c>
      <c r="AB456" s="1">
        <v>0.80000001192092896</v>
      </c>
      <c r="AC456" s="1">
        <v>0.80000001192092896</v>
      </c>
      <c r="AD456" s="1">
        <v>3</v>
      </c>
      <c r="AE456" s="1">
        <v>2</v>
      </c>
      <c r="AF456" s="1">
        <v>0</v>
      </c>
      <c r="AG456" s="1">
        <f>IFERROR(Q456+0.5*R456+S456,0)</f>
        <v>19.5</v>
      </c>
      <c r="AH456">
        <f>IFERROR(IF(N456,0,Q456+0.5*R456+S456),0)</f>
        <v>19.5</v>
      </c>
      <c r="AI456" s="6" t="str">
        <f t="shared" si="18"/>
        <v/>
      </c>
    </row>
    <row r="457" spans="1:35">
      <c r="A457" s="1">
        <v>267</v>
      </c>
      <c r="B457" s="1">
        <f>IFERROR(VLOOKUP(A457,Sheet2!A:B,1,0),0)</f>
        <v>267</v>
      </c>
      <c r="C457" s="1">
        <v>1</v>
      </c>
      <c r="D457" s="1">
        <f t="shared" si="17"/>
        <v>0</v>
      </c>
      <c r="E457" s="1">
        <f>COUNTIFS(D:D,1,A:A,A457)</f>
        <v>0</v>
      </c>
      <c r="F457" s="1">
        <v>0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 t="b">
        <v>1</v>
      </c>
      <c r="N457" s="1">
        <v>0</v>
      </c>
      <c r="O457" s="1">
        <v>0</v>
      </c>
      <c r="P457" s="4" t="s">
        <v>11</v>
      </c>
      <c r="Q457" s="1">
        <v>30</v>
      </c>
      <c r="R457" s="1">
        <v>25</v>
      </c>
      <c r="S457" s="1">
        <v>5</v>
      </c>
      <c r="T457" s="20">
        <f>IFERROR(Q457+0.5*R457+S457,0)</f>
        <v>47.5</v>
      </c>
      <c r="U457" s="1">
        <v>5.0500001907348633</v>
      </c>
      <c r="V457" s="3">
        <v>26</v>
      </c>
      <c r="W457" s="3">
        <v>0.20000000298023224</v>
      </c>
      <c r="X457" s="1">
        <v>3</v>
      </c>
      <c r="Y457" s="1">
        <v>7</v>
      </c>
      <c r="Z457" s="1">
        <v>16</v>
      </c>
      <c r="AA457" s="1">
        <v>1.0499999523162842</v>
      </c>
      <c r="AB457" s="1">
        <v>0.87999999523162842</v>
      </c>
      <c r="AC457" s="1">
        <v>0.9100000262260437</v>
      </c>
      <c r="AD457" s="1">
        <v>3</v>
      </c>
      <c r="AE457" s="1">
        <v>2</v>
      </c>
      <c r="AF457" s="1">
        <v>1</v>
      </c>
      <c r="AG457" s="1">
        <f>IFERROR(Q457+0.5*R457+S457,0)</f>
        <v>47.5</v>
      </c>
      <c r="AH457">
        <f>IFERROR(IF(N457,0,Q457+0.5*R457+S457),0)</f>
        <v>47.5</v>
      </c>
      <c r="AI457" s="6" t="str">
        <f t="shared" si="18"/>
        <v/>
      </c>
    </row>
    <row r="458" spans="1:35">
      <c r="A458" s="1">
        <v>268</v>
      </c>
      <c r="B458" s="1">
        <f>IFERROR(VLOOKUP(A458,Sheet2!A:B,1,0),0)</f>
        <v>268</v>
      </c>
      <c r="C458" s="1">
        <v>1</v>
      </c>
      <c r="D458" s="1">
        <f t="shared" si="17"/>
        <v>0</v>
      </c>
      <c r="E458" s="1">
        <f>COUNTIFS(D:D,1,A:A,A458)</f>
        <v>0</v>
      </c>
      <c r="F458" s="1">
        <v>1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 t="b">
        <v>1</v>
      </c>
      <c r="N458" s="1">
        <v>0</v>
      </c>
      <c r="O458" s="1">
        <v>0</v>
      </c>
      <c r="P458" s="4" t="s">
        <v>11</v>
      </c>
      <c r="Q458" s="1">
        <v>0</v>
      </c>
      <c r="R458" s="1">
        <v>42.5</v>
      </c>
      <c r="S458" s="1">
        <v>2</v>
      </c>
      <c r="T458" s="20">
        <f>IFERROR(Q458+0.5*R458+S458,0)</f>
        <v>23.25</v>
      </c>
      <c r="U458" s="1">
        <v>5.0500001907348633</v>
      </c>
      <c r="V458" s="1">
        <v>26</v>
      </c>
      <c r="W458" s="1">
        <v>0.25</v>
      </c>
      <c r="X458" s="1">
        <v>2</v>
      </c>
      <c r="Y458" s="1">
        <v>7</v>
      </c>
      <c r="Z458" s="1">
        <v>15</v>
      </c>
      <c r="AA458" s="1">
        <v>0.93999999761581421</v>
      </c>
      <c r="AB458" s="1">
        <v>0.77999997138977051</v>
      </c>
      <c r="AC458" s="1">
        <v>0.8399999737739563</v>
      </c>
      <c r="AD458" s="1">
        <v>4</v>
      </c>
      <c r="AE458" s="1">
        <v>4</v>
      </c>
      <c r="AF458" s="1">
        <v>1</v>
      </c>
      <c r="AG458" s="1">
        <f>IFERROR(Q458+0.5*R458+S458,0)</f>
        <v>23.25</v>
      </c>
      <c r="AH458">
        <f>IFERROR(IF(N458,0,Q458+0.5*R458+S458),0)</f>
        <v>23.25</v>
      </c>
      <c r="AI458" s="6" t="str">
        <f t="shared" si="18"/>
        <v/>
      </c>
    </row>
    <row r="459" spans="1:35">
      <c r="A459" s="1">
        <v>268</v>
      </c>
      <c r="B459" s="1">
        <f>IFERROR(VLOOKUP(A459,Sheet2!A:B,1,0),0)</f>
        <v>268</v>
      </c>
      <c r="C459" s="1">
        <v>1</v>
      </c>
      <c r="D459" s="1">
        <f t="shared" si="17"/>
        <v>0</v>
      </c>
      <c r="E459" s="1">
        <f>COUNTIFS(D:D,1,A:A,A459)</f>
        <v>0</v>
      </c>
      <c r="F459" s="1">
        <v>1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 t="b">
        <v>1</v>
      </c>
      <c r="N459" s="1">
        <v>0</v>
      </c>
      <c r="O459" s="1">
        <v>0</v>
      </c>
      <c r="P459" s="3">
        <v>1</v>
      </c>
      <c r="Q459" s="1">
        <v>10</v>
      </c>
      <c r="R459" s="1">
        <v>18</v>
      </c>
      <c r="S459" s="1">
        <v>4</v>
      </c>
      <c r="T459" s="20">
        <f>IFERROR(Q459+0.5*R459+S459,0)</f>
        <v>23</v>
      </c>
      <c r="U459" s="1">
        <v>5</v>
      </c>
      <c r="V459" s="1">
        <v>26</v>
      </c>
      <c r="W459" s="1">
        <v>0.17000000178813934</v>
      </c>
      <c r="X459" s="1">
        <v>2</v>
      </c>
      <c r="Y459" s="1">
        <v>7</v>
      </c>
      <c r="Z459" s="1">
        <v>15</v>
      </c>
      <c r="AA459" s="1">
        <v>1.0199999809265137</v>
      </c>
      <c r="AB459" s="1">
        <v>0.85000002384185791</v>
      </c>
      <c r="AC459" s="1">
        <v>0.85000002384185791</v>
      </c>
      <c r="AD459" s="1">
        <v>5</v>
      </c>
      <c r="AE459" s="1">
        <v>4</v>
      </c>
      <c r="AF459" s="1">
        <v>0</v>
      </c>
      <c r="AG459" s="1">
        <f>IFERROR(Q459+0.5*R459+S459,0)</f>
        <v>23</v>
      </c>
      <c r="AH459">
        <f>IFERROR(IF(N459,0,Q459+0.5*R459+S459),0)</f>
        <v>23</v>
      </c>
      <c r="AI459" s="6" t="str">
        <f t="shared" si="18"/>
        <v/>
      </c>
    </row>
    <row r="460" spans="1:35">
      <c r="A460" s="1">
        <v>269</v>
      </c>
      <c r="B460" s="1">
        <f>IFERROR(VLOOKUP(A460,Sheet2!A:B,1,0),0)</f>
        <v>269</v>
      </c>
      <c r="C460" s="1">
        <v>2</v>
      </c>
      <c r="D460" s="1">
        <f t="shared" si="17"/>
        <v>0</v>
      </c>
      <c r="E460" s="1">
        <f>COUNTIFS(D:D,1,A:A,A460)</f>
        <v>0</v>
      </c>
      <c r="F460" s="1">
        <v>1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 t="b">
        <v>1</v>
      </c>
      <c r="N460" s="1">
        <v>0</v>
      </c>
      <c r="O460" s="1">
        <v>0</v>
      </c>
      <c r="P460" s="3">
        <v>0</v>
      </c>
      <c r="Q460" s="1">
        <v>2</v>
      </c>
      <c r="R460" s="1">
        <v>10</v>
      </c>
      <c r="S460" s="1">
        <v>3</v>
      </c>
      <c r="T460" s="20">
        <f>IFERROR(Q460+0.5*R460+S460,0)</f>
        <v>10</v>
      </c>
      <c r="U460" s="3">
        <v>4.4499998092651367</v>
      </c>
      <c r="V460" s="3">
        <v>13</v>
      </c>
      <c r="W460" s="3">
        <v>0.11999999731779099</v>
      </c>
      <c r="X460" s="1">
        <v>2</v>
      </c>
      <c r="Y460" s="1">
        <v>11</v>
      </c>
      <c r="Z460" s="1">
        <v>10</v>
      </c>
      <c r="AA460" s="1">
        <v>0.94999998807907104</v>
      </c>
      <c r="AB460" s="1">
        <v>0.68999999761581421</v>
      </c>
      <c r="AC460" s="1">
        <v>1.5</v>
      </c>
      <c r="AD460" s="1">
        <v>4</v>
      </c>
      <c r="AE460" s="1">
        <v>3</v>
      </c>
      <c r="AF460" s="1">
        <v>0</v>
      </c>
      <c r="AG460" s="1">
        <f>IFERROR(Q460+0.5*R460+S460,0)</f>
        <v>10</v>
      </c>
      <c r="AH460">
        <f>IFERROR(IF(N460,0,Q460+0.5*R460+S460),0)</f>
        <v>10</v>
      </c>
      <c r="AI460" s="6" t="str">
        <f t="shared" si="18"/>
        <v/>
      </c>
    </row>
    <row r="461" spans="1:35">
      <c r="A461" s="1">
        <v>269</v>
      </c>
      <c r="B461" s="1">
        <f>IFERROR(VLOOKUP(A461,Sheet2!A:B,1,0),0)</f>
        <v>269</v>
      </c>
      <c r="C461" s="1">
        <v>2</v>
      </c>
      <c r="D461" s="1">
        <f t="shared" si="17"/>
        <v>0</v>
      </c>
      <c r="E461" s="1">
        <f>COUNTIFS(D:D,1,A:A,A461)</f>
        <v>0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 t="b">
        <v>1</v>
      </c>
      <c r="N461" s="1">
        <v>0</v>
      </c>
      <c r="O461" s="1">
        <v>0</v>
      </c>
      <c r="P461" s="3">
        <v>3</v>
      </c>
      <c r="Q461" s="1">
        <v>10</v>
      </c>
      <c r="R461" s="1">
        <v>3</v>
      </c>
      <c r="S461" s="1">
        <v>4</v>
      </c>
      <c r="T461" s="20">
        <f>IFERROR(Q461+0.5*R461+S461,0)</f>
        <v>15.5</v>
      </c>
      <c r="U461" s="1">
        <v>5.0500001907348633</v>
      </c>
      <c r="V461" s="1">
        <v>26</v>
      </c>
      <c r="W461" s="1">
        <v>0.17000000178813934</v>
      </c>
      <c r="X461" s="1">
        <v>2</v>
      </c>
      <c r="Y461" s="1">
        <v>11</v>
      </c>
      <c r="Z461" s="1">
        <v>11</v>
      </c>
      <c r="AA461" s="1">
        <v>0.93999999761581421</v>
      </c>
      <c r="AB461" s="1">
        <v>0.73000001907348633</v>
      </c>
      <c r="AC461" s="1">
        <v>2.3199999332427979</v>
      </c>
      <c r="AD461" s="1">
        <v>4</v>
      </c>
      <c r="AE461" s="1">
        <v>3</v>
      </c>
      <c r="AF461" s="1">
        <v>1</v>
      </c>
      <c r="AG461" s="1">
        <f>IFERROR(Q461+0.5*R461+S461,0)</f>
        <v>15.5</v>
      </c>
      <c r="AH461">
        <f>IFERROR(IF(N461,0,Q461+0.5*R461+S461),0)</f>
        <v>15.5</v>
      </c>
      <c r="AI461" s="6" t="str">
        <f t="shared" si="18"/>
        <v/>
      </c>
    </row>
    <row r="462" spans="1:35">
      <c r="A462" s="1">
        <v>271</v>
      </c>
      <c r="B462" s="1">
        <f>IFERROR(VLOOKUP(A462,Sheet2!A:B,1,0),0)</f>
        <v>271</v>
      </c>
      <c r="C462" s="1">
        <v>2</v>
      </c>
      <c r="D462" s="1">
        <f t="shared" si="17"/>
        <v>0</v>
      </c>
      <c r="E462" s="1">
        <f>COUNTIFS(D:D,1,A:A,A462)</f>
        <v>0</v>
      </c>
      <c r="F462" s="1">
        <v>1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 t="b">
        <v>1</v>
      </c>
      <c r="N462" s="1">
        <v>0</v>
      </c>
      <c r="O462" s="1">
        <v>0</v>
      </c>
      <c r="P462" s="3">
        <v>3</v>
      </c>
      <c r="Q462" s="1">
        <v>0</v>
      </c>
      <c r="R462" s="1">
        <v>13</v>
      </c>
      <c r="S462" s="1">
        <v>2</v>
      </c>
      <c r="T462" s="20">
        <f>IFERROR(Q462+0.5*R462+S462,0)</f>
        <v>8.5</v>
      </c>
      <c r="U462" s="1">
        <v>5</v>
      </c>
      <c r="V462" s="1">
        <v>13</v>
      </c>
      <c r="W462" s="1">
        <v>0.10000000149011612</v>
      </c>
      <c r="X462" s="1">
        <v>2</v>
      </c>
      <c r="Y462" s="1">
        <v>11</v>
      </c>
      <c r="Z462" s="1">
        <v>11</v>
      </c>
      <c r="AA462" s="1">
        <v>1.0199999809265137</v>
      </c>
      <c r="AB462" s="1">
        <v>0.79000002145767212</v>
      </c>
      <c r="AC462" s="1">
        <v>2.3399999141693115</v>
      </c>
      <c r="AD462" s="1">
        <v>4</v>
      </c>
      <c r="AE462" s="1">
        <v>2</v>
      </c>
      <c r="AF462" s="1">
        <v>0</v>
      </c>
      <c r="AG462" s="1">
        <f>IFERROR(Q462+0.5*R462+S462,0)</f>
        <v>8.5</v>
      </c>
      <c r="AH462">
        <f>IFERROR(IF(N462,0,Q462+0.5*R462+S462),0)</f>
        <v>8.5</v>
      </c>
      <c r="AI462" s="6" t="str">
        <f t="shared" si="18"/>
        <v/>
      </c>
    </row>
    <row r="463" spans="1:35">
      <c r="A463" s="1">
        <v>271</v>
      </c>
      <c r="B463" s="1">
        <f>IFERROR(VLOOKUP(A463,Sheet2!A:B,1,0),0)</f>
        <v>271</v>
      </c>
      <c r="C463" s="1">
        <v>2</v>
      </c>
      <c r="D463" s="1">
        <f t="shared" si="17"/>
        <v>0</v>
      </c>
      <c r="E463" s="1">
        <f>COUNTIFS(D:D,1,A:A,A463)</f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 t="b">
        <v>1</v>
      </c>
      <c r="N463" s="1">
        <v>0</v>
      </c>
      <c r="O463" s="1">
        <v>0</v>
      </c>
      <c r="P463" s="3">
        <v>1</v>
      </c>
      <c r="Q463" s="1">
        <v>0</v>
      </c>
      <c r="R463" s="1">
        <v>15</v>
      </c>
      <c r="S463" s="1">
        <v>3</v>
      </c>
      <c r="T463" s="20">
        <f>IFERROR(Q463+0.5*R463+S463,0)</f>
        <v>10.5</v>
      </c>
      <c r="U463" s="1">
        <v>5.0500001907348633</v>
      </c>
      <c r="V463" s="1">
        <v>8</v>
      </c>
      <c r="W463" s="1">
        <v>0.10000000149011612</v>
      </c>
      <c r="X463" s="1">
        <v>2</v>
      </c>
      <c r="Y463" s="1">
        <v>11</v>
      </c>
      <c r="Z463" s="1">
        <v>12</v>
      </c>
      <c r="AA463" s="1">
        <v>0.89999997615814209</v>
      </c>
      <c r="AB463" s="3">
        <v>0.73000001907348633</v>
      </c>
      <c r="AC463" s="1">
        <v>2.2799999713897705</v>
      </c>
      <c r="AD463" s="1">
        <v>4</v>
      </c>
      <c r="AE463" s="1">
        <v>3</v>
      </c>
      <c r="AF463" s="1">
        <v>1</v>
      </c>
      <c r="AG463" s="1">
        <f>IFERROR(Q463+0.5*R463+S463,0)</f>
        <v>10.5</v>
      </c>
      <c r="AH463">
        <f>IFERROR(IF(N463,0,Q463+0.5*R463+S463),0)</f>
        <v>10.5</v>
      </c>
      <c r="AI463" s="6" t="str">
        <f t="shared" si="18"/>
        <v/>
      </c>
    </row>
    <row r="464" spans="1:35">
      <c r="A464" s="1">
        <v>272</v>
      </c>
      <c r="B464" s="1">
        <f>IFERROR(VLOOKUP(A464,Sheet2!A:B,1,0),0)</f>
        <v>272</v>
      </c>
      <c r="C464" s="1">
        <v>2</v>
      </c>
      <c r="D464" s="1">
        <f t="shared" si="17"/>
        <v>0</v>
      </c>
      <c r="E464" s="1">
        <f>COUNTIFS(D:D,1,A:A,A464)</f>
        <v>0</v>
      </c>
      <c r="F464" s="1">
        <v>1</v>
      </c>
      <c r="G464" s="1">
        <v>1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 t="b">
        <v>1</v>
      </c>
      <c r="N464" s="1">
        <v>0</v>
      </c>
      <c r="O464" s="1">
        <v>0</v>
      </c>
      <c r="P464" s="3">
        <v>1</v>
      </c>
      <c r="Q464" s="1">
        <v>2</v>
      </c>
      <c r="R464" s="1">
        <v>14</v>
      </c>
      <c r="S464" s="1">
        <v>3</v>
      </c>
      <c r="T464" s="20">
        <f>IFERROR(Q464+0.5*R464+S464,0)</f>
        <v>12</v>
      </c>
      <c r="U464" s="1">
        <v>5.25</v>
      </c>
      <c r="V464" s="1">
        <v>26</v>
      </c>
      <c r="W464" s="1">
        <v>0.20000000298023224</v>
      </c>
      <c r="X464" s="1">
        <v>2</v>
      </c>
      <c r="Y464" s="1">
        <v>11</v>
      </c>
      <c r="Z464" s="1">
        <v>12</v>
      </c>
      <c r="AA464" s="1">
        <v>0.93999999761581421</v>
      </c>
      <c r="AB464" s="1">
        <v>0.73000001907348633</v>
      </c>
      <c r="AC464" s="1">
        <v>2.3199999332427979</v>
      </c>
      <c r="AD464" s="1">
        <v>4</v>
      </c>
      <c r="AE464" s="1">
        <v>3</v>
      </c>
      <c r="AF464" s="1">
        <v>1</v>
      </c>
      <c r="AG464" s="1">
        <f>IFERROR(Q464+0.5*R464+S464,0)</f>
        <v>12</v>
      </c>
      <c r="AH464">
        <f>IFERROR(IF(N464,0,Q464+0.5*R464+S464),0)</f>
        <v>12</v>
      </c>
      <c r="AI464" s="6" t="str">
        <f t="shared" si="18"/>
        <v/>
      </c>
    </row>
    <row r="465" spans="1:35">
      <c r="A465" s="1">
        <v>272</v>
      </c>
      <c r="B465" s="1">
        <f>IFERROR(VLOOKUP(A465,Sheet2!A:B,1,0),0)</f>
        <v>272</v>
      </c>
      <c r="C465" s="1">
        <v>2</v>
      </c>
      <c r="D465" s="1">
        <f t="shared" si="17"/>
        <v>0</v>
      </c>
      <c r="E465" s="1">
        <f>COUNTIFS(D:D,1,A:A,A465)</f>
        <v>0</v>
      </c>
      <c r="F465" s="1">
        <v>1</v>
      </c>
      <c r="G465" s="1">
        <v>1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 t="b">
        <v>1</v>
      </c>
      <c r="N465" s="1">
        <v>0</v>
      </c>
      <c r="O465" s="1">
        <v>0</v>
      </c>
      <c r="P465" s="1">
        <v>4</v>
      </c>
      <c r="Q465" s="1">
        <v>4</v>
      </c>
      <c r="R465" s="1">
        <v>11</v>
      </c>
      <c r="S465" s="1">
        <v>3</v>
      </c>
      <c r="T465" s="20">
        <f>IFERROR(Q465+0.5*R465+S465,0)</f>
        <v>12.5</v>
      </c>
      <c r="U465" s="1">
        <v>5.0500001907348633</v>
      </c>
      <c r="V465" s="1">
        <v>4</v>
      </c>
      <c r="W465" s="1">
        <v>0.20000000298023224</v>
      </c>
      <c r="X465" s="1">
        <v>1</v>
      </c>
      <c r="Y465" s="1">
        <v>11</v>
      </c>
      <c r="Z465" s="1">
        <v>11</v>
      </c>
      <c r="AA465" s="1">
        <v>0.94999998807907104</v>
      </c>
      <c r="AB465" s="1">
        <v>0.74000000953674316</v>
      </c>
      <c r="AC465" s="1">
        <v>2.3399999141693115</v>
      </c>
      <c r="AD465" s="1">
        <v>4</v>
      </c>
      <c r="AE465" s="1">
        <v>2</v>
      </c>
      <c r="AF465" s="1">
        <v>0</v>
      </c>
      <c r="AG465" s="1">
        <f>IFERROR(Q465+0.5*R465+S465,0)</f>
        <v>12.5</v>
      </c>
      <c r="AH465">
        <f>IFERROR(IF(N465,0,Q465+0.5*R465+S465),0)</f>
        <v>12.5</v>
      </c>
      <c r="AI465" s="6" t="str">
        <f t="shared" si="18"/>
        <v/>
      </c>
    </row>
    <row r="466" spans="1:35">
      <c r="A466" s="1">
        <v>273</v>
      </c>
      <c r="B466" s="1">
        <f>IFERROR(VLOOKUP(A466,Sheet2!A:B,1,0),0)</f>
        <v>273</v>
      </c>
      <c r="C466" s="1">
        <v>2</v>
      </c>
      <c r="D466" s="1">
        <f t="shared" si="17"/>
        <v>0</v>
      </c>
      <c r="E466" s="1">
        <f>COUNTIFS(D:D,1,A:A,A466)</f>
        <v>0</v>
      </c>
      <c r="F466" s="1">
        <v>1</v>
      </c>
      <c r="G466" s="1">
        <v>1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 t="b">
        <v>1</v>
      </c>
      <c r="N466" s="1">
        <v>0</v>
      </c>
      <c r="O466" s="1">
        <v>0</v>
      </c>
      <c r="P466" s="3">
        <v>0</v>
      </c>
      <c r="Q466" s="1">
        <v>2</v>
      </c>
      <c r="R466" s="1">
        <v>14</v>
      </c>
      <c r="S466" s="1">
        <v>4</v>
      </c>
      <c r="T466" s="20">
        <f>IFERROR(Q466+0.5*R466+S466,0)</f>
        <v>13</v>
      </c>
      <c r="U466" s="1">
        <v>4.619999885559082</v>
      </c>
      <c r="V466" s="1">
        <v>13</v>
      </c>
      <c r="W466" s="1">
        <v>0.20000000298023224</v>
      </c>
      <c r="X466" s="1">
        <v>1</v>
      </c>
      <c r="Y466" s="1">
        <v>11</v>
      </c>
      <c r="Z466" s="1">
        <v>10</v>
      </c>
      <c r="AA466" s="1">
        <v>0.94999998807907104</v>
      </c>
      <c r="AB466" s="1">
        <v>0.74000000953674316</v>
      </c>
      <c r="AC466" s="1">
        <v>2.3399999141693115</v>
      </c>
      <c r="AD466" s="1">
        <v>4</v>
      </c>
      <c r="AE466" s="1">
        <v>3</v>
      </c>
      <c r="AF466" s="1">
        <v>0</v>
      </c>
      <c r="AG466" s="1">
        <f>IFERROR(Q466+0.5*R466+S466,0)</f>
        <v>13</v>
      </c>
      <c r="AH466">
        <f>IFERROR(IF(N466,0,Q466+0.5*R466+S466),0)</f>
        <v>13</v>
      </c>
      <c r="AI466" s="6" t="str">
        <f t="shared" si="18"/>
        <v/>
      </c>
    </row>
    <row r="467" spans="1:35">
      <c r="A467" s="1">
        <v>273</v>
      </c>
      <c r="B467" s="1">
        <f>IFERROR(VLOOKUP(A467,Sheet2!A:B,1,0),0)</f>
        <v>273</v>
      </c>
      <c r="C467" s="1">
        <v>2</v>
      </c>
      <c r="D467" s="1">
        <f t="shared" si="17"/>
        <v>0</v>
      </c>
      <c r="E467" s="1">
        <f>COUNTIFS(D:D,1,A:A,A467)</f>
        <v>0</v>
      </c>
      <c r="F467" s="1">
        <v>1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 t="b">
        <v>1</v>
      </c>
      <c r="N467" s="1">
        <v>0</v>
      </c>
      <c r="O467" s="1">
        <v>0</v>
      </c>
      <c r="P467" s="1">
        <v>2</v>
      </c>
      <c r="Q467" s="1">
        <v>2</v>
      </c>
      <c r="R467" s="1">
        <v>11</v>
      </c>
      <c r="S467" s="1">
        <v>3</v>
      </c>
      <c r="T467" s="20">
        <f>IFERROR(Q467+0.5*R467+S467,0)</f>
        <v>10.5</v>
      </c>
      <c r="U467" s="1">
        <v>5.0500001907348633</v>
      </c>
      <c r="V467" s="1">
        <v>6</v>
      </c>
      <c r="W467" s="1">
        <v>0.18000000715255737</v>
      </c>
      <c r="X467" s="1">
        <v>1</v>
      </c>
      <c r="Y467" s="1">
        <v>11</v>
      </c>
      <c r="Z467" s="1">
        <v>10</v>
      </c>
      <c r="AA467" s="1">
        <v>0.94999998807907104</v>
      </c>
      <c r="AB467" s="1">
        <v>0.74000000953674316</v>
      </c>
      <c r="AC467" s="1">
        <v>2.3199999332427979</v>
      </c>
      <c r="AD467" s="1">
        <v>4</v>
      </c>
      <c r="AE467" s="1">
        <v>3</v>
      </c>
      <c r="AF467" s="1">
        <v>1</v>
      </c>
      <c r="AG467" s="1">
        <f>IFERROR(Q467+0.5*R467+S467,0)</f>
        <v>10.5</v>
      </c>
      <c r="AH467">
        <f>IFERROR(IF(N467,0,Q467+0.5*R467+S467),0)</f>
        <v>10.5</v>
      </c>
      <c r="AI467" s="6" t="str">
        <f t="shared" si="18"/>
        <v/>
      </c>
    </row>
    <row r="468" spans="1:35">
      <c r="A468" s="1">
        <v>274</v>
      </c>
      <c r="B468" s="1">
        <f>IFERROR(VLOOKUP(A468,Sheet2!A:B,1,0),0)</f>
        <v>274</v>
      </c>
      <c r="C468" s="1">
        <v>2</v>
      </c>
      <c r="D468" s="1">
        <f t="shared" si="17"/>
        <v>0</v>
      </c>
      <c r="E468" s="1">
        <f>COUNTIFS(D:D,1,A:A,A468)</f>
        <v>0</v>
      </c>
      <c r="F468" s="1">
        <v>1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 t="b">
        <v>1</v>
      </c>
      <c r="N468" s="1">
        <v>0</v>
      </c>
      <c r="O468" s="1">
        <v>0</v>
      </c>
      <c r="P468" s="3">
        <v>0</v>
      </c>
      <c r="Q468" s="1">
        <v>0</v>
      </c>
      <c r="R468" s="1">
        <v>15</v>
      </c>
      <c r="S468" s="1">
        <v>2</v>
      </c>
      <c r="T468" s="20">
        <f>IFERROR(Q468+0.5*R468+S468,0)</f>
        <v>9.5</v>
      </c>
      <c r="U468" s="1">
        <v>5.5</v>
      </c>
      <c r="V468" s="1">
        <v>26</v>
      </c>
      <c r="W468" s="1">
        <v>0.11999999731779099</v>
      </c>
      <c r="X468" s="1">
        <v>2</v>
      </c>
      <c r="Y468" s="1">
        <v>11</v>
      </c>
      <c r="Z468" s="1">
        <v>10</v>
      </c>
      <c r="AA468" s="1">
        <v>0.9100000262260437</v>
      </c>
      <c r="AB468" s="1">
        <v>0.74000000953674316</v>
      </c>
      <c r="AC468" s="1">
        <v>2.3399999141693115</v>
      </c>
      <c r="AD468" s="1">
        <v>4</v>
      </c>
      <c r="AE468" s="1">
        <v>3</v>
      </c>
      <c r="AF468" s="1">
        <v>0</v>
      </c>
      <c r="AG468" s="1">
        <f>IFERROR(Q468+0.5*R468+S468,0)</f>
        <v>9.5</v>
      </c>
      <c r="AH468">
        <f>IFERROR(IF(N468,0,Q468+0.5*R468+S468),0)</f>
        <v>9.5</v>
      </c>
      <c r="AI468" s="6" t="str">
        <f t="shared" si="18"/>
        <v/>
      </c>
    </row>
    <row r="469" spans="1:35">
      <c r="A469" s="1">
        <v>274</v>
      </c>
      <c r="B469" s="1">
        <f>IFERROR(VLOOKUP(A469,Sheet2!A:B,1,0),0)</f>
        <v>274</v>
      </c>
      <c r="C469" s="1">
        <v>2</v>
      </c>
      <c r="D469" s="1">
        <f t="shared" si="17"/>
        <v>0</v>
      </c>
      <c r="E469" s="1">
        <f>COUNTIFS(D:D,1,A:A,A469)</f>
        <v>0</v>
      </c>
      <c r="F469" s="1">
        <v>1</v>
      </c>
      <c r="G469" s="1">
        <v>1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 t="b">
        <v>1</v>
      </c>
      <c r="N469" s="1">
        <v>0</v>
      </c>
      <c r="O469" s="1">
        <v>0</v>
      </c>
      <c r="P469" s="2" t="s">
        <v>11</v>
      </c>
      <c r="Q469" s="1">
        <v>3</v>
      </c>
      <c r="R469" s="1">
        <v>7</v>
      </c>
      <c r="S469" s="1">
        <v>3</v>
      </c>
      <c r="T469" s="20">
        <f>IFERROR(Q469+0.5*R469+S469,0)</f>
        <v>9.5</v>
      </c>
      <c r="U469" s="1">
        <v>5.0500001907348633</v>
      </c>
      <c r="V469" s="1">
        <v>26</v>
      </c>
      <c r="W469" s="1">
        <v>0.20000000298023224</v>
      </c>
      <c r="X469" s="1">
        <v>1</v>
      </c>
      <c r="Y469" s="1">
        <v>11</v>
      </c>
      <c r="Z469" s="1">
        <v>11</v>
      </c>
      <c r="AA469" s="2" t="s">
        <v>29</v>
      </c>
      <c r="AB469" s="2" t="s">
        <v>31</v>
      </c>
      <c r="AC469" s="1">
        <v>2.3199999332427979</v>
      </c>
      <c r="AD469" s="2" t="s">
        <v>35</v>
      </c>
      <c r="AE469" s="2" t="s">
        <v>37</v>
      </c>
      <c r="AF469" s="1">
        <v>1</v>
      </c>
      <c r="AG469" s="1">
        <f>IFERROR(Q469+0.5*R469+S469,0)</f>
        <v>9.5</v>
      </c>
      <c r="AH469">
        <f>IFERROR(IF(N469,0,Q469+0.5*R469+S469),0)</f>
        <v>9.5</v>
      </c>
      <c r="AI469" s="6" t="str">
        <f t="shared" si="18"/>
        <v/>
      </c>
    </row>
    <row r="470" spans="1:35">
      <c r="A470" s="1">
        <v>275</v>
      </c>
      <c r="B470" s="1">
        <f>IFERROR(VLOOKUP(A470,Sheet2!A:B,1,0),0)</f>
        <v>275</v>
      </c>
      <c r="C470" s="1">
        <v>2</v>
      </c>
      <c r="D470" s="1">
        <f t="shared" si="17"/>
        <v>0</v>
      </c>
      <c r="E470" s="1">
        <f>COUNTIFS(D:D,1,A:A,A470)</f>
        <v>0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 t="b">
        <v>1</v>
      </c>
      <c r="N470" s="1">
        <v>0</v>
      </c>
      <c r="O470" s="1">
        <v>0</v>
      </c>
      <c r="P470" s="1">
        <v>2</v>
      </c>
      <c r="Q470" s="1">
        <v>1</v>
      </c>
      <c r="R470" s="1">
        <v>8</v>
      </c>
      <c r="S470" s="1">
        <v>2</v>
      </c>
      <c r="T470" s="20">
        <f>IFERROR(Q470+0.5*R470+S470,0)</f>
        <v>7</v>
      </c>
      <c r="U470" s="3">
        <v>5.0500001907348633</v>
      </c>
      <c r="V470" s="1">
        <v>13</v>
      </c>
      <c r="W470" s="3">
        <v>0.38999998569488525</v>
      </c>
      <c r="X470" s="1">
        <v>1</v>
      </c>
      <c r="Y470" s="1">
        <v>11</v>
      </c>
      <c r="Z470" s="1">
        <v>10.5</v>
      </c>
      <c r="AA470" s="1">
        <v>0.93999999761581421</v>
      </c>
      <c r="AB470" s="3">
        <v>0.73000001907348633</v>
      </c>
      <c r="AC470" s="3">
        <v>2.3199999332427979</v>
      </c>
      <c r="AD470" s="1">
        <v>4</v>
      </c>
      <c r="AE470" s="1">
        <v>2</v>
      </c>
      <c r="AF470" s="1">
        <v>1</v>
      </c>
      <c r="AG470" s="1">
        <f>IFERROR(Q470+0.5*R470+S470,0)</f>
        <v>7</v>
      </c>
      <c r="AH470">
        <f>IFERROR(IF(N470,0,Q470+0.5*R470+S470),0)</f>
        <v>7</v>
      </c>
      <c r="AI470" s="6" t="str">
        <f t="shared" si="18"/>
        <v/>
      </c>
    </row>
    <row r="471" spans="1:35">
      <c r="A471" s="1">
        <v>275</v>
      </c>
      <c r="B471" s="1">
        <f>IFERROR(VLOOKUP(A471,Sheet2!A:B,1,0),0)</f>
        <v>275</v>
      </c>
      <c r="C471" s="1">
        <v>2</v>
      </c>
      <c r="D471" s="1">
        <f t="shared" si="17"/>
        <v>0</v>
      </c>
      <c r="E471" s="1">
        <f>COUNTIFS(D:D,1,A:A,A471)</f>
        <v>0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 t="b">
        <v>1</v>
      </c>
      <c r="N471" s="1">
        <v>0</v>
      </c>
      <c r="O471" s="1">
        <v>0</v>
      </c>
      <c r="P471" s="3">
        <v>0</v>
      </c>
      <c r="Q471" s="1">
        <v>4</v>
      </c>
      <c r="R471" s="1">
        <v>4</v>
      </c>
      <c r="S471" s="1">
        <v>4</v>
      </c>
      <c r="T471" s="20">
        <f>IFERROR(Q471+0.5*R471+S471,0)</f>
        <v>10</v>
      </c>
      <c r="U471" s="1">
        <v>4.25</v>
      </c>
      <c r="V471" s="1">
        <v>9</v>
      </c>
      <c r="W471" s="1">
        <v>0.25</v>
      </c>
      <c r="X471" s="1">
        <v>2</v>
      </c>
      <c r="Y471" s="1">
        <v>11</v>
      </c>
      <c r="Z471" s="1">
        <v>11</v>
      </c>
      <c r="AA471" s="1">
        <v>0.94999998807907104</v>
      </c>
      <c r="AB471" s="1">
        <v>0.79000002145767212</v>
      </c>
      <c r="AC471" s="1">
        <v>2.3399999141693115</v>
      </c>
      <c r="AD471" s="1">
        <v>4</v>
      </c>
      <c r="AE471" s="1">
        <v>3</v>
      </c>
      <c r="AF471" s="1">
        <v>0</v>
      </c>
      <c r="AG471" s="1">
        <f>IFERROR(Q471+0.5*R471+S471,0)</f>
        <v>10</v>
      </c>
      <c r="AH471">
        <f>IFERROR(IF(N471,0,Q471+0.5*R471+S471),0)</f>
        <v>10</v>
      </c>
      <c r="AI471" s="6" t="str">
        <f t="shared" si="18"/>
        <v/>
      </c>
    </row>
    <row r="472" spans="1:35">
      <c r="A472" s="1">
        <v>276</v>
      </c>
      <c r="B472" s="1">
        <f>IFERROR(VLOOKUP(A472,Sheet2!A:B,1,0),0)</f>
        <v>276</v>
      </c>
      <c r="C472" s="1">
        <v>2</v>
      </c>
      <c r="D472" s="1">
        <f t="shared" si="17"/>
        <v>0</v>
      </c>
      <c r="E472" s="1">
        <f>COUNTIFS(D:D,1,A:A,A472)</f>
        <v>0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 t="b">
        <v>1</v>
      </c>
      <c r="N472" s="1">
        <v>0</v>
      </c>
      <c r="O472" s="1">
        <v>0</v>
      </c>
      <c r="P472" s="3">
        <v>3</v>
      </c>
      <c r="Q472" s="1">
        <v>5</v>
      </c>
      <c r="R472" s="1">
        <v>10</v>
      </c>
      <c r="S472" s="1">
        <v>3</v>
      </c>
      <c r="T472" s="20">
        <f>IFERROR(Q472+0.5*R472+S472,0)</f>
        <v>13</v>
      </c>
      <c r="U472" s="1">
        <v>5</v>
      </c>
      <c r="V472" s="1">
        <v>26</v>
      </c>
      <c r="W472" s="1">
        <v>0.25</v>
      </c>
      <c r="X472" s="1">
        <v>2</v>
      </c>
      <c r="Y472" s="1">
        <v>11</v>
      </c>
      <c r="Z472" s="1">
        <v>10.5</v>
      </c>
      <c r="AA472" s="1">
        <v>0.94999998807907104</v>
      </c>
      <c r="AB472" s="1">
        <v>0.74000000953674316</v>
      </c>
      <c r="AC472" s="1">
        <v>2.190000057220459</v>
      </c>
      <c r="AD472" s="1">
        <v>4</v>
      </c>
      <c r="AE472" s="1">
        <v>3</v>
      </c>
      <c r="AF472" s="1">
        <v>0</v>
      </c>
      <c r="AG472" s="1">
        <f>IFERROR(Q472+0.5*R472+S472,0)</f>
        <v>13</v>
      </c>
      <c r="AH472">
        <f>IFERROR(IF(N472,0,Q472+0.5*R472+S472),0)</f>
        <v>13</v>
      </c>
      <c r="AI472" s="6" t="str">
        <f t="shared" si="18"/>
        <v/>
      </c>
    </row>
    <row r="473" spans="1:35">
      <c r="A473" s="1">
        <v>276</v>
      </c>
      <c r="B473" s="1">
        <f>IFERROR(VLOOKUP(A473,Sheet2!A:B,1,0),0)</f>
        <v>276</v>
      </c>
      <c r="C473" s="1">
        <v>2</v>
      </c>
      <c r="D473" s="1">
        <f t="shared" si="17"/>
        <v>0</v>
      </c>
      <c r="E473" s="1">
        <f>COUNTIFS(D:D,1,A:A,A473)</f>
        <v>0</v>
      </c>
      <c r="F473" s="1">
        <v>1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 t="b">
        <v>1</v>
      </c>
      <c r="N473" s="1">
        <v>0</v>
      </c>
      <c r="O473" s="1">
        <v>0</v>
      </c>
      <c r="P473" s="2" t="s">
        <v>11</v>
      </c>
      <c r="Q473" s="1">
        <v>5</v>
      </c>
      <c r="R473" s="1">
        <v>15</v>
      </c>
      <c r="S473" s="1">
        <v>3</v>
      </c>
      <c r="T473" s="20">
        <f>IFERROR(Q473+0.5*R473+S473,0)</f>
        <v>15.5</v>
      </c>
      <c r="U473" s="1">
        <v>5.0500001907348633</v>
      </c>
      <c r="V473" s="1">
        <v>26</v>
      </c>
      <c r="W473" s="1">
        <v>0.2800000011920929</v>
      </c>
      <c r="X473" s="1">
        <v>3</v>
      </c>
      <c r="Y473" s="1">
        <v>11</v>
      </c>
      <c r="Z473" s="1">
        <v>12</v>
      </c>
      <c r="AA473" s="1">
        <v>0.94999998807907104</v>
      </c>
      <c r="AB473" s="1">
        <v>0.73000001907348633</v>
      </c>
      <c r="AC473" s="1">
        <v>2.3199999332427979</v>
      </c>
      <c r="AD473" s="1">
        <v>5</v>
      </c>
      <c r="AE473" s="1">
        <v>3</v>
      </c>
      <c r="AF473" s="1">
        <v>1</v>
      </c>
      <c r="AG473" s="1">
        <f>IFERROR(Q473+0.5*R473+S473,0)</f>
        <v>15.5</v>
      </c>
      <c r="AH473">
        <f>IFERROR(IF(N473,0,Q473+0.5*R473+S473),0)</f>
        <v>15.5</v>
      </c>
      <c r="AI473" s="6" t="str">
        <f t="shared" si="18"/>
        <v/>
      </c>
    </row>
    <row r="474" spans="1:35">
      <c r="A474" s="1">
        <v>277</v>
      </c>
      <c r="B474" s="1">
        <f>IFERROR(VLOOKUP(A474,Sheet2!A:B,1,0),0)</f>
        <v>277</v>
      </c>
      <c r="C474" s="1">
        <v>2</v>
      </c>
      <c r="D474" s="1">
        <f t="shared" si="17"/>
        <v>0</v>
      </c>
      <c r="E474" s="1">
        <f>COUNTIFS(D:D,1,A:A,A474)</f>
        <v>0</v>
      </c>
      <c r="F474" s="1">
        <v>1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 t="b">
        <v>1</v>
      </c>
      <c r="N474" s="1">
        <v>0</v>
      </c>
      <c r="O474" s="1">
        <v>0</v>
      </c>
      <c r="P474" s="3">
        <v>1</v>
      </c>
      <c r="Q474" s="1">
        <v>1</v>
      </c>
      <c r="R474" s="1">
        <v>14</v>
      </c>
      <c r="S474" s="1">
        <v>3</v>
      </c>
      <c r="T474" s="20">
        <f>IFERROR(Q474+0.5*R474+S474,0)</f>
        <v>11</v>
      </c>
      <c r="U474" s="1">
        <v>5.0500001907348633</v>
      </c>
      <c r="V474" s="2" t="s">
        <v>19</v>
      </c>
      <c r="W474" s="2" t="s">
        <v>21</v>
      </c>
      <c r="X474" s="1">
        <v>1</v>
      </c>
      <c r="Y474" s="1">
        <v>11</v>
      </c>
      <c r="Z474" s="1">
        <v>10</v>
      </c>
      <c r="AA474" s="1">
        <v>0.93999999761581421</v>
      </c>
      <c r="AB474" s="1">
        <v>0.73000001907348633</v>
      </c>
      <c r="AC474" s="1">
        <v>2.3199999332427979</v>
      </c>
      <c r="AD474" s="1">
        <v>3</v>
      </c>
      <c r="AE474" s="1">
        <v>3</v>
      </c>
      <c r="AF474" s="1">
        <v>1</v>
      </c>
      <c r="AG474" s="1">
        <f>IFERROR(Q474+0.5*R474+S474,0)</f>
        <v>11</v>
      </c>
      <c r="AH474">
        <f>IFERROR(IF(N474,0,Q474+0.5*R474+S474),0)</f>
        <v>11</v>
      </c>
      <c r="AI474" s="6" t="str">
        <f t="shared" si="18"/>
        <v/>
      </c>
    </row>
    <row r="475" spans="1:35">
      <c r="A475" s="1">
        <v>277</v>
      </c>
      <c r="B475" s="1">
        <f>IFERROR(VLOOKUP(A475,Sheet2!A:B,1,0),0)</f>
        <v>277</v>
      </c>
      <c r="C475" s="1">
        <v>2</v>
      </c>
      <c r="D475" s="1">
        <f t="shared" si="17"/>
        <v>0</v>
      </c>
      <c r="E475" s="1">
        <f>COUNTIFS(D:D,1,A:A,A475)</f>
        <v>0</v>
      </c>
      <c r="F475" s="1">
        <v>1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 t="b">
        <v>1</v>
      </c>
      <c r="N475" s="1">
        <v>0</v>
      </c>
      <c r="O475" s="1">
        <v>0</v>
      </c>
      <c r="P475" s="1">
        <v>0</v>
      </c>
      <c r="Q475" s="1">
        <v>2</v>
      </c>
      <c r="R475" s="1">
        <v>15</v>
      </c>
      <c r="S475" s="1">
        <v>3</v>
      </c>
      <c r="T475" s="20">
        <f>IFERROR(Q475+0.5*R475+S475,0)</f>
        <v>12.5</v>
      </c>
      <c r="U475" s="1">
        <v>4.25</v>
      </c>
      <c r="V475" s="1">
        <v>9</v>
      </c>
      <c r="W475" s="1">
        <v>0.25</v>
      </c>
      <c r="X475" s="1">
        <v>3</v>
      </c>
      <c r="Y475" s="1">
        <v>11</v>
      </c>
      <c r="Z475" s="1">
        <v>10</v>
      </c>
      <c r="AA475" s="1">
        <v>0.94999998807907104</v>
      </c>
      <c r="AB475" s="1">
        <v>0.85000002384185791</v>
      </c>
      <c r="AC475" s="1">
        <v>2.3399999141693115</v>
      </c>
      <c r="AD475" s="1">
        <v>3</v>
      </c>
      <c r="AE475" s="1">
        <v>3</v>
      </c>
      <c r="AF475" s="1">
        <v>0</v>
      </c>
      <c r="AG475" s="1">
        <f>IFERROR(Q475+0.5*R475+S475,0)</f>
        <v>12.5</v>
      </c>
      <c r="AH475">
        <f>IFERROR(IF(N475,0,Q475+0.5*R475+S475),0)</f>
        <v>12.5</v>
      </c>
      <c r="AI475" s="6" t="str">
        <f t="shared" si="18"/>
        <v/>
      </c>
    </row>
    <row r="476" spans="1:35">
      <c r="A476" s="1">
        <v>278</v>
      </c>
      <c r="B476" s="1">
        <f>IFERROR(VLOOKUP(A476,Sheet2!A:B,1,0),0)</f>
        <v>278</v>
      </c>
      <c r="C476" s="1">
        <v>2</v>
      </c>
      <c r="D476" s="1">
        <f t="shared" si="17"/>
        <v>0</v>
      </c>
      <c r="E476" s="1">
        <f>COUNTIFS(D:D,1,A:A,A476)</f>
        <v>0</v>
      </c>
      <c r="F476" s="1">
        <v>1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 t="b">
        <v>1</v>
      </c>
      <c r="N476" s="1">
        <v>0</v>
      </c>
      <c r="O476" s="1">
        <v>0</v>
      </c>
      <c r="P476" s="4" t="s">
        <v>11</v>
      </c>
      <c r="Q476" s="1">
        <v>0</v>
      </c>
      <c r="R476" s="1">
        <v>9</v>
      </c>
      <c r="S476" s="1">
        <v>4</v>
      </c>
      <c r="T476" s="20">
        <f>IFERROR(Q476+0.5*R476+S476,0)</f>
        <v>8.5</v>
      </c>
      <c r="U476" s="1">
        <v>5.0500001907348633</v>
      </c>
      <c r="V476" s="2" t="s">
        <v>19</v>
      </c>
      <c r="W476" s="2" t="s">
        <v>21</v>
      </c>
      <c r="X476" s="1">
        <v>1</v>
      </c>
      <c r="Y476" s="1">
        <v>11</v>
      </c>
      <c r="Z476" s="1">
        <v>11</v>
      </c>
      <c r="AA476" s="1">
        <v>0.94999998807907104</v>
      </c>
      <c r="AB476" s="1">
        <v>0.73000001907348633</v>
      </c>
      <c r="AC476" s="1">
        <v>2.3199999332427979</v>
      </c>
      <c r="AD476" s="1">
        <v>5</v>
      </c>
      <c r="AE476" s="1">
        <v>3</v>
      </c>
      <c r="AF476" s="1">
        <v>1</v>
      </c>
      <c r="AG476" s="1">
        <f>IFERROR(Q476+0.5*R476+S476,0)</f>
        <v>8.5</v>
      </c>
      <c r="AH476">
        <f>IFERROR(IF(N476,0,Q476+0.5*R476+S476),0)</f>
        <v>8.5</v>
      </c>
      <c r="AI476" s="6" t="str">
        <f t="shared" si="18"/>
        <v/>
      </c>
    </row>
    <row r="477" spans="1:35">
      <c r="A477" s="1">
        <v>278</v>
      </c>
      <c r="B477" s="1">
        <f>IFERROR(VLOOKUP(A477,Sheet2!A:B,1,0),0)</f>
        <v>278</v>
      </c>
      <c r="C477" s="1">
        <v>2</v>
      </c>
      <c r="D477" s="1">
        <f t="shared" si="17"/>
        <v>0</v>
      </c>
      <c r="E477" s="1">
        <f>COUNTIFS(D:D,1,A:A,A477)</f>
        <v>0</v>
      </c>
      <c r="F477" s="1">
        <v>1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 t="b">
        <v>1</v>
      </c>
      <c r="N477" s="1">
        <v>0</v>
      </c>
      <c r="O477" s="1">
        <v>0</v>
      </c>
      <c r="P477" s="1">
        <v>0</v>
      </c>
      <c r="Q477" s="1">
        <v>3</v>
      </c>
      <c r="R477" s="1">
        <v>4</v>
      </c>
      <c r="S477" s="1">
        <v>3</v>
      </c>
      <c r="T477" s="20">
        <f>IFERROR(Q477+0.5*R477+S477,0)</f>
        <v>8</v>
      </c>
      <c r="U477" s="1">
        <v>4.25</v>
      </c>
      <c r="V477" s="1">
        <v>3</v>
      </c>
      <c r="W477" s="1">
        <v>0.25</v>
      </c>
      <c r="X477" s="1">
        <v>2</v>
      </c>
      <c r="Y477" s="1">
        <v>11</v>
      </c>
      <c r="Z477" s="1">
        <v>10</v>
      </c>
      <c r="AA477" s="1">
        <v>0.94999998807907104</v>
      </c>
      <c r="AB477" s="1">
        <v>0.74000000953674316</v>
      </c>
      <c r="AC477" s="1">
        <v>2.190000057220459</v>
      </c>
      <c r="AD477" s="1">
        <v>4</v>
      </c>
      <c r="AE477" s="1">
        <v>3</v>
      </c>
      <c r="AF477" s="1">
        <v>0</v>
      </c>
      <c r="AG477" s="1">
        <f>IFERROR(Q477+0.5*R477+S477,0)</f>
        <v>8</v>
      </c>
      <c r="AH477">
        <f>IFERROR(IF(N477,0,Q477+0.5*R477+S477),0)</f>
        <v>8</v>
      </c>
      <c r="AI477" s="6" t="str">
        <f t="shared" si="18"/>
        <v/>
      </c>
    </row>
    <row r="478" spans="1:35">
      <c r="A478" s="1">
        <v>282</v>
      </c>
      <c r="B478" s="1">
        <f>IFERROR(VLOOKUP(A478,Sheet2!A:B,1,0),0)</f>
        <v>0</v>
      </c>
      <c r="C478" s="1">
        <v>3</v>
      </c>
      <c r="D478" s="1">
        <f t="shared" si="17"/>
        <v>1</v>
      </c>
      <c r="E478" s="1">
        <f>COUNTIFS(D:D,1,A:A,A478)</f>
        <v>1</v>
      </c>
      <c r="F478" s="1">
        <v>1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 t="b">
        <v>1</v>
      </c>
      <c r="N478" s="1">
        <v>0</v>
      </c>
      <c r="O478" s="1">
        <v>0</v>
      </c>
      <c r="P478" s="3">
        <v>1</v>
      </c>
      <c r="Q478" s="1">
        <v>0</v>
      </c>
      <c r="R478" s="1">
        <v>0</v>
      </c>
      <c r="S478" s="1">
        <v>0</v>
      </c>
      <c r="T478" s="20">
        <f>IFERROR(Q478+0.5*R478+S478,0)</f>
        <v>0</v>
      </c>
      <c r="U478" s="2" t="s">
        <v>17</v>
      </c>
      <c r="V478" s="2" t="s">
        <v>19</v>
      </c>
      <c r="W478" s="4" t="s">
        <v>21</v>
      </c>
      <c r="X478" s="2" t="s">
        <v>23</v>
      </c>
      <c r="Y478" s="2" t="s">
        <v>25</v>
      </c>
      <c r="Z478" s="2" t="s">
        <v>27</v>
      </c>
      <c r="AA478" s="2" t="s">
        <v>29</v>
      </c>
      <c r="AB478" s="2" t="s">
        <v>31</v>
      </c>
      <c r="AC478" s="2" t="s">
        <v>33</v>
      </c>
      <c r="AD478" s="2" t="s">
        <v>35</v>
      </c>
      <c r="AE478" s="2" t="s">
        <v>37</v>
      </c>
      <c r="AF478" s="1">
        <v>1</v>
      </c>
      <c r="AG478" s="1">
        <f>IFERROR(Q478+0.5*R478+S478,0)</f>
        <v>0</v>
      </c>
      <c r="AH478">
        <f>IFERROR(IF(N478,0,Q478+0.5*R478+S478),0)</f>
        <v>0</v>
      </c>
      <c r="AI478" s="6" t="str">
        <f t="shared" si="18"/>
        <v/>
      </c>
    </row>
    <row r="479" spans="1:35">
      <c r="A479" s="1">
        <v>282</v>
      </c>
      <c r="B479" s="1">
        <f>IFERROR(VLOOKUP(A479,Sheet2!A:B,1,0),0)</f>
        <v>0</v>
      </c>
      <c r="C479" s="1">
        <v>3</v>
      </c>
      <c r="D479" s="1">
        <f t="shared" si="17"/>
        <v>0</v>
      </c>
      <c r="E479" s="1">
        <f>COUNTIFS(D:D,1,A:A,A479)</f>
        <v>1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 t="b">
        <v>1</v>
      </c>
      <c r="N479" s="1">
        <v>0</v>
      </c>
      <c r="O479" s="1">
        <v>0</v>
      </c>
      <c r="P479" s="1">
        <v>2</v>
      </c>
      <c r="Q479" s="1">
        <v>2</v>
      </c>
      <c r="R479" s="1">
        <v>14</v>
      </c>
      <c r="S479" s="1">
        <v>3</v>
      </c>
      <c r="T479" s="20">
        <f>IFERROR(Q479+0.5*R479+S479,0)</f>
        <v>12</v>
      </c>
      <c r="U479" s="3">
        <v>4.25</v>
      </c>
      <c r="V479" s="3">
        <v>13</v>
      </c>
      <c r="W479" s="3">
        <v>0.12999999523162842</v>
      </c>
      <c r="X479" s="3">
        <v>2</v>
      </c>
      <c r="Y479" s="3">
        <v>6</v>
      </c>
      <c r="Z479" s="3">
        <v>16</v>
      </c>
      <c r="AA479" s="3">
        <v>1.059999942779541</v>
      </c>
      <c r="AB479" s="3">
        <v>0.9100000262260437</v>
      </c>
      <c r="AC479" s="3">
        <v>0.79000002145767212</v>
      </c>
      <c r="AD479" s="3">
        <v>4</v>
      </c>
      <c r="AE479" s="3">
        <v>3</v>
      </c>
      <c r="AF479" s="1">
        <v>0</v>
      </c>
      <c r="AG479" s="1">
        <f>IFERROR(Q479+0.5*R479+S479,0)</f>
        <v>12</v>
      </c>
      <c r="AH479">
        <f>IFERROR(IF(N479,0,Q479+0.5*R479+S479),0)</f>
        <v>12</v>
      </c>
      <c r="AI479" s="6" t="str">
        <f t="shared" si="18"/>
        <v/>
      </c>
    </row>
    <row r="480" spans="1:35">
      <c r="A480" s="1">
        <v>284</v>
      </c>
      <c r="B480" s="1">
        <f>IFERROR(VLOOKUP(A480,Sheet2!A:B,1,0),0)</f>
        <v>284</v>
      </c>
      <c r="C480" s="1">
        <v>3</v>
      </c>
      <c r="D480" s="1">
        <f t="shared" si="17"/>
        <v>0</v>
      </c>
      <c r="E480" s="1">
        <f>COUNTIFS(D:D,1,A:A,A480)</f>
        <v>0</v>
      </c>
      <c r="F480" s="1">
        <v>1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 t="b">
        <v>1</v>
      </c>
      <c r="N480" s="1">
        <v>0</v>
      </c>
      <c r="O480" s="1">
        <v>0</v>
      </c>
      <c r="P480" s="3">
        <v>1</v>
      </c>
      <c r="Q480" s="1">
        <v>5</v>
      </c>
      <c r="R480" s="1">
        <v>23</v>
      </c>
      <c r="S480" s="1">
        <v>4</v>
      </c>
      <c r="T480" s="20">
        <f>IFERROR(Q480+0.5*R480+S480,0)</f>
        <v>20.5</v>
      </c>
      <c r="U480" s="1">
        <v>4.5</v>
      </c>
      <c r="V480" s="1">
        <v>13</v>
      </c>
      <c r="W480" s="1">
        <v>0.25</v>
      </c>
      <c r="X480" s="1">
        <v>2</v>
      </c>
      <c r="Y480" s="1">
        <v>6</v>
      </c>
      <c r="Z480" s="1">
        <v>16</v>
      </c>
      <c r="AA480" s="1">
        <v>1.0199999809265137</v>
      </c>
      <c r="AB480" s="1">
        <v>0.9100000262260437</v>
      </c>
      <c r="AC480" s="1">
        <v>0.9100000262260437</v>
      </c>
      <c r="AD480" s="1">
        <v>5</v>
      </c>
      <c r="AE480" s="1">
        <v>4</v>
      </c>
      <c r="AF480" s="1">
        <v>0</v>
      </c>
      <c r="AG480" s="1">
        <f>IFERROR(Q480+0.5*R480+S480,0)</f>
        <v>20.5</v>
      </c>
      <c r="AH480">
        <f>IFERROR(IF(N480,0,Q480+0.5*R480+S480),0)</f>
        <v>20.5</v>
      </c>
      <c r="AI480" s="6" t="str">
        <f t="shared" si="18"/>
        <v/>
      </c>
    </row>
    <row r="481" spans="1:35">
      <c r="A481" s="1">
        <v>284</v>
      </c>
      <c r="B481" s="1">
        <f>IFERROR(VLOOKUP(A481,Sheet2!A:B,1,0),0)</f>
        <v>284</v>
      </c>
      <c r="C481" s="1">
        <v>3</v>
      </c>
      <c r="D481" s="1">
        <f t="shared" si="17"/>
        <v>0</v>
      </c>
      <c r="E481" s="1">
        <f>COUNTIFS(D:D,1,A:A,A481)</f>
        <v>0</v>
      </c>
      <c r="F481" s="1">
        <v>1</v>
      </c>
      <c r="G481" s="1">
        <v>1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 t="b">
        <v>1</v>
      </c>
      <c r="N481" s="1">
        <v>0</v>
      </c>
      <c r="O481" s="1">
        <v>0</v>
      </c>
      <c r="P481" s="3">
        <v>1</v>
      </c>
      <c r="Q481" s="3">
        <v>6</v>
      </c>
      <c r="R481" s="3">
        <v>12</v>
      </c>
      <c r="S481" s="1">
        <v>3</v>
      </c>
      <c r="T481" s="20">
        <f>IFERROR(Q481+0.5*R481+S481,0)</f>
        <v>15</v>
      </c>
      <c r="U481" s="3">
        <v>5.0500001907348633</v>
      </c>
      <c r="V481" s="3">
        <v>26</v>
      </c>
      <c r="W481" s="3">
        <v>0.2800000011920929</v>
      </c>
      <c r="X481" s="1">
        <v>2</v>
      </c>
      <c r="Y481" s="1">
        <v>6</v>
      </c>
      <c r="Z481" s="1">
        <v>16</v>
      </c>
      <c r="AA481" s="1">
        <v>1.0099999904632568</v>
      </c>
      <c r="AB481" s="1">
        <v>1.0099999904632568</v>
      </c>
      <c r="AC481" s="1">
        <v>0.93999999761581421</v>
      </c>
      <c r="AD481" s="1">
        <v>4</v>
      </c>
      <c r="AE481" s="1">
        <v>3</v>
      </c>
      <c r="AF481" s="1">
        <v>1</v>
      </c>
      <c r="AG481" s="1">
        <f>IFERROR(Q481+0.5*R481+S481,0)</f>
        <v>15</v>
      </c>
      <c r="AH481">
        <f>IFERROR(IF(N481,0,Q481+0.5*R481+S481),0)</f>
        <v>15</v>
      </c>
      <c r="AI481" s="6" t="str">
        <f t="shared" si="18"/>
        <v/>
      </c>
    </row>
    <row r="482" spans="1:35">
      <c r="A482" s="1">
        <v>285</v>
      </c>
      <c r="B482" s="1">
        <f>IFERROR(VLOOKUP(A482,Sheet2!A:B,1,0),0)</f>
        <v>285</v>
      </c>
      <c r="C482" s="1">
        <v>3</v>
      </c>
      <c r="D482" s="1">
        <f t="shared" si="17"/>
        <v>0</v>
      </c>
      <c r="E482" s="1">
        <f>COUNTIFS(D:D,1,A:A,A482)</f>
        <v>0</v>
      </c>
      <c r="F482" s="1">
        <v>1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 t="b">
        <v>1</v>
      </c>
      <c r="N482" s="1">
        <v>0</v>
      </c>
      <c r="O482" s="1">
        <v>0</v>
      </c>
      <c r="P482" s="1">
        <v>1</v>
      </c>
      <c r="Q482" s="1">
        <v>3</v>
      </c>
      <c r="R482" s="1">
        <v>25</v>
      </c>
      <c r="S482" s="1">
        <v>3</v>
      </c>
      <c r="T482" s="20">
        <f>IFERROR(Q482+0.5*R482+S482,0)</f>
        <v>18.5</v>
      </c>
      <c r="U482" s="1">
        <v>4.75</v>
      </c>
      <c r="V482" s="1">
        <v>4</v>
      </c>
      <c r="W482" s="3">
        <v>0.25</v>
      </c>
      <c r="X482" s="1">
        <v>2</v>
      </c>
      <c r="Y482" s="1">
        <v>6</v>
      </c>
      <c r="Z482" s="1">
        <v>16</v>
      </c>
      <c r="AA482" s="1">
        <v>1.0199999809265137</v>
      </c>
      <c r="AB482" s="1">
        <v>0.9100000262260437</v>
      </c>
      <c r="AC482" s="1">
        <v>0.80000001192092896</v>
      </c>
      <c r="AD482" s="1">
        <v>4</v>
      </c>
      <c r="AE482" s="1">
        <v>2</v>
      </c>
      <c r="AF482" s="1">
        <v>0</v>
      </c>
      <c r="AG482" s="1">
        <f>IFERROR(Q482+0.5*R482+S482,0)</f>
        <v>18.5</v>
      </c>
      <c r="AH482">
        <f>IFERROR(IF(N482,0,Q482+0.5*R482+S482),0)</f>
        <v>18.5</v>
      </c>
      <c r="AI482" s="6" t="str">
        <f t="shared" si="18"/>
        <v/>
      </c>
    </row>
    <row r="483" spans="1:35">
      <c r="A483" s="1">
        <v>285</v>
      </c>
      <c r="B483" s="1">
        <f>IFERROR(VLOOKUP(A483,Sheet2!A:B,1,0),0)</f>
        <v>285</v>
      </c>
      <c r="C483" s="1">
        <v>3</v>
      </c>
      <c r="D483" s="1">
        <f t="shared" si="17"/>
        <v>0</v>
      </c>
      <c r="E483" s="1">
        <f>COUNTIFS(D:D,1,A:A,A483)</f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 t="b">
        <v>1</v>
      </c>
      <c r="N483" s="1">
        <v>0</v>
      </c>
      <c r="O483" s="1">
        <v>0</v>
      </c>
      <c r="P483" s="2" t="s">
        <v>11</v>
      </c>
      <c r="Q483" s="1">
        <v>3</v>
      </c>
      <c r="R483" s="1">
        <v>15</v>
      </c>
      <c r="S483" s="1">
        <v>3</v>
      </c>
      <c r="T483" s="20">
        <f>IFERROR(Q483+0.5*R483+S483,0)</f>
        <v>13.5</v>
      </c>
      <c r="U483" s="1">
        <v>5.0500001907348633</v>
      </c>
      <c r="V483" s="1">
        <v>52</v>
      </c>
      <c r="W483" s="1">
        <v>0.12999999523162842</v>
      </c>
      <c r="X483" s="1">
        <v>2</v>
      </c>
      <c r="Y483" s="1">
        <v>6</v>
      </c>
      <c r="Z483" s="1">
        <v>16</v>
      </c>
      <c r="AA483" s="1">
        <v>1.0099999904632568</v>
      </c>
      <c r="AB483" s="1">
        <v>1.0099999904632568</v>
      </c>
      <c r="AC483" s="1">
        <v>1.0099999904632568</v>
      </c>
      <c r="AD483" s="1">
        <v>4</v>
      </c>
      <c r="AE483" s="1">
        <v>2</v>
      </c>
      <c r="AF483" s="1">
        <v>1</v>
      </c>
      <c r="AG483" s="1">
        <f>IFERROR(Q483+0.5*R483+S483,0)</f>
        <v>13.5</v>
      </c>
      <c r="AH483">
        <f>IFERROR(IF(N483,0,Q483+0.5*R483+S483),0)</f>
        <v>13.5</v>
      </c>
      <c r="AI483" s="6" t="str">
        <f t="shared" si="18"/>
        <v/>
      </c>
    </row>
    <row r="484" spans="1:35">
      <c r="A484" s="1">
        <v>286</v>
      </c>
      <c r="B484" s="1">
        <f>IFERROR(VLOOKUP(A484,Sheet2!A:B,1,0),0)</f>
        <v>286</v>
      </c>
      <c r="C484" s="1">
        <v>3</v>
      </c>
      <c r="D484" s="1">
        <f t="shared" si="17"/>
        <v>0</v>
      </c>
      <c r="E484" s="1">
        <f>COUNTIFS(D:D,1,A:A,A484)</f>
        <v>0</v>
      </c>
      <c r="F484" s="1">
        <v>1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 t="b">
        <v>1</v>
      </c>
      <c r="N484" s="1">
        <v>0</v>
      </c>
      <c r="O484" s="1">
        <v>0</v>
      </c>
      <c r="P484" s="3">
        <v>4</v>
      </c>
      <c r="Q484" s="1">
        <v>1</v>
      </c>
      <c r="R484" s="1">
        <v>15</v>
      </c>
      <c r="S484" s="1">
        <v>3</v>
      </c>
      <c r="T484" s="20">
        <f>IFERROR(Q484+0.5*R484+S484,0)</f>
        <v>11.5</v>
      </c>
      <c r="U484" s="1">
        <v>4.75</v>
      </c>
      <c r="V484" s="1">
        <v>13</v>
      </c>
      <c r="W484" s="1">
        <v>0.25</v>
      </c>
      <c r="X484" s="1">
        <v>2</v>
      </c>
      <c r="Y484" s="1">
        <v>10</v>
      </c>
      <c r="Z484" s="1">
        <v>11.5</v>
      </c>
      <c r="AA484" s="1">
        <v>1.1200000047683716</v>
      </c>
      <c r="AB484" s="2" t="s">
        <v>31</v>
      </c>
      <c r="AC484" s="1">
        <v>0.94999998807907104</v>
      </c>
      <c r="AD484" s="1">
        <v>2</v>
      </c>
      <c r="AE484" s="1">
        <v>1</v>
      </c>
      <c r="AF484" s="1">
        <v>0</v>
      </c>
      <c r="AG484" s="1">
        <f>IFERROR(Q484+0.5*R484+S484,0)</f>
        <v>11.5</v>
      </c>
      <c r="AH484">
        <f>IFERROR(IF(N484,0,Q484+0.5*R484+S484),0)</f>
        <v>11.5</v>
      </c>
      <c r="AI484" s="6" t="str">
        <f t="shared" si="18"/>
        <v/>
      </c>
    </row>
    <row r="485" spans="1:35">
      <c r="A485" s="1">
        <v>286</v>
      </c>
      <c r="B485" s="1">
        <f>IFERROR(VLOOKUP(A485,Sheet2!A:B,1,0),0)</f>
        <v>286</v>
      </c>
      <c r="C485" s="1">
        <v>3</v>
      </c>
      <c r="D485" s="1">
        <f t="shared" si="17"/>
        <v>0</v>
      </c>
      <c r="E485" s="1">
        <f>COUNTIFS(D:D,1,A:A,A485)</f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 t="b">
        <v>1</v>
      </c>
      <c r="N485" s="1">
        <v>0</v>
      </c>
      <c r="O485" s="1">
        <v>0</v>
      </c>
      <c r="P485" s="1">
        <v>1</v>
      </c>
      <c r="Q485" s="1">
        <v>2</v>
      </c>
      <c r="R485" s="1">
        <v>15</v>
      </c>
      <c r="S485" s="1">
        <v>3</v>
      </c>
      <c r="T485" s="20">
        <f>IFERROR(Q485+0.5*R485+S485,0)</f>
        <v>12.5</v>
      </c>
      <c r="U485" s="3">
        <v>5.0500001907348633</v>
      </c>
      <c r="V485" s="1">
        <v>26</v>
      </c>
      <c r="W485" s="3">
        <v>0.18000000715255737</v>
      </c>
      <c r="X485" s="1">
        <v>2</v>
      </c>
      <c r="Y485" s="1">
        <v>10</v>
      </c>
      <c r="Z485" s="1">
        <v>11.5</v>
      </c>
      <c r="AA485" s="1">
        <v>1.0199999809265137</v>
      </c>
      <c r="AB485" s="1">
        <v>1.0099999904632568</v>
      </c>
      <c r="AC485" s="3">
        <v>0.93999999761581421</v>
      </c>
      <c r="AD485" s="1">
        <v>2</v>
      </c>
      <c r="AE485" s="1">
        <v>1</v>
      </c>
      <c r="AF485" s="1">
        <v>1</v>
      </c>
      <c r="AG485" s="1">
        <f>IFERROR(Q485+0.5*R485+S485,0)</f>
        <v>12.5</v>
      </c>
      <c r="AH485">
        <f>IFERROR(IF(N485,0,Q485+0.5*R485+S485),0)</f>
        <v>12.5</v>
      </c>
      <c r="AI485" s="6" t="str">
        <f t="shared" si="18"/>
        <v/>
      </c>
    </row>
    <row r="486" spans="1:35">
      <c r="A486" s="1">
        <v>287</v>
      </c>
      <c r="B486" s="1">
        <f>IFERROR(VLOOKUP(A486,Sheet2!A:B,1,0),0)</f>
        <v>287</v>
      </c>
      <c r="C486" s="1">
        <v>3</v>
      </c>
      <c r="D486" s="1">
        <f t="shared" si="17"/>
        <v>0</v>
      </c>
      <c r="E486" s="1">
        <f>COUNTIFS(D:D,1,A:A,A486)</f>
        <v>0</v>
      </c>
      <c r="F486" s="1">
        <v>1</v>
      </c>
      <c r="G486" s="1">
        <v>1</v>
      </c>
      <c r="H486" s="1">
        <v>1</v>
      </c>
      <c r="I486" s="1">
        <v>0</v>
      </c>
      <c r="J486" s="1">
        <v>0</v>
      </c>
      <c r="K486" s="1">
        <v>0</v>
      </c>
      <c r="L486" s="1">
        <v>0</v>
      </c>
      <c r="M486" s="1" t="b">
        <v>1</v>
      </c>
      <c r="N486" s="1">
        <v>0</v>
      </c>
      <c r="O486" s="1">
        <v>0</v>
      </c>
      <c r="P486" s="4" t="s">
        <v>11</v>
      </c>
      <c r="Q486" s="1">
        <v>2</v>
      </c>
      <c r="R486" s="1">
        <v>15</v>
      </c>
      <c r="S486" s="1">
        <v>3</v>
      </c>
      <c r="T486" s="20">
        <f>IFERROR(Q486+0.5*R486+S486,0)</f>
        <v>12.5</v>
      </c>
      <c r="U486" s="1">
        <v>5.0500001907348633</v>
      </c>
      <c r="V486" s="3">
        <v>4</v>
      </c>
      <c r="W486" s="3">
        <v>0.15000000596046448</v>
      </c>
      <c r="X486" s="1">
        <v>2</v>
      </c>
      <c r="Y486" s="1">
        <v>6</v>
      </c>
      <c r="Z486" s="1">
        <v>16</v>
      </c>
      <c r="AA486" s="1">
        <v>1.0099999904632568</v>
      </c>
      <c r="AB486" s="1">
        <v>1.0099999904632568</v>
      </c>
      <c r="AC486" s="1">
        <v>0.93999999761581421</v>
      </c>
      <c r="AD486" s="1">
        <v>5</v>
      </c>
      <c r="AE486" s="1">
        <v>3</v>
      </c>
      <c r="AF486" s="1">
        <v>1</v>
      </c>
      <c r="AG486" s="1">
        <f>IFERROR(Q486+0.5*R486+S486,0)</f>
        <v>12.5</v>
      </c>
      <c r="AH486">
        <f>IFERROR(IF(N486,0,Q486+0.5*R486+S486),0)</f>
        <v>12.5</v>
      </c>
      <c r="AI486" s="6" t="str">
        <f t="shared" si="18"/>
        <v/>
      </c>
    </row>
    <row r="487" spans="1:35">
      <c r="A487" s="1">
        <v>287</v>
      </c>
      <c r="B487" s="1">
        <f>IFERROR(VLOOKUP(A487,Sheet2!A:B,1,0),0)</f>
        <v>287</v>
      </c>
      <c r="C487" s="1">
        <v>3</v>
      </c>
      <c r="D487" s="1">
        <f t="shared" si="17"/>
        <v>0</v>
      </c>
      <c r="E487" s="1">
        <f>COUNTIFS(D:D,1,A:A,A487)</f>
        <v>0</v>
      </c>
      <c r="F487" s="1">
        <v>1</v>
      </c>
      <c r="G487" s="1">
        <v>1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 t="b">
        <v>1</v>
      </c>
      <c r="N487" s="1">
        <v>0</v>
      </c>
      <c r="O487" s="1">
        <v>0</v>
      </c>
      <c r="P487" s="1">
        <v>2</v>
      </c>
      <c r="Q487" s="1">
        <v>3</v>
      </c>
      <c r="R487" s="1">
        <v>18</v>
      </c>
      <c r="S487" s="1">
        <v>3</v>
      </c>
      <c r="T487" s="20">
        <f>IFERROR(Q487+0.5*R487+S487,0)</f>
        <v>15</v>
      </c>
      <c r="U487" s="1">
        <v>4.5</v>
      </c>
      <c r="V487" s="1">
        <v>13</v>
      </c>
      <c r="W487" s="1">
        <v>0.17000000178813934</v>
      </c>
      <c r="X487" s="1">
        <v>2</v>
      </c>
      <c r="Y487" s="1">
        <v>6</v>
      </c>
      <c r="Z487" s="1">
        <v>16</v>
      </c>
      <c r="AA487" s="1">
        <v>1.059999942779541</v>
      </c>
      <c r="AB487" s="1">
        <v>0.9100000262260437</v>
      </c>
      <c r="AC487" s="1">
        <v>0.94999998807907104</v>
      </c>
      <c r="AD487" s="1">
        <v>5</v>
      </c>
      <c r="AE487" s="1">
        <v>3</v>
      </c>
      <c r="AF487" s="1">
        <v>0</v>
      </c>
      <c r="AG487" s="1">
        <f>IFERROR(Q487+0.5*R487+S487,0)</f>
        <v>15</v>
      </c>
      <c r="AH487">
        <f>IFERROR(IF(N487,0,Q487+0.5*R487+S487),0)</f>
        <v>15</v>
      </c>
      <c r="AI487" s="6" t="str">
        <f t="shared" si="18"/>
        <v/>
      </c>
    </row>
    <row r="488" spans="1:35">
      <c r="A488" s="1">
        <v>288</v>
      </c>
      <c r="B488" s="1">
        <f>IFERROR(VLOOKUP(A488,Sheet2!A:B,1,0),0)</f>
        <v>288</v>
      </c>
      <c r="C488" s="1">
        <v>3</v>
      </c>
      <c r="D488" s="1">
        <f t="shared" si="17"/>
        <v>0</v>
      </c>
      <c r="E488" s="1">
        <f>COUNTIFS(D:D,1,A:A,A488)</f>
        <v>0</v>
      </c>
      <c r="F488" s="1">
        <v>1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 t="b">
        <v>1</v>
      </c>
      <c r="N488" s="1">
        <v>0</v>
      </c>
      <c r="O488" s="1">
        <v>0</v>
      </c>
      <c r="P488" s="3">
        <v>3</v>
      </c>
      <c r="Q488" s="1">
        <v>0</v>
      </c>
      <c r="R488" s="1">
        <v>20</v>
      </c>
      <c r="S488" s="1">
        <v>3</v>
      </c>
      <c r="T488" s="20">
        <f>IFERROR(Q488+0.5*R488+S488,0)</f>
        <v>13</v>
      </c>
      <c r="U488" s="1">
        <v>4.75</v>
      </c>
      <c r="V488" s="2" t="s">
        <v>19</v>
      </c>
      <c r="W488" s="1">
        <v>0.25</v>
      </c>
      <c r="X488" s="1">
        <v>2</v>
      </c>
      <c r="Y488" s="1">
        <v>6</v>
      </c>
      <c r="Z488" s="1">
        <v>16</v>
      </c>
      <c r="AA488" s="1">
        <v>1.0199999809265137</v>
      </c>
      <c r="AB488" s="1">
        <v>0.94999998807907104</v>
      </c>
      <c r="AC488" s="1">
        <v>0.94999998807907104</v>
      </c>
      <c r="AD488" s="1">
        <v>6</v>
      </c>
      <c r="AE488" s="1">
        <v>4</v>
      </c>
      <c r="AF488" s="1">
        <v>0</v>
      </c>
      <c r="AG488" s="1">
        <f>IFERROR(Q488+0.5*R488+S488,0)</f>
        <v>13</v>
      </c>
      <c r="AH488">
        <f>IFERROR(IF(N488,0,Q488+0.5*R488+S488),0)</f>
        <v>13</v>
      </c>
      <c r="AI488" s="6" t="str">
        <f t="shared" si="18"/>
        <v/>
      </c>
    </row>
    <row r="489" spans="1:35">
      <c r="A489" s="1">
        <v>288</v>
      </c>
      <c r="B489" s="1">
        <f>IFERROR(VLOOKUP(A489,Sheet2!A:B,1,0),0)</f>
        <v>288</v>
      </c>
      <c r="C489" s="1">
        <v>3</v>
      </c>
      <c r="D489" s="1">
        <f t="shared" si="17"/>
        <v>0</v>
      </c>
      <c r="E489" s="1">
        <f>COUNTIFS(D:D,1,A:A,A489)</f>
        <v>0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 t="b">
        <v>1</v>
      </c>
      <c r="N489" s="1">
        <v>0</v>
      </c>
      <c r="O489" s="1">
        <v>0</v>
      </c>
      <c r="P489" s="4" t="s">
        <v>11</v>
      </c>
      <c r="Q489" s="1">
        <v>5</v>
      </c>
      <c r="R489" s="1">
        <v>9</v>
      </c>
      <c r="S489" s="1">
        <v>3</v>
      </c>
      <c r="T489" s="20">
        <f>IFERROR(Q489+0.5*R489+S489,0)</f>
        <v>12.5</v>
      </c>
      <c r="U489" s="1">
        <v>5.0500001907348633</v>
      </c>
      <c r="V489" s="1">
        <v>19</v>
      </c>
      <c r="W489" s="1">
        <v>0.15000000596046448</v>
      </c>
      <c r="X489" s="1">
        <v>2</v>
      </c>
      <c r="Y489" s="1">
        <v>6</v>
      </c>
      <c r="Z489" s="1">
        <v>16</v>
      </c>
      <c r="AA489" s="1">
        <v>1.0099999904632568</v>
      </c>
      <c r="AB489" s="1">
        <v>1.0099999904632568</v>
      </c>
      <c r="AC489" s="1">
        <v>0.88999998569488525</v>
      </c>
      <c r="AD489" s="1">
        <v>5</v>
      </c>
      <c r="AE489" s="1">
        <v>2</v>
      </c>
      <c r="AF489" s="1">
        <v>1</v>
      </c>
      <c r="AG489" s="1">
        <f>IFERROR(Q489+0.5*R489+S489,0)</f>
        <v>12.5</v>
      </c>
      <c r="AH489">
        <f>IFERROR(IF(N489,0,Q489+0.5*R489+S489),0)</f>
        <v>12.5</v>
      </c>
      <c r="AI489" s="6" t="str">
        <f t="shared" si="18"/>
        <v/>
      </c>
    </row>
    <row r="490" spans="1:35">
      <c r="A490" s="1">
        <v>289</v>
      </c>
      <c r="B490" s="1">
        <f>IFERROR(VLOOKUP(A490,Sheet2!A:B,1,0),0)</f>
        <v>289</v>
      </c>
      <c r="C490" s="1">
        <v>3</v>
      </c>
      <c r="D490" s="1">
        <f t="shared" si="17"/>
        <v>0</v>
      </c>
      <c r="E490" s="1">
        <f>COUNTIFS(D:D,1,A:A,A490)</f>
        <v>0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 t="b">
        <v>1</v>
      </c>
      <c r="N490" s="1">
        <v>0</v>
      </c>
      <c r="O490" s="1">
        <v>0</v>
      </c>
      <c r="P490" s="3">
        <v>2</v>
      </c>
      <c r="Q490" s="1">
        <v>2</v>
      </c>
      <c r="R490" s="1">
        <v>12</v>
      </c>
      <c r="S490" s="1">
        <v>2</v>
      </c>
      <c r="T490" s="20">
        <f>IFERROR(Q490+0.5*R490+S490,0)</f>
        <v>10</v>
      </c>
      <c r="U490" s="1">
        <v>4.25</v>
      </c>
      <c r="V490" s="1">
        <v>13</v>
      </c>
      <c r="W490" s="1">
        <v>0.20000000298023224</v>
      </c>
      <c r="X490" s="1">
        <v>2</v>
      </c>
      <c r="Y490" s="1">
        <v>6</v>
      </c>
      <c r="Z490" s="1">
        <v>16</v>
      </c>
      <c r="AA490" s="1">
        <v>1.0199999809265137</v>
      </c>
      <c r="AB490" s="1">
        <v>0.94999998807907104</v>
      </c>
      <c r="AC490" s="1">
        <v>0.94999998807907104</v>
      </c>
      <c r="AD490" s="1">
        <v>5</v>
      </c>
      <c r="AE490" s="1">
        <v>3</v>
      </c>
      <c r="AF490" s="1">
        <v>0</v>
      </c>
      <c r="AG490" s="1">
        <f>IFERROR(Q490+0.5*R490+S490,0)</f>
        <v>10</v>
      </c>
      <c r="AH490">
        <f>IFERROR(IF(N490,0,Q490+0.5*R490+S490),0)</f>
        <v>10</v>
      </c>
      <c r="AI490" s="6" t="str">
        <f t="shared" si="18"/>
        <v/>
      </c>
    </row>
    <row r="491" spans="1:35">
      <c r="A491" s="1">
        <v>289</v>
      </c>
      <c r="B491" s="1">
        <f>IFERROR(VLOOKUP(A491,Sheet2!A:B,1,0),0)</f>
        <v>289</v>
      </c>
      <c r="C491" s="1">
        <v>3</v>
      </c>
      <c r="D491" s="1">
        <f t="shared" si="17"/>
        <v>0</v>
      </c>
      <c r="E491" s="1">
        <f>COUNTIFS(D:D,1,A:A,A491)</f>
        <v>0</v>
      </c>
      <c r="F491" s="1">
        <v>1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 t="b">
        <v>1</v>
      </c>
      <c r="N491" s="1">
        <v>0</v>
      </c>
      <c r="O491" s="1">
        <v>0</v>
      </c>
      <c r="P491" s="4" t="s">
        <v>11</v>
      </c>
      <c r="Q491" s="1">
        <v>3</v>
      </c>
      <c r="R491" s="1">
        <v>10</v>
      </c>
      <c r="S491" s="1">
        <v>2</v>
      </c>
      <c r="T491" s="20">
        <f>IFERROR(Q491+0.5*R491+S491,0)</f>
        <v>10</v>
      </c>
      <c r="U491" s="1">
        <v>5.0500001907348633</v>
      </c>
      <c r="V491" s="1">
        <v>26</v>
      </c>
      <c r="W491" s="1">
        <v>0.25</v>
      </c>
      <c r="X491" s="1">
        <v>2</v>
      </c>
      <c r="Y491" s="1">
        <v>7</v>
      </c>
      <c r="Z491" s="1">
        <v>15</v>
      </c>
      <c r="AA491" s="1">
        <v>1.0099999904632568</v>
      </c>
      <c r="AB491" s="1">
        <v>1.0099999904632568</v>
      </c>
      <c r="AC491" s="1">
        <v>2</v>
      </c>
      <c r="AD491" s="1">
        <v>6</v>
      </c>
      <c r="AE491" s="1">
        <v>3</v>
      </c>
      <c r="AF491" s="1">
        <v>1</v>
      </c>
      <c r="AG491" s="1">
        <f>IFERROR(Q491+0.5*R491+S491,0)</f>
        <v>10</v>
      </c>
      <c r="AH491">
        <f>IFERROR(IF(N491,0,Q491+0.5*R491+S491),0)</f>
        <v>10</v>
      </c>
      <c r="AI491" s="6" t="str">
        <f t="shared" si="18"/>
        <v/>
      </c>
    </row>
    <row r="492" spans="1:35">
      <c r="A492" s="1">
        <v>290</v>
      </c>
      <c r="B492" s="1">
        <f>IFERROR(VLOOKUP(A492,Sheet2!A:B,1,0),0)</f>
        <v>290</v>
      </c>
      <c r="C492" s="1">
        <v>4</v>
      </c>
      <c r="D492" s="1">
        <f t="shared" si="17"/>
        <v>0</v>
      </c>
      <c r="E492" s="1">
        <f>COUNTIFS(D:D,1,A:A,A492)</f>
        <v>0</v>
      </c>
      <c r="F492" s="1">
        <v>0</v>
      </c>
      <c r="G492" s="1">
        <v>1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 t="b">
        <v>1</v>
      </c>
      <c r="N492" s="1">
        <v>0</v>
      </c>
      <c r="O492" s="1">
        <v>0</v>
      </c>
      <c r="P492" s="3">
        <v>1</v>
      </c>
      <c r="Q492" s="1">
        <v>0</v>
      </c>
      <c r="R492" s="1">
        <v>23</v>
      </c>
      <c r="S492" s="1">
        <v>2</v>
      </c>
      <c r="T492" s="20">
        <f>IFERROR(Q492+0.5*R492+S492,0)</f>
        <v>13.5</v>
      </c>
      <c r="U492" s="1">
        <v>5.0500001907348633</v>
      </c>
      <c r="V492" s="2" t="s">
        <v>19</v>
      </c>
      <c r="W492" s="2" t="s">
        <v>21</v>
      </c>
      <c r="X492" s="1">
        <v>1</v>
      </c>
      <c r="Y492" s="1">
        <v>10.5</v>
      </c>
      <c r="Z492" s="1">
        <v>11.5</v>
      </c>
      <c r="AA492" s="1">
        <v>1</v>
      </c>
      <c r="AB492" s="1">
        <v>0.85000002384185791</v>
      </c>
      <c r="AC492" s="1">
        <v>0.93999999761581421</v>
      </c>
      <c r="AD492" s="1">
        <v>2</v>
      </c>
      <c r="AE492" s="1">
        <v>2</v>
      </c>
      <c r="AF492" s="1">
        <v>1</v>
      </c>
      <c r="AG492" s="1">
        <f>IFERROR(Q492+0.5*R492+S492,0)</f>
        <v>13.5</v>
      </c>
      <c r="AH492">
        <f>IFERROR(IF(N492,0,Q492+0.5*R492+S492),0)</f>
        <v>13.5</v>
      </c>
      <c r="AI492" s="6" t="str">
        <f t="shared" si="18"/>
        <v/>
      </c>
    </row>
    <row r="493" spans="1:35">
      <c r="A493" s="1">
        <v>290</v>
      </c>
      <c r="B493" s="1">
        <f>IFERROR(VLOOKUP(A493,Sheet2!A:B,1,0),0)</f>
        <v>290</v>
      </c>
      <c r="C493" s="1">
        <v>4</v>
      </c>
      <c r="D493" s="1">
        <f t="shared" si="17"/>
        <v>0</v>
      </c>
      <c r="E493" s="1">
        <f>COUNTIFS(D:D,1,A:A,A493)</f>
        <v>0</v>
      </c>
      <c r="F493" s="1">
        <v>0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 t="b">
        <v>1</v>
      </c>
      <c r="N493" s="1">
        <v>0</v>
      </c>
      <c r="O493" s="1">
        <v>0</v>
      </c>
      <c r="P493" s="3">
        <v>1</v>
      </c>
      <c r="Q493" s="1">
        <v>8</v>
      </c>
      <c r="R493" s="1">
        <v>12</v>
      </c>
      <c r="S493" s="1">
        <v>3</v>
      </c>
      <c r="T493" s="20">
        <f>IFERROR(Q493+0.5*R493+S493,0)</f>
        <v>17</v>
      </c>
      <c r="U493" s="1">
        <v>4.75</v>
      </c>
      <c r="V493" s="3">
        <v>26</v>
      </c>
      <c r="W493" s="1">
        <v>0.10000000149011612</v>
      </c>
      <c r="X493" s="1">
        <v>3</v>
      </c>
      <c r="Y493" s="1">
        <v>10.5</v>
      </c>
      <c r="Z493" s="1">
        <v>12.5</v>
      </c>
      <c r="AA493" s="1">
        <v>0.94999998807907104</v>
      </c>
      <c r="AB493" s="1">
        <v>0.88999998569488525</v>
      </c>
      <c r="AC493" s="1">
        <v>0.94999998807907104</v>
      </c>
      <c r="AD493" s="1">
        <v>2</v>
      </c>
      <c r="AE493" s="1">
        <v>2</v>
      </c>
      <c r="AF493" s="1">
        <v>0</v>
      </c>
      <c r="AG493" s="1">
        <f>IFERROR(Q493+0.5*R493+S493,0)</f>
        <v>17</v>
      </c>
      <c r="AH493">
        <f>IFERROR(IF(N493,0,Q493+0.5*R493+S493),0)</f>
        <v>17</v>
      </c>
      <c r="AI493" s="6" t="str">
        <f t="shared" si="18"/>
        <v/>
      </c>
    </row>
    <row r="494" spans="1:35">
      <c r="A494" s="1">
        <v>291</v>
      </c>
      <c r="B494" s="1">
        <f>IFERROR(VLOOKUP(A494,Sheet2!A:B,1,0),0)</f>
        <v>291</v>
      </c>
      <c r="C494" s="1">
        <v>4</v>
      </c>
      <c r="D494" s="1">
        <f t="shared" si="17"/>
        <v>0</v>
      </c>
      <c r="E494" s="1">
        <f>COUNTIFS(D:D,1,A:A,A494)</f>
        <v>0</v>
      </c>
      <c r="F494" s="1">
        <v>0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 t="b">
        <v>1</v>
      </c>
      <c r="N494" s="1">
        <v>0</v>
      </c>
      <c r="O494" s="1">
        <v>0</v>
      </c>
      <c r="P494" s="3">
        <v>0</v>
      </c>
      <c r="Q494" s="1">
        <v>4</v>
      </c>
      <c r="R494" s="1">
        <v>20</v>
      </c>
      <c r="S494" s="1">
        <v>3</v>
      </c>
      <c r="T494" s="20">
        <f>IFERROR(Q494+0.5*R494+S494,0)</f>
        <v>17</v>
      </c>
      <c r="U494" s="1">
        <v>4.5500001907348633</v>
      </c>
      <c r="V494" s="1">
        <v>16</v>
      </c>
      <c r="W494" s="1">
        <v>0.11999999731779099</v>
      </c>
      <c r="X494" s="1">
        <v>1</v>
      </c>
      <c r="Y494" s="1">
        <v>10.5</v>
      </c>
      <c r="Z494" s="1">
        <v>11.5</v>
      </c>
      <c r="AA494" s="1">
        <v>0.94999998807907104</v>
      </c>
      <c r="AB494" s="1">
        <v>0.86000001430511475</v>
      </c>
      <c r="AC494" s="1">
        <v>0.94999998807907104</v>
      </c>
      <c r="AD494" s="1">
        <v>2</v>
      </c>
      <c r="AE494" s="1">
        <v>2</v>
      </c>
      <c r="AF494" s="1">
        <v>0</v>
      </c>
      <c r="AG494" s="1">
        <f>IFERROR(Q494+0.5*R494+S494,0)</f>
        <v>17</v>
      </c>
      <c r="AH494">
        <f>IFERROR(IF(N494,0,Q494+0.5*R494+S494),0)</f>
        <v>17</v>
      </c>
      <c r="AI494" s="6" t="str">
        <f t="shared" si="18"/>
        <v/>
      </c>
    </row>
    <row r="495" spans="1:35">
      <c r="A495" s="1">
        <v>291</v>
      </c>
      <c r="B495" s="1">
        <f>IFERROR(VLOOKUP(A495,Sheet2!A:B,1,0),0)</f>
        <v>291</v>
      </c>
      <c r="C495" s="1">
        <v>4</v>
      </c>
      <c r="D495" s="1">
        <f t="shared" si="17"/>
        <v>0</v>
      </c>
      <c r="E495" s="1">
        <f>COUNTIFS(D:D,1,A:A,A495)</f>
        <v>0</v>
      </c>
      <c r="F495" s="1">
        <v>0</v>
      </c>
      <c r="G495" s="1">
        <v>1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 t="b">
        <v>1</v>
      </c>
      <c r="N495" s="1">
        <v>0</v>
      </c>
      <c r="O495" s="1">
        <v>0</v>
      </c>
      <c r="P495" s="4" t="s">
        <v>11</v>
      </c>
      <c r="Q495" s="1">
        <v>5</v>
      </c>
      <c r="R495" s="1">
        <v>16</v>
      </c>
      <c r="S495" s="1">
        <v>3</v>
      </c>
      <c r="T495" s="20">
        <f>IFERROR(Q495+0.5*R495+S495,0)</f>
        <v>16</v>
      </c>
      <c r="U495" s="1">
        <v>5.0999999046325684</v>
      </c>
      <c r="V495" s="1">
        <v>17</v>
      </c>
      <c r="W495" s="1">
        <v>0.10000000149011612</v>
      </c>
      <c r="X495" s="1">
        <v>2</v>
      </c>
      <c r="Y495" s="1">
        <v>10.5</v>
      </c>
      <c r="Z495" s="1">
        <v>11.5</v>
      </c>
      <c r="AA495" s="1">
        <v>1</v>
      </c>
      <c r="AB495" s="1">
        <v>0.85000002384185791</v>
      </c>
      <c r="AC495" s="1">
        <v>0.93999999761581421</v>
      </c>
      <c r="AD495" s="1">
        <v>2</v>
      </c>
      <c r="AE495" s="1">
        <v>2</v>
      </c>
      <c r="AF495" s="1">
        <v>1</v>
      </c>
      <c r="AG495" s="1">
        <f>IFERROR(Q495+0.5*R495+S495,0)</f>
        <v>16</v>
      </c>
      <c r="AH495">
        <f>IFERROR(IF(N495,0,Q495+0.5*R495+S495),0)</f>
        <v>16</v>
      </c>
      <c r="AI495" s="6" t="str">
        <f t="shared" si="18"/>
        <v/>
      </c>
    </row>
    <row r="496" spans="1:35">
      <c r="A496" s="1">
        <v>292</v>
      </c>
      <c r="B496" s="1">
        <f>IFERROR(VLOOKUP(A496,Sheet2!A:B,1,0),0)</f>
        <v>292</v>
      </c>
      <c r="C496" s="1">
        <v>4</v>
      </c>
      <c r="D496" s="1">
        <f t="shared" si="17"/>
        <v>0</v>
      </c>
      <c r="E496" s="1">
        <f>COUNTIFS(D:D,1,A:A,A496)</f>
        <v>0</v>
      </c>
      <c r="F496" s="1">
        <v>0</v>
      </c>
      <c r="G496" s="1">
        <v>1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 t="b">
        <v>1</v>
      </c>
      <c r="N496" s="1">
        <v>0</v>
      </c>
      <c r="O496" s="1">
        <v>1</v>
      </c>
      <c r="P496" s="3">
        <v>2</v>
      </c>
      <c r="Q496" s="1">
        <v>10</v>
      </c>
      <c r="R496" s="1">
        <v>15</v>
      </c>
      <c r="S496" s="1">
        <v>3</v>
      </c>
      <c r="T496" s="20">
        <f>IFERROR(Q496+0.5*R496+S496,0)</f>
        <v>20.5</v>
      </c>
      <c r="U496" s="1">
        <v>4.8000001907348633</v>
      </c>
      <c r="V496" s="3">
        <v>26</v>
      </c>
      <c r="W496" s="1">
        <v>0.11999999731779099</v>
      </c>
      <c r="X496" s="1">
        <v>1</v>
      </c>
      <c r="Y496" s="1">
        <v>7</v>
      </c>
      <c r="Z496" s="1">
        <v>16</v>
      </c>
      <c r="AA496" s="1">
        <v>0.94999998807907104</v>
      </c>
      <c r="AB496" s="1">
        <v>0.92000001668930054</v>
      </c>
      <c r="AC496" s="1">
        <v>0.94999998807907104</v>
      </c>
      <c r="AD496" s="1">
        <v>2</v>
      </c>
      <c r="AE496" s="1">
        <v>1</v>
      </c>
      <c r="AF496" s="1">
        <v>0</v>
      </c>
      <c r="AG496" s="1">
        <f>IFERROR(Q496+0.5*R496+S496,0)</f>
        <v>20.5</v>
      </c>
      <c r="AH496">
        <f>IFERROR(IF(N496,0,Q496+0.5*R496+S496),0)</f>
        <v>20.5</v>
      </c>
      <c r="AI496" s="6" t="str">
        <f t="shared" si="18"/>
        <v/>
      </c>
    </row>
    <row r="497" spans="1:35">
      <c r="A497" s="1">
        <v>292</v>
      </c>
      <c r="B497" s="1">
        <f>IFERROR(VLOOKUP(A497,Sheet2!A:B,1,0),0)</f>
        <v>292</v>
      </c>
      <c r="C497" s="1">
        <v>4</v>
      </c>
      <c r="D497" s="1">
        <f t="shared" si="17"/>
        <v>0</v>
      </c>
      <c r="E497" s="1">
        <f>COUNTIFS(D:D,1,A:A,A497)</f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 t="b">
        <v>1</v>
      </c>
      <c r="N497" s="1">
        <v>0</v>
      </c>
      <c r="O497" s="1">
        <v>1</v>
      </c>
      <c r="P497" s="2" t="s">
        <v>11</v>
      </c>
      <c r="Q497" s="1">
        <v>15</v>
      </c>
      <c r="R497" s="1">
        <v>11</v>
      </c>
      <c r="S497" s="1">
        <v>3</v>
      </c>
      <c r="T497" s="20">
        <f>IFERROR(Q497+0.5*R497+S497,0)</f>
        <v>23.5</v>
      </c>
      <c r="U497" s="1">
        <v>5.0500001907348633</v>
      </c>
      <c r="V497" s="1">
        <v>52</v>
      </c>
      <c r="W497" s="1">
        <v>0.25</v>
      </c>
      <c r="X497" s="1">
        <v>1</v>
      </c>
      <c r="Y497" s="1">
        <v>7</v>
      </c>
      <c r="Z497" s="1">
        <v>16</v>
      </c>
      <c r="AA497" s="1">
        <v>1</v>
      </c>
      <c r="AB497" s="1">
        <v>0.8399999737739563</v>
      </c>
      <c r="AC497" s="1">
        <v>2.690000057220459</v>
      </c>
      <c r="AD497" s="1">
        <v>2</v>
      </c>
      <c r="AE497" s="1">
        <v>2</v>
      </c>
      <c r="AF497" s="1">
        <v>1</v>
      </c>
      <c r="AG497" s="1">
        <f>IFERROR(Q497+0.5*R497+S497,0)</f>
        <v>23.5</v>
      </c>
      <c r="AH497">
        <f>IFERROR(IF(N497,0,Q497+0.5*R497+S497),0)</f>
        <v>23.5</v>
      </c>
      <c r="AI497" s="6" t="str">
        <f t="shared" si="18"/>
        <v/>
      </c>
    </row>
    <row r="498" spans="1:35">
      <c r="A498" s="1">
        <v>294</v>
      </c>
      <c r="B498" s="1">
        <f>IFERROR(VLOOKUP(A498,Sheet2!A:B,1,0),0)</f>
        <v>0</v>
      </c>
      <c r="C498" s="1">
        <v>1</v>
      </c>
      <c r="D498" s="1">
        <f t="shared" si="17"/>
        <v>0</v>
      </c>
      <c r="E498" s="1">
        <f>COUNTIFS(D:D,1,A:A,A498)</f>
        <v>0</v>
      </c>
      <c r="F498" s="1">
        <v>0</v>
      </c>
      <c r="G498" s="1">
        <v>1</v>
      </c>
      <c r="H498" s="1">
        <v>0</v>
      </c>
      <c r="I498" s="1">
        <v>0</v>
      </c>
      <c r="J498" s="1">
        <v>1</v>
      </c>
      <c r="K498" s="1">
        <v>0</v>
      </c>
      <c r="L498" s="1">
        <v>0</v>
      </c>
      <c r="M498" s="1" t="b">
        <v>1</v>
      </c>
      <c r="N498" s="1">
        <v>0</v>
      </c>
      <c r="O498" s="1">
        <v>0</v>
      </c>
      <c r="P498" s="3">
        <v>3</v>
      </c>
      <c r="Q498" s="1">
        <v>0</v>
      </c>
      <c r="R498" s="1">
        <v>35</v>
      </c>
      <c r="S498" s="1">
        <v>3</v>
      </c>
      <c r="T498" s="20">
        <f>IFERROR(Q498+0.5*R498+S498,0)</f>
        <v>20.5</v>
      </c>
      <c r="U498" s="2" t="s">
        <v>17</v>
      </c>
      <c r="V498" s="1">
        <v>26</v>
      </c>
      <c r="W498" s="1">
        <v>0.20000000298023224</v>
      </c>
      <c r="X498" s="1">
        <v>2</v>
      </c>
      <c r="Y498" s="1">
        <v>7</v>
      </c>
      <c r="Z498" s="1">
        <v>16</v>
      </c>
      <c r="AA498" s="1">
        <v>1.059999942779541</v>
      </c>
      <c r="AB498" s="1">
        <v>0.94999998807907104</v>
      </c>
      <c r="AC498" s="1">
        <v>0.94999998807907104</v>
      </c>
      <c r="AD498" s="1">
        <v>3</v>
      </c>
      <c r="AE498" s="1">
        <v>3</v>
      </c>
      <c r="AF498" s="1">
        <v>0</v>
      </c>
      <c r="AG498" s="1">
        <f>IFERROR(Q498+0.5*R498+S498,0)</f>
        <v>20.5</v>
      </c>
      <c r="AH498">
        <f>IFERROR(IF(N498,0,Q498+0.5*R498+S498),0)</f>
        <v>20.5</v>
      </c>
      <c r="AI498" s="6" t="str">
        <f t="shared" si="18"/>
        <v/>
      </c>
    </row>
    <row r="499" spans="1:35">
      <c r="A499" s="1">
        <v>294</v>
      </c>
      <c r="B499" s="1">
        <f>IFERROR(VLOOKUP(A499,Sheet2!A:B,1,0),0)</f>
        <v>0</v>
      </c>
      <c r="C499" s="1">
        <v>1</v>
      </c>
      <c r="D499" s="1">
        <f t="shared" si="17"/>
        <v>0</v>
      </c>
      <c r="E499" s="1">
        <f>COUNTIFS(D:D,1,A:A,A499)</f>
        <v>0</v>
      </c>
      <c r="F499" s="1">
        <v>0</v>
      </c>
      <c r="G499" s="1">
        <v>1</v>
      </c>
      <c r="H499" s="1">
        <v>0</v>
      </c>
      <c r="I499" s="1">
        <v>0</v>
      </c>
      <c r="J499" s="1">
        <v>1</v>
      </c>
      <c r="K499" s="1">
        <v>0</v>
      </c>
      <c r="L499" s="1">
        <v>0</v>
      </c>
      <c r="M499" s="1" t="b">
        <v>1</v>
      </c>
      <c r="N499" s="1">
        <v>0</v>
      </c>
      <c r="O499" s="1">
        <v>0</v>
      </c>
      <c r="P499" s="2" t="s">
        <v>11</v>
      </c>
      <c r="Q499" s="1">
        <v>0</v>
      </c>
      <c r="R499" s="1">
        <v>35</v>
      </c>
      <c r="S499" s="1">
        <v>3</v>
      </c>
      <c r="T499" s="20">
        <f>IFERROR(Q499+0.5*R499+S499,0)</f>
        <v>20.5</v>
      </c>
      <c r="U499" s="1">
        <v>5.0500001907348633</v>
      </c>
      <c r="V499" s="1">
        <v>26</v>
      </c>
      <c r="W499" s="1">
        <v>0.20000000298023224</v>
      </c>
      <c r="X499" s="1">
        <v>2</v>
      </c>
      <c r="Y499" s="1">
        <v>7</v>
      </c>
      <c r="Z499" s="1">
        <v>16</v>
      </c>
      <c r="AA499" s="1">
        <v>1.0499999523162842</v>
      </c>
      <c r="AB499" s="1">
        <v>0.93999999761581421</v>
      </c>
      <c r="AC499" s="1">
        <v>0.93999999761581421</v>
      </c>
      <c r="AD499" s="1">
        <v>3</v>
      </c>
      <c r="AE499" s="1">
        <v>2</v>
      </c>
      <c r="AF499" s="1">
        <v>1</v>
      </c>
      <c r="AG499" s="1">
        <f>IFERROR(Q499+0.5*R499+S499,0)</f>
        <v>20.5</v>
      </c>
      <c r="AH499">
        <f>IFERROR(IF(N499,0,Q499+0.5*R499+S499),0)</f>
        <v>20.5</v>
      </c>
      <c r="AI499" s="6" t="str">
        <f t="shared" si="18"/>
        <v/>
      </c>
    </row>
    <row r="500" spans="1:35">
      <c r="A500" s="1">
        <v>295</v>
      </c>
      <c r="B500" s="1">
        <f>IFERROR(VLOOKUP(A500,Sheet2!A:B,1,0),0)</f>
        <v>0</v>
      </c>
      <c r="C500" s="1">
        <v>1</v>
      </c>
      <c r="D500" s="1">
        <f t="shared" si="17"/>
        <v>0</v>
      </c>
      <c r="E500" s="1">
        <f>COUNTIFS(D:D,1,A:A,A500)</f>
        <v>1</v>
      </c>
      <c r="F500" s="1">
        <v>0</v>
      </c>
      <c r="G500" s="1">
        <v>1</v>
      </c>
      <c r="H500" s="1">
        <v>0</v>
      </c>
      <c r="I500" s="1">
        <v>0</v>
      </c>
      <c r="J500" s="1">
        <v>1</v>
      </c>
      <c r="K500" s="1">
        <v>0</v>
      </c>
      <c r="L500" s="1">
        <v>0</v>
      </c>
      <c r="M500" s="1" t="b">
        <v>1</v>
      </c>
      <c r="N500" s="1">
        <v>1</v>
      </c>
      <c r="O500" s="1">
        <v>0</v>
      </c>
      <c r="P500" s="1">
        <v>3</v>
      </c>
      <c r="Q500" s="1">
        <v>8</v>
      </c>
      <c r="R500" s="1">
        <v>9</v>
      </c>
      <c r="S500" s="1">
        <v>3</v>
      </c>
      <c r="T500" s="20">
        <f>IFERROR(Q500+0.5*R500+S500,0)</f>
        <v>15.5</v>
      </c>
      <c r="U500" s="1">
        <v>4.75</v>
      </c>
      <c r="V500" s="1">
        <v>26</v>
      </c>
      <c r="W500" s="1">
        <v>0.11999999731779099</v>
      </c>
      <c r="X500" s="1">
        <v>2</v>
      </c>
      <c r="Y500" s="1">
        <v>6.5</v>
      </c>
      <c r="Z500" s="1">
        <v>16.5</v>
      </c>
      <c r="AA500" s="1">
        <v>1.059999942779541</v>
      </c>
      <c r="AB500" s="1">
        <v>0.94999998807907104</v>
      </c>
      <c r="AC500" s="1">
        <v>0.94999998807907104</v>
      </c>
      <c r="AD500" s="1">
        <v>3</v>
      </c>
      <c r="AE500" s="1">
        <v>3</v>
      </c>
      <c r="AF500" s="1">
        <v>0</v>
      </c>
      <c r="AG500" s="1">
        <f>IFERROR(Q500+0.5*R500+S500,0)</f>
        <v>15.5</v>
      </c>
      <c r="AH500">
        <f>IFERROR(IF(N500,0,Q500+0.5*R500+S500),0)</f>
        <v>0</v>
      </c>
      <c r="AI500" s="6" t="str">
        <f t="shared" si="18"/>
        <v/>
      </c>
    </row>
    <row r="501" spans="1:35">
      <c r="A501" s="1">
        <v>295</v>
      </c>
      <c r="B501" s="1">
        <f>IFERROR(VLOOKUP(A501,Sheet2!A:B,1,0),0)</f>
        <v>0</v>
      </c>
      <c r="C501" s="1">
        <v>1</v>
      </c>
      <c r="D501" s="1">
        <f t="shared" si="17"/>
        <v>1</v>
      </c>
      <c r="E501" s="1">
        <f>COUNTIFS(D:D,1,A:A,A501)</f>
        <v>1</v>
      </c>
      <c r="F501" s="1">
        <v>0</v>
      </c>
      <c r="G501" s="1">
        <v>1</v>
      </c>
      <c r="H501" s="1">
        <v>0</v>
      </c>
      <c r="I501" s="1">
        <v>0</v>
      </c>
      <c r="J501" s="1">
        <v>1</v>
      </c>
      <c r="K501" s="1">
        <v>0</v>
      </c>
      <c r="L501" s="1">
        <v>0</v>
      </c>
      <c r="M501" s="1" t="b">
        <v>0</v>
      </c>
      <c r="N501" s="1">
        <v>1</v>
      </c>
      <c r="O501" s="1">
        <v>0</v>
      </c>
      <c r="P501" s="3">
        <v>1</v>
      </c>
      <c r="Q501" s="2" t="s">
        <v>12</v>
      </c>
      <c r="R501" s="1">
        <v>21</v>
      </c>
      <c r="S501" s="1">
        <v>4</v>
      </c>
      <c r="T501" s="20">
        <f>IFERROR(Q501+0.5*R501+S501,0)</f>
        <v>0</v>
      </c>
      <c r="U501" s="3">
        <v>5.0500001907348633</v>
      </c>
      <c r="V501" s="1">
        <v>28</v>
      </c>
      <c r="W501" s="1">
        <v>0.18000000715255737</v>
      </c>
      <c r="X501" s="1">
        <v>2</v>
      </c>
      <c r="Y501" s="1">
        <v>6</v>
      </c>
      <c r="Z501" s="1">
        <v>18</v>
      </c>
      <c r="AA501" s="1">
        <v>1.0499999523162842</v>
      </c>
      <c r="AB501" s="1">
        <v>0.93999999761581421</v>
      </c>
      <c r="AC501" s="1">
        <v>0.93999999761581421</v>
      </c>
      <c r="AD501" s="1">
        <v>3</v>
      </c>
      <c r="AE501" s="1">
        <v>3</v>
      </c>
      <c r="AF501" s="1">
        <v>1</v>
      </c>
      <c r="AG501" s="1">
        <f>IFERROR(Q501+0.5*R501+S501,0)</f>
        <v>0</v>
      </c>
      <c r="AH501">
        <f>IFERROR(IF(N501,0,Q501+0.5*R501+S501),0)</f>
        <v>0</v>
      </c>
      <c r="AI501" s="6" t="str">
        <f t="shared" si="18"/>
        <v/>
      </c>
    </row>
    <row r="502" spans="1:35">
      <c r="A502" s="1">
        <v>296</v>
      </c>
      <c r="B502" s="1">
        <f>IFERROR(VLOOKUP(A502,Sheet2!A:B,1,0),0)</f>
        <v>296</v>
      </c>
      <c r="C502" s="1">
        <v>1</v>
      </c>
      <c r="D502" s="1">
        <f t="shared" si="17"/>
        <v>0</v>
      </c>
      <c r="E502" s="1">
        <f>COUNTIFS(D:D,1,A:A,A502)</f>
        <v>0</v>
      </c>
      <c r="F502" s="1">
        <v>1</v>
      </c>
      <c r="G502" s="1">
        <v>1</v>
      </c>
      <c r="H502" s="1">
        <v>0</v>
      </c>
      <c r="I502" s="1">
        <v>0</v>
      </c>
      <c r="J502" s="1">
        <v>1</v>
      </c>
      <c r="K502" s="1">
        <v>0</v>
      </c>
      <c r="L502" s="1">
        <v>0</v>
      </c>
      <c r="M502" s="1" t="b">
        <v>1</v>
      </c>
      <c r="N502" s="1">
        <v>0</v>
      </c>
      <c r="O502" s="1">
        <v>0</v>
      </c>
      <c r="P502" s="3">
        <v>3</v>
      </c>
      <c r="Q502" s="1">
        <v>4</v>
      </c>
      <c r="R502" s="1">
        <v>9</v>
      </c>
      <c r="S502" s="1">
        <v>6</v>
      </c>
      <c r="T502" s="20">
        <f>IFERROR(Q502+0.5*R502+S502,0)</f>
        <v>14.5</v>
      </c>
      <c r="U502" s="1">
        <v>5.0500001907348633</v>
      </c>
      <c r="V502" s="1">
        <v>13</v>
      </c>
      <c r="W502" s="2" t="s">
        <v>21</v>
      </c>
      <c r="X502" s="1">
        <v>2</v>
      </c>
      <c r="Y502" s="1">
        <v>7</v>
      </c>
      <c r="Z502" s="1">
        <v>16</v>
      </c>
      <c r="AA502" s="1">
        <v>1.0499999523162842</v>
      </c>
      <c r="AB502" s="1">
        <v>0.93999999761581421</v>
      </c>
      <c r="AC502" s="1">
        <v>1</v>
      </c>
      <c r="AD502" s="1">
        <v>3</v>
      </c>
      <c r="AE502" s="1">
        <v>2</v>
      </c>
      <c r="AF502" s="1">
        <v>1</v>
      </c>
      <c r="AG502" s="1">
        <f>IFERROR(Q502+0.5*R502+S502,0)</f>
        <v>14.5</v>
      </c>
      <c r="AH502">
        <f>IFERROR(IF(N502,0,Q502+0.5*R502+S502),0)</f>
        <v>14.5</v>
      </c>
      <c r="AI502" s="6" t="str">
        <f t="shared" si="18"/>
        <v/>
      </c>
    </row>
    <row r="503" spans="1:35">
      <c r="A503" s="1">
        <v>296</v>
      </c>
      <c r="B503" s="1">
        <f>IFERROR(VLOOKUP(A503,Sheet2!A:B,1,0),0)</f>
        <v>296</v>
      </c>
      <c r="C503" s="1">
        <v>1</v>
      </c>
      <c r="D503" s="1">
        <f t="shared" si="17"/>
        <v>0</v>
      </c>
      <c r="E503" s="1">
        <f>COUNTIFS(D:D,1,A:A,A503)</f>
        <v>0</v>
      </c>
      <c r="F503" s="1">
        <v>1</v>
      </c>
      <c r="G503" s="1">
        <v>1</v>
      </c>
      <c r="H503" s="1">
        <v>0</v>
      </c>
      <c r="I503" s="1">
        <v>0</v>
      </c>
      <c r="J503" s="1">
        <v>1</v>
      </c>
      <c r="K503" s="1">
        <v>0</v>
      </c>
      <c r="L503" s="1">
        <v>0</v>
      </c>
      <c r="M503" s="1" t="b">
        <v>1</v>
      </c>
      <c r="N503" s="1">
        <v>0</v>
      </c>
      <c r="O503" s="1">
        <v>0</v>
      </c>
      <c r="P503" s="1">
        <v>0</v>
      </c>
      <c r="Q503" s="1">
        <v>5</v>
      </c>
      <c r="R503" s="1">
        <v>16</v>
      </c>
      <c r="S503" s="1">
        <v>4</v>
      </c>
      <c r="T503" s="20">
        <f>IFERROR(Q503+0.5*R503+S503,0)</f>
        <v>17</v>
      </c>
      <c r="U503" s="1">
        <v>5.3000001907348633</v>
      </c>
      <c r="V503" s="1">
        <v>26</v>
      </c>
      <c r="W503" s="1">
        <v>0.25</v>
      </c>
      <c r="X503" s="1">
        <v>2</v>
      </c>
      <c r="Y503" s="1">
        <v>7</v>
      </c>
      <c r="Z503" s="1">
        <v>16</v>
      </c>
      <c r="AA503" s="1">
        <v>1.059999942779541</v>
      </c>
      <c r="AB503" s="1">
        <v>0.94999998807907104</v>
      </c>
      <c r="AC503" s="1">
        <v>1.0099999904632568</v>
      </c>
      <c r="AD503" s="3">
        <v>3</v>
      </c>
      <c r="AE503" s="1">
        <v>3</v>
      </c>
      <c r="AF503" s="1">
        <v>0</v>
      </c>
      <c r="AG503" s="1">
        <f>IFERROR(Q503+0.5*R503+S503,0)</f>
        <v>17</v>
      </c>
      <c r="AH503">
        <f>IFERROR(IF(N503,0,Q503+0.5*R503+S503),0)</f>
        <v>17</v>
      </c>
      <c r="AI503" s="6" t="str">
        <f t="shared" si="18"/>
        <v/>
      </c>
    </row>
    <row r="504" spans="1:35">
      <c r="A504" s="1">
        <v>297</v>
      </c>
      <c r="B504" s="1">
        <f>IFERROR(VLOOKUP(A504,Sheet2!A:B,1,0),0)</f>
        <v>297</v>
      </c>
      <c r="C504" s="1">
        <v>1</v>
      </c>
      <c r="D504" s="1">
        <f t="shared" si="17"/>
        <v>0</v>
      </c>
      <c r="E504" s="1">
        <f>COUNTIFS(D:D,1,A:A,A504)</f>
        <v>0</v>
      </c>
      <c r="F504" s="1">
        <v>1</v>
      </c>
      <c r="G504" s="1">
        <v>1</v>
      </c>
      <c r="H504" s="1">
        <v>0</v>
      </c>
      <c r="I504" s="1">
        <v>0</v>
      </c>
      <c r="J504" s="1">
        <v>1</v>
      </c>
      <c r="K504" s="1">
        <v>0</v>
      </c>
      <c r="L504" s="1">
        <v>0</v>
      </c>
      <c r="M504" s="1" t="b">
        <v>1</v>
      </c>
      <c r="N504" s="1">
        <v>0</v>
      </c>
      <c r="O504" s="1">
        <v>0</v>
      </c>
      <c r="P504" s="3">
        <v>1</v>
      </c>
      <c r="Q504" s="1">
        <v>9</v>
      </c>
      <c r="R504" s="1">
        <v>15</v>
      </c>
      <c r="S504" s="1">
        <v>3</v>
      </c>
      <c r="T504" s="20">
        <f>IFERROR(Q504+0.5*R504+S504,0)</f>
        <v>19.5</v>
      </c>
      <c r="U504" s="1">
        <v>4.25</v>
      </c>
      <c r="V504" s="3">
        <v>13</v>
      </c>
      <c r="W504" s="1">
        <v>5.000000074505806E-2</v>
      </c>
      <c r="X504" s="1">
        <v>2</v>
      </c>
      <c r="Y504" s="1">
        <v>7</v>
      </c>
      <c r="Z504" s="1">
        <v>16</v>
      </c>
      <c r="AA504" s="1">
        <v>1.059999942779541</v>
      </c>
      <c r="AB504" s="1">
        <v>0.9100000262260437</v>
      </c>
      <c r="AC504" s="1">
        <v>0.98000001907348633</v>
      </c>
      <c r="AD504" s="1">
        <v>3</v>
      </c>
      <c r="AE504" s="1">
        <v>3</v>
      </c>
      <c r="AF504" s="1">
        <v>0</v>
      </c>
      <c r="AG504" s="1">
        <f>IFERROR(Q504+0.5*R504+S504,0)</f>
        <v>19.5</v>
      </c>
      <c r="AH504">
        <f>IFERROR(IF(N504,0,Q504+0.5*R504+S504),0)</f>
        <v>19.5</v>
      </c>
      <c r="AI504" s="6" t="str">
        <f t="shared" si="18"/>
        <v/>
      </c>
    </row>
    <row r="505" spans="1:35">
      <c r="A505" s="1">
        <v>297</v>
      </c>
      <c r="B505" s="1">
        <f>IFERROR(VLOOKUP(A505,Sheet2!A:B,1,0),0)</f>
        <v>297</v>
      </c>
      <c r="C505" s="1">
        <v>1</v>
      </c>
      <c r="D505" s="1">
        <f t="shared" si="17"/>
        <v>0</v>
      </c>
      <c r="E505" s="1">
        <f>COUNTIFS(D:D,1,A:A,A505)</f>
        <v>0</v>
      </c>
      <c r="F505" s="1">
        <v>1</v>
      </c>
      <c r="G505" s="1">
        <v>1</v>
      </c>
      <c r="H505" s="1">
        <v>0</v>
      </c>
      <c r="I505" s="1">
        <v>0</v>
      </c>
      <c r="J505" s="1">
        <v>1</v>
      </c>
      <c r="K505" s="1">
        <v>0</v>
      </c>
      <c r="L505" s="1">
        <v>0</v>
      </c>
      <c r="M505" s="1" t="b">
        <v>1</v>
      </c>
      <c r="N505" s="1">
        <v>0</v>
      </c>
      <c r="O505" s="1">
        <v>0</v>
      </c>
      <c r="P505" s="3">
        <v>2</v>
      </c>
      <c r="Q505" s="1">
        <v>15</v>
      </c>
      <c r="R505" s="1">
        <v>30</v>
      </c>
      <c r="S505" s="1">
        <v>4</v>
      </c>
      <c r="T505" s="20">
        <f>IFERROR(Q505+0.5*R505+S505,0)</f>
        <v>34</v>
      </c>
      <c r="U505" s="1">
        <v>5.0500001907348633</v>
      </c>
      <c r="V505" s="1">
        <v>26</v>
      </c>
      <c r="W505" s="1">
        <v>0.15000000596046448</v>
      </c>
      <c r="X505" s="1">
        <v>2</v>
      </c>
      <c r="Y505" s="1">
        <v>7</v>
      </c>
      <c r="Z505" s="1">
        <v>16</v>
      </c>
      <c r="AA505" s="1">
        <v>1.0499999523162842</v>
      </c>
      <c r="AB505" s="1">
        <v>0.93999999761581421</v>
      </c>
      <c r="AC505" s="1">
        <v>0.98000001907348633</v>
      </c>
      <c r="AD505" s="1">
        <v>3</v>
      </c>
      <c r="AE505" s="1">
        <v>2</v>
      </c>
      <c r="AF505" s="1">
        <v>1</v>
      </c>
      <c r="AG505" s="1">
        <f>IFERROR(Q505+0.5*R505+S505,0)</f>
        <v>34</v>
      </c>
      <c r="AH505">
        <f>IFERROR(IF(N505,0,Q505+0.5*R505+S505),0)</f>
        <v>34</v>
      </c>
      <c r="AI505" s="6" t="str">
        <f t="shared" si="18"/>
        <v/>
      </c>
    </row>
    <row r="506" spans="1:35">
      <c r="A506" s="1">
        <v>299</v>
      </c>
      <c r="B506" s="1">
        <f>IFERROR(VLOOKUP(A506,Sheet2!A:B,1,0),0)</f>
        <v>299</v>
      </c>
      <c r="C506" s="1">
        <v>2</v>
      </c>
      <c r="D506" s="1">
        <f t="shared" si="17"/>
        <v>0</v>
      </c>
      <c r="E506" s="1">
        <f>COUNTIFS(D:D,1,A:A,A506)</f>
        <v>0</v>
      </c>
      <c r="F506" s="1">
        <v>1</v>
      </c>
      <c r="G506" s="1">
        <v>1</v>
      </c>
      <c r="H506" s="1">
        <v>0</v>
      </c>
      <c r="I506" s="1">
        <v>0</v>
      </c>
      <c r="J506" s="1">
        <v>1</v>
      </c>
      <c r="K506" s="1">
        <v>0</v>
      </c>
      <c r="L506" s="1">
        <v>0</v>
      </c>
      <c r="M506" s="1" t="b">
        <v>1</v>
      </c>
      <c r="N506" s="1">
        <v>0</v>
      </c>
      <c r="O506" s="1">
        <v>0</v>
      </c>
      <c r="P506" s="1">
        <v>0</v>
      </c>
      <c r="Q506" s="1">
        <v>3</v>
      </c>
      <c r="R506" s="1">
        <v>8</v>
      </c>
      <c r="S506" s="1">
        <v>2</v>
      </c>
      <c r="T506" s="20">
        <f>IFERROR(Q506+0.5*R506+S506,0)</f>
        <v>9</v>
      </c>
      <c r="U506" s="1">
        <v>5</v>
      </c>
      <c r="V506" s="1">
        <v>26</v>
      </c>
      <c r="W506" s="2" t="s">
        <v>21</v>
      </c>
      <c r="X506" s="1">
        <v>1</v>
      </c>
      <c r="Y506" s="1">
        <v>10.5</v>
      </c>
      <c r="Z506" s="1">
        <v>11.5</v>
      </c>
      <c r="AA506" s="1">
        <v>1.059999942779541</v>
      </c>
      <c r="AB506" s="1">
        <v>0.85000002384185791</v>
      </c>
      <c r="AC506" s="1">
        <v>2.3399999141693115</v>
      </c>
      <c r="AD506" s="1">
        <v>3</v>
      </c>
      <c r="AE506" s="1">
        <v>2</v>
      </c>
      <c r="AF506" s="1">
        <v>0</v>
      </c>
      <c r="AG506" s="1">
        <f>IFERROR(Q506+0.5*R506+S506,0)</f>
        <v>9</v>
      </c>
      <c r="AH506">
        <f>IFERROR(IF(N506,0,Q506+0.5*R506+S506),0)</f>
        <v>9</v>
      </c>
      <c r="AI506" s="6" t="str">
        <f t="shared" si="18"/>
        <v/>
      </c>
    </row>
    <row r="507" spans="1:35">
      <c r="A507" s="1">
        <v>299</v>
      </c>
      <c r="B507" s="1">
        <f>IFERROR(VLOOKUP(A507,Sheet2!A:B,1,0),0)</f>
        <v>299</v>
      </c>
      <c r="C507" s="1">
        <v>2</v>
      </c>
      <c r="D507" s="1">
        <f t="shared" si="17"/>
        <v>0</v>
      </c>
      <c r="E507" s="1">
        <f>COUNTIFS(D:D,1,A:A,A507)</f>
        <v>0</v>
      </c>
      <c r="F507" s="1">
        <v>1</v>
      </c>
      <c r="G507" s="1">
        <v>1</v>
      </c>
      <c r="H507" s="1">
        <v>0</v>
      </c>
      <c r="I507" s="1">
        <v>0</v>
      </c>
      <c r="J507" s="1">
        <v>1</v>
      </c>
      <c r="K507" s="1">
        <v>0</v>
      </c>
      <c r="L507" s="1">
        <v>0</v>
      </c>
      <c r="M507" s="1" t="b">
        <v>1</v>
      </c>
      <c r="N507" s="1">
        <v>0</v>
      </c>
      <c r="O507" s="1">
        <v>0</v>
      </c>
      <c r="P507" s="1">
        <v>1</v>
      </c>
      <c r="Q507" s="1">
        <v>6</v>
      </c>
      <c r="R507" s="1">
        <v>12</v>
      </c>
      <c r="S507" s="1">
        <v>2</v>
      </c>
      <c r="T507" s="20">
        <f>IFERROR(Q507+0.5*R507+S507,0)</f>
        <v>14</v>
      </c>
      <c r="U507" s="1">
        <v>5.0500001907348633</v>
      </c>
      <c r="V507" s="1">
        <v>13</v>
      </c>
      <c r="W507" s="1">
        <v>0.25</v>
      </c>
      <c r="X507" s="1">
        <v>1</v>
      </c>
      <c r="Y507" s="1">
        <v>11</v>
      </c>
      <c r="Z507" s="1">
        <v>11.5</v>
      </c>
      <c r="AA507" s="1">
        <v>1.0499999523162842</v>
      </c>
      <c r="AB507" s="1">
        <v>0.8399999737739563</v>
      </c>
      <c r="AC507" s="1">
        <v>2.3199999332427979</v>
      </c>
      <c r="AD507" s="1">
        <v>3</v>
      </c>
      <c r="AE507" s="1">
        <v>2</v>
      </c>
      <c r="AF507" s="1">
        <v>1</v>
      </c>
      <c r="AG507" s="1">
        <f>IFERROR(Q507+0.5*R507+S507,0)</f>
        <v>14</v>
      </c>
      <c r="AH507">
        <f>IFERROR(IF(N507,0,Q507+0.5*R507+S507),0)</f>
        <v>14</v>
      </c>
      <c r="AI507" s="6" t="str">
        <f t="shared" si="18"/>
        <v/>
      </c>
    </row>
    <row r="508" spans="1:35">
      <c r="A508" s="1">
        <v>301</v>
      </c>
      <c r="B508" s="1">
        <f>IFERROR(VLOOKUP(A508,Sheet2!A:B,1,0),0)</f>
        <v>301</v>
      </c>
      <c r="C508" s="1">
        <v>2</v>
      </c>
      <c r="D508" s="1">
        <f t="shared" si="17"/>
        <v>0</v>
      </c>
      <c r="E508" s="1">
        <f>COUNTIFS(D:D,1,A:A,A508)</f>
        <v>0</v>
      </c>
      <c r="F508" s="1">
        <v>1</v>
      </c>
      <c r="G508" s="1">
        <v>1</v>
      </c>
      <c r="H508" s="1">
        <v>0</v>
      </c>
      <c r="I508" s="1">
        <v>0</v>
      </c>
      <c r="J508" s="1">
        <v>1</v>
      </c>
      <c r="K508" s="1">
        <v>0</v>
      </c>
      <c r="L508" s="1">
        <v>0</v>
      </c>
      <c r="M508" s="1" t="b">
        <v>1</v>
      </c>
      <c r="N508" s="1">
        <v>0</v>
      </c>
      <c r="O508" s="1">
        <v>0</v>
      </c>
      <c r="P508" s="1">
        <v>1</v>
      </c>
      <c r="Q508" s="1">
        <v>2</v>
      </c>
      <c r="R508" s="1">
        <v>7</v>
      </c>
      <c r="S508" s="1">
        <v>1</v>
      </c>
      <c r="T508" s="20">
        <f>IFERROR(Q508+0.5*R508+S508,0)</f>
        <v>6.5</v>
      </c>
      <c r="U508" s="1">
        <v>5.0500001907348633</v>
      </c>
      <c r="V508" s="1">
        <v>4</v>
      </c>
      <c r="W508" s="1">
        <v>0.5</v>
      </c>
      <c r="X508" s="1">
        <v>2</v>
      </c>
      <c r="Y508" s="1">
        <v>11</v>
      </c>
      <c r="Z508" s="1">
        <v>10.5</v>
      </c>
      <c r="AA508" s="1">
        <v>0.93999999761581421</v>
      </c>
      <c r="AB508" s="1">
        <v>0.8399999737739563</v>
      </c>
      <c r="AC508" s="1">
        <v>2.3199999332427979</v>
      </c>
      <c r="AD508" s="1">
        <v>3</v>
      </c>
      <c r="AE508" s="1">
        <v>2</v>
      </c>
      <c r="AF508" s="1">
        <v>1</v>
      </c>
      <c r="AG508" s="1">
        <f>IFERROR(Q508+0.5*R508+S508,0)</f>
        <v>6.5</v>
      </c>
      <c r="AH508">
        <f>IFERROR(IF(N508,0,Q508+0.5*R508+S508),0)</f>
        <v>6.5</v>
      </c>
      <c r="AI508" s="6" t="str">
        <f t="shared" si="18"/>
        <v/>
      </c>
    </row>
    <row r="509" spans="1:35">
      <c r="A509" s="1">
        <v>301</v>
      </c>
      <c r="B509" s="1">
        <f>IFERROR(VLOOKUP(A509,Sheet2!A:B,1,0),0)</f>
        <v>301</v>
      </c>
      <c r="C509" s="1">
        <v>2</v>
      </c>
      <c r="D509" s="1">
        <f t="shared" si="17"/>
        <v>0</v>
      </c>
      <c r="E509" s="1">
        <f>COUNTIFS(D:D,1,A:A,A509)</f>
        <v>0</v>
      </c>
      <c r="F509" s="1">
        <v>1</v>
      </c>
      <c r="G509" s="1">
        <v>1</v>
      </c>
      <c r="H509" s="1">
        <v>0</v>
      </c>
      <c r="I509" s="1">
        <v>0</v>
      </c>
      <c r="J509" s="1">
        <v>1</v>
      </c>
      <c r="K509" s="1">
        <v>0</v>
      </c>
      <c r="L509" s="1">
        <v>0</v>
      </c>
      <c r="M509" s="1" t="b">
        <v>1</v>
      </c>
      <c r="N509" s="1">
        <v>0</v>
      </c>
      <c r="O509" s="1">
        <v>0</v>
      </c>
      <c r="P509" s="3">
        <v>4</v>
      </c>
      <c r="Q509" s="1">
        <v>8</v>
      </c>
      <c r="R509" s="1">
        <v>12</v>
      </c>
      <c r="S509" s="1">
        <v>5</v>
      </c>
      <c r="T509" s="20">
        <f>IFERROR(Q509+0.5*R509+S509,0)</f>
        <v>19</v>
      </c>
      <c r="U509" s="1">
        <v>5</v>
      </c>
      <c r="V509" s="1">
        <v>11</v>
      </c>
      <c r="W509" s="1">
        <v>0.36000001430511475</v>
      </c>
      <c r="X509" s="1">
        <v>3</v>
      </c>
      <c r="Y509" s="1">
        <v>11</v>
      </c>
      <c r="Z509" s="1">
        <v>10.5</v>
      </c>
      <c r="AA509" s="1">
        <v>1.059999942779541</v>
      </c>
      <c r="AB509" s="1">
        <v>0.85000002384185791</v>
      </c>
      <c r="AC509" s="1">
        <v>2.3399999141693115</v>
      </c>
      <c r="AD509" s="1">
        <v>3</v>
      </c>
      <c r="AE509" s="1">
        <v>1</v>
      </c>
      <c r="AF509" s="1">
        <v>0</v>
      </c>
      <c r="AG509" s="1">
        <f>IFERROR(Q509+0.5*R509+S509,0)</f>
        <v>19</v>
      </c>
      <c r="AH509">
        <f>IFERROR(IF(N509,0,Q509+0.5*R509+S509),0)</f>
        <v>19</v>
      </c>
      <c r="AI509" s="6" t="str">
        <f t="shared" si="18"/>
        <v/>
      </c>
    </row>
    <row r="510" spans="1:35">
      <c r="A510" s="1">
        <v>303</v>
      </c>
      <c r="B510" s="1">
        <f>IFERROR(VLOOKUP(A510,Sheet2!A:B,1,0),0)</f>
        <v>303</v>
      </c>
      <c r="C510" s="1">
        <v>3</v>
      </c>
      <c r="D510" s="1">
        <f t="shared" si="17"/>
        <v>0</v>
      </c>
      <c r="E510" s="1">
        <f>COUNTIFS(D:D,1,A:A,A510)</f>
        <v>0</v>
      </c>
      <c r="F510" s="1">
        <v>1</v>
      </c>
      <c r="G510" s="1">
        <v>1</v>
      </c>
      <c r="H510" s="1">
        <v>0</v>
      </c>
      <c r="I510" s="1">
        <v>0</v>
      </c>
      <c r="J510" s="1">
        <v>1</v>
      </c>
      <c r="K510" s="1">
        <v>0</v>
      </c>
      <c r="L510" s="1">
        <v>0</v>
      </c>
      <c r="M510" s="1" t="b">
        <v>1</v>
      </c>
      <c r="N510" s="1">
        <v>0</v>
      </c>
      <c r="O510" s="1">
        <v>0</v>
      </c>
      <c r="P510" s="1">
        <v>0</v>
      </c>
      <c r="Q510" s="1">
        <v>10</v>
      </c>
      <c r="R510" s="1">
        <v>35</v>
      </c>
      <c r="S510" s="1">
        <v>3</v>
      </c>
      <c r="T510" s="20">
        <f>IFERROR(Q510+0.5*R510+S510,0)</f>
        <v>30.5</v>
      </c>
      <c r="U510" s="1">
        <v>4.3499999046325684</v>
      </c>
      <c r="V510" s="3">
        <v>26</v>
      </c>
      <c r="W510" s="3">
        <v>0.27000001072883606</v>
      </c>
      <c r="X510" s="1">
        <v>2</v>
      </c>
      <c r="Y510" s="1">
        <v>6</v>
      </c>
      <c r="Z510" s="1">
        <v>17</v>
      </c>
      <c r="AA510" s="1">
        <v>1.1200000047683716</v>
      </c>
      <c r="AB510" s="1">
        <v>1</v>
      </c>
      <c r="AC510" s="1">
        <v>1.0199999809265137</v>
      </c>
      <c r="AD510" s="1">
        <v>6</v>
      </c>
      <c r="AE510" s="1">
        <v>5</v>
      </c>
      <c r="AF510" s="1">
        <v>0</v>
      </c>
      <c r="AG510" s="1">
        <f>IFERROR(Q510+0.5*R510+S510,0)</f>
        <v>30.5</v>
      </c>
      <c r="AH510">
        <f>IFERROR(IF(N510,0,Q510+0.5*R510+S510),0)</f>
        <v>30.5</v>
      </c>
      <c r="AI510" s="6" t="str">
        <f t="shared" si="18"/>
        <v/>
      </c>
    </row>
    <row r="511" spans="1:35">
      <c r="A511" s="1">
        <v>303</v>
      </c>
      <c r="B511" s="1">
        <f>IFERROR(VLOOKUP(A511,Sheet2!A:B,1,0),0)</f>
        <v>303</v>
      </c>
      <c r="C511" s="1">
        <v>3</v>
      </c>
      <c r="D511" s="1">
        <f t="shared" si="17"/>
        <v>0</v>
      </c>
      <c r="E511" s="1">
        <f>COUNTIFS(D:D,1,A:A,A511)</f>
        <v>0</v>
      </c>
      <c r="F511" s="1">
        <v>1</v>
      </c>
      <c r="G511" s="1">
        <v>1</v>
      </c>
      <c r="H511" s="1">
        <v>0</v>
      </c>
      <c r="I511" s="1">
        <v>0</v>
      </c>
      <c r="J511" s="1">
        <v>1</v>
      </c>
      <c r="K511" s="1">
        <v>0</v>
      </c>
      <c r="L511" s="1">
        <v>0</v>
      </c>
      <c r="M511" s="1" t="b">
        <v>1</v>
      </c>
      <c r="N511" s="1">
        <v>0</v>
      </c>
      <c r="O511" s="1">
        <v>0</v>
      </c>
      <c r="P511" s="4" t="s">
        <v>11</v>
      </c>
      <c r="Q511" s="1">
        <v>12</v>
      </c>
      <c r="R511" s="1">
        <v>35</v>
      </c>
      <c r="S511" s="1">
        <v>3</v>
      </c>
      <c r="T511" s="20">
        <f>IFERROR(Q511+0.5*R511+S511,0)</f>
        <v>32.5</v>
      </c>
      <c r="U511" s="1">
        <v>5.0500001907348633</v>
      </c>
      <c r="V511" s="1">
        <v>13</v>
      </c>
      <c r="W511" s="1">
        <v>0.15000000596046448</v>
      </c>
      <c r="X511" s="1">
        <v>2</v>
      </c>
      <c r="Y511" s="1">
        <v>7</v>
      </c>
      <c r="Z511" s="1">
        <v>16</v>
      </c>
      <c r="AA511" s="1">
        <v>1.0499999523162842</v>
      </c>
      <c r="AB511" s="1">
        <v>1.0499999523162842</v>
      </c>
      <c r="AC511" s="1">
        <v>1.0499999523162842</v>
      </c>
      <c r="AD511" s="1">
        <v>5</v>
      </c>
      <c r="AE511" s="1">
        <v>3</v>
      </c>
      <c r="AF511" s="1">
        <v>1</v>
      </c>
      <c r="AG511" s="1">
        <f>IFERROR(Q511+0.5*R511+S511,0)</f>
        <v>32.5</v>
      </c>
      <c r="AH511">
        <f>IFERROR(IF(N511,0,Q511+0.5*R511+S511),0)</f>
        <v>32.5</v>
      </c>
      <c r="AI511" s="6" t="str">
        <f t="shared" si="18"/>
        <v/>
      </c>
    </row>
    <row r="512" spans="1:35">
      <c r="A512" s="1">
        <v>304</v>
      </c>
      <c r="B512" s="1">
        <f>IFERROR(VLOOKUP(A512,Sheet2!A:B,1,0),0)</f>
        <v>304</v>
      </c>
      <c r="C512" s="1">
        <v>3</v>
      </c>
      <c r="D512" s="1">
        <f t="shared" si="17"/>
        <v>0</v>
      </c>
      <c r="E512" s="1">
        <f>COUNTIFS(D:D,1,A:A,A512)</f>
        <v>0</v>
      </c>
      <c r="F512" s="1">
        <v>0</v>
      </c>
      <c r="G512" s="1">
        <v>1</v>
      </c>
      <c r="H512" s="1">
        <v>0</v>
      </c>
      <c r="I512" s="1">
        <v>0</v>
      </c>
      <c r="J512" s="1">
        <v>1</v>
      </c>
      <c r="K512" s="1">
        <v>0</v>
      </c>
      <c r="L512" s="1">
        <v>0</v>
      </c>
      <c r="M512" s="1" t="b">
        <v>1</v>
      </c>
      <c r="N512" s="1">
        <v>0</v>
      </c>
      <c r="O512" s="1">
        <v>0</v>
      </c>
      <c r="P512" s="3">
        <v>3</v>
      </c>
      <c r="Q512" s="1">
        <v>10</v>
      </c>
      <c r="R512" s="1">
        <v>20</v>
      </c>
      <c r="S512" s="1">
        <v>3</v>
      </c>
      <c r="T512" s="20">
        <f>IFERROR(Q512+0.5*R512+S512,0)</f>
        <v>23</v>
      </c>
      <c r="U512" s="1">
        <v>4.5</v>
      </c>
      <c r="V512" s="1">
        <v>26</v>
      </c>
      <c r="W512" s="1">
        <v>0.37000000476837158</v>
      </c>
      <c r="X512" s="1">
        <v>2</v>
      </c>
      <c r="Y512" s="1">
        <v>6</v>
      </c>
      <c r="Z512" s="1">
        <v>17</v>
      </c>
      <c r="AA512" s="1">
        <v>1.2699999809265137</v>
      </c>
      <c r="AB512" s="1">
        <v>1.2699999809265137</v>
      </c>
      <c r="AC512" s="1">
        <v>2.2400000095367432</v>
      </c>
      <c r="AD512" s="1">
        <v>5</v>
      </c>
      <c r="AE512" s="1">
        <v>3</v>
      </c>
      <c r="AF512" s="1">
        <v>0</v>
      </c>
      <c r="AG512" s="1">
        <f>IFERROR(Q512+0.5*R512+S512,0)</f>
        <v>23</v>
      </c>
      <c r="AH512">
        <f>IFERROR(IF(N512,0,Q512+0.5*R512+S512),0)</f>
        <v>23</v>
      </c>
      <c r="AI512" s="6" t="str">
        <f t="shared" si="18"/>
        <v/>
      </c>
    </row>
    <row r="513" spans="1:35">
      <c r="A513" s="1">
        <v>304</v>
      </c>
      <c r="B513" s="1">
        <f>IFERROR(VLOOKUP(A513,Sheet2!A:B,1,0),0)</f>
        <v>304</v>
      </c>
      <c r="C513" s="1">
        <v>3</v>
      </c>
      <c r="D513" s="1">
        <f t="shared" si="17"/>
        <v>0</v>
      </c>
      <c r="E513" s="1">
        <f>COUNTIFS(D:D,1,A:A,A513)</f>
        <v>0</v>
      </c>
      <c r="F513" s="1">
        <v>0</v>
      </c>
      <c r="G513" s="1">
        <v>1</v>
      </c>
      <c r="H513" s="1">
        <v>0</v>
      </c>
      <c r="I513" s="1">
        <v>0</v>
      </c>
      <c r="J513" s="1">
        <v>1</v>
      </c>
      <c r="K513" s="1">
        <v>0</v>
      </c>
      <c r="L513" s="1">
        <v>0</v>
      </c>
      <c r="M513" s="1" t="b">
        <v>1</v>
      </c>
      <c r="N513" s="1">
        <v>0</v>
      </c>
      <c r="O513" s="1">
        <v>0</v>
      </c>
      <c r="P513" s="2" t="s">
        <v>11</v>
      </c>
      <c r="Q513" s="1">
        <v>10</v>
      </c>
      <c r="R513" s="1">
        <v>15</v>
      </c>
      <c r="S513" s="1">
        <v>4</v>
      </c>
      <c r="T513" s="20">
        <f>IFERROR(Q513+0.5*R513+S513,0)</f>
        <v>21.5</v>
      </c>
      <c r="U513" s="1">
        <v>5.0500001907348633</v>
      </c>
      <c r="V513" s="1">
        <v>26</v>
      </c>
      <c r="W513" s="1">
        <v>0.37999999523162842</v>
      </c>
      <c r="X513" s="1">
        <v>1</v>
      </c>
      <c r="Y513" s="1">
        <v>0</v>
      </c>
      <c r="Z513" s="1">
        <v>24</v>
      </c>
      <c r="AA513" s="1">
        <v>1.3999999761581421</v>
      </c>
      <c r="AB513" s="1">
        <v>1.2899999618530273</v>
      </c>
      <c r="AC513" s="1">
        <v>1.0499999523162842</v>
      </c>
      <c r="AD513" s="1">
        <v>5</v>
      </c>
      <c r="AE513" s="1">
        <v>5</v>
      </c>
      <c r="AF513" s="1">
        <v>1</v>
      </c>
      <c r="AG513" s="1">
        <f>IFERROR(Q513+0.5*R513+S513,0)</f>
        <v>21.5</v>
      </c>
      <c r="AH513">
        <f>IFERROR(IF(N513,0,Q513+0.5*R513+S513),0)</f>
        <v>21.5</v>
      </c>
      <c r="AI513" s="6" t="str">
        <f t="shared" si="18"/>
        <v/>
      </c>
    </row>
    <row r="514" spans="1:35">
      <c r="A514" s="1">
        <v>305</v>
      </c>
      <c r="B514" s="1">
        <f>IFERROR(VLOOKUP(A514,Sheet2!A:B,1,0),0)</f>
        <v>305</v>
      </c>
      <c r="C514" s="1">
        <v>3</v>
      </c>
      <c r="D514" s="1">
        <f t="shared" si="17"/>
        <v>0</v>
      </c>
      <c r="E514" s="1">
        <f>COUNTIFS(D:D,1,A:A,A514)</f>
        <v>0</v>
      </c>
      <c r="F514" s="1">
        <v>1</v>
      </c>
      <c r="G514" s="1">
        <v>1</v>
      </c>
      <c r="H514" s="1">
        <v>0</v>
      </c>
      <c r="I514" s="1">
        <v>0</v>
      </c>
      <c r="J514" s="1">
        <v>1</v>
      </c>
      <c r="K514" s="1">
        <v>0</v>
      </c>
      <c r="L514" s="1">
        <v>0</v>
      </c>
      <c r="M514" s="1" t="b">
        <v>1</v>
      </c>
      <c r="N514" s="1">
        <v>0</v>
      </c>
      <c r="O514" s="1">
        <v>0</v>
      </c>
      <c r="P514" s="3">
        <v>2</v>
      </c>
      <c r="Q514" s="1">
        <v>0</v>
      </c>
      <c r="R514" s="1">
        <v>20</v>
      </c>
      <c r="S514" s="1">
        <v>3</v>
      </c>
      <c r="T514" s="20">
        <f>IFERROR(Q514+0.5*R514+S514,0)</f>
        <v>13</v>
      </c>
      <c r="U514" s="1">
        <v>4.3899998664855957</v>
      </c>
      <c r="V514" s="4" t="s">
        <v>19</v>
      </c>
      <c r="W514" s="2" t="s">
        <v>21</v>
      </c>
      <c r="X514" s="1">
        <v>2</v>
      </c>
      <c r="Y514" s="1">
        <v>6</v>
      </c>
      <c r="Z514" s="1">
        <v>17</v>
      </c>
      <c r="AA514" s="1">
        <v>1.2699999809265137</v>
      </c>
      <c r="AB514" s="1">
        <v>1.2699999809265137</v>
      </c>
      <c r="AC514" s="1">
        <v>1.059999942779541</v>
      </c>
      <c r="AD514" s="1">
        <v>5</v>
      </c>
      <c r="AE514" s="1">
        <v>4</v>
      </c>
      <c r="AF514" s="1">
        <v>0</v>
      </c>
      <c r="AG514" s="1">
        <f>IFERROR(Q514+0.5*R514+S514,0)</f>
        <v>13</v>
      </c>
      <c r="AH514">
        <f>IFERROR(IF(N514,0,Q514+0.5*R514+S514),0)</f>
        <v>13</v>
      </c>
      <c r="AI514" s="6" t="str">
        <f t="shared" si="18"/>
        <v/>
      </c>
    </row>
    <row r="515" spans="1:35">
      <c r="A515" s="1">
        <v>305</v>
      </c>
      <c r="B515" s="1">
        <f>IFERROR(VLOOKUP(A515,Sheet2!A:B,1,0),0)</f>
        <v>305</v>
      </c>
      <c r="C515" s="1">
        <v>3</v>
      </c>
      <c r="D515" s="1">
        <f t="shared" ref="D515:D578" si="19">IF(T515&gt;0, 0, 1)</f>
        <v>0</v>
      </c>
      <c r="E515" s="1">
        <f>COUNTIFS(D:D,1,A:A,A515)</f>
        <v>0</v>
      </c>
      <c r="F515" s="1">
        <v>1</v>
      </c>
      <c r="G515" s="1">
        <v>1</v>
      </c>
      <c r="H515" s="1">
        <v>0</v>
      </c>
      <c r="I515" s="1">
        <v>0</v>
      </c>
      <c r="J515" s="1">
        <v>1</v>
      </c>
      <c r="K515" s="1">
        <v>0</v>
      </c>
      <c r="L515" s="1">
        <v>0</v>
      </c>
      <c r="M515" s="1" t="b">
        <v>1</v>
      </c>
      <c r="N515" s="1">
        <v>0</v>
      </c>
      <c r="O515" s="1">
        <v>0</v>
      </c>
      <c r="P515" s="3">
        <v>1</v>
      </c>
      <c r="Q515" s="1">
        <v>5</v>
      </c>
      <c r="R515" s="1">
        <v>22</v>
      </c>
      <c r="S515" s="1">
        <v>4</v>
      </c>
      <c r="T515" s="20">
        <f>IFERROR(Q515+0.5*R515+S515,0)</f>
        <v>20</v>
      </c>
      <c r="U515" s="1">
        <v>5.0500001907348633</v>
      </c>
      <c r="V515" s="1">
        <v>2</v>
      </c>
      <c r="W515" s="1">
        <v>0.34999999403953552</v>
      </c>
      <c r="X515" s="1">
        <v>1</v>
      </c>
      <c r="Y515" s="1">
        <v>6</v>
      </c>
      <c r="Z515" s="1">
        <v>18</v>
      </c>
      <c r="AA515" s="1">
        <v>1.3700000047683716</v>
      </c>
      <c r="AB515" s="1">
        <v>1.309999942779541</v>
      </c>
      <c r="AC515" s="1">
        <v>1.0499999523162842</v>
      </c>
      <c r="AD515" s="1">
        <v>5</v>
      </c>
      <c r="AE515" s="1">
        <v>4</v>
      </c>
      <c r="AF515" s="1">
        <v>1</v>
      </c>
      <c r="AG515" s="1">
        <f>IFERROR(Q515+0.5*R515+S515,0)</f>
        <v>20</v>
      </c>
      <c r="AH515">
        <f>IFERROR(IF(N515,0,Q515+0.5*R515+S515),0)</f>
        <v>20</v>
      </c>
      <c r="AI515" s="6" t="str">
        <f t="shared" ref="AI515:AI578" si="20">IF(T515-AG515=0,"","999999")</f>
        <v/>
      </c>
    </row>
    <row r="516" spans="1:35">
      <c r="A516" s="1">
        <v>306</v>
      </c>
      <c r="B516" s="1">
        <f>IFERROR(VLOOKUP(A516,Sheet2!A:B,1,0),0)</f>
        <v>0</v>
      </c>
      <c r="C516" s="1">
        <v>3</v>
      </c>
      <c r="D516" s="1">
        <f t="shared" si="19"/>
        <v>0</v>
      </c>
      <c r="E516" s="1">
        <f>COUNTIFS(D:D,1,A:A,A516)</f>
        <v>0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0</v>
      </c>
      <c r="L516" s="1">
        <v>0</v>
      </c>
      <c r="M516" s="1" t="b">
        <v>1</v>
      </c>
      <c r="N516" s="1">
        <v>0</v>
      </c>
      <c r="O516" s="1">
        <v>0</v>
      </c>
      <c r="P516" s="1">
        <v>1</v>
      </c>
      <c r="Q516" s="1">
        <v>6</v>
      </c>
      <c r="R516" s="1">
        <v>20</v>
      </c>
      <c r="S516" s="1">
        <v>3</v>
      </c>
      <c r="T516" s="20">
        <f>IFERROR(Q516+0.5*R516+S516,0)</f>
        <v>19</v>
      </c>
      <c r="U516" s="1">
        <v>5.0500001907348633</v>
      </c>
      <c r="V516" s="1">
        <v>26</v>
      </c>
      <c r="W516" s="1">
        <v>0.23000000417232513</v>
      </c>
      <c r="X516" s="1">
        <v>2</v>
      </c>
      <c r="Y516" s="1">
        <v>6</v>
      </c>
      <c r="Z516" s="1">
        <v>18</v>
      </c>
      <c r="AA516" s="1">
        <v>1.1100000143051147</v>
      </c>
      <c r="AB516" s="1">
        <v>1.0499999523162842</v>
      </c>
      <c r="AC516" s="1">
        <v>1.0499999523162842</v>
      </c>
      <c r="AD516" s="2" t="s">
        <v>35</v>
      </c>
      <c r="AE516" s="1">
        <v>2</v>
      </c>
      <c r="AF516" s="1">
        <v>1</v>
      </c>
      <c r="AG516" s="1">
        <f>IFERROR(Q516+0.5*R516+S516,0)</f>
        <v>19</v>
      </c>
      <c r="AH516">
        <f>IFERROR(IF(N516,0,Q516+0.5*R516+S516),0)</f>
        <v>19</v>
      </c>
      <c r="AI516" s="6" t="str">
        <f t="shared" si="20"/>
        <v/>
      </c>
    </row>
    <row r="517" spans="1:35">
      <c r="A517" s="1">
        <v>306</v>
      </c>
      <c r="B517" s="1">
        <f>IFERROR(VLOOKUP(A517,Sheet2!A:B,1,0),0)</f>
        <v>0</v>
      </c>
      <c r="C517" s="1">
        <v>3</v>
      </c>
      <c r="D517" s="1">
        <f t="shared" si="19"/>
        <v>0</v>
      </c>
      <c r="E517" s="1">
        <f>COUNTIFS(D:D,1,A:A,A517)</f>
        <v>0</v>
      </c>
      <c r="F517" s="1">
        <v>1</v>
      </c>
      <c r="G517" s="1">
        <v>1</v>
      </c>
      <c r="H517" s="1">
        <v>0</v>
      </c>
      <c r="I517" s="1">
        <v>0</v>
      </c>
      <c r="J517" s="1">
        <v>1</v>
      </c>
      <c r="K517" s="1">
        <v>0</v>
      </c>
      <c r="L517" s="1">
        <v>0</v>
      </c>
      <c r="M517" s="1" t="b">
        <v>1</v>
      </c>
      <c r="N517" s="1">
        <v>0</v>
      </c>
      <c r="O517" s="1">
        <v>0</v>
      </c>
      <c r="P517" s="3">
        <v>0</v>
      </c>
      <c r="Q517" s="1">
        <v>15</v>
      </c>
      <c r="R517" s="1">
        <v>15</v>
      </c>
      <c r="S517" s="1">
        <v>3</v>
      </c>
      <c r="T517" s="20">
        <f>IFERROR(Q517+0.5*R517+S517,0)</f>
        <v>25.5</v>
      </c>
      <c r="U517" s="2" t="s">
        <v>17</v>
      </c>
      <c r="V517" s="1">
        <v>17</v>
      </c>
      <c r="W517" s="2" t="s">
        <v>21</v>
      </c>
      <c r="X517" s="1">
        <v>2</v>
      </c>
      <c r="Y517" s="1">
        <v>6</v>
      </c>
      <c r="Z517" s="1">
        <v>17</v>
      </c>
      <c r="AA517" s="1">
        <v>1.0199999809265137</v>
      </c>
      <c r="AB517" s="2" t="s">
        <v>31</v>
      </c>
      <c r="AC517" s="1">
        <v>1.059999942779541</v>
      </c>
      <c r="AD517" s="1">
        <v>4</v>
      </c>
      <c r="AE517" s="1">
        <v>4</v>
      </c>
      <c r="AF517" s="1">
        <v>0</v>
      </c>
      <c r="AG517" s="1">
        <f>IFERROR(Q517+0.5*R517+S517,0)</f>
        <v>25.5</v>
      </c>
      <c r="AH517">
        <f>IFERROR(IF(N517,0,Q517+0.5*R517+S517),0)</f>
        <v>25.5</v>
      </c>
      <c r="AI517" s="6" t="str">
        <f t="shared" si="20"/>
        <v/>
      </c>
    </row>
    <row r="518" spans="1:35">
      <c r="A518" s="1">
        <v>307</v>
      </c>
      <c r="B518" s="1">
        <f>IFERROR(VLOOKUP(A518,Sheet2!A:B,1,0),0)</f>
        <v>307</v>
      </c>
      <c r="C518" s="1">
        <v>3</v>
      </c>
      <c r="D518" s="1">
        <f t="shared" si="19"/>
        <v>0</v>
      </c>
      <c r="E518" s="1">
        <f>COUNTIFS(D:D,1,A:A,A518)</f>
        <v>0</v>
      </c>
      <c r="F518" s="1">
        <v>1</v>
      </c>
      <c r="G518" s="1">
        <v>1</v>
      </c>
      <c r="H518" s="1">
        <v>0</v>
      </c>
      <c r="I518" s="1">
        <v>0</v>
      </c>
      <c r="J518" s="1">
        <v>1</v>
      </c>
      <c r="K518" s="1">
        <v>0</v>
      </c>
      <c r="L518" s="1">
        <v>0</v>
      </c>
      <c r="M518" s="1" t="b">
        <v>1</v>
      </c>
      <c r="N518" s="1">
        <v>0</v>
      </c>
      <c r="O518" s="1">
        <v>0</v>
      </c>
      <c r="P518" s="1">
        <v>0</v>
      </c>
      <c r="Q518" s="1">
        <v>17.5</v>
      </c>
      <c r="R518" s="1">
        <v>17.5</v>
      </c>
      <c r="S518" s="1">
        <v>4</v>
      </c>
      <c r="T518" s="20">
        <f>IFERROR(Q518+0.5*R518+S518,0)</f>
        <v>30.25</v>
      </c>
      <c r="U518" s="1">
        <v>4.25</v>
      </c>
      <c r="V518" s="3">
        <v>15</v>
      </c>
      <c r="W518" s="3">
        <v>0.5</v>
      </c>
      <c r="X518" s="1">
        <v>2</v>
      </c>
      <c r="Y518" s="1">
        <v>6</v>
      </c>
      <c r="Z518" s="1">
        <v>18</v>
      </c>
      <c r="AA518" s="1">
        <v>1.190000057220459</v>
      </c>
      <c r="AB518" s="1">
        <v>1.190000057220459</v>
      </c>
      <c r="AC518" s="1">
        <v>1.059999942779541</v>
      </c>
      <c r="AD518" s="1">
        <v>5</v>
      </c>
      <c r="AE518" s="1">
        <v>5</v>
      </c>
      <c r="AF518" s="1">
        <v>0</v>
      </c>
      <c r="AG518" s="1">
        <f>IFERROR(Q518+0.5*R518+S518,0)</f>
        <v>30.25</v>
      </c>
      <c r="AH518">
        <f>IFERROR(IF(N518,0,Q518+0.5*R518+S518),0)</f>
        <v>30.25</v>
      </c>
      <c r="AI518" s="6" t="str">
        <f t="shared" si="20"/>
        <v/>
      </c>
    </row>
    <row r="519" spans="1:35">
      <c r="A519" s="1">
        <v>307</v>
      </c>
      <c r="B519" s="1">
        <f>IFERROR(VLOOKUP(A519,Sheet2!A:B,1,0),0)</f>
        <v>307</v>
      </c>
      <c r="C519" s="1">
        <v>3</v>
      </c>
      <c r="D519" s="1">
        <f t="shared" si="19"/>
        <v>0</v>
      </c>
      <c r="E519" s="1">
        <f>COUNTIFS(D:D,1,A:A,A519)</f>
        <v>0</v>
      </c>
      <c r="F519" s="1">
        <v>1</v>
      </c>
      <c r="G519" s="1">
        <v>1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 t="b">
        <v>1</v>
      </c>
      <c r="N519" s="1">
        <v>0</v>
      </c>
      <c r="O519" s="1">
        <v>0</v>
      </c>
      <c r="P519" s="3">
        <v>1</v>
      </c>
      <c r="Q519" s="1">
        <v>25</v>
      </c>
      <c r="R519" s="1">
        <v>25</v>
      </c>
      <c r="S519" s="1">
        <v>6</v>
      </c>
      <c r="T519" s="20">
        <f>IFERROR(Q519+0.5*R519+S519,0)</f>
        <v>43.5</v>
      </c>
      <c r="U519" s="1">
        <v>5.1999998092651367</v>
      </c>
      <c r="V519" s="2" t="s">
        <v>19</v>
      </c>
      <c r="W519" s="2" t="s">
        <v>21</v>
      </c>
      <c r="X519" s="1">
        <v>2</v>
      </c>
      <c r="Y519" s="1">
        <v>0</v>
      </c>
      <c r="Z519" s="1">
        <v>24</v>
      </c>
      <c r="AA519" s="1">
        <v>1.2599999904632568</v>
      </c>
      <c r="AB519" s="2" t="s">
        <v>31</v>
      </c>
      <c r="AC519" s="1">
        <v>1.0499999523162842</v>
      </c>
      <c r="AD519" s="1">
        <v>5</v>
      </c>
      <c r="AE519" s="1">
        <v>5</v>
      </c>
      <c r="AF519" s="1">
        <v>1</v>
      </c>
      <c r="AG519" s="1">
        <f>IFERROR(Q519+0.5*R519+S519,0)</f>
        <v>43.5</v>
      </c>
      <c r="AH519">
        <f>IFERROR(IF(N519,0,Q519+0.5*R519+S519),0)</f>
        <v>43.5</v>
      </c>
      <c r="AI519" s="6" t="str">
        <f t="shared" si="20"/>
        <v/>
      </c>
    </row>
    <row r="520" spans="1:35">
      <c r="A520" s="1">
        <v>310</v>
      </c>
      <c r="B520" s="1">
        <f>IFERROR(VLOOKUP(A520,Sheet2!A:B,1,0),0)</f>
        <v>310</v>
      </c>
      <c r="C520" s="1">
        <v>4</v>
      </c>
      <c r="D520" s="1">
        <f t="shared" si="19"/>
        <v>0</v>
      </c>
      <c r="E520" s="1">
        <f>COUNTIFS(D:D,1,A:A,A520)</f>
        <v>0</v>
      </c>
      <c r="F520" s="1">
        <v>0</v>
      </c>
      <c r="G520" s="1">
        <v>1</v>
      </c>
      <c r="H520" s="1">
        <v>0</v>
      </c>
      <c r="I520" s="1">
        <v>0</v>
      </c>
      <c r="J520" s="1">
        <v>1</v>
      </c>
      <c r="K520" s="1">
        <v>0</v>
      </c>
      <c r="L520" s="1">
        <v>0</v>
      </c>
      <c r="M520" s="1" t="b">
        <v>1</v>
      </c>
      <c r="N520" s="1">
        <v>0</v>
      </c>
      <c r="O520" s="1">
        <v>0</v>
      </c>
      <c r="P520" s="1">
        <v>2</v>
      </c>
      <c r="Q520" s="3">
        <v>0</v>
      </c>
      <c r="R520" s="3">
        <v>28</v>
      </c>
      <c r="S520" s="1">
        <v>4</v>
      </c>
      <c r="T520" s="20">
        <f>IFERROR(Q520+0.5*R520+S520,0)</f>
        <v>18</v>
      </c>
      <c r="U520" s="1">
        <v>4.25</v>
      </c>
      <c r="V520" s="1">
        <v>13</v>
      </c>
      <c r="W520" s="1">
        <v>0.25</v>
      </c>
      <c r="X520" s="1">
        <v>2</v>
      </c>
      <c r="Y520" s="1">
        <v>10.5</v>
      </c>
      <c r="Z520" s="1">
        <v>11.5</v>
      </c>
      <c r="AA520" s="1">
        <v>0.9100000262260437</v>
      </c>
      <c r="AB520" s="1">
        <v>0.9100000262260437</v>
      </c>
      <c r="AC520" s="1">
        <v>1.940000057220459</v>
      </c>
      <c r="AD520" s="1">
        <v>2</v>
      </c>
      <c r="AE520" s="1">
        <v>1</v>
      </c>
      <c r="AF520" s="1">
        <v>0</v>
      </c>
      <c r="AG520" s="1">
        <f>IFERROR(Q520+0.5*R520+S520,0)</f>
        <v>18</v>
      </c>
      <c r="AH520">
        <f>IFERROR(IF(N520,0,Q520+0.5*R520+S520),0)</f>
        <v>18</v>
      </c>
      <c r="AI520" s="6" t="str">
        <f t="shared" si="20"/>
        <v/>
      </c>
    </row>
    <row r="521" spans="1:35">
      <c r="A521" s="1">
        <v>310</v>
      </c>
      <c r="B521" s="1">
        <f>IFERROR(VLOOKUP(A521,Sheet2!A:B,1,0),0)</f>
        <v>310</v>
      </c>
      <c r="C521" s="1">
        <v>4</v>
      </c>
      <c r="D521" s="1">
        <f t="shared" si="19"/>
        <v>0</v>
      </c>
      <c r="E521" s="1">
        <f>COUNTIFS(D:D,1,A:A,A521)</f>
        <v>0</v>
      </c>
      <c r="F521" s="1">
        <v>0</v>
      </c>
      <c r="G521" s="1">
        <v>1</v>
      </c>
      <c r="H521" s="1">
        <v>0</v>
      </c>
      <c r="I521" s="1">
        <v>0</v>
      </c>
      <c r="J521" s="1">
        <v>1</v>
      </c>
      <c r="K521" s="1">
        <v>0</v>
      </c>
      <c r="L521" s="1">
        <v>0</v>
      </c>
      <c r="M521" s="1" t="b">
        <v>1</v>
      </c>
      <c r="N521" s="1">
        <v>0</v>
      </c>
      <c r="O521" s="1">
        <v>0</v>
      </c>
      <c r="P521" s="4" t="s">
        <v>11</v>
      </c>
      <c r="Q521" s="1">
        <v>3</v>
      </c>
      <c r="R521" s="1">
        <v>23</v>
      </c>
      <c r="S521" s="1">
        <v>3</v>
      </c>
      <c r="T521" s="20">
        <f>IFERROR(Q521+0.5*R521+S521,0)</f>
        <v>17.5</v>
      </c>
      <c r="U521" s="1">
        <v>5.0500001907348633</v>
      </c>
      <c r="V521" s="1">
        <v>26</v>
      </c>
      <c r="W521" s="1">
        <v>0.30000001192092896</v>
      </c>
      <c r="X521" s="1">
        <v>2</v>
      </c>
      <c r="Y521" s="1">
        <v>10.5</v>
      </c>
      <c r="Z521" s="1">
        <v>11.5</v>
      </c>
      <c r="AA521" s="1">
        <v>0.97000002861022949</v>
      </c>
      <c r="AB521" s="1">
        <v>0.89999997615814209</v>
      </c>
      <c r="AC521" s="1">
        <v>2.059999942779541</v>
      </c>
      <c r="AD521" s="1">
        <v>2</v>
      </c>
      <c r="AE521" s="1">
        <v>2</v>
      </c>
      <c r="AF521" s="1">
        <v>1</v>
      </c>
      <c r="AG521" s="1">
        <f>IFERROR(Q521+0.5*R521+S521,0)</f>
        <v>17.5</v>
      </c>
      <c r="AH521">
        <f>IFERROR(IF(N521,0,Q521+0.5*R521+S521),0)</f>
        <v>17.5</v>
      </c>
      <c r="AI521" s="6" t="str">
        <f t="shared" si="20"/>
        <v/>
      </c>
    </row>
    <row r="522" spans="1:35">
      <c r="A522" s="1">
        <v>311</v>
      </c>
      <c r="B522" s="1">
        <f>IFERROR(VLOOKUP(A522,Sheet2!A:B,1,0),0)</f>
        <v>0</v>
      </c>
      <c r="C522" s="1">
        <v>4</v>
      </c>
      <c r="D522" s="1">
        <f t="shared" si="19"/>
        <v>0</v>
      </c>
      <c r="E522" s="1">
        <f>COUNTIFS(D:D,1,A:A,A522)</f>
        <v>0</v>
      </c>
      <c r="F522" s="1">
        <v>0</v>
      </c>
      <c r="G522" s="1">
        <v>1</v>
      </c>
      <c r="H522" s="1">
        <v>0</v>
      </c>
      <c r="I522" s="1">
        <v>0</v>
      </c>
      <c r="J522" s="1">
        <v>1</v>
      </c>
      <c r="K522" s="1">
        <v>0</v>
      </c>
      <c r="L522" s="1">
        <v>0</v>
      </c>
      <c r="M522" s="1" t="b">
        <v>1</v>
      </c>
      <c r="N522" s="1">
        <v>0</v>
      </c>
      <c r="O522" s="1">
        <v>0</v>
      </c>
      <c r="P522" s="3">
        <v>2</v>
      </c>
      <c r="Q522" s="1">
        <v>0</v>
      </c>
      <c r="R522" s="1">
        <v>30</v>
      </c>
      <c r="S522" s="1">
        <v>4</v>
      </c>
      <c r="T522" s="20">
        <f>IFERROR(Q522+0.5*R522+S522,0)</f>
        <v>19</v>
      </c>
      <c r="U522" s="2" t="s">
        <v>17</v>
      </c>
      <c r="V522" s="1">
        <v>26</v>
      </c>
      <c r="W522" s="1">
        <v>0.31999999284744263</v>
      </c>
      <c r="X522" s="1">
        <v>2</v>
      </c>
      <c r="Y522" s="1">
        <v>10.5</v>
      </c>
      <c r="Z522" s="1">
        <v>11.5</v>
      </c>
      <c r="AA522" s="1">
        <v>0.9100000262260437</v>
      </c>
      <c r="AB522" s="1">
        <v>0.9100000262260437</v>
      </c>
      <c r="AC522" s="1">
        <v>1.059999942779541</v>
      </c>
      <c r="AD522" s="1">
        <v>2</v>
      </c>
      <c r="AE522" s="1">
        <v>2</v>
      </c>
      <c r="AF522" s="1">
        <v>0</v>
      </c>
      <c r="AG522" s="1">
        <f>IFERROR(Q522+0.5*R522+S522,0)</f>
        <v>19</v>
      </c>
      <c r="AH522">
        <f>IFERROR(IF(N522,0,Q522+0.5*R522+S522),0)</f>
        <v>19</v>
      </c>
      <c r="AI522" s="6" t="str">
        <f t="shared" si="20"/>
        <v/>
      </c>
    </row>
    <row r="523" spans="1:35">
      <c r="A523" s="1">
        <v>311</v>
      </c>
      <c r="B523" s="1">
        <f>IFERROR(VLOOKUP(A523,Sheet2!A:B,1,0),0)</f>
        <v>0</v>
      </c>
      <c r="C523" s="1">
        <v>4</v>
      </c>
      <c r="D523" s="1">
        <f t="shared" si="19"/>
        <v>0</v>
      </c>
      <c r="E523" s="1">
        <f>COUNTIFS(D:D,1,A:A,A523)</f>
        <v>0</v>
      </c>
      <c r="F523" s="1">
        <v>0</v>
      </c>
      <c r="G523" s="1">
        <v>1</v>
      </c>
      <c r="H523" s="1">
        <v>0</v>
      </c>
      <c r="I523" s="1">
        <v>0</v>
      </c>
      <c r="J523" s="1">
        <v>1</v>
      </c>
      <c r="K523" s="1">
        <v>0</v>
      </c>
      <c r="L523" s="1">
        <v>0</v>
      </c>
      <c r="M523" s="1" t="b">
        <v>1</v>
      </c>
      <c r="N523" s="1">
        <v>0</v>
      </c>
      <c r="O523" s="1">
        <v>0</v>
      </c>
      <c r="P523" s="4" t="s">
        <v>11</v>
      </c>
      <c r="Q523" s="1">
        <v>35</v>
      </c>
      <c r="R523" s="1">
        <v>30</v>
      </c>
      <c r="S523" s="1">
        <v>3</v>
      </c>
      <c r="T523" s="20">
        <f>IFERROR(Q523+0.5*R523+S523,0)</f>
        <v>53</v>
      </c>
      <c r="U523" s="1">
        <v>5.0500001907348633</v>
      </c>
      <c r="V523" s="2" t="s">
        <v>19</v>
      </c>
      <c r="W523" s="1">
        <v>0.20000000298023224</v>
      </c>
      <c r="X523" s="1">
        <v>2</v>
      </c>
      <c r="Y523" s="1">
        <v>10.5</v>
      </c>
      <c r="Z523" s="1">
        <v>11.5</v>
      </c>
      <c r="AA523" s="1">
        <v>1.0099999904632568</v>
      </c>
      <c r="AB523" s="1">
        <v>0.94999998807907104</v>
      </c>
      <c r="AC523" s="1">
        <v>1.0499999523162842</v>
      </c>
      <c r="AD523" s="1">
        <v>2</v>
      </c>
      <c r="AE523" s="3">
        <v>2</v>
      </c>
      <c r="AF523" s="1">
        <v>1</v>
      </c>
      <c r="AG523" s="1">
        <f>IFERROR(Q523+0.5*R523+S523,0)</f>
        <v>53</v>
      </c>
      <c r="AH523">
        <f>IFERROR(IF(N523,0,Q523+0.5*R523+S523),0)</f>
        <v>53</v>
      </c>
      <c r="AI523" s="6" t="str">
        <f t="shared" si="20"/>
        <v/>
      </c>
    </row>
    <row r="524" spans="1:35">
      <c r="A524" s="1">
        <v>312</v>
      </c>
      <c r="B524" s="1">
        <f>IFERROR(VLOOKUP(A524,Sheet2!A:B,1,0),0)</f>
        <v>312</v>
      </c>
      <c r="C524" s="1">
        <v>1</v>
      </c>
      <c r="D524" s="1">
        <f t="shared" si="19"/>
        <v>0</v>
      </c>
      <c r="E524" s="1">
        <f>COUNTIFS(D:D,1,A:A,A524)</f>
        <v>0</v>
      </c>
      <c r="F524" s="1">
        <v>0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  <c r="L524" s="1">
        <v>0</v>
      </c>
      <c r="M524" s="1" t="b">
        <v>1</v>
      </c>
      <c r="N524" s="1">
        <v>0</v>
      </c>
      <c r="O524" s="1">
        <v>1</v>
      </c>
      <c r="P524" s="2" t="s">
        <v>11</v>
      </c>
      <c r="Q524" s="3">
        <v>3</v>
      </c>
      <c r="R524" s="3">
        <v>2</v>
      </c>
      <c r="S524" s="1">
        <v>3</v>
      </c>
      <c r="T524" s="20">
        <f>IFERROR(Q524+0.5*R524+S524,0)</f>
        <v>7</v>
      </c>
      <c r="U524" s="1">
        <v>5.0500001907348633</v>
      </c>
      <c r="V524" s="1">
        <v>4</v>
      </c>
      <c r="W524" s="3">
        <v>0.25</v>
      </c>
      <c r="X524" s="1">
        <v>1</v>
      </c>
      <c r="Y524" s="1">
        <v>9</v>
      </c>
      <c r="Z524" s="1">
        <v>10</v>
      </c>
      <c r="AA524" s="1">
        <v>1.2599999904632568</v>
      </c>
      <c r="AB524" s="1">
        <v>1.0499999523162842</v>
      </c>
      <c r="AC524" s="1">
        <v>1.0199999809265137</v>
      </c>
      <c r="AD524" s="1">
        <v>3</v>
      </c>
      <c r="AE524" s="1">
        <v>1</v>
      </c>
      <c r="AF524" s="1">
        <v>1</v>
      </c>
      <c r="AG524" s="1">
        <f>IFERROR(Q524+0.5*R524+S524,0)</f>
        <v>7</v>
      </c>
      <c r="AH524">
        <f>IFERROR(IF(N524,0,Q524+0.5*R524+S524),0)</f>
        <v>7</v>
      </c>
      <c r="AI524" s="6" t="str">
        <f t="shared" si="20"/>
        <v/>
      </c>
    </row>
    <row r="525" spans="1:35">
      <c r="A525" s="1">
        <v>312</v>
      </c>
      <c r="B525" s="1">
        <f>IFERROR(VLOOKUP(A525,Sheet2!A:B,1,0),0)</f>
        <v>312</v>
      </c>
      <c r="C525" s="1">
        <v>1</v>
      </c>
      <c r="D525" s="1">
        <f t="shared" si="19"/>
        <v>0</v>
      </c>
      <c r="E525" s="1">
        <f>COUNTIFS(D:D,1,A:A,A525)</f>
        <v>0</v>
      </c>
      <c r="F525" s="1">
        <v>0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 t="b">
        <v>1</v>
      </c>
      <c r="N525" s="1">
        <v>0</v>
      </c>
      <c r="O525" s="1">
        <v>1</v>
      </c>
      <c r="P525" s="1">
        <v>3</v>
      </c>
      <c r="Q525" s="1">
        <v>4</v>
      </c>
      <c r="R525" s="1">
        <v>6</v>
      </c>
      <c r="S525" s="1">
        <v>3</v>
      </c>
      <c r="T525" s="20">
        <f>IFERROR(Q525+0.5*R525+S525,0)</f>
        <v>10</v>
      </c>
      <c r="U525" s="1">
        <v>4.25</v>
      </c>
      <c r="V525" s="1">
        <v>10</v>
      </c>
      <c r="W525" s="1">
        <v>0.2199999988079071</v>
      </c>
      <c r="X525" s="1">
        <v>1</v>
      </c>
      <c r="Y525" s="1">
        <v>8</v>
      </c>
      <c r="Z525" s="1">
        <v>11</v>
      </c>
      <c r="AA525" s="1">
        <v>1.2200000286102295</v>
      </c>
      <c r="AB525" s="1">
        <v>1.059999942779541</v>
      </c>
      <c r="AC525" s="1">
        <v>0.93000000715255737</v>
      </c>
      <c r="AD525" s="3">
        <v>3</v>
      </c>
      <c r="AE525" s="3">
        <v>1</v>
      </c>
      <c r="AF525" s="1">
        <v>0</v>
      </c>
      <c r="AG525" s="1">
        <f>IFERROR(Q525+0.5*R525+S525,0)</f>
        <v>10</v>
      </c>
      <c r="AH525">
        <f>IFERROR(IF(N525,0,Q525+0.5*R525+S525),0)</f>
        <v>10</v>
      </c>
      <c r="AI525" s="6" t="str">
        <f t="shared" si="20"/>
        <v/>
      </c>
    </row>
    <row r="526" spans="1:35">
      <c r="A526" s="1">
        <v>313</v>
      </c>
      <c r="B526" s="1">
        <f>IFERROR(VLOOKUP(A526,Sheet2!A:B,1,0),0)</f>
        <v>0</v>
      </c>
      <c r="C526" s="1">
        <v>1</v>
      </c>
      <c r="D526" s="1">
        <f t="shared" si="19"/>
        <v>1</v>
      </c>
      <c r="E526" s="1">
        <f>COUNTIFS(D:D,1,A:A,A526)</f>
        <v>1</v>
      </c>
      <c r="F526" s="1">
        <v>0</v>
      </c>
      <c r="G526" s="1">
        <v>1</v>
      </c>
      <c r="H526" s="1">
        <v>1</v>
      </c>
      <c r="I526" s="1">
        <v>0</v>
      </c>
      <c r="J526" s="1">
        <v>0</v>
      </c>
      <c r="K526" s="1">
        <v>0</v>
      </c>
      <c r="L526" s="1">
        <v>0</v>
      </c>
      <c r="M526" s="1" t="b">
        <v>1</v>
      </c>
      <c r="N526" s="1">
        <v>0</v>
      </c>
      <c r="O526" s="1">
        <v>1</v>
      </c>
      <c r="P526" s="2" t="s">
        <v>11</v>
      </c>
      <c r="Q526" s="1">
        <v>0</v>
      </c>
      <c r="R526" s="1">
        <v>30</v>
      </c>
      <c r="S526" s="2" t="s">
        <v>15</v>
      </c>
      <c r="T526" s="20">
        <f>IFERROR(Q526+0.5*R526+S526,0)</f>
        <v>0</v>
      </c>
      <c r="U526" s="1">
        <v>5.0500001907348633</v>
      </c>
      <c r="V526" s="1">
        <v>8</v>
      </c>
      <c r="W526" s="1">
        <v>0.25</v>
      </c>
      <c r="X526" s="1">
        <v>1</v>
      </c>
      <c r="Y526" s="1">
        <v>7</v>
      </c>
      <c r="Z526" s="1">
        <v>15</v>
      </c>
      <c r="AA526" s="1">
        <v>1</v>
      </c>
      <c r="AB526" s="1">
        <v>1.0099999904632568</v>
      </c>
      <c r="AC526" s="1">
        <v>0.88999998569488525</v>
      </c>
      <c r="AD526" s="1">
        <v>3</v>
      </c>
      <c r="AE526" s="1">
        <v>3</v>
      </c>
      <c r="AF526" s="1">
        <v>1</v>
      </c>
      <c r="AG526" s="1">
        <f>IFERROR(Q526+0.5*R526+S526,0)</f>
        <v>0</v>
      </c>
      <c r="AH526">
        <f>IFERROR(IF(N526,0,Q526+0.5*R526+S526),0)</f>
        <v>0</v>
      </c>
      <c r="AI526" s="6" t="str">
        <f t="shared" si="20"/>
        <v/>
      </c>
    </row>
    <row r="527" spans="1:35">
      <c r="A527" s="1">
        <v>313</v>
      </c>
      <c r="B527" s="1">
        <f>IFERROR(VLOOKUP(A527,Sheet2!A:B,1,0),0)</f>
        <v>0</v>
      </c>
      <c r="C527" s="1">
        <v>1</v>
      </c>
      <c r="D527" s="1">
        <f t="shared" si="19"/>
        <v>0</v>
      </c>
      <c r="E527" s="1">
        <f>COUNTIFS(D:D,1,A:A,A527)</f>
        <v>1</v>
      </c>
      <c r="F527" s="1">
        <v>0</v>
      </c>
      <c r="G527" s="1">
        <v>1</v>
      </c>
      <c r="H527" s="1">
        <v>1</v>
      </c>
      <c r="I527" s="1">
        <v>0</v>
      </c>
      <c r="J527" s="1">
        <v>0</v>
      </c>
      <c r="K527" s="1">
        <v>0</v>
      </c>
      <c r="L527" s="1">
        <v>0</v>
      </c>
      <c r="M527" s="1" t="b">
        <v>1</v>
      </c>
      <c r="N527" s="1">
        <v>0</v>
      </c>
      <c r="O527" s="1">
        <v>1</v>
      </c>
      <c r="P527" s="3">
        <v>0</v>
      </c>
      <c r="Q527" s="1">
        <v>11</v>
      </c>
      <c r="R527" s="1">
        <v>9</v>
      </c>
      <c r="S527" s="1">
        <v>4</v>
      </c>
      <c r="T527" s="20">
        <f>IFERROR(Q527+0.5*R527+S527,0)</f>
        <v>19.5</v>
      </c>
      <c r="U527" s="1">
        <v>4.5</v>
      </c>
      <c r="V527" s="1">
        <v>4</v>
      </c>
      <c r="W527" s="1">
        <v>0.25</v>
      </c>
      <c r="X527" s="1">
        <v>1</v>
      </c>
      <c r="Y527" s="1">
        <v>7</v>
      </c>
      <c r="Z527" s="1">
        <v>15</v>
      </c>
      <c r="AA527" s="1">
        <v>1.059999942779541</v>
      </c>
      <c r="AB527" s="1">
        <v>0.93000000715255737</v>
      </c>
      <c r="AC527" s="1">
        <v>0.93999999761581421</v>
      </c>
      <c r="AD527" s="1">
        <v>3</v>
      </c>
      <c r="AE527" s="1">
        <v>2</v>
      </c>
      <c r="AF527" s="1">
        <v>0</v>
      </c>
      <c r="AG527" s="1">
        <f>IFERROR(Q527+0.5*R527+S527,0)</f>
        <v>19.5</v>
      </c>
      <c r="AH527">
        <f>IFERROR(IF(N527,0,Q527+0.5*R527+S527),0)</f>
        <v>19.5</v>
      </c>
      <c r="AI527" s="6" t="str">
        <f t="shared" si="20"/>
        <v/>
      </c>
    </row>
    <row r="528" spans="1:35">
      <c r="A528" s="1">
        <v>314</v>
      </c>
      <c r="B528" s="1">
        <f>IFERROR(VLOOKUP(A528,Sheet2!A:B,1,0),0)</f>
        <v>314</v>
      </c>
      <c r="C528" s="1">
        <v>1</v>
      </c>
      <c r="D528" s="1">
        <f t="shared" si="19"/>
        <v>0</v>
      </c>
      <c r="E528" s="1">
        <f>COUNTIFS(D:D,1,A:A,A528)</f>
        <v>0</v>
      </c>
      <c r="F528" s="1">
        <v>0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 t="b">
        <v>1</v>
      </c>
      <c r="N528" s="1">
        <v>0</v>
      </c>
      <c r="O528" s="1">
        <v>1</v>
      </c>
      <c r="P528" s="1">
        <v>8</v>
      </c>
      <c r="Q528" s="1">
        <v>8</v>
      </c>
      <c r="R528" s="1">
        <v>12</v>
      </c>
      <c r="S528" s="1">
        <v>3</v>
      </c>
      <c r="T528" s="20">
        <f>IFERROR(Q528+0.5*R528+S528,0)</f>
        <v>17</v>
      </c>
      <c r="U528" s="1">
        <v>4.619999885559082</v>
      </c>
      <c r="V528" s="3">
        <v>4</v>
      </c>
      <c r="W528" s="3">
        <v>0.25</v>
      </c>
      <c r="X528" s="1">
        <v>1</v>
      </c>
      <c r="Y528" s="1">
        <v>7</v>
      </c>
      <c r="Z528" s="1">
        <v>15</v>
      </c>
      <c r="AA528" s="1">
        <v>1.059999942779541</v>
      </c>
      <c r="AB528" s="1">
        <v>0.94999998807907104</v>
      </c>
      <c r="AC528" s="1">
        <v>0.9100000262260437</v>
      </c>
      <c r="AD528" s="1">
        <v>3</v>
      </c>
      <c r="AE528" s="1">
        <v>2</v>
      </c>
      <c r="AF528" s="1">
        <v>0</v>
      </c>
      <c r="AG528" s="1">
        <f>IFERROR(Q528+0.5*R528+S528,0)</f>
        <v>17</v>
      </c>
      <c r="AH528">
        <f>IFERROR(IF(N528,0,Q528+0.5*R528+S528),0)</f>
        <v>17</v>
      </c>
      <c r="AI528" s="6" t="str">
        <f t="shared" si="20"/>
        <v/>
      </c>
    </row>
    <row r="529" spans="1:35">
      <c r="A529" s="1">
        <v>314</v>
      </c>
      <c r="B529" s="1">
        <f>IFERROR(VLOOKUP(A529,Sheet2!A:B,1,0),0)</f>
        <v>314</v>
      </c>
      <c r="C529" s="1">
        <v>1</v>
      </c>
      <c r="D529" s="1">
        <f t="shared" si="19"/>
        <v>0</v>
      </c>
      <c r="E529" s="1">
        <f>COUNTIFS(D:D,1,A:A,A529)</f>
        <v>0</v>
      </c>
      <c r="F529" s="1">
        <v>0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 t="b">
        <v>1</v>
      </c>
      <c r="N529" s="1">
        <v>0</v>
      </c>
      <c r="O529" s="1">
        <v>1</v>
      </c>
      <c r="P529" s="4" t="s">
        <v>11</v>
      </c>
      <c r="Q529" s="1">
        <v>15</v>
      </c>
      <c r="R529" s="1">
        <v>6</v>
      </c>
      <c r="S529" s="1">
        <v>4</v>
      </c>
      <c r="T529" s="20">
        <f>IFERROR(Q529+0.5*R529+S529,0)</f>
        <v>22</v>
      </c>
      <c r="U529" s="1">
        <v>5.25</v>
      </c>
      <c r="V529" s="1">
        <v>13</v>
      </c>
      <c r="W529" s="1">
        <v>0.15000000596046448</v>
      </c>
      <c r="X529" s="1">
        <v>1</v>
      </c>
      <c r="Y529" s="1">
        <v>6</v>
      </c>
      <c r="Z529" s="1">
        <v>16</v>
      </c>
      <c r="AA529" s="3">
        <v>1.0499999523162842</v>
      </c>
      <c r="AB529" s="3">
        <v>0.74000000953674316</v>
      </c>
      <c r="AC529" s="3">
        <v>0.93999999761581421</v>
      </c>
      <c r="AD529" s="3">
        <v>3</v>
      </c>
      <c r="AE529" s="3">
        <v>3</v>
      </c>
      <c r="AF529" s="1">
        <v>1</v>
      </c>
      <c r="AG529" s="1">
        <f>IFERROR(Q529+0.5*R529+S529,0)</f>
        <v>22</v>
      </c>
      <c r="AH529">
        <f>IFERROR(IF(N529,0,Q529+0.5*R529+S529),0)</f>
        <v>22</v>
      </c>
      <c r="AI529" s="6" t="str">
        <f t="shared" si="20"/>
        <v/>
      </c>
    </row>
    <row r="530" spans="1:35">
      <c r="A530" s="1">
        <v>315</v>
      </c>
      <c r="B530" s="1">
        <f>IFERROR(VLOOKUP(A530,Sheet2!A:B,1,0),0)</f>
        <v>0</v>
      </c>
      <c r="C530" s="1">
        <v>1</v>
      </c>
      <c r="D530" s="1">
        <f t="shared" si="19"/>
        <v>0</v>
      </c>
      <c r="E530" s="1">
        <f>COUNTIFS(D:D,1,A:A,A530)</f>
        <v>0</v>
      </c>
      <c r="F530" s="1">
        <v>0</v>
      </c>
      <c r="G530" s="1">
        <v>1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 t="b">
        <v>1</v>
      </c>
      <c r="N530" s="1">
        <v>0</v>
      </c>
      <c r="O530" s="1">
        <v>0</v>
      </c>
      <c r="P530" s="2" t="s">
        <v>11</v>
      </c>
      <c r="Q530" s="3">
        <v>4.5</v>
      </c>
      <c r="R530" s="3">
        <v>20</v>
      </c>
      <c r="S530" s="3">
        <v>2</v>
      </c>
      <c r="T530" s="20">
        <f>IFERROR(Q530+0.5*R530+S530,0)</f>
        <v>16.5</v>
      </c>
      <c r="U530" s="3">
        <v>5.0500001907348633</v>
      </c>
      <c r="V530" s="3">
        <v>8</v>
      </c>
      <c r="W530" s="3">
        <v>7.9999998211860657E-2</v>
      </c>
      <c r="X530" s="3">
        <v>2</v>
      </c>
      <c r="Y530" s="3">
        <v>7</v>
      </c>
      <c r="Z530" s="3">
        <v>16</v>
      </c>
      <c r="AA530" s="3">
        <v>1.0499999523162842</v>
      </c>
      <c r="AB530" s="3">
        <v>0.8399999737739563</v>
      </c>
      <c r="AC530" s="3">
        <v>0.87000000476837158</v>
      </c>
      <c r="AD530" s="3">
        <v>3</v>
      </c>
      <c r="AE530" s="3">
        <v>2</v>
      </c>
      <c r="AF530" s="1">
        <v>1</v>
      </c>
      <c r="AG530" s="1">
        <f>IFERROR(Q530+0.5*R530+S530,0)</f>
        <v>16.5</v>
      </c>
      <c r="AH530">
        <f>IFERROR(IF(N530,0,Q530+0.5*R530+S530),0)</f>
        <v>16.5</v>
      </c>
      <c r="AI530" s="6" t="str">
        <f t="shared" si="20"/>
        <v/>
      </c>
    </row>
    <row r="531" spans="1:35">
      <c r="A531" s="1">
        <v>315</v>
      </c>
      <c r="B531" s="1">
        <f>IFERROR(VLOOKUP(A531,Sheet2!A:B,1,0),0)</f>
        <v>0</v>
      </c>
      <c r="C531" s="1">
        <v>1</v>
      </c>
      <c r="D531" s="1">
        <f t="shared" si="19"/>
        <v>0</v>
      </c>
      <c r="E531" s="1">
        <f>COUNTIFS(D:D,1,A:A,A531)</f>
        <v>0</v>
      </c>
      <c r="F531" s="1">
        <v>0</v>
      </c>
      <c r="G531" s="1">
        <v>1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 t="b">
        <v>1</v>
      </c>
      <c r="N531" s="1">
        <v>0</v>
      </c>
      <c r="O531" s="1">
        <v>0</v>
      </c>
      <c r="P531" s="1">
        <v>0</v>
      </c>
      <c r="Q531" s="1">
        <v>5</v>
      </c>
      <c r="R531" s="1">
        <v>19</v>
      </c>
      <c r="S531" s="1">
        <v>2</v>
      </c>
      <c r="T531" s="20">
        <f>IFERROR(Q531+0.5*R531+S531,0)</f>
        <v>16.5</v>
      </c>
      <c r="U531" s="2" t="s">
        <v>17</v>
      </c>
      <c r="V531" s="1">
        <v>4</v>
      </c>
      <c r="W531" s="1">
        <v>0.25</v>
      </c>
      <c r="X531" s="1">
        <v>3</v>
      </c>
      <c r="Y531" s="1">
        <v>7</v>
      </c>
      <c r="Z531" s="1">
        <v>16</v>
      </c>
      <c r="AA531" s="1">
        <v>1</v>
      </c>
      <c r="AB531" s="1">
        <v>0.85000002384185791</v>
      </c>
      <c r="AC531" s="1">
        <v>0.87999999523162842</v>
      </c>
      <c r="AD531" s="1">
        <v>3</v>
      </c>
      <c r="AE531" s="1">
        <v>2</v>
      </c>
      <c r="AF531" s="1">
        <v>0</v>
      </c>
      <c r="AG531" s="1">
        <f>IFERROR(Q531+0.5*R531+S531,0)</f>
        <v>16.5</v>
      </c>
      <c r="AH531">
        <f>IFERROR(IF(N531,0,Q531+0.5*R531+S531),0)</f>
        <v>16.5</v>
      </c>
      <c r="AI531" s="6" t="str">
        <f t="shared" si="20"/>
        <v/>
      </c>
    </row>
    <row r="532" spans="1:35">
      <c r="A532" s="1">
        <v>316</v>
      </c>
      <c r="B532" s="1">
        <f>IFERROR(VLOOKUP(A532,Sheet2!A:B,1,0),0)</f>
        <v>316</v>
      </c>
      <c r="C532" s="1">
        <v>1</v>
      </c>
      <c r="D532" s="1">
        <f t="shared" si="19"/>
        <v>0</v>
      </c>
      <c r="E532" s="1">
        <f>COUNTIFS(D:D,1,A:A,A532)</f>
        <v>0</v>
      </c>
      <c r="F532" s="1">
        <v>1</v>
      </c>
      <c r="G532" s="1">
        <v>1</v>
      </c>
      <c r="H532" s="1">
        <v>1</v>
      </c>
      <c r="I532" s="1">
        <v>0</v>
      </c>
      <c r="J532" s="1">
        <v>0</v>
      </c>
      <c r="K532" s="1">
        <v>0</v>
      </c>
      <c r="L532" s="1">
        <v>0</v>
      </c>
      <c r="M532" s="1" t="b">
        <v>1</v>
      </c>
      <c r="N532" s="1">
        <v>0</v>
      </c>
      <c r="O532" s="1">
        <v>1</v>
      </c>
      <c r="P532" s="4" t="s">
        <v>11</v>
      </c>
      <c r="Q532" s="1">
        <v>12</v>
      </c>
      <c r="R532" s="1">
        <v>14</v>
      </c>
      <c r="S532" s="1">
        <v>3</v>
      </c>
      <c r="T532" s="20">
        <f>IFERROR(Q532+0.5*R532+S532,0)</f>
        <v>22</v>
      </c>
      <c r="U532" s="1">
        <v>5.0500001907348633</v>
      </c>
      <c r="V532" s="1">
        <v>26</v>
      </c>
      <c r="W532" s="1">
        <v>0.15000000596046448</v>
      </c>
      <c r="X532" s="1">
        <v>2</v>
      </c>
      <c r="Y532" s="1">
        <v>7</v>
      </c>
      <c r="Z532" s="1">
        <v>16</v>
      </c>
      <c r="AA532" s="1">
        <v>1.0499999523162842</v>
      </c>
      <c r="AB532" s="1">
        <v>0.93999999761581421</v>
      </c>
      <c r="AC532" s="1">
        <v>0.93999999761581421</v>
      </c>
      <c r="AD532" s="2" t="s">
        <v>35</v>
      </c>
      <c r="AE532" s="2" t="s">
        <v>37</v>
      </c>
      <c r="AF532" s="1">
        <v>1</v>
      </c>
      <c r="AG532" s="1">
        <f>IFERROR(Q532+0.5*R532+S532,0)</f>
        <v>22</v>
      </c>
      <c r="AH532">
        <f>IFERROR(IF(N532,0,Q532+0.5*R532+S532),0)</f>
        <v>22</v>
      </c>
      <c r="AI532" s="6" t="str">
        <f t="shared" si="20"/>
        <v/>
      </c>
    </row>
    <row r="533" spans="1:35">
      <c r="A533" s="1">
        <v>316</v>
      </c>
      <c r="B533" s="1">
        <f>IFERROR(VLOOKUP(A533,Sheet2!A:B,1,0),0)</f>
        <v>316</v>
      </c>
      <c r="C533" s="1">
        <v>1</v>
      </c>
      <c r="D533" s="1">
        <f t="shared" si="19"/>
        <v>0</v>
      </c>
      <c r="E533" s="1">
        <f>COUNTIFS(D:D,1,A:A,A533)</f>
        <v>0</v>
      </c>
      <c r="F533" s="1">
        <v>1</v>
      </c>
      <c r="G533" s="1">
        <v>1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 t="b">
        <v>1</v>
      </c>
      <c r="N533" s="1">
        <v>0</v>
      </c>
      <c r="O533" s="1">
        <v>1</v>
      </c>
      <c r="P533" s="1">
        <v>0</v>
      </c>
      <c r="Q533" s="1">
        <v>15</v>
      </c>
      <c r="R533" s="1">
        <v>15</v>
      </c>
      <c r="S533" s="1">
        <v>3</v>
      </c>
      <c r="T533" s="20">
        <f>IFERROR(Q533+0.5*R533+S533,0)</f>
        <v>25.5</v>
      </c>
      <c r="U533" s="1">
        <v>4.619999885559082</v>
      </c>
      <c r="V533" s="1">
        <v>8</v>
      </c>
      <c r="W533" s="1">
        <v>0.25</v>
      </c>
      <c r="X533" s="1">
        <v>2</v>
      </c>
      <c r="Y533" s="1">
        <v>7</v>
      </c>
      <c r="Z533" s="1">
        <v>16</v>
      </c>
      <c r="AA533" s="1">
        <v>1.059999942779541</v>
      </c>
      <c r="AB533" s="1">
        <v>0.92000001668930054</v>
      </c>
      <c r="AC533" s="1">
        <v>0.87000000476837158</v>
      </c>
      <c r="AD533" s="1">
        <v>3</v>
      </c>
      <c r="AE533" s="1">
        <v>2</v>
      </c>
      <c r="AF533" s="1">
        <v>0</v>
      </c>
      <c r="AG533" s="1">
        <f>IFERROR(Q533+0.5*R533+S533,0)</f>
        <v>25.5</v>
      </c>
      <c r="AH533">
        <f>IFERROR(IF(N533,0,Q533+0.5*R533+S533),0)</f>
        <v>25.5</v>
      </c>
      <c r="AI533" s="6" t="str">
        <f t="shared" si="20"/>
        <v/>
      </c>
    </row>
    <row r="534" spans="1:35">
      <c r="A534" s="1">
        <v>317</v>
      </c>
      <c r="B534" s="1">
        <f>IFERROR(VLOOKUP(A534,Sheet2!A:B,1,0),0)</f>
        <v>317</v>
      </c>
      <c r="C534" s="1">
        <v>1</v>
      </c>
      <c r="D534" s="1">
        <f t="shared" si="19"/>
        <v>0</v>
      </c>
      <c r="E534" s="1">
        <f>COUNTIFS(D:D,1,A:A,A534)</f>
        <v>0</v>
      </c>
      <c r="F534" s="1">
        <v>0</v>
      </c>
      <c r="G534" s="1">
        <v>1</v>
      </c>
      <c r="H534" s="1">
        <v>1</v>
      </c>
      <c r="I534" s="1">
        <v>0</v>
      </c>
      <c r="J534" s="1">
        <v>0</v>
      </c>
      <c r="K534" s="1">
        <v>0</v>
      </c>
      <c r="L534" s="1">
        <v>0</v>
      </c>
      <c r="M534" s="1" t="b">
        <v>1</v>
      </c>
      <c r="N534" s="1">
        <v>0</v>
      </c>
      <c r="O534" s="1">
        <v>1</v>
      </c>
      <c r="P534" s="3">
        <v>3</v>
      </c>
      <c r="Q534" s="1">
        <v>0</v>
      </c>
      <c r="R534" s="1">
        <v>8</v>
      </c>
      <c r="S534" s="1">
        <v>2</v>
      </c>
      <c r="T534" s="20">
        <f>IFERROR(Q534+0.5*R534+S534,0)</f>
        <v>6</v>
      </c>
      <c r="U534" s="1">
        <v>4.25</v>
      </c>
      <c r="V534" s="1">
        <v>13</v>
      </c>
      <c r="W534" s="1">
        <v>0.17000000178813934</v>
      </c>
      <c r="X534" s="1">
        <v>1</v>
      </c>
      <c r="Y534" s="1">
        <v>8</v>
      </c>
      <c r="Z534" s="1">
        <v>12</v>
      </c>
      <c r="AA534" s="1">
        <v>1.2200000286102295</v>
      </c>
      <c r="AB534" s="1">
        <v>0.93000000715255737</v>
      </c>
      <c r="AC534" s="1">
        <v>0.95999997854232788</v>
      </c>
      <c r="AD534" s="1">
        <v>3</v>
      </c>
      <c r="AE534" s="1">
        <v>1</v>
      </c>
      <c r="AF534" s="1">
        <v>0</v>
      </c>
      <c r="AG534" s="1">
        <f>IFERROR(Q534+0.5*R534+S534,0)</f>
        <v>6</v>
      </c>
      <c r="AH534">
        <f>IFERROR(IF(N534,0,Q534+0.5*R534+S534),0)</f>
        <v>6</v>
      </c>
      <c r="AI534" s="6" t="str">
        <f t="shared" si="20"/>
        <v/>
      </c>
    </row>
    <row r="535" spans="1:35">
      <c r="A535" s="1">
        <v>317</v>
      </c>
      <c r="B535" s="1">
        <f>IFERROR(VLOOKUP(A535,Sheet2!A:B,1,0),0)</f>
        <v>317</v>
      </c>
      <c r="C535" s="1">
        <v>1</v>
      </c>
      <c r="D535" s="1">
        <f t="shared" si="19"/>
        <v>0</v>
      </c>
      <c r="E535" s="1">
        <f>COUNTIFS(D:D,1,A:A,A535)</f>
        <v>0</v>
      </c>
      <c r="F535" s="1">
        <v>0</v>
      </c>
      <c r="G535" s="1">
        <v>1</v>
      </c>
      <c r="H535" s="1">
        <v>1</v>
      </c>
      <c r="I535" s="1">
        <v>0</v>
      </c>
      <c r="J535" s="1">
        <v>0</v>
      </c>
      <c r="K535" s="1">
        <v>0</v>
      </c>
      <c r="L535" s="1">
        <v>0</v>
      </c>
      <c r="M535" s="1" t="b">
        <v>1</v>
      </c>
      <c r="N535" s="1">
        <v>0</v>
      </c>
      <c r="O535" s="1">
        <v>1</v>
      </c>
      <c r="P535" s="1">
        <v>1</v>
      </c>
      <c r="Q535" s="1">
        <v>4</v>
      </c>
      <c r="R535" s="1">
        <v>0</v>
      </c>
      <c r="S535" s="1">
        <v>3</v>
      </c>
      <c r="T535" s="20">
        <f>IFERROR(Q535+0.5*R535+S535,0)</f>
        <v>7</v>
      </c>
      <c r="U535" s="3">
        <v>5.0500001907348633</v>
      </c>
      <c r="V535" s="3">
        <v>8</v>
      </c>
      <c r="W535" s="3">
        <v>0.12999999523162842</v>
      </c>
      <c r="X535" s="3">
        <v>1</v>
      </c>
      <c r="Y535" s="3">
        <v>8</v>
      </c>
      <c r="Z535" s="3">
        <v>10.5</v>
      </c>
      <c r="AA535" s="3">
        <v>1.2599999904632568</v>
      </c>
      <c r="AB535" s="3">
        <v>1.0499999523162842</v>
      </c>
      <c r="AC535" s="3">
        <v>1.0499999523162842</v>
      </c>
      <c r="AD535" s="3">
        <v>2</v>
      </c>
      <c r="AE535" s="3">
        <v>1</v>
      </c>
      <c r="AF535" s="1">
        <v>1</v>
      </c>
      <c r="AG535" s="1">
        <f>IFERROR(Q535+0.5*R535+S535,0)</f>
        <v>7</v>
      </c>
      <c r="AH535">
        <f>IFERROR(IF(N535,0,Q535+0.5*R535+S535),0)</f>
        <v>7</v>
      </c>
      <c r="AI535" s="6" t="str">
        <f t="shared" si="20"/>
        <v/>
      </c>
    </row>
    <row r="536" spans="1:35">
      <c r="A536" s="1">
        <v>318</v>
      </c>
      <c r="B536" s="1">
        <f>IFERROR(VLOOKUP(A536,Sheet2!A:B,1,0),0)</f>
        <v>318</v>
      </c>
      <c r="C536" s="1">
        <v>2</v>
      </c>
      <c r="D536" s="1">
        <f t="shared" si="19"/>
        <v>0</v>
      </c>
      <c r="E536" s="1">
        <f>COUNTIFS(D:D,1,A:A,A536)</f>
        <v>0</v>
      </c>
      <c r="F536" s="1">
        <v>0</v>
      </c>
      <c r="G536" s="1">
        <v>1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 t="b">
        <v>1</v>
      </c>
      <c r="N536" s="1">
        <v>0</v>
      </c>
      <c r="O536" s="1">
        <v>1</v>
      </c>
      <c r="P536" s="3">
        <v>3</v>
      </c>
      <c r="Q536" s="1">
        <v>5</v>
      </c>
      <c r="R536" s="1">
        <v>7</v>
      </c>
      <c r="S536" s="1">
        <v>3</v>
      </c>
      <c r="T536" s="20">
        <f>IFERROR(Q536+0.5*R536+S536,0)</f>
        <v>11.5</v>
      </c>
      <c r="U536" s="1">
        <v>4.75</v>
      </c>
      <c r="V536" s="1">
        <v>13</v>
      </c>
      <c r="W536" s="1">
        <v>0.25</v>
      </c>
      <c r="X536" s="1">
        <v>2</v>
      </c>
      <c r="Y536" s="1">
        <v>11</v>
      </c>
      <c r="Z536" s="1">
        <v>12</v>
      </c>
      <c r="AA536" s="1">
        <v>1.2300000190734863</v>
      </c>
      <c r="AB536" s="1">
        <v>0.98000001907348633</v>
      </c>
      <c r="AC536" s="1">
        <v>2.6099998950958252</v>
      </c>
      <c r="AD536" s="1">
        <v>3</v>
      </c>
      <c r="AE536" s="1">
        <v>3</v>
      </c>
      <c r="AF536" s="1">
        <v>0</v>
      </c>
      <c r="AG536" s="1">
        <f>IFERROR(Q536+0.5*R536+S536,0)</f>
        <v>11.5</v>
      </c>
      <c r="AH536">
        <f>IFERROR(IF(N536,0,Q536+0.5*R536+S536),0)</f>
        <v>11.5</v>
      </c>
      <c r="AI536" s="6" t="str">
        <f t="shared" si="20"/>
        <v/>
      </c>
    </row>
    <row r="537" spans="1:35">
      <c r="A537" s="1">
        <v>318</v>
      </c>
      <c r="B537" s="1">
        <f>IFERROR(VLOOKUP(A537,Sheet2!A:B,1,0),0)</f>
        <v>318</v>
      </c>
      <c r="C537" s="1">
        <v>2</v>
      </c>
      <c r="D537" s="1">
        <f t="shared" si="19"/>
        <v>0</v>
      </c>
      <c r="E537" s="1">
        <f>COUNTIFS(D:D,1,A:A,A537)</f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 t="b">
        <v>1</v>
      </c>
      <c r="N537" s="1">
        <v>0</v>
      </c>
      <c r="O537" s="1">
        <v>1</v>
      </c>
      <c r="P537" s="2" t="s">
        <v>11</v>
      </c>
      <c r="Q537" s="1">
        <v>7</v>
      </c>
      <c r="R537" s="1">
        <v>6</v>
      </c>
      <c r="S537" s="1">
        <v>4</v>
      </c>
      <c r="T537" s="20">
        <f>IFERROR(Q537+0.5*R537+S537,0)</f>
        <v>14</v>
      </c>
      <c r="U537" s="1">
        <v>5.0500001907348633</v>
      </c>
      <c r="V537" s="1">
        <v>13</v>
      </c>
      <c r="W537" s="1">
        <v>0.5</v>
      </c>
      <c r="X537" s="1">
        <v>1</v>
      </c>
      <c r="Y537" s="1">
        <v>10.5</v>
      </c>
      <c r="Z537" s="1">
        <v>11.5</v>
      </c>
      <c r="AA537" s="1">
        <v>1.1100000143051147</v>
      </c>
      <c r="AB537" s="1">
        <v>0.94999998807907104</v>
      </c>
      <c r="AC537" s="1">
        <v>2.5899999141693115</v>
      </c>
      <c r="AD537" s="1">
        <v>3</v>
      </c>
      <c r="AE537" s="1">
        <v>3</v>
      </c>
      <c r="AF537" s="1">
        <v>1</v>
      </c>
      <c r="AG537" s="1">
        <f>IFERROR(Q537+0.5*R537+S537,0)</f>
        <v>14</v>
      </c>
      <c r="AH537">
        <f>IFERROR(IF(N537,0,Q537+0.5*R537+S537),0)</f>
        <v>14</v>
      </c>
      <c r="AI537" s="6" t="str">
        <f t="shared" si="20"/>
        <v/>
      </c>
    </row>
    <row r="538" spans="1:35">
      <c r="A538" s="1">
        <v>319</v>
      </c>
      <c r="B538" s="1">
        <f>IFERROR(VLOOKUP(A538,Sheet2!A:B,1,0),0)</f>
        <v>319</v>
      </c>
      <c r="C538" s="1">
        <v>2</v>
      </c>
      <c r="D538" s="1">
        <f t="shared" si="19"/>
        <v>0</v>
      </c>
      <c r="E538" s="1">
        <f>COUNTIFS(D:D,1,A:A,A538)</f>
        <v>0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  <c r="L538" s="1">
        <v>0</v>
      </c>
      <c r="M538" s="1" t="b">
        <v>1</v>
      </c>
      <c r="N538" s="1">
        <v>0</v>
      </c>
      <c r="O538" s="1">
        <v>1</v>
      </c>
      <c r="P538" s="1">
        <v>2</v>
      </c>
      <c r="Q538" s="1">
        <v>0</v>
      </c>
      <c r="R538" s="1">
        <v>11</v>
      </c>
      <c r="S538" s="1">
        <v>3</v>
      </c>
      <c r="T538" s="20">
        <f>IFERROR(Q538+0.5*R538+S538,0)</f>
        <v>8.5</v>
      </c>
      <c r="U538" s="1">
        <v>4.619999885559082</v>
      </c>
      <c r="V538" s="3">
        <v>2.5</v>
      </c>
      <c r="W538" s="3">
        <v>0.11999999731779099</v>
      </c>
      <c r="X538" s="1">
        <v>2</v>
      </c>
      <c r="Y538" s="1">
        <v>10.5</v>
      </c>
      <c r="Z538" s="1">
        <v>12.5</v>
      </c>
      <c r="AA538" s="1">
        <v>1.059999942779541</v>
      </c>
      <c r="AB538" s="1">
        <v>0.85000002384185791</v>
      </c>
      <c r="AC538" s="1">
        <v>3.9500000476837158</v>
      </c>
      <c r="AD538" s="2" t="s">
        <v>35</v>
      </c>
      <c r="AE538" s="2" t="s">
        <v>37</v>
      </c>
      <c r="AF538" s="1">
        <v>0</v>
      </c>
      <c r="AG538" s="1">
        <f>IFERROR(Q538+0.5*R538+S538,0)</f>
        <v>8.5</v>
      </c>
      <c r="AH538">
        <f>IFERROR(IF(N538,0,Q538+0.5*R538+S538),0)</f>
        <v>8.5</v>
      </c>
      <c r="AI538" s="6" t="str">
        <f t="shared" si="20"/>
        <v/>
      </c>
    </row>
    <row r="539" spans="1:35">
      <c r="A539" s="1">
        <v>319</v>
      </c>
      <c r="B539" s="1">
        <f>IFERROR(VLOOKUP(A539,Sheet2!A:B,1,0),0)</f>
        <v>319</v>
      </c>
      <c r="C539" s="1">
        <v>2</v>
      </c>
      <c r="D539" s="1">
        <f t="shared" si="19"/>
        <v>0</v>
      </c>
      <c r="E539" s="1">
        <f>COUNTIFS(D:D,1,A:A,A539)</f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 t="b">
        <v>1</v>
      </c>
      <c r="N539" s="1">
        <v>0</v>
      </c>
      <c r="O539" s="1">
        <v>1</v>
      </c>
      <c r="P539" s="4" t="s">
        <v>11</v>
      </c>
      <c r="Q539" s="1">
        <v>22</v>
      </c>
      <c r="R539" s="1">
        <v>4</v>
      </c>
      <c r="S539" s="1">
        <v>3</v>
      </c>
      <c r="T539" s="20">
        <f>IFERROR(Q539+0.5*R539+S539,0)</f>
        <v>27</v>
      </c>
      <c r="U539" s="1">
        <v>5.0500001907348633</v>
      </c>
      <c r="V539" s="1">
        <v>13</v>
      </c>
      <c r="W539" s="1">
        <v>0.25</v>
      </c>
      <c r="X539" s="1">
        <v>1</v>
      </c>
      <c r="Y539" s="1">
        <v>10.5</v>
      </c>
      <c r="Z539" s="1">
        <v>11.5</v>
      </c>
      <c r="AA539" s="3">
        <v>0.94999998807907104</v>
      </c>
      <c r="AB539" s="3">
        <v>0.89999997615814209</v>
      </c>
      <c r="AC539" s="3">
        <v>2.4300000667572021</v>
      </c>
      <c r="AD539" s="3">
        <v>4</v>
      </c>
      <c r="AE539" s="3">
        <v>3</v>
      </c>
      <c r="AF539" s="1">
        <v>1</v>
      </c>
      <c r="AG539" s="1">
        <f>IFERROR(Q539+0.5*R539+S539,0)</f>
        <v>27</v>
      </c>
      <c r="AH539">
        <f>IFERROR(IF(N539,0,Q539+0.5*R539+S539),0)</f>
        <v>27</v>
      </c>
      <c r="AI539" s="6" t="str">
        <f t="shared" si="20"/>
        <v/>
      </c>
    </row>
    <row r="540" spans="1:35">
      <c r="A540" s="1">
        <v>320</v>
      </c>
      <c r="B540" s="1">
        <f>IFERROR(VLOOKUP(A540,Sheet2!A:B,1,0),0)</f>
        <v>320</v>
      </c>
      <c r="C540" s="1">
        <v>2</v>
      </c>
      <c r="D540" s="1">
        <f t="shared" si="19"/>
        <v>0</v>
      </c>
      <c r="E540" s="1">
        <f>COUNTIFS(D:D,1,A:A,A540)</f>
        <v>0</v>
      </c>
      <c r="F540" s="1">
        <v>0</v>
      </c>
      <c r="G540" s="1">
        <v>1</v>
      </c>
      <c r="H540" s="1">
        <v>1</v>
      </c>
      <c r="I540" s="1">
        <v>0</v>
      </c>
      <c r="J540" s="1">
        <v>0</v>
      </c>
      <c r="K540" s="1">
        <v>0</v>
      </c>
      <c r="L540" s="1">
        <v>0</v>
      </c>
      <c r="M540" s="1" t="b">
        <v>1</v>
      </c>
      <c r="N540" s="1">
        <v>0</v>
      </c>
      <c r="O540" s="1">
        <v>1</v>
      </c>
      <c r="P540" s="4" t="s">
        <v>11</v>
      </c>
      <c r="Q540" s="1">
        <v>4</v>
      </c>
      <c r="R540" s="1">
        <v>6</v>
      </c>
      <c r="S540" s="1">
        <v>3</v>
      </c>
      <c r="T540" s="20">
        <f>IFERROR(Q540+0.5*R540+S540,0)</f>
        <v>10</v>
      </c>
      <c r="U540" s="1">
        <v>5.0500001907348633</v>
      </c>
      <c r="V540" s="2" t="s">
        <v>19</v>
      </c>
      <c r="W540" s="2" t="s">
        <v>21</v>
      </c>
      <c r="X540" s="1">
        <v>1</v>
      </c>
      <c r="Y540" s="1">
        <v>11</v>
      </c>
      <c r="Z540" s="1">
        <v>11</v>
      </c>
      <c r="AA540" s="1">
        <v>1.0499999523162842</v>
      </c>
      <c r="AB540" s="1">
        <v>0.8399999737739563</v>
      </c>
      <c r="AC540" s="1">
        <v>2.4300000667572021</v>
      </c>
      <c r="AD540" s="1">
        <v>4</v>
      </c>
      <c r="AE540" s="1">
        <v>3</v>
      </c>
      <c r="AF540" s="1">
        <v>1</v>
      </c>
      <c r="AG540" s="1">
        <f>IFERROR(Q540+0.5*R540+S540,0)</f>
        <v>10</v>
      </c>
      <c r="AH540">
        <f>IFERROR(IF(N540,0,Q540+0.5*R540+S540),0)</f>
        <v>10</v>
      </c>
      <c r="AI540" s="6" t="str">
        <f t="shared" si="20"/>
        <v/>
      </c>
    </row>
    <row r="541" spans="1:35">
      <c r="A541" s="1">
        <v>320</v>
      </c>
      <c r="B541" s="1">
        <f>IFERROR(VLOOKUP(A541,Sheet2!A:B,1,0),0)</f>
        <v>320</v>
      </c>
      <c r="C541" s="1">
        <v>2</v>
      </c>
      <c r="D541" s="1">
        <f t="shared" si="19"/>
        <v>0</v>
      </c>
      <c r="E541" s="1">
        <f>COUNTIFS(D:D,1,A:A,A541)</f>
        <v>0</v>
      </c>
      <c r="F541" s="1">
        <v>0</v>
      </c>
      <c r="G541" s="1">
        <v>1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 t="b">
        <v>1</v>
      </c>
      <c r="N541" s="1">
        <v>0</v>
      </c>
      <c r="O541" s="1">
        <v>1</v>
      </c>
      <c r="P541" s="1">
        <v>0</v>
      </c>
      <c r="Q541" s="1">
        <v>5</v>
      </c>
      <c r="R541" s="1">
        <v>9</v>
      </c>
      <c r="S541" s="1">
        <v>2</v>
      </c>
      <c r="T541" s="20">
        <f>IFERROR(Q541+0.5*R541+S541,0)</f>
        <v>11.5</v>
      </c>
      <c r="U541" s="1">
        <v>5</v>
      </c>
      <c r="V541" s="1">
        <v>13</v>
      </c>
      <c r="W541" s="1">
        <v>0.11999999731779099</v>
      </c>
      <c r="X541" s="1">
        <v>2</v>
      </c>
      <c r="Y541" s="1">
        <v>11</v>
      </c>
      <c r="Z541" s="1">
        <v>12</v>
      </c>
      <c r="AA541" s="1">
        <v>1.1200000047683716</v>
      </c>
      <c r="AB541" s="1">
        <v>0.80000001192092896</v>
      </c>
      <c r="AC541" s="1">
        <v>2.4500000476837158</v>
      </c>
      <c r="AD541" s="1">
        <v>4</v>
      </c>
      <c r="AE541" s="1">
        <v>4</v>
      </c>
      <c r="AF541" s="1">
        <v>0</v>
      </c>
      <c r="AG541" s="1">
        <f>IFERROR(Q541+0.5*R541+S541,0)</f>
        <v>11.5</v>
      </c>
      <c r="AH541">
        <f>IFERROR(IF(N541,0,Q541+0.5*R541+S541),0)</f>
        <v>11.5</v>
      </c>
      <c r="AI541" s="6" t="str">
        <f t="shared" si="20"/>
        <v/>
      </c>
    </row>
    <row r="542" spans="1:35">
      <c r="A542" s="1">
        <v>321</v>
      </c>
      <c r="B542" s="1">
        <f>IFERROR(VLOOKUP(A542,Sheet2!A:B,1,0),0)</f>
        <v>321</v>
      </c>
      <c r="C542" s="1">
        <v>2</v>
      </c>
      <c r="D542" s="1">
        <f t="shared" si="19"/>
        <v>0</v>
      </c>
      <c r="E542" s="1">
        <f>COUNTIFS(D:D,1,A:A,A542)</f>
        <v>0</v>
      </c>
      <c r="F542" s="1">
        <v>0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 t="b">
        <v>1</v>
      </c>
      <c r="N542" s="1">
        <v>0</v>
      </c>
      <c r="O542" s="1">
        <v>1</v>
      </c>
      <c r="P542" s="3">
        <v>0</v>
      </c>
      <c r="Q542" s="1">
        <v>3</v>
      </c>
      <c r="R542" s="1">
        <v>14</v>
      </c>
      <c r="S542" s="1">
        <v>3</v>
      </c>
      <c r="T542" s="20">
        <f>IFERROR(Q542+0.5*R542+S542,0)</f>
        <v>13</v>
      </c>
      <c r="U542" s="1">
        <v>5</v>
      </c>
      <c r="V542" s="2" t="s">
        <v>19</v>
      </c>
      <c r="W542" s="1">
        <v>0.25</v>
      </c>
      <c r="X542" s="1">
        <v>2</v>
      </c>
      <c r="Y542" s="1">
        <v>10.5</v>
      </c>
      <c r="Z542" s="1">
        <v>12.5</v>
      </c>
      <c r="AA542" s="1">
        <v>1.1200000047683716</v>
      </c>
      <c r="AB542" s="1">
        <v>0.85000002384185791</v>
      </c>
      <c r="AC542" s="1">
        <v>2.4500000476837158</v>
      </c>
      <c r="AD542" s="1">
        <v>4</v>
      </c>
      <c r="AE542" s="1">
        <v>2</v>
      </c>
      <c r="AF542" s="1">
        <v>0</v>
      </c>
      <c r="AG542" s="1">
        <f>IFERROR(Q542+0.5*R542+S542,0)</f>
        <v>13</v>
      </c>
      <c r="AH542">
        <f>IFERROR(IF(N542,0,Q542+0.5*R542+S542),0)</f>
        <v>13</v>
      </c>
      <c r="AI542" s="6" t="str">
        <f t="shared" si="20"/>
        <v/>
      </c>
    </row>
    <row r="543" spans="1:35">
      <c r="A543" s="1">
        <v>321</v>
      </c>
      <c r="B543" s="1">
        <f>IFERROR(VLOOKUP(A543,Sheet2!A:B,1,0),0)</f>
        <v>321</v>
      </c>
      <c r="C543" s="1">
        <v>2</v>
      </c>
      <c r="D543" s="1">
        <f t="shared" si="19"/>
        <v>0</v>
      </c>
      <c r="E543" s="1">
        <f>COUNTIFS(D:D,1,A:A,A543)</f>
        <v>0</v>
      </c>
      <c r="F543" s="1">
        <v>0</v>
      </c>
      <c r="G543" s="1">
        <v>1</v>
      </c>
      <c r="H543" s="1">
        <v>1</v>
      </c>
      <c r="I543" s="1">
        <v>0</v>
      </c>
      <c r="J543" s="1">
        <v>0</v>
      </c>
      <c r="K543" s="1">
        <v>0</v>
      </c>
      <c r="L543" s="1">
        <v>0</v>
      </c>
      <c r="M543" s="1" t="b">
        <v>1</v>
      </c>
      <c r="N543" s="1">
        <v>0</v>
      </c>
      <c r="O543" s="1">
        <v>1</v>
      </c>
      <c r="P543" s="3">
        <v>2</v>
      </c>
      <c r="Q543" s="1">
        <v>4</v>
      </c>
      <c r="R543" s="1">
        <v>11</v>
      </c>
      <c r="S543" s="1">
        <v>2</v>
      </c>
      <c r="T543" s="20">
        <f>IFERROR(Q543+0.5*R543+S543,0)</f>
        <v>11.5</v>
      </c>
      <c r="U543" s="1">
        <v>5.0500001907348633</v>
      </c>
      <c r="V543" s="1">
        <v>13</v>
      </c>
      <c r="W543" s="3">
        <v>0.15000000596046448</v>
      </c>
      <c r="X543" s="1">
        <v>1</v>
      </c>
      <c r="Y543" s="1">
        <v>11</v>
      </c>
      <c r="Z543" s="1">
        <v>12</v>
      </c>
      <c r="AA543" s="1">
        <v>1.0499999523162842</v>
      </c>
      <c r="AB543" s="1">
        <v>0.8399999737739563</v>
      </c>
      <c r="AC543" s="1">
        <v>2.4300000667572021</v>
      </c>
      <c r="AD543" s="1">
        <v>4</v>
      </c>
      <c r="AE543" s="1">
        <v>3</v>
      </c>
      <c r="AF543" s="1">
        <v>1</v>
      </c>
      <c r="AG543" s="1">
        <f>IFERROR(Q543+0.5*R543+S543,0)</f>
        <v>11.5</v>
      </c>
      <c r="AH543">
        <f>IFERROR(IF(N543,0,Q543+0.5*R543+S543),0)</f>
        <v>11.5</v>
      </c>
      <c r="AI543" s="6" t="str">
        <f t="shared" si="20"/>
        <v/>
      </c>
    </row>
    <row r="544" spans="1:35">
      <c r="A544" s="1">
        <v>322</v>
      </c>
      <c r="B544" s="1">
        <f>IFERROR(VLOOKUP(A544,Sheet2!A:B,1,0),0)</f>
        <v>322</v>
      </c>
      <c r="C544" s="1">
        <v>3</v>
      </c>
      <c r="D544" s="1">
        <f t="shared" si="19"/>
        <v>0</v>
      </c>
      <c r="E544" s="1">
        <f>COUNTIFS(D:D,1,A:A,A544)</f>
        <v>0</v>
      </c>
      <c r="F544" s="1">
        <v>1</v>
      </c>
      <c r="G544" s="1">
        <v>1</v>
      </c>
      <c r="H544" s="1">
        <v>1</v>
      </c>
      <c r="I544" s="1">
        <v>0</v>
      </c>
      <c r="J544" s="1">
        <v>0</v>
      </c>
      <c r="K544" s="1">
        <v>0</v>
      </c>
      <c r="L544" s="1">
        <v>0</v>
      </c>
      <c r="M544" s="1" t="b">
        <v>1</v>
      </c>
      <c r="N544" s="1">
        <v>0</v>
      </c>
      <c r="O544" s="1">
        <v>1</v>
      </c>
      <c r="P544" s="3">
        <v>0</v>
      </c>
      <c r="Q544" s="1">
        <v>8</v>
      </c>
      <c r="R544" s="1">
        <v>13</v>
      </c>
      <c r="S544" s="1">
        <v>4</v>
      </c>
      <c r="T544" s="20">
        <f>IFERROR(Q544+0.5*R544+S544,0)</f>
        <v>18.5</v>
      </c>
      <c r="U544" s="1">
        <v>4.75</v>
      </c>
      <c r="V544" s="1">
        <v>13</v>
      </c>
      <c r="W544" s="1">
        <v>0.15000000596046448</v>
      </c>
      <c r="X544" s="1">
        <v>2</v>
      </c>
      <c r="Y544" s="1">
        <v>6</v>
      </c>
      <c r="Z544" s="1">
        <v>16</v>
      </c>
      <c r="AA544" s="1">
        <v>1.059999942779541</v>
      </c>
      <c r="AB544" s="1">
        <v>1.059999942779541</v>
      </c>
      <c r="AC544" s="1">
        <v>1.0199999809265137</v>
      </c>
      <c r="AD544" s="1">
        <v>6</v>
      </c>
      <c r="AE544" s="1">
        <v>2</v>
      </c>
      <c r="AF544" s="1">
        <v>0</v>
      </c>
      <c r="AG544" s="1">
        <f>IFERROR(Q544+0.5*R544+S544,0)</f>
        <v>18.5</v>
      </c>
      <c r="AH544">
        <f>IFERROR(IF(N544,0,Q544+0.5*R544+S544),0)</f>
        <v>18.5</v>
      </c>
      <c r="AI544" s="6" t="str">
        <f t="shared" si="20"/>
        <v/>
      </c>
    </row>
    <row r="545" spans="1:35">
      <c r="A545" s="1">
        <v>322</v>
      </c>
      <c r="B545" s="1">
        <f>IFERROR(VLOOKUP(A545,Sheet2!A:B,1,0),0)</f>
        <v>322</v>
      </c>
      <c r="C545" s="1">
        <v>3</v>
      </c>
      <c r="D545" s="1">
        <f t="shared" si="19"/>
        <v>0</v>
      </c>
      <c r="E545" s="1">
        <f>COUNTIFS(D:D,1,A:A,A545)</f>
        <v>0</v>
      </c>
      <c r="F545" s="1">
        <v>1</v>
      </c>
      <c r="G545" s="1">
        <v>1</v>
      </c>
      <c r="H545" s="1">
        <v>1</v>
      </c>
      <c r="I545" s="1">
        <v>0</v>
      </c>
      <c r="J545" s="1">
        <v>0</v>
      </c>
      <c r="K545" s="1">
        <v>0</v>
      </c>
      <c r="L545" s="1">
        <v>0</v>
      </c>
      <c r="M545" s="1" t="b">
        <v>1</v>
      </c>
      <c r="N545" s="1">
        <v>0</v>
      </c>
      <c r="O545" s="1">
        <v>1</v>
      </c>
      <c r="P545" s="3">
        <v>1</v>
      </c>
      <c r="Q545" s="1">
        <v>12</v>
      </c>
      <c r="R545" s="1">
        <v>5</v>
      </c>
      <c r="S545" s="1">
        <v>4</v>
      </c>
      <c r="T545" s="20">
        <f>IFERROR(Q545+0.5*R545+S545,0)</f>
        <v>18.5</v>
      </c>
      <c r="U545" s="1">
        <v>5.0500001907348633</v>
      </c>
      <c r="V545" s="1">
        <v>13</v>
      </c>
      <c r="W545" s="2" t="s">
        <v>21</v>
      </c>
      <c r="X545" s="1">
        <v>2</v>
      </c>
      <c r="Y545" s="1">
        <v>7</v>
      </c>
      <c r="Z545" s="1">
        <v>15</v>
      </c>
      <c r="AA545" s="1">
        <v>0.95999997854232788</v>
      </c>
      <c r="AB545" s="1">
        <v>1.0099999904632568</v>
      </c>
      <c r="AC545" s="1">
        <v>0.93999999761581421</v>
      </c>
      <c r="AD545" s="1">
        <v>6</v>
      </c>
      <c r="AE545" s="1">
        <v>3</v>
      </c>
      <c r="AF545" s="1">
        <v>1</v>
      </c>
      <c r="AG545" s="1">
        <f>IFERROR(Q545+0.5*R545+S545,0)</f>
        <v>18.5</v>
      </c>
      <c r="AH545">
        <f>IFERROR(IF(N545,0,Q545+0.5*R545+S545),0)</f>
        <v>18.5</v>
      </c>
      <c r="AI545" s="6" t="str">
        <f t="shared" si="20"/>
        <v/>
      </c>
    </row>
    <row r="546" spans="1:35">
      <c r="A546" s="1">
        <v>324</v>
      </c>
      <c r="B546" s="1">
        <f>IFERROR(VLOOKUP(A546,Sheet2!A:B,1,0),0)</f>
        <v>324</v>
      </c>
      <c r="C546" s="1">
        <v>3</v>
      </c>
      <c r="D546" s="1">
        <f t="shared" si="19"/>
        <v>0</v>
      </c>
      <c r="E546" s="1">
        <f>COUNTIFS(D:D,1,A:A,A546)</f>
        <v>0</v>
      </c>
      <c r="F546" s="1">
        <v>0</v>
      </c>
      <c r="G546" s="1">
        <v>1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 t="b">
        <v>1</v>
      </c>
      <c r="N546" s="1">
        <v>0</v>
      </c>
      <c r="O546" s="1">
        <v>0</v>
      </c>
      <c r="P546" s="3">
        <v>2</v>
      </c>
      <c r="Q546" s="1">
        <v>20</v>
      </c>
      <c r="R546" s="1">
        <v>46</v>
      </c>
      <c r="S546" s="1">
        <v>5</v>
      </c>
      <c r="T546" s="20">
        <f>IFERROR(Q546+0.5*R546+S546,0)</f>
        <v>48</v>
      </c>
      <c r="U546" s="1">
        <v>5.25</v>
      </c>
      <c r="V546" s="1">
        <v>26</v>
      </c>
      <c r="W546" s="1">
        <v>0.20000000298023224</v>
      </c>
      <c r="X546" s="1">
        <v>2</v>
      </c>
      <c r="Y546" s="1">
        <v>0</v>
      </c>
      <c r="Z546" s="1">
        <v>24</v>
      </c>
      <c r="AA546" s="1">
        <v>1.1799999475479126</v>
      </c>
      <c r="AB546" s="1">
        <v>1.059999942779541</v>
      </c>
      <c r="AC546" s="2" t="s">
        <v>33</v>
      </c>
      <c r="AD546" s="1">
        <v>5</v>
      </c>
      <c r="AE546" s="1">
        <v>2</v>
      </c>
      <c r="AF546" s="1">
        <v>0</v>
      </c>
      <c r="AG546" s="1">
        <f>IFERROR(Q546+0.5*R546+S546,0)</f>
        <v>48</v>
      </c>
      <c r="AH546">
        <f>IFERROR(IF(N546,0,Q546+0.5*R546+S546),0)</f>
        <v>48</v>
      </c>
      <c r="AI546" s="6" t="str">
        <f t="shared" si="20"/>
        <v/>
      </c>
    </row>
    <row r="547" spans="1:35">
      <c r="A547" s="1">
        <v>324</v>
      </c>
      <c r="B547" s="1">
        <f>IFERROR(VLOOKUP(A547,Sheet2!A:B,1,0),0)</f>
        <v>324</v>
      </c>
      <c r="C547" s="1">
        <v>3</v>
      </c>
      <c r="D547" s="1">
        <f t="shared" si="19"/>
        <v>0</v>
      </c>
      <c r="E547" s="1">
        <f>COUNTIFS(D:D,1,A:A,A547)</f>
        <v>0</v>
      </c>
      <c r="F547" s="1">
        <v>0</v>
      </c>
      <c r="G547" s="1">
        <v>1</v>
      </c>
      <c r="H547" s="1">
        <v>1</v>
      </c>
      <c r="I547" s="1">
        <v>0</v>
      </c>
      <c r="J547" s="1">
        <v>0</v>
      </c>
      <c r="K547" s="1">
        <v>0</v>
      </c>
      <c r="L547" s="1">
        <v>0</v>
      </c>
      <c r="M547" s="1" t="b">
        <v>1</v>
      </c>
      <c r="N547" s="1">
        <v>0</v>
      </c>
      <c r="O547" s="1">
        <v>0</v>
      </c>
      <c r="P547" s="1">
        <v>4</v>
      </c>
      <c r="Q547" s="1">
        <v>22</v>
      </c>
      <c r="R547" s="1">
        <v>39</v>
      </c>
      <c r="S547" s="1">
        <v>5</v>
      </c>
      <c r="T547" s="20">
        <f>IFERROR(Q547+0.5*R547+S547,0)</f>
        <v>46.5</v>
      </c>
      <c r="U547" s="1">
        <v>5.0500001907348633</v>
      </c>
      <c r="V547" s="1">
        <v>52</v>
      </c>
      <c r="W547" s="1">
        <v>0.25</v>
      </c>
      <c r="X547" s="1">
        <v>2</v>
      </c>
      <c r="Y547" s="1">
        <v>0</v>
      </c>
      <c r="Z547" s="1">
        <v>24</v>
      </c>
      <c r="AA547" s="1">
        <v>1.2200000286102295</v>
      </c>
      <c r="AB547" s="1">
        <v>1.0499999523162842</v>
      </c>
      <c r="AC547" s="1">
        <v>1.0499999523162842</v>
      </c>
      <c r="AD547" s="1">
        <v>5</v>
      </c>
      <c r="AE547" s="1">
        <v>2</v>
      </c>
      <c r="AF547" s="1">
        <v>1</v>
      </c>
      <c r="AG547" s="1">
        <f>IFERROR(Q547+0.5*R547+S547,0)</f>
        <v>46.5</v>
      </c>
      <c r="AH547">
        <f>IFERROR(IF(N547,0,Q547+0.5*R547+S547),0)</f>
        <v>46.5</v>
      </c>
      <c r="AI547" s="6" t="str">
        <f t="shared" si="20"/>
        <v/>
      </c>
    </row>
    <row r="548" spans="1:35">
      <c r="A548" s="1">
        <v>325</v>
      </c>
      <c r="B548" s="1">
        <f>IFERROR(VLOOKUP(A548,Sheet2!A:B,1,0),0)</f>
        <v>325</v>
      </c>
      <c r="C548" s="1">
        <v>3</v>
      </c>
      <c r="D548" s="1">
        <f t="shared" si="19"/>
        <v>0</v>
      </c>
      <c r="E548" s="1">
        <f>COUNTIFS(D:D,1,A:A,A548)</f>
        <v>0</v>
      </c>
      <c r="F548" s="1">
        <v>1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 t="b">
        <v>1</v>
      </c>
      <c r="N548" s="1">
        <v>0</v>
      </c>
      <c r="O548" s="1">
        <v>1</v>
      </c>
      <c r="P548" s="2" t="s">
        <v>11</v>
      </c>
      <c r="Q548" s="1">
        <v>1</v>
      </c>
      <c r="R548" s="1">
        <v>15</v>
      </c>
      <c r="S548" s="1">
        <v>3</v>
      </c>
      <c r="T548" s="20">
        <f>IFERROR(Q548+0.5*R548+S548,0)</f>
        <v>11.5</v>
      </c>
      <c r="U548" s="1">
        <v>5.0500001907348633</v>
      </c>
      <c r="V548" s="1">
        <v>26</v>
      </c>
      <c r="W548" s="3">
        <v>0.10000000149011612</v>
      </c>
      <c r="X548" s="1">
        <v>2</v>
      </c>
      <c r="Y548" s="1">
        <v>7</v>
      </c>
      <c r="Z548" s="1">
        <v>15</v>
      </c>
      <c r="AA548" s="1">
        <v>1.0199999809265137</v>
      </c>
      <c r="AB548" s="1">
        <v>1.0099999904632568</v>
      </c>
      <c r="AC548" s="1">
        <v>1.0099999904632568</v>
      </c>
      <c r="AD548" s="1">
        <v>6</v>
      </c>
      <c r="AE548" s="1">
        <v>3</v>
      </c>
      <c r="AF548" s="1">
        <v>1</v>
      </c>
      <c r="AG548" s="1">
        <f>IFERROR(Q548+0.5*R548+S548,0)</f>
        <v>11.5</v>
      </c>
      <c r="AH548">
        <f>IFERROR(IF(N548,0,Q548+0.5*R548+S548),0)</f>
        <v>11.5</v>
      </c>
      <c r="AI548" s="6" t="str">
        <f t="shared" si="20"/>
        <v/>
      </c>
    </row>
    <row r="549" spans="1:35">
      <c r="A549" s="1">
        <v>325</v>
      </c>
      <c r="B549" s="1">
        <f>IFERROR(VLOOKUP(A549,Sheet2!A:B,1,0),0)</f>
        <v>325</v>
      </c>
      <c r="C549" s="1">
        <v>3</v>
      </c>
      <c r="D549" s="1">
        <f t="shared" si="19"/>
        <v>0</v>
      </c>
      <c r="E549" s="1">
        <f>COUNTIFS(D:D,1,A:A,A549)</f>
        <v>0</v>
      </c>
      <c r="F549" s="1">
        <v>1</v>
      </c>
      <c r="G549" s="1">
        <v>1</v>
      </c>
      <c r="H549" s="1">
        <v>1</v>
      </c>
      <c r="I549" s="1">
        <v>0</v>
      </c>
      <c r="J549" s="1">
        <v>0</v>
      </c>
      <c r="K549" s="1">
        <v>0</v>
      </c>
      <c r="L549" s="1">
        <v>0</v>
      </c>
      <c r="M549" s="1" t="b">
        <v>1</v>
      </c>
      <c r="N549" s="1">
        <v>0</v>
      </c>
      <c r="O549" s="1">
        <v>1</v>
      </c>
      <c r="P549" s="1">
        <v>0</v>
      </c>
      <c r="Q549" s="1">
        <v>4</v>
      </c>
      <c r="R549" s="1">
        <v>15</v>
      </c>
      <c r="S549" s="1">
        <v>4</v>
      </c>
      <c r="T549" s="20">
        <f>IFERROR(Q549+0.5*R549+S549,0)</f>
        <v>15.5</v>
      </c>
      <c r="U549" s="1">
        <v>4.5</v>
      </c>
      <c r="V549" s="1">
        <v>10</v>
      </c>
      <c r="W549" s="1">
        <v>0.25</v>
      </c>
      <c r="X549" s="1">
        <v>2</v>
      </c>
      <c r="Y549" s="1">
        <v>6</v>
      </c>
      <c r="Z549" s="1">
        <v>15</v>
      </c>
      <c r="AA549" s="1">
        <v>1.0900000333786011</v>
      </c>
      <c r="AB549" s="1">
        <v>1.059999942779541</v>
      </c>
      <c r="AC549" s="1">
        <v>0.79000002145767212</v>
      </c>
      <c r="AD549" s="1">
        <v>6</v>
      </c>
      <c r="AE549" s="1">
        <v>3</v>
      </c>
      <c r="AF549" s="1">
        <v>0</v>
      </c>
      <c r="AG549" s="1">
        <f>IFERROR(Q549+0.5*R549+S549,0)</f>
        <v>15.5</v>
      </c>
      <c r="AH549">
        <f>IFERROR(IF(N549,0,Q549+0.5*R549+S549),0)</f>
        <v>15.5</v>
      </c>
      <c r="AI549" s="6" t="str">
        <f t="shared" si="20"/>
        <v/>
      </c>
    </row>
    <row r="550" spans="1:35">
      <c r="A550" s="1">
        <v>326</v>
      </c>
      <c r="B550" s="1">
        <f>IFERROR(VLOOKUP(A550,Sheet2!A:B,1,0),0)</f>
        <v>326</v>
      </c>
      <c r="C550" s="1">
        <v>3</v>
      </c>
      <c r="D550" s="1">
        <f t="shared" si="19"/>
        <v>0</v>
      </c>
      <c r="E550" s="1">
        <f>COUNTIFS(D:D,1,A:A,A550)</f>
        <v>0</v>
      </c>
      <c r="F550" s="1">
        <v>1</v>
      </c>
      <c r="G550" s="1">
        <v>1</v>
      </c>
      <c r="H550" s="1">
        <v>1</v>
      </c>
      <c r="I550" s="1">
        <v>0</v>
      </c>
      <c r="J550" s="1">
        <v>0</v>
      </c>
      <c r="K550" s="1">
        <v>0</v>
      </c>
      <c r="L550" s="1">
        <v>0</v>
      </c>
      <c r="M550" s="1" t="b">
        <v>1</v>
      </c>
      <c r="N550" s="1">
        <v>0</v>
      </c>
      <c r="O550" s="1">
        <v>1</v>
      </c>
      <c r="P550" s="1">
        <v>1</v>
      </c>
      <c r="Q550" s="1">
        <v>0</v>
      </c>
      <c r="R550" s="3">
        <v>45</v>
      </c>
      <c r="S550" s="1">
        <v>4</v>
      </c>
      <c r="T550" s="20">
        <f>IFERROR(Q550+0.5*R550+S550,0)</f>
        <v>26.5</v>
      </c>
      <c r="U550" s="1">
        <v>5.0500001907348633</v>
      </c>
      <c r="V550" s="2" t="s">
        <v>19</v>
      </c>
      <c r="W550" s="2" t="s">
        <v>21</v>
      </c>
      <c r="X550" s="1">
        <v>2</v>
      </c>
      <c r="Y550" s="1">
        <v>0</v>
      </c>
      <c r="Z550" s="1">
        <v>24</v>
      </c>
      <c r="AA550" s="1">
        <v>1.2200000286102295</v>
      </c>
      <c r="AB550" s="2" t="s">
        <v>31</v>
      </c>
      <c r="AC550" s="1">
        <v>1.0499999523162842</v>
      </c>
      <c r="AD550" s="1">
        <v>4</v>
      </c>
      <c r="AE550" s="1">
        <v>2</v>
      </c>
      <c r="AF550" s="1">
        <v>1</v>
      </c>
      <c r="AG550" s="1">
        <f>IFERROR(Q550+0.5*R550+S550,0)</f>
        <v>26.5</v>
      </c>
      <c r="AH550">
        <f>IFERROR(IF(N550,0,Q550+0.5*R550+S550),0)</f>
        <v>26.5</v>
      </c>
      <c r="AI550" s="6" t="str">
        <f t="shared" si="20"/>
        <v/>
      </c>
    </row>
    <row r="551" spans="1:35">
      <c r="A551" s="1">
        <v>326</v>
      </c>
      <c r="B551" s="1">
        <f>IFERROR(VLOOKUP(A551,Sheet2!A:B,1,0),0)</f>
        <v>326</v>
      </c>
      <c r="C551" s="1">
        <v>3</v>
      </c>
      <c r="D551" s="1">
        <f t="shared" si="19"/>
        <v>0</v>
      </c>
      <c r="E551" s="1">
        <f>COUNTIFS(D:D,1,A:A,A551)</f>
        <v>0</v>
      </c>
      <c r="F551" s="1">
        <v>1</v>
      </c>
      <c r="G551" s="1">
        <v>1</v>
      </c>
      <c r="H551" s="1">
        <v>1</v>
      </c>
      <c r="I551" s="1">
        <v>0</v>
      </c>
      <c r="J551" s="1">
        <v>0</v>
      </c>
      <c r="K551" s="1">
        <v>0</v>
      </c>
      <c r="L551" s="1">
        <v>0</v>
      </c>
      <c r="M551" s="1" t="b">
        <v>1</v>
      </c>
      <c r="N551" s="1">
        <v>0</v>
      </c>
      <c r="O551" s="1">
        <v>1</v>
      </c>
      <c r="P551" s="3">
        <v>3</v>
      </c>
      <c r="Q551" s="1">
        <v>18</v>
      </c>
      <c r="R551" s="1">
        <v>45</v>
      </c>
      <c r="S551" s="1">
        <v>5</v>
      </c>
      <c r="T551" s="20">
        <f>IFERROR(Q551+0.5*R551+S551,0)</f>
        <v>45.5</v>
      </c>
      <c r="U551" s="1">
        <v>5.1500000953674316</v>
      </c>
      <c r="V551" s="1">
        <v>11</v>
      </c>
      <c r="W551" s="1">
        <v>0.15000000596046448</v>
      </c>
      <c r="X551" s="1">
        <v>2</v>
      </c>
      <c r="Y551" s="1">
        <v>0</v>
      </c>
      <c r="Z551" s="1">
        <v>24</v>
      </c>
      <c r="AA551" s="1">
        <v>1.2599999904632568</v>
      </c>
      <c r="AB551" s="1">
        <v>0.99000000953674316</v>
      </c>
      <c r="AC551" s="2" t="s">
        <v>33</v>
      </c>
      <c r="AD551" s="1">
        <v>4</v>
      </c>
      <c r="AE551" s="1">
        <v>3</v>
      </c>
      <c r="AF551" s="1">
        <v>0</v>
      </c>
      <c r="AG551" s="1">
        <f>IFERROR(Q551+0.5*R551+S551,0)</f>
        <v>45.5</v>
      </c>
      <c r="AH551">
        <f>IFERROR(IF(N551,0,Q551+0.5*R551+S551),0)</f>
        <v>45.5</v>
      </c>
      <c r="AI551" s="6" t="str">
        <f t="shared" si="20"/>
        <v/>
      </c>
    </row>
    <row r="552" spans="1:35">
      <c r="A552" s="1">
        <v>330</v>
      </c>
      <c r="B552" s="1">
        <f>IFERROR(VLOOKUP(A552,Sheet2!A:B,1,0),0)</f>
        <v>330</v>
      </c>
      <c r="C552" s="1">
        <v>4</v>
      </c>
      <c r="D552" s="1">
        <f t="shared" si="19"/>
        <v>0</v>
      </c>
      <c r="E552" s="1">
        <f>COUNTIFS(D:D,1,A:A,A552)</f>
        <v>0</v>
      </c>
      <c r="F552" s="1">
        <v>0</v>
      </c>
      <c r="G552" s="1">
        <v>1</v>
      </c>
      <c r="H552" s="1">
        <v>1</v>
      </c>
      <c r="I552" s="1">
        <v>0</v>
      </c>
      <c r="J552" s="1">
        <v>0</v>
      </c>
      <c r="K552" s="1">
        <v>0</v>
      </c>
      <c r="L552" s="1">
        <v>0</v>
      </c>
      <c r="M552" s="1" t="b">
        <v>1</v>
      </c>
      <c r="N552" s="1">
        <v>0</v>
      </c>
      <c r="O552" s="1">
        <v>1</v>
      </c>
      <c r="P552" s="2" t="s">
        <v>11</v>
      </c>
      <c r="Q552" s="1">
        <v>3</v>
      </c>
      <c r="R552" s="1">
        <v>20</v>
      </c>
      <c r="S552" s="1">
        <v>3</v>
      </c>
      <c r="T552" s="20">
        <f>IFERROR(Q552+0.5*R552+S552,0)</f>
        <v>16</v>
      </c>
      <c r="U552" s="1">
        <v>5.6700000762939453</v>
      </c>
      <c r="V552" s="1">
        <v>52</v>
      </c>
      <c r="W552" s="3">
        <v>0.25</v>
      </c>
      <c r="X552" s="1">
        <v>1</v>
      </c>
      <c r="Y552" s="1">
        <v>10.5</v>
      </c>
      <c r="Z552" s="1">
        <v>14.5</v>
      </c>
      <c r="AA552" s="1">
        <v>0.93999999761581421</v>
      </c>
      <c r="AB552" s="1">
        <v>0.79000002145767212</v>
      </c>
      <c r="AC552" s="1">
        <v>1.2599999904632568</v>
      </c>
      <c r="AD552" s="1">
        <v>2</v>
      </c>
      <c r="AE552" s="1">
        <v>2</v>
      </c>
      <c r="AF552" s="1">
        <v>1</v>
      </c>
      <c r="AG552" s="1">
        <f>IFERROR(Q552+0.5*R552+S552,0)</f>
        <v>16</v>
      </c>
      <c r="AH552">
        <f>IFERROR(IF(N552,0,Q552+0.5*R552+S552),0)</f>
        <v>16</v>
      </c>
      <c r="AI552" s="6" t="str">
        <f t="shared" si="20"/>
        <v/>
      </c>
    </row>
    <row r="553" spans="1:35">
      <c r="A553" s="1">
        <v>330</v>
      </c>
      <c r="B553" s="1">
        <f>IFERROR(VLOOKUP(A553,Sheet2!A:B,1,0),0)</f>
        <v>330</v>
      </c>
      <c r="C553" s="1">
        <v>4</v>
      </c>
      <c r="D553" s="1">
        <f t="shared" si="19"/>
        <v>0</v>
      </c>
      <c r="E553" s="1">
        <f>COUNTIFS(D:D,1,A:A,A553)</f>
        <v>0</v>
      </c>
      <c r="F553" s="1">
        <v>0</v>
      </c>
      <c r="G553" s="1">
        <v>1</v>
      </c>
      <c r="H553" s="1">
        <v>1</v>
      </c>
      <c r="I553" s="1">
        <v>0</v>
      </c>
      <c r="J553" s="1">
        <v>0</v>
      </c>
      <c r="K553" s="1">
        <v>0</v>
      </c>
      <c r="L553" s="1">
        <v>0</v>
      </c>
      <c r="M553" s="1" t="b">
        <v>1</v>
      </c>
      <c r="N553" s="1">
        <v>0</v>
      </c>
      <c r="O553" s="1">
        <v>1</v>
      </c>
      <c r="P553" s="3">
        <v>0</v>
      </c>
      <c r="Q553" s="1">
        <v>4</v>
      </c>
      <c r="R553" s="1">
        <v>16</v>
      </c>
      <c r="S553" s="1">
        <v>3</v>
      </c>
      <c r="T553" s="20">
        <f>IFERROR(Q553+0.5*R553+S553,0)</f>
        <v>15</v>
      </c>
      <c r="U553" s="1">
        <v>5.4200000762939453</v>
      </c>
      <c r="V553" s="3">
        <v>13</v>
      </c>
      <c r="W553" s="3">
        <v>0.11999999731779099</v>
      </c>
      <c r="X553" s="1">
        <v>1</v>
      </c>
      <c r="Y553" s="1">
        <v>10.5</v>
      </c>
      <c r="Z553" s="1">
        <v>15.5</v>
      </c>
      <c r="AA553" s="1">
        <v>1.0099999904632568</v>
      </c>
      <c r="AB553" s="3">
        <v>0.86000001430511475</v>
      </c>
      <c r="AC553" s="1">
        <v>0.94999998807907104</v>
      </c>
      <c r="AD553" s="1">
        <v>2</v>
      </c>
      <c r="AE553" s="1">
        <v>2</v>
      </c>
      <c r="AF553" s="1">
        <v>0</v>
      </c>
      <c r="AG553" s="1">
        <f>IFERROR(Q553+0.5*R553+S553,0)</f>
        <v>15</v>
      </c>
      <c r="AH553">
        <f>IFERROR(IF(N553,0,Q553+0.5*R553+S553),0)</f>
        <v>15</v>
      </c>
      <c r="AI553" s="6" t="str">
        <f t="shared" si="20"/>
        <v/>
      </c>
    </row>
    <row r="554" spans="1:35">
      <c r="A554" s="1">
        <v>333</v>
      </c>
      <c r="B554" s="1">
        <f>IFERROR(VLOOKUP(A554,Sheet2!A:B,1,0),0)</f>
        <v>333</v>
      </c>
      <c r="C554" s="1">
        <v>1</v>
      </c>
      <c r="D554" s="1">
        <f t="shared" si="19"/>
        <v>0</v>
      </c>
      <c r="E554" s="1">
        <f>COUNTIFS(D:D,1,A:A,A554)</f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 t="b">
        <v>1</v>
      </c>
      <c r="N554" s="1">
        <v>0</v>
      </c>
      <c r="O554" s="1">
        <v>0</v>
      </c>
      <c r="P554" s="3">
        <v>0</v>
      </c>
      <c r="Q554" s="1">
        <v>2</v>
      </c>
      <c r="R554" s="1">
        <v>16.5</v>
      </c>
      <c r="S554" s="1">
        <v>4</v>
      </c>
      <c r="T554" s="20">
        <f>IFERROR(Q554+0.5*R554+S554,0)</f>
        <v>14.25</v>
      </c>
      <c r="U554" s="1">
        <v>4.25</v>
      </c>
      <c r="V554" s="1">
        <v>13</v>
      </c>
      <c r="W554" s="1">
        <v>0.20000000298023224</v>
      </c>
      <c r="X554" s="1">
        <v>2</v>
      </c>
      <c r="Y554" s="1">
        <v>7</v>
      </c>
      <c r="Z554" s="1">
        <v>15</v>
      </c>
      <c r="AA554" s="1">
        <v>1.0199999809265137</v>
      </c>
      <c r="AB554" s="1">
        <v>0.87999999523162842</v>
      </c>
      <c r="AC554" s="1">
        <v>0.81999999284744263</v>
      </c>
      <c r="AD554" s="1">
        <v>4</v>
      </c>
      <c r="AE554" s="2" t="s">
        <v>37</v>
      </c>
      <c r="AF554" s="1">
        <v>0</v>
      </c>
      <c r="AG554" s="1">
        <f>IFERROR(Q554+0.5*R554+S554,0)</f>
        <v>14.25</v>
      </c>
      <c r="AH554">
        <f>IFERROR(IF(N554,0,Q554+0.5*R554+S554),0)</f>
        <v>14.25</v>
      </c>
      <c r="AI554" s="6" t="str">
        <f t="shared" si="20"/>
        <v/>
      </c>
    </row>
    <row r="555" spans="1:35">
      <c r="A555" s="1">
        <v>333</v>
      </c>
      <c r="B555" s="1">
        <f>IFERROR(VLOOKUP(A555,Sheet2!A:B,1,0),0)</f>
        <v>333</v>
      </c>
      <c r="C555" s="1">
        <v>1</v>
      </c>
      <c r="D555" s="1">
        <f t="shared" si="19"/>
        <v>0</v>
      </c>
      <c r="E555" s="1">
        <f>COUNTIFS(D:D,1,A:A,A555)</f>
        <v>0</v>
      </c>
      <c r="F555" s="1">
        <v>0</v>
      </c>
      <c r="G555" s="1">
        <v>1</v>
      </c>
      <c r="H555" s="1">
        <v>0</v>
      </c>
      <c r="I555" s="1">
        <v>1</v>
      </c>
      <c r="J555" s="1">
        <v>0</v>
      </c>
      <c r="K555" s="1">
        <v>0</v>
      </c>
      <c r="L555" s="1">
        <v>0</v>
      </c>
      <c r="M555" s="1" t="b">
        <v>1</v>
      </c>
      <c r="N555" s="1">
        <v>0</v>
      </c>
      <c r="O555" s="1">
        <v>0</v>
      </c>
      <c r="P555" s="2" t="s">
        <v>11</v>
      </c>
      <c r="Q555" s="1">
        <v>3</v>
      </c>
      <c r="R555" s="1">
        <v>20</v>
      </c>
      <c r="S555" s="1">
        <v>3</v>
      </c>
      <c r="T555" s="20">
        <f>IFERROR(Q555+0.5*R555+S555,0)</f>
        <v>16</v>
      </c>
      <c r="U555" s="1">
        <v>5.0500001907348633</v>
      </c>
      <c r="V555" s="1">
        <v>13</v>
      </c>
      <c r="W555" s="1">
        <v>0.18000000715255737</v>
      </c>
      <c r="X555" s="1">
        <v>2</v>
      </c>
      <c r="Y555" s="1">
        <v>7</v>
      </c>
      <c r="Z555" s="1">
        <v>15</v>
      </c>
      <c r="AA555" s="1">
        <v>1.0399999618530273</v>
      </c>
      <c r="AB555" s="1">
        <v>0.87000000476837158</v>
      </c>
      <c r="AC555" s="1">
        <v>0.87000000476837158</v>
      </c>
      <c r="AD555" s="1">
        <v>3</v>
      </c>
      <c r="AE555" s="1">
        <v>3</v>
      </c>
      <c r="AF555" s="1">
        <v>1</v>
      </c>
      <c r="AG555" s="1">
        <f>IFERROR(Q555+0.5*R555+S555,0)</f>
        <v>16</v>
      </c>
      <c r="AH555">
        <f>IFERROR(IF(N555,0,Q555+0.5*R555+S555),0)</f>
        <v>16</v>
      </c>
      <c r="AI555" s="6" t="str">
        <f t="shared" si="20"/>
        <v/>
      </c>
    </row>
    <row r="556" spans="1:35">
      <c r="A556" s="1">
        <v>334</v>
      </c>
      <c r="B556" s="1">
        <f>IFERROR(VLOOKUP(A556,Sheet2!A:B,1,0),0)</f>
        <v>334</v>
      </c>
      <c r="C556" s="1">
        <v>1</v>
      </c>
      <c r="D556" s="1">
        <f t="shared" si="19"/>
        <v>0</v>
      </c>
      <c r="E556" s="1">
        <f>COUNTIFS(D:D,1,A:A,A556)</f>
        <v>0</v>
      </c>
      <c r="F556" s="1">
        <v>0</v>
      </c>
      <c r="G556" s="1">
        <v>1</v>
      </c>
      <c r="H556" s="1">
        <v>1</v>
      </c>
      <c r="I556" s="1">
        <v>0</v>
      </c>
      <c r="J556" s="1">
        <v>0</v>
      </c>
      <c r="K556" s="1">
        <v>0</v>
      </c>
      <c r="L556" s="1">
        <v>0</v>
      </c>
      <c r="M556" s="1" t="b">
        <v>1</v>
      </c>
      <c r="N556" s="1">
        <v>0</v>
      </c>
      <c r="O556" s="1">
        <v>0</v>
      </c>
      <c r="P556" s="2" t="s">
        <v>11</v>
      </c>
      <c r="Q556" s="1">
        <v>0</v>
      </c>
      <c r="R556" s="1">
        <v>20</v>
      </c>
      <c r="S556" s="1">
        <v>3</v>
      </c>
      <c r="T556" s="20">
        <f>IFERROR(Q556+0.5*R556+S556,0)</f>
        <v>13</v>
      </c>
      <c r="U556" s="1">
        <v>5.0500001907348633</v>
      </c>
      <c r="V556" s="1">
        <v>26</v>
      </c>
      <c r="W556" s="1">
        <v>0.18000000715255737</v>
      </c>
      <c r="X556" s="1">
        <v>3</v>
      </c>
      <c r="Y556" s="1">
        <v>9</v>
      </c>
      <c r="Z556" s="1">
        <v>12.5</v>
      </c>
      <c r="AA556" s="1">
        <v>0.89999997615814209</v>
      </c>
      <c r="AB556" s="1">
        <v>0.89999997615814209</v>
      </c>
      <c r="AC556" s="1">
        <v>0.85000002384185791</v>
      </c>
      <c r="AD556" s="1">
        <v>3</v>
      </c>
      <c r="AE556" s="1">
        <v>2</v>
      </c>
      <c r="AF556" s="1">
        <v>1</v>
      </c>
      <c r="AG556" s="1">
        <f>IFERROR(Q556+0.5*R556+S556,0)</f>
        <v>13</v>
      </c>
      <c r="AH556">
        <f>IFERROR(IF(N556,0,Q556+0.5*R556+S556),0)</f>
        <v>13</v>
      </c>
      <c r="AI556" s="6" t="str">
        <f t="shared" si="20"/>
        <v/>
      </c>
    </row>
    <row r="557" spans="1:35">
      <c r="A557" s="1">
        <v>334</v>
      </c>
      <c r="B557" s="1">
        <f>IFERROR(VLOOKUP(A557,Sheet2!A:B,1,0),0)</f>
        <v>334</v>
      </c>
      <c r="C557" s="1">
        <v>1</v>
      </c>
      <c r="D557" s="1">
        <f t="shared" si="19"/>
        <v>0</v>
      </c>
      <c r="E557" s="1">
        <f>COUNTIFS(D:D,1,A:A,A557)</f>
        <v>0</v>
      </c>
      <c r="F557" s="1">
        <v>0</v>
      </c>
      <c r="G557" s="1">
        <v>1</v>
      </c>
      <c r="H557" s="1">
        <v>1</v>
      </c>
      <c r="I557" s="1">
        <v>0</v>
      </c>
      <c r="J557" s="1">
        <v>0</v>
      </c>
      <c r="K557" s="1">
        <v>0</v>
      </c>
      <c r="L557" s="1">
        <v>0</v>
      </c>
      <c r="M557" s="1" t="b">
        <v>1</v>
      </c>
      <c r="N557" s="1">
        <v>0</v>
      </c>
      <c r="O557" s="1">
        <v>0</v>
      </c>
      <c r="P557" s="3">
        <v>0</v>
      </c>
      <c r="Q557" s="1">
        <v>10</v>
      </c>
      <c r="R557" s="1">
        <v>10</v>
      </c>
      <c r="S557" s="1">
        <v>3</v>
      </c>
      <c r="T557" s="20">
        <f>IFERROR(Q557+0.5*R557+S557,0)</f>
        <v>18</v>
      </c>
      <c r="U557" s="1">
        <v>5</v>
      </c>
      <c r="V557" s="1">
        <v>4</v>
      </c>
      <c r="W557" s="1">
        <v>0.17000000178813934</v>
      </c>
      <c r="X557" s="1">
        <v>3</v>
      </c>
      <c r="Y557" s="1">
        <v>9</v>
      </c>
      <c r="Z557" s="1">
        <v>12.5</v>
      </c>
      <c r="AA557" s="3">
        <v>0.9100000262260437</v>
      </c>
      <c r="AB557" s="3">
        <v>0.9100000262260437</v>
      </c>
      <c r="AC557" s="1">
        <v>0.9100000262260437</v>
      </c>
      <c r="AD557" s="3">
        <v>3</v>
      </c>
      <c r="AE557" s="3">
        <v>3</v>
      </c>
      <c r="AF557" s="1">
        <v>0</v>
      </c>
      <c r="AG557" s="1">
        <f>IFERROR(Q557+0.5*R557+S557,0)</f>
        <v>18</v>
      </c>
      <c r="AH557">
        <f>IFERROR(IF(N557,0,Q557+0.5*R557+S557),0)</f>
        <v>18</v>
      </c>
      <c r="AI557" s="6" t="str">
        <f t="shared" si="20"/>
        <v/>
      </c>
    </row>
    <row r="558" spans="1:35">
      <c r="A558" s="1">
        <v>335</v>
      </c>
      <c r="B558" s="1">
        <f>IFERROR(VLOOKUP(A558,Sheet2!A:B,1,0),0)</f>
        <v>0</v>
      </c>
      <c r="C558" s="1">
        <v>1</v>
      </c>
      <c r="D558" s="1">
        <f t="shared" si="19"/>
        <v>0</v>
      </c>
      <c r="E558" s="1">
        <f>COUNTIFS(D:D,1,A:A,A558)</f>
        <v>0</v>
      </c>
      <c r="F558" s="1">
        <v>1</v>
      </c>
      <c r="G558" s="1">
        <v>1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1" t="b">
        <v>1</v>
      </c>
      <c r="N558" s="1">
        <v>0</v>
      </c>
      <c r="O558" s="1">
        <v>0</v>
      </c>
      <c r="P558" s="3">
        <v>3</v>
      </c>
      <c r="Q558" s="1">
        <v>7</v>
      </c>
      <c r="R558" s="1">
        <v>13</v>
      </c>
      <c r="S558" s="1">
        <v>3</v>
      </c>
      <c r="T558" s="20">
        <f>IFERROR(Q558+0.5*R558+S558,0)</f>
        <v>16.5</v>
      </c>
      <c r="U558" s="1">
        <v>5.0500001907348633</v>
      </c>
      <c r="V558" s="1">
        <v>26</v>
      </c>
      <c r="W558" s="1">
        <v>0.12999999523162842</v>
      </c>
      <c r="X558" s="1">
        <v>1</v>
      </c>
      <c r="Y558" s="1">
        <v>6</v>
      </c>
      <c r="Z558" s="1">
        <v>17</v>
      </c>
      <c r="AA558" s="1">
        <v>1.0499999523162842</v>
      </c>
      <c r="AB558" s="1">
        <v>0.93999999761581421</v>
      </c>
      <c r="AC558" s="1">
        <v>0.93999999761581421</v>
      </c>
      <c r="AD558" s="1">
        <v>5</v>
      </c>
      <c r="AE558" s="1">
        <v>2</v>
      </c>
      <c r="AF558" s="1">
        <v>1</v>
      </c>
      <c r="AG558" s="1">
        <f>IFERROR(Q558+0.5*R558+S558,0)</f>
        <v>16.5</v>
      </c>
      <c r="AH558">
        <f>IFERROR(IF(N558,0,Q558+0.5*R558+S558),0)</f>
        <v>16.5</v>
      </c>
      <c r="AI558" s="6" t="str">
        <f t="shared" si="20"/>
        <v/>
      </c>
    </row>
    <row r="559" spans="1:35">
      <c r="A559" s="1">
        <v>335</v>
      </c>
      <c r="B559" s="1">
        <f>IFERROR(VLOOKUP(A559,Sheet2!A:B,1,0),0)</f>
        <v>0</v>
      </c>
      <c r="C559" s="1">
        <v>1</v>
      </c>
      <c r="D559" s="1">
        <f t="shared" si="19"/>
        <v>0</v>
      </c>
      <c r="E559" s="1">
        <f>COUNTIFS(D:D,1,A:A,A559)</f>
        <v>0</v>
      </c>
      <c r="F559" s="1">
        <v>1</v>
      </c>
      <c r="G559" s="1">
        <v>1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 t="b">
        <v>1</v>
      </c>
      <c r="N559" s="1">
        <v>0</v>
      </c>
      <c r="O559" s="1">
        <v>0</v>
      </c>
      <c r="P559" s="1">
        <v>0</v>
      </c>
      <c r="Q559" s="1">
        <v>9</v>
      </c>
      <c r="R559" s="1">
        <v>10</v>
      </c>
      <c r="S559" s="1">
        <v>3</v>
      </c>
      <c r="T559" s="20">
        <f>IFERROR(Q559+0.5*R559+S559,0)</f>
        <v>17</v>
      </c>
      <c r="U559" s="2" t="s">
        <v>17</v>
      </c>
      <c r="V559" s="1">
        <v>13</v>
      </c>
      <c r="W559" s="3">
        <v>0.17000000178813934</v>
      </c>
      <c r="X559" s="1">
        <v>1</v>
      </c>
      <c r="Y559" s="1">
        <v>6</v>
      </c>
      <c r="Z559" s="1">
        <v>17</v>
      </c>
      <c r="AA559" s="1">
        <v>1.059999942779541</v>
      </c>
      <c r="AB559" s="1">
        <v>0.92000001668930054</v>
      </c>
      <c r="AC559" s="1">
        <v>0.92000001668930054</v>
      </c>
      <c r="AD559" s="1">
        <v>5</v>
      </c>
      <c r="AE559" s="1">
        <v>2</v>
      </c>
      <c r="AF559" s="1">
        <v>0</v>
      </c>
      <c r="AG559" s="1">
        <f>IFERROR(Q559+0.5*R559+S559,0)</f>
        <v>17</v>
      </c>
      <c r="AH559">
        <f>IFERROR(IF(N559,0,Q559+0.5*R559+S559),0)</f>
        <v>17</v>
      </c>
      <c r="AI559" s="6" t="str">
        <f t="shared" si="20"/>
        <v/>
      </c>
    </row>
    <row r="560" spans="1:35">
      <c r="A560" s="1">
        <v>336</v>
      </c>
      <c r="B560" s="1">
        <f>IFERROR(VLOOKUP(A560,Sheet2!A:B,1,0),0)</f>
        <v>336</v>
      </c>
      <c r="C560" s="1">
        <v>1</v>
      </c>
      <c r="D560" s="1">
        <f t="shared" si="19"/>
        <v>0</v>
      </c>
      <c r="E560" s="1">
        <f>COUNTIFS(D:D,1,A:A,A560)</f>
        <v>0</v>
      </c>
      <c r="F560" s="1">
        <v>0</v>
      </c>
      <c r="G560" s="1">
        <v>1</v>
      </c>
      <c r="H560" s="1">
        <v>1</v>
      </c>
      <c r="I560" s="1">
        <v>0</v>
      </c>
      <c r="J560" s="1">
        <v>0</v>
      </c>
      <c r="K560" s="1">
        <v>0</v>
      </c>
      <c r="L560" s="1">
        <v>0</v>
      </c>
      <c r="M560" s="1" t="b">
        <v>1</v>
      </c>
      <c r="N560" s="1">
        <v>0</v>
      </c>
      <c r="O560" s="1">
        <v>0</v>
      </c>
      <c r="P560" s="2" t="s">
        <v>11</v>
      </c>
      <c r="Q560" s="1">
        <v>10</v>
      </c>
      <c r="R560" s="1">
        <v>20</v>
      </c>
      <c r="S560" s="1">
        <v>5</v>
      </c>
      <c r="T560" s="20">
        <f>IFERROR(Q560+0.5*R560+S560,0)</f>
        <v>25</v>
      </c>
      <c r="U560" s="1">
        <v>5.0500001907348633</v>
      </c>
      <c r="V560" s="1">
        <v>6</v>
      </c>
      <c r="W560" s="1">
        <v>0.20000000298023224</v>
      </c>
      <c r="X560" s="1">
        <v>2</v>
      </c>
      <c r="Y560" s="1">
        <v>6</v>
      </c>
      <c r="Z560" s="1">
        <v>16</v>
      </c>
      <c r="AA560" s="1">
        <v>0.94999998807907104</v>
      </c>
      <c r="AB560" s="1">
        <v>1.0499999523162842</v>
      </c>
      <c r="AC560" s="1">
        <v>0.93999999761581421</v>
      </c>
      <c r="AD560" s="1">
        <v>3</v>
      </c>
      <c r="AE560" s="1">
        <v>3</v>
      </c>
      <c r="AF560" s="1">
        <v>1</v>
      </c>
      <c r="AG560" s="1">
        <f>IFERROR(Q560+0.5*R560+S560,0)</f>
        <v>25</v>
      </c>
      <c r="AH560">
        <f>IFERROR(IF(N560,0,Q560+0.5*R560+S560),0)</f>
        <v>25</v>
      </c>
      <c r="AI560" s="6" t="str">
        <f t="shared" si="20"/>
        <v/>
      </c>
    </row>
    <row r="561" spans="1:35">
      <c r="A561" s="1">
        <v>336</v>
      </c>
      <c r="B561" s="1">
        <f>IFERROR(VLOOKUP(A561,Sheet2!A:B,1,0),0)</f>
        <v>336</v>
      </c>
      <c r="C561" s="1">
        <v>1</v>
      </c>
      <c r="D561" s="1">
        <f t="shared" si="19"/>
        <v>0</v>
      </c>
      <c r="E561" s="1">
        <f>COUNTIFS(D:D,1,A:A,A561)</f>
        <v>0</v>
      </c>
      <c r="F561" s="1">
        <v>0</v>
      </c>
      <c r="G561" s="1">
        <v>1</v>
      </c>
      <c r="H561" s="1">
        <v>1</v>
      </c>
      <c r="I561" s="1">
        <v>0</v>
      </c>
      <c r="J561" s="1">
        <v>0</v>
      </c>
      <c r="K561" s="1">
        <v>0</v>
      </c>
      <c r="L561" s="1">
        <v>0</v>
      </c>
      <c r="M561" s="1" t="b">
        <v>1</v>
      </c>
      <c r="N561" s="1">
        <v>0</v>
      </c>
      <c r="O561" s="1">
        <v>0</v>
      </c>
      <c r="P561" s="1">
        <v>2</v>
      </c>
      <c r="Q561" s="1">
        <v>28</v>
      </c>
      <c r="R561" s="1">
        <v>12</v>
      </c>
      <c r="S561" s="1">
        <v>4</v>
      </c>
      <c r="T561" s="20">
        <f>IFERROR(Q561+0.5*R561+S561,0)</f>
        <v>38</v>
      </c>
      <c r="U561" s="1">
        <v>4.5</v>
      </c>
      <c r="V561" s="1">
        <v>4</v>
      </c>
      <c r="W561" s="1">
        <v>0.20000000298023224</v>
      </c>
      <c r="X561" s="1">
        <v>2</v>
      </c>
      <c r="Y561" s="1">
        <v>7</v>
      </c>
      <c r="Z561" s="1">
        <v>15</v>
      </c>
      <c r="AA561" s="1">
        <v>1.0199999809265137</v>
      </c>
      <c r="AB561" s="1">
        <v>0.9100000262260437</v>
      </c>
      <c r="AC561" s="1">
        <v>0.93000000715255737</v>
      </c>
      <c r="AD561" s="1">
        <v>3</v>
      </c>
      <c r="AE561" s="1">
        <v>2</v>
      </c>
      <c r="AF561" s="1">
        <v>0</v>
      </c>
      <c r="AG561" s="1">
        <f>IFERROR(Q561+0.5*R561+S561,0)</f>
        <v>38</v>
      </c>
      <c r="AH561">
        <f>IFERROR(IF(N561,0,Q561+0.5*R561+S561),0)</f>
        <v>38</v>
      </c>
      <c r="AI561" s="6" t="str">
        <f t="shared" si="20"/>
        <v/>
      </c>
    </row>
    <row r="562" spans="1:35">
      <c r="A562" s="1">
        <v>337</v>
      </c>
      <c r="B562" s="1">
        <f>IFERROR(VLOOKUP(A562,Sheet2!A:B,1,0),0)</f>
        <v>337</v>
      </c>
      <c r="C562" s="1">
        <v>1</v>
      </c>
      <c r="D562" s="1">
        <f t="shared" si="19"/>
        <v>0</v>
      </c>
      <c r="E562" s="1">
        <f>COUNTIFS(D:D,1,A:A,A562)</f>
        <v>0</v>
      </c>
      <c r="F562" s="1">
        <v>1</v>
      </c>
      <c r="G562" s="1">
        <v>1</v>
      </c>
      <c r="H562" s="1">
        <v>1</v>
      </c>
      <c r="I562" s="1">
        <v>0</v>
      </c>
      <c r="J562" s="1">
        <v>0</v>
      </c>
      <c r="K562" s="1">
        <v>0</v>
      </c>
      <c r="L562" s="1">
        <v>0</v>
      </c>
      <c r="M562" s="1" t="b">
        <v>1</v>
      </c>
      <c r="N562" s="1">
        <v>0</v>
      </c>
      <c r="O562" s="1">
        <v>0</v>
      </c>
      <c r="P562" s="3">
        <v>0</v>
      </c>
      <c r="Q562" s="1">
        <v>5</v>
      </c>
      <c r="R562" s="1">
        <v>29.5</v>
      </c>
      <c r="S562" s="1">
        <v>5</v>
      </c>
      <c r="T562" s="20">
        <f>IFERROR(Q562+0.5*R562+S562,0)</f>
        <v>24.75</v>
      </c>
      <c r="U562" s="1">
        <v>4.869999885559082</v>
      </c>
      <c r="V562" s="4" t="s">
        <v>19</v>
      </c>
      <c r="W562" s="3">
        <v>0.30000001192092896</v>
      </c>
      <c r="X562" s="1">
        <v>3</v>
      </c>
      <c r="Y562" s="1">
        <v>7</v>
      </c>
      <c r="Z562" s="1">
        <v>17</v>
      </c>
      <c r="AA562" s="1">
        <v>1.059999942779541</v>
      </c>
      <c r="AB562" s="1">
        <v>0.93000000715255737</v>
      </c>
      <c r="AC562" s="1">
        <v>0.93000000715255737</v>
      </c>
      <c r="AD562" s="1">
        <v>4</v>
      </c>
      <c r="AE562" s="1">
        <v>3</v>
      </c>
      <c r="AF562" s="1">
        <v>0</v>
      </c>
      <c r="AG562" s="1">
        <f>IFERROR(Q562+0.5*R562+S562,0)</f>
        <v>24.75</v>
      </c>
      <c r="AH562">
        <f>IFERROR(IF(N562,0,Q562+0.5*R562+S562),0)</f>
        <v>24.75</v>
      </c>
      <c r="AI562" s="6" t="str">
        <f t="shared" si="20"/>
        <v/>
      </c>
    </row>
    <row r="563" spans="1:35">
      <c r="A563" s="1">
        <v>337</v>
      </c>
      <c r="B563" s="1">
        <f>IFERROR(VLOOKUP(A563,Sheet2!A:B,1,0),0)</f>
        <v>337</v>
      </c>
      <c r="C563" s="1">
        <v>1</v>
      </c>
      <c r="D563" s="1">
        <f t="shared" si="19"/>
        <v>0</v>
      </c>
      <c r="E563" s="1">
        <f>COUNTIFS(D:D,1,A:A,A563)</f>
        <v>0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 t="b">
        <v>1</v>
      </c>
      <c r="N563" s="1">
        <v>0</v>
      </c>
      <c r="O563" s="1">
        <v>0</v>
      </c>
      <c r="P563" s="2" t="s">
        <v>11</v>
      </c>
      <c r="Q563" s="1">
        <v>25</v>
      </c>
      <c r="R563" s="1">
        <v>5</v>
      </c>
      <c r="S563" s="1">
        <v>3</v>
      </c>
      <c r="T563" s="20">
        <f>IFERROR(Q563+0.5*R563+S563,0)</f>
        <v>30.5</v>
      </c>
      <c r="U563" s="1">
        <v>5.0500001907348633</v>
      </c>
      <c r="V563" s="1">
        <v>26</v>
      </c>
      <c r="W563" s="2" t="s">
        <v>21</v>
      </c>
      <c r="X563" s="1">
        <v>2</v>
      </c>
      <c r="Y563" s="1">
        <v>7</v>
      </c>
      <c r="Z563" s="1">
        <v>17</v>
      </c>
      <c r="AA563" s="2" t="s">
        <v>29</v>
      </c>
      <c r="AB563" s="2" t="s">
        <v>31</v>
      </c>
      <c r="AC563" s="2" t="s">
        <v>33</v>
      </c>
      <c r="AD563" s="2" t="s">
        <v>35</v>
      </c>
      <c r="AE563" s="2" t="s">
        <v>37</v>
      </c>
      <c r="AF563" s="1">
        <v>1</v>
      </c>
      <c r="AG563" s="1">
        <f>IFERROR(Q563+0.5*R563+S563,0)</f>
        <v>30.5</v>
      </c>
      <c r="AH563">
        <f>IFERROR(IF(N563,0,Q563+0.5*R563+S563),0)</f>
        <v>30.5</v>
      </c>
      <c r="AI563" s="6" t="str">
        <f t="shared" si="20"/>
        <v/>
      </c>
    </row>
    <row r="564" spans="1:35">
      <c r="A564" s="1">
        <v>339</v>
      </c>
      <c r="B564" s="1">
        <f>IFERROR(VLOOKUP(A564,Sheet2!A:B,1,0),0)</f>
        <v>339</v>
      </c>
      <c r="C564" s="1">
        <v>1</v>
      </c>
      <c r="D564" s="1">
        <f t="shared" si="19"/>
        <v>0</v>
      </c>
      <c r="E564" s="1">
        <f>COUNTIFS(D:D,1,A:A,A564)</f>
        <v>0</v>
      </c>
      <c r="F564" s="1">
        <v>1</v>
      </c>
      <c r="G564" s="1">
        <v>1</v>
      </c>
      <c r="H564" s="1">
        <v>1</v>
      </c>
      <c r="I564" s="1">
        <v>0</v>
      </c>
      <c r="J564" s="1">
        <v>0</v>
      </c>
      <c r="K564" s="1">
        <v>0</v>
      </c>
      <c r="L564" s="1">
        <v>0</v>
      </c>
      <c r="M564" s="1" t="b">
        <v>1</v>
      </c>
      <c r="N564" s="1">
        <v>0</v>
      </c>
      <c r="O564" s="1">
        <v>0</v>
      </c>
      <c r="P564" s="2" t="s">
        <v>11</v>
      </c>
      <c r="Q564" s="1">
        <v>5</v>
      </c>
      <c r="R564" s="1">
        <v>9</v>
      </c>
      <c r="S564" s="1">
        <v>2</v>
      </c>
      <c r="T564" s="20">
        <f>IFERROR(Q564+0.5*R564+S564,0)</f>
        <v>11.5</v>
      </c>
      <c r="U564" s="1">
        <v>5.0500001907348633</v>
      </c>
      <c r="V564" s="1">
        <v>13</v>
      </c>
      <c r="W564" s="1">
        <v>0.25</v>
      </c>
      <c r="X564" s="1">
        <v>1</v>
      </c>
      <c r="Y564" s="1">
        <v>7</v>
      </c>
      <c r="Z564" s="1">
        <v>16</v>
      </c>
      <c r="AA564" s="1">
        <v>0.94999998807907104</v>
      </c>
      <c r="AB564" s="1">
        <v>0.94999998807907104</v>
      </c>
      <c r="AC564" s="1">
        <v>0.94999998807907104</v>
      </c>
      <c r="AD564" s="1">
        <v>3</v>
      </c>
      <c r="AE564" s="1">
        <v>3</v>
      </c>
      <c r="AF564" s="1">
        <v>1</v>
      </c>
      <c r="AG564" s="1">
        <f>IFERROR(Q564+0.5*R564+S564,0)</f>
        <v>11.5</v>
      </c>
      <c r="AH564">
        <f>IFERROR(IF(N564,0,Q564+0.5*R564+S564),0)</f>
        <v>11.5</v>
      </c>
      <c r="AI564" s="6" t="str">
        <f t="shared" si="20"/>
        <v/>
      </c>
    </row>
    <row r="565" spans="1:35">
      <c r="A565" s="1">
        <v>339</v>
      </c>
      <c r="B565" s="1">
        <f>IFERROR(VLOOKUP(A565,Sheet2!A:B,1,0),0)</f>
        <v>339</v>
      </c>
      <c r="C565" s="1">
        <v>1</v>
      </c>
      <c r="D565" s="1">
        <f t="shared" si="19"/>
        <v>0</v>
      </c>
      <c r="E565" s="1">
        <f>COUNTIFS(D:D,1,A:A,A565)</f>
        <v>0</v>
      </c>
      <c r="F565" s="1">
        <v>1</v>
      </c>
      <c r="G565" s="1">
        <v>1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 t="b">
        <v>1</v>
      </c>
      <c r="N565" s="1">
        <v>0</v>
      </c>
      <c r="O565" s="1">
        <v>0</v>
      </c>
      <c r="P565" s="1">
        <v>2</v>
      </c>
      <c r="Q565" s="1">
        <v>18</v>
      </c>
      <c r="R565" s="1">
        <v>6</v>
      </c>
      <c r="S565" s="1">
        <v>2</v>
      </c>
      <c r="T565" s="20">
        <f>IFERROR(Q565+0.5*R565+S565,0)</f>
        <v>23</v>
      </c>
      <c r="U565" s="1">
        <v>4.25</v>
      </c>
      <c r="V565" s="3">
        <v>26</v>
      </c>
      <c r="W565" s="3">
        <v>0.37000000476837158</v>
      </c>
      <c r="X565" s="1">
        <v>3</v>
      </c>
      <c r="Y565" s="1">
        <v>7</v>
      </c>
      <c r="Z565" s="1">
        <v>16</v>
      </c>
      <c r="AA565" s="1">
        <v>1.059999942779541</v>
      </c>
      <c r="AB565" s="3">
        <v>0.85000002384185791</v>
      </c>
      <c r="AC565" s="1">
        <v>0.94999998807907104</v>
      </c>
      <c r="AD565" s="1">
        <v>3</v>
      </c>
      <c r="AE565" s="1">
        <v>3</v>
      </c>
      <c r="AF565" s="1">
        <v>0</v>
      </c>
      <c r="AG565" s="1">
        <f>IFERROR(Q565+0.5*R565+S565,0)</f>
        <v>23</v>
      </c>
      <c r="AH565">
        <f>IFERROR(IF(N565,0,Q565+0.5*R565+S565),0)</f>
        <v>23</v>
      </c>
      <c r="AI565" s="6" t="str">
        <f t="shared" si="20"/>
        <v/>
      </c>
    </row>
    <row r="566" spans="1:35">
      <c r="A566" s="1">
        <v>340</v>
      </c>
      <c r="B566" s="1">
        <f>IFERROR(VLOOKUP(A566,Sheet2!A:B,1,0),0)</f>
        <v>340</v>
      </c>
      <c r="C566" s="1">
        <v>1</v>
      </c>
      <c r="D566" s="1">
        <f t="shared" si="19"/>
        <v>0</v>
      </c>
      <c r="E566" s="1">
        <f>COUNTIFS(D:D,1,A:A,A566)</f>
        <v>0</v>
      </c>
      <c r="F566" s="1">
        <v>0</v>
      </c>
      <c r="G566" s="1">
        <v>1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 t="b">
        <v>1</v>
      </c>
      <c r="N566" s="1">
        <v>0</v>
      </c>
      <c r="O566" s="1">
        <v>0</v>
      </c>
      <c r="P566" s="3">
        <v>3</v>
      </c>
      <c r="Q566" s="1">
        <v>6</v>
      </c>
      <c r="R566" s="1">
        <v>30</v>
      </c>
      <c r="S566" s="1">
        <v>3</v>
      </c>
      <c r="T566" s="20">
        <f>IFERROR(Q566+0.5*R566+S566,0)</f>
        <v>24</v>
      </c>
      <c r="U566" s="1">
        <v>4.25</v>
      </c>
      <c r="V566" s="1">
        <v>26</v>
      </c>
      <c r="W566" s="1">
        <v>0.10000000149011612</v>
      </c>
      <c r="X566" s="1">
        <v>2</v>
      </c>
      <c r="Y566" s="1">
        <v>7.5</v>
      </c>
      <c r="Z566" s="1">
        <v>14.5</v>
      </c>
      <c r="AA566" s="1">
        <v>0.95999997854232788</v>
      </c>
      <c r="AB566" s="1">
        <v>0.94999998807907104</v>
      </c>
      <c r="AC566" s="1">
        <v>0.85000002384185791</v>
      </c>
      <c r="AD566" s="1">
        <v>5</v>
      </c>
      <c r="AE566" s="1">
        <v>4</v>
      </c>
      <c r="AF566" s="1">
        <v>0</v>
      </c>
      <c r="AG566" s="1">
        <f>IFERROR(Q566+0.5*R566+S566,0)</f>
        <v>24</v>
      </c>
      <c r="AH566">
        <f>IFERROR(IF(N566,0,Q566+0.5*R566+S566),0)</f>
        <v>24</v>
      </c>
      <c r="AI566" s="6" t="str">
        <f t="shared" si="20"/>
        <v/>
      </c>
    </row>
    <row r="567" spans="1:35">
      <c r="A567" s="1">
        <v>340</v>
      </c>
      <c r="B567" s="1">
        <f>IFERROR(VLOOKUP(A567,Sheet2!A:B,1,0),0)</f>
        <v>340</v>
      </c>
      <c r="C567" s="1">
        <v>1</v>
      </c>
      <c r="D567" s="1">
        <f t="shared" si="19"/>
        <v>0</v>
      </c>
      <c r="E567" s="1">
        <f>COUNTIFS(D:D,1,A:A,A567)</f>
        <v>0</v>
      </c>
      <c r="F567" s="1">
        <v>0</v>
      </c>
      <c r="G567" s="1">
        <v>1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 t="b">
        <v>1</v>
      </c>
      <c r="N567" s="1">
        <v>0</v>
      </c>
      <c r="O567" s="1">
        <v>0</v>
      </c>
      <c r="P567" s="4" t="s">
        <v>11</v>
      </c>
      <c r="Q567" s="1">
        <v>15</v>
      </c>
      <c r="R567" s="1">
        <v>17</v>
      </c>
      <c r="S567" s="1">
        <v>2</v>
      </c>
      <c r="T567" s="20">
        <f>IFERROR(Q567+0.5*R567+S567,0)</f>
        <v>25.5</v>
      </c>
      <c r="U567" s="1">
        <v>5.0500001907348633</v>
      </c>
      <c r="V567" s="1">
        <v>8</v>
      </c>
      <c r="W567" s="1">
        <v>0.15000000596046448</v>
      </c>
      <c r="X567" s="1">
        <v>2</v>
      </c>
      <c r="Y567" s="1">
        <v>6</v>
      </c>
      <c r="Z567" s="1">
        <v>16</v>
      </c>
      <c r="AA567" s="1">
        <v>1.0499999523162842</v>
      </c>
      <c r="AB567" s="1">
        <v>0.8399999737739563</v>
      </c>
      <c r="AC567" s="1">
        <v>0.8399999737739563</v>
      </c>
      <c r="AD567" s="1">
        <v>5</v>
      </c>
      <c r="AE567" s="1">
        <v>4</v>
      </c>
      <c r="AF567" s="1">
        <v>1</v>
      </c>
      <c r="AG567" s="1">
        <f>IFERROR(Q567+0.5*R567+S567,0)</f>
        <v>25.5</v>
      </c>
      <c r="AH567">
        <f>IFERROR(IF(N567,0,Q567+0.5*R567+S567),0)</f>
        <v>25.5</v>
      </c>
      <c r="AI567" s="6" t="str">
        <f t="shared" si="20"/>
        <v/>
      </c>
    </row>
    <row r="568" spans="1:35">
      <c r="A568" s="1">
        <v>341</v>
      </c>
      <c r="B568" s="1">
        <f>IFERROR(VLOOKUP(A568,Sheet2!A:B,1,0),0)</f>
        <v>341</v>
      </c>
      <c r="C568" s="1">
        <v>2</v>
      </c>
      <c r="D568" s="1">
        <f t="shared" si="19"/>
        <v>0</v>
      </c>
      <c r="E568" s="1">
        <f>COUNTIFS(D:D,1,A:A,A568)</f>
        <v>0</v>
      </c>
      <c r="F568" s="1">
        <v>1</v>
      </c>
      <c r="G568" s="1">
        <v>1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 t="b">
        <v>1</v>
      </c>
      <c r="N568" s="1">
        <v>0</v>
      </c>
      <c r="O568" s="1">
        <v>0</v>
      </c>
      <c r="P568" s="3">
        <v>0</v>
      </c>
      <c r="Q568" s="1">
        <v>2</v>
      </c>
      <c r="R568" s="1">
        <v>7</v>
      </c>
      <c r="S568" s="1">
        <v>2</v>
      </c>
      <c r="T568" s="20">
        <f>IFERROR(Q568+0.5*R568+S568,0)</f>
        <v>7.5</v>
      </c>
      <c r="U568" s="1">
        <v>4.619999885559082</v>
      </c>
      <c r="V568" s="1">
        <v>4</v>
      </c>
      <c r="W568" s="1">
        <v>0.25</v>
      </c>
      <c r="X568" s="1">
        <v>1</v>
      </c>
      <c r="Y568" s="1">
        <v>11</v>
      </c>
      <c r="Z568" s="1">
        <v>9.5</v>
      </c>
      <c r="AA568" s="1">
        <v>0.94999998807907104</v>
      </c>
      <c r="AB568" s="1">
        <v>0.74000000953674316</v>
      </c>
      <c r="AC568" s="1">
        <v>2.3399999141693115</v>
      </c>
      <c r="AD568" s="1">
        <v>3</v>
      </c>
      <c r="AE568" s="1">
        <v>3</v>
      </c>
      <c r="AF568" s="1">
        <v>0</v>
      </c>
      <c r="AG568" s="1">
        <f>IFERROR(Q568+0.5*R568+S568,0)</f>
        <v>7.5</v>
      </c>
      <c r="AH568">
        <f>IFERROR(IF(N568,0,Q568+0.5*R568+S568),0)</f>
        <v>7.5</v>
      </c>
      <c r="AI568" s="6" t="str">
        <f t="shared" si="20"/>
        <v/>
      </c>
    </row>
    <row r="569" spans="1:35">
      <c r="A569" s="1">
        <v>341</v>
      </c>
      <c r="B569" s="1">
        <f>IFERROR(VLOOKUP(A569,Sheet2!A:B,1,0),0)</f>
        <v>341</v>
      </c>
      <c r="C569" s="1">
        <v>2</v>
      </c>
      <c r="D569" s="1">
        <f t="shared" si="19"/>
        <v>0</v>
      </c>
      <c r="E569" s="1">
        <f>COUNTIFS(D:D,1,A:A,A569)</f>
        <v>0</v>
      </c>
      <c r="F569" s="1">
        <v>1</v>
      </c>
      <c r="G569" s="1">
        <v>1</v>
      </c>
      <c r="H569" s="1">
        <v>1</v>
      </c>
      <c r="I569" s="1">
        <v>0</v>
      </c>
      <c r="J569" s="1">
        <v>0</v>
      </c>
      <c r="K569" s="1">
        <v>0</v>
      </c>
      <c r="L569" s="1">
        <v>0</v>
      </c>
      <c r="M569" s="1" t="b">
        <v>1</v>
      </c>
      <c r="N569" s="1">
        <v>0</v>
      </c>
      <c r="O569" s="1">
        <v>0</v>
      </c>
      <c r="P569" s="4" t="s">
        <v>11</v>
      </c>
      <c r="Q569" s="1">
        <v>3</v>
      </c>
      <c r="R569" s="1">
        <v>7</v>
      </c>
      <c r="S569" s="1">
        <v>3</v>
      </c>
      <c r="T569" s="20">
        <f>IFERROR(Q569+0.5*R569+S569,0)</f>
        <v>9.5</v>
      </c>
      <c r="U569" s="1">
        <v>5.0500001907348633</v>
      </c>
      <c r="V569" s="2" t="s">
        <v>19</v>
      </c>
      <c r="W569" s="2" t="s">
        <v>21</v>
      </c>
      <c r="X569" s="1">
        <v>1</v>
      </c>
      <c r="Y569" s="1">
        <v>11</v>
      </c>
      <c r="Z569" s="1">
        <v>11</v>
      </c>
      <c r="AA569" s="1">
        <v>0.89999997615814209</v>
      </c>
      <c r="AB569" s="1">
        <v>0.8399999737739563</v>
      </c>
      <c r="AC569" s="1">
        <v>2.3199999332427979</v>
      </c>
      <c r="AD569" s="1">
        <v>4</v>
      </c>
      <c r="AE569" s="1">
        <v>2</v>
      </c>
      <c r="AF569" s="1">
        <v>1</v>
      </c>
      <c r="AG569" s="1">
        <f>IFERROR(Q569+0.5*R569+S569,0)</f>
        <v>9.5</v>
      </c>
      <c r="AH569">
        <f>IFERROR(IF(N569,0,Q569+0.5*R569+S569),0)</f>
        <v>9.5</v>
      </c>
      <c r="AI569" s="6" t="str">
        <f t="shared" si="20"/>
        <v/>
      </c>
    </row>
    <row r="570" spans="1:35">
      <c r="A570" s="1">
        <v>343</v>
      </c>
      <c r="B570" s="1">
        <f>IFERROR(VLOOKUP(A570,Sheet2!A:B,1,0),0)</f>
        <v>343</v>
      </c>
      <c r="C570" s="1">
        <v>2</v>
      </c>
      <c r="D570" s="1">
        <f t="shared" si="19"/>
        <v>0</v>
      </c>
      <c r="E570" s="1">
        <f>COUNTIFS(D:D,1,A:A,A570)</f>
        <v>0</v>
      </c>
      <c r="F570" s="1">
        <v>1</v>
      </c>
      <c r="G570" s="1">
        <v>1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 t="b">
        <v>1</v>
      </c>
      <c r="N570" s="1">
        <v>0</v>
      </c>
      <c r="O570" s="1">
        <v>0</v>
      </c>
      <c r="P570" s="3">
        <v>4</v>
      </c>
      <c r="Q570" s="1">
        <v>4</v>
      </c>
      <c r="R570" s="1">
        <v>11</v>
      </c>
      <c r="S570" s="1">
        <v>2</v>
      </c>
      <c r="T570" s="20">
        <f>IFERROR(Q570+0.5*R570+S570,0)</f>
        <v>11.5</v>
      </c>
      <c r="U570" s="1">
        <v>5.0500001907348633</v>
      </c>
      <c r="V570" s="1">
        <v>6</v>
      </c>
      <c r="W570" s="1">
        <v>0.15000000596046448</v>
      </c>
      <c r="X570" s="1">
        <v>2</v>
      </c>
      <c r="Y570" s="1">
        <v>11</v>
      </c>
      <c r="Z570" s="1">
        <v>12</v>
      </c>
      <c r="AA570" s="1">
        <v>0.94999998807907104</v>
      </c>
      <c r="AB570" s="1">
        <v>0.85000002384185791</v>
      </c>
      <c r="AC570" s="1">
        <v>2.3199999332427979</v>
      </c>
      <c r="AD570" s="1">
        <v>4</v>
      </c>
      <c r="AE570" s="1">
        <v>3</v>
      </c>
      <c r="AF570" s="1">
        <v>1</v>
      </c>
      <c r="AG570" s="1">
        <f>IFERROR(Q570+0.5*R570+S570,0)</f>
        <v>11.5</v>
      </c>
      <c r="AH570">
        <f>IFERROR(IF(N570,0,Q570+0.5*R570+S570),0)</f>
        <v>11.5</v>
      </c>
      <c r="AI570" s="6" t="str">
        <f t="shared" si="20"/>
        <v/>
      </c>
    </row>
    <row r="571" spans="1:35">
      <c r="A571" s="1">
        <v>343</v>
      </c>
      <c r="B571" s="1">
        <f>IFERROR(VLOOKUP(A571,Sheet2!A:B,1,0),0)</f>
        <v>343</v>
      </c>
      <c r="C571" s="1">
        <v>2</v>
      </c>
      <c r="D571" s="1">
        <f t="shared" si="19"/>
        <v>0</v>
      </c>
      <c r="E571" s="1">
        <f>COUNTIFS(D:D,1,A:A,A571)</f>
        <v>0</v>
      </c>
      <c r="F571" s="1">
        <v>1</v>
      </c>
      <c r="G571" s="1">
        <v>1</v>
      </c>
      <c r="H571" s="1">
        <v>1</v>
      </c>
      <c r="I571" s="1">
        <v>0</v>
      </c>
      <c r="J571" s="1">
        <v>0</v>
      </c>
      <c r="K571" s="1">
        <v>0</v>
      </c>
      <c r="L571" s="1">
        <v>0</v>
      </c>
      <c r="M571" s="1" t="b">
        <v>1</v>
      </c>
      <c r="N571" s="1">
        <v>0</v>
      </c>
      <c r="O571" s="1">
        <v>0</v>
      </c>
      <c r="P571" s="3">
        <v>0</v>
      </c>
      <c r="Q571" s="1">
        <v>10</v>
      </c>
      <c r="R571" s="1">
        <v>6</v>
      </c>
      <c r="S571" s="1">
        <v>2</v>
      </c>
      <c r="T571" s="20">
        <f>IFERROR(Q571+0.5*R571+S571,0)</f>
        <v>15</v>
      </c>
      <c r="U571" s="1">
        <v>4.75</v>
      </c>
      <c r="V571" s="1">
        <v>26</v>
      </c>
      <c r="W571" s="1">
        <v>0.25</v>
      </c>
      <c r="X571" s="1">
        <v>2</v>
      </c>
      <c r="Y571" s="1">
        <v>11</v>
      </c>
      <c r="Z571" s="1">
        <v>10.5</v>
      </c>
      <c r="AA571" s="1">
        <v>0.94999998807907104</v>
      </c>
      <c r="AB571" s="1">
        <v>0.74000000953674316</v>
      </c>
      <c r="AC571" s="1">
        <v>2.3399999141693115</v>
      </c>
      <c r="AD571" s="1">
        <v>4</v>
      </c>
      <c r="AE571" s="1">
        <v>3</v>
      </c>
      <c r="AF571" s="1">
        <v>0</v>
      </c>
      <c r="AG571" s="1">
        <f>IFERROR(Q571+0.5*R571+S571,0)</f>
        <v>15</v>
      </c>
      <c r="AH571">
        <f>IFERROR(IF(N571,0,Q571+0.5*R571+S571),0)</f>
        <v>15</v>
      </c>
      <c r="AI571" s="6" t="str">
        <f t="shared" si="20"/>
        <v/>
      </c>
    </row>
    <row r="572" spans="1:35">
      <c r="A572" s="1">
        <v>346</v>
      </c>
      <c r="B572" s="1">
        <f>IFERROR(VLOOKUP(A572,Sheet2!A:B,1,0),0)</f>
        <v>0</v>
      </c>
      <c r="C572" s="1">
        <v>2</v>
      </c>
      <c r="D572" s="1">
        <f t="shared" si="19"/>
        <v>0</v>
      </c>
      <c r="E572" s="1">
        <f>COUNTIFS(D:D,1,A:A,A572)</f>
        <v>0</v>
      </c>
      <c r="F572" s="1">
        <v>1</v>
      </c>
      <c r="G572" s="1">
        <v>1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 t="b">
        <v>1</v>
      </c>
      <c r="N572" s="1">
        <v>0</v>
      </c>
      <c r="O572" s="1">
        <v>0</v>
      </c>
      <c r="P572" s="3">
        <v>0</v>
      </c>
      <c r="Q572" s="1">
        <v>2</v>
      </c>
      <c r="R572" s="1">
        <v>10.5</v>
      </c>
      <c r="S572" s="1">
        <v>2</v>
      </c>
      <c r="T572" s="20">
        <f>IFERROR(Q572+0.5*R572+S572,0)</f>
        <v>9.25</v>
      </c>
      <c r="U572" s="1">
        <v>4.25</v>
      </c>
      <c r="V572" s="1">
        <v>19</v>
      </c>
      <c r="W572" s="3">
        <v>0.20000000298023224</v>
      </c>
      <c r="X572" s="1">
        <v>2</v>
      </c>
      <c r="Y572" s="1">
        <v>11</v>
      </c>
      <c r="Z572" s="1">
        <v>10</v>
      </c>
      <c r="AA572" s="3">
        <v>0.94999998807907104</v>
      </c>
      <c r="AB572" s="4" t="s">
        <v>31</v>
      </c>
      <c r="AC572" s="4" t="s">
        <v>33</v>
      </c>
      <c r="AD572" s="1">
        <v>4</v>
      </c>
      <c r="AE572" s="1">
        <v>3</v>
      </c>
      <c r="AF572" s="1">
        <v>0</v>
      </c>
      <c r="AG572" s="1">
        <f>IFERROR(Q572+0.5*R572+S572,0)</f>
        <v>9.25</v>
      </c>
      <c r="AH572">
        <f>IFERROR(IF(N572,0,Q572+0.5*R572+S572),0)</f>
        <v>9.25</v>
      </c>
      <c r="AI572" s="6" t="str">
        <f t="shared" si="20"/>
        <v/>
      </c>
    </row>
    <row r="573" spans="1:35">
      <c r="A573" s="1">
        <v>346</v>
      </c>
      <c r="B573" s="1">
        <f>IFERROR(VLOOKUP(A573,Sheet2!A:B,1,0),0)</f>
        <v>0</v>
      </c>
      <c r="C573" s="1">
        <v>2</v>
      </c>
      <c r="D573" s="1">
        <f t="shared" si="19"/>
        <v>0</v>
      </c>
      <c r="E573" s="1">
        <f>COUNTIFS(D:D,1,A:A,A573)</f>
        <v>0</v>
      </c>
      <c r="F573" s="1">
        <v>1</v>
      </c>
      <c r="G573" s="1">
        <v>1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 t="b">
        <v>1</v>
      </c>
      <c r="N573" s="1">
        <v>0</v>
      </c>
      <c r="O573" s="1">
        <v>0</v>
      </c>
      <c r="P573" s="4" t="s">
        <v>11</v>
      </c>
      <c r="Q573" s="1">
        <v>3</v>
      </c>
      <c r="R573" s="1">
        <v>12</v>
      </c>
      <c r="S573" s="1">
        <v>3</v>
      </c>
      <c r="T573" s="20">
        <f>IFERROR(Q573+0.5*R573+S573,0)</f>
        <v>12</v>
      </c>
      <c r="U573" s="2" t="s">
        <v>17</v>
      </c>
      <c r="V573" s="2" t="s">
        <v>19</v>
      </c>
      <c r="W573" s="2" t="s">
        <v>21</v>
      </c>
      <c r="X573" s="1">
        <v>1</v>
      </c>
      <c r="Y573" s="1">
        <v>11</v>
      </c>
      <c r="Z573" s="1">
        <v>11</v>
      </c>
      <c r="AA573" s="1">
        <v>0.85000002384185791</v>
      </c>
      <c r="AB573" s="2" t="s">
        <v>31</v>
      </c>
      <c r="AC573" s="2" t="s">
        <v>33</v>
      </c>
      <c r="AD573" s="2" t="s">
        <v>35</v>
      </c>
      <c r="AE573" s="2" t="s">
        <v>37</v>
      </c>
      <c r="AF573" s="1">
        <v>1</v>
      </c>
      <c r="AG573" s="1">
        <f>IFERROR(Q573+0.5*R573+S573,0)</f>
        <v>12</v>
      </c>
      <c r="AH573">
        <f>IFERROR(IF(N573,0,Q573+0.5*R573+S573),0)</f>
        <v>12</v>
      </c>
      <c r="AI573" s="6" t="str">
        <f t="shared" si="20"/>
        <v/>
      </c>
    </row>
    <row r="574" spans="1:35">
      <c r="A574" s="1">
        <v>348</v>
      </c>
      <c r="B574" s="1">
        <f>IFERROR(VLOOKUP(A574,Sheet2!A:B,1,0),0)</f>
        <v>0</v>
      </c>
      <c r="C574" s="1">
        <v>3</v>
      </c>
      <c r="D574" s="1">
        <f t="shared" si="19"/>
        <v>1</v>
      </c>
      <c r="E574" s="1">
        <f>COUNTIFS(D:D,1,A:A,A574)</f>
        <v>1</v>
      </c>
      <c r="F574" s="1">
        <v>1</v>
      </c>
      <c r="G574" s="1">
        <v>1</v>
      </c>
      <c r="H574" s="1">
        <v>0</v>
      </c>
      <c r="I574" s="1">
        <v>1</v>
      </c>
      <c r="J574" s="1">
        <v>0</v>
      </c>
      <c r="K574" s="1">
        <v>0</v>
      </c>
      <c r="L574" s="1">
        <v>0</v>
      </c>
      <c r="M574" s="1" t="b">
        <v>1</v>
      </c>
      <c r="N574" s="1">
        <v>0</v>
      </c>
      <c r="O574" s="1">
        <v>0</v>
      </c>
      <c r="P574" s="1">
        <v>1</v>
      </c>
      <c r="Q574" s="1">
        <v>0</v>
      </c>
      <c r="R574" s="1">
        <v>0</v>
      </c>
      <c r="S574" s="1">
        <v>0</v>
      </c>
      <c r="T574" s="20">
        <f>IFERROR(Q574+0.5*R574+S574,0)</f>
        <v>0</v>
      </c>
      <c r="U574" s="2" t="s">
        <v>17</v>
      </c>
      <c r="V574" s="2" t="s">
        <v>19</v>
      </c>
      <c r="W574" s="2" t="s">
        <v>21</v>
      </c>
      <c r="X574" s="2" t="s">
        <v>23</v>
      </c>
      <c r="Y574" s="2" t="s">
        <v>25</v>
      </c>
      <c r="Z574" s="2" t="s">
        <v>27</v>
      </c>
      <c r="AA574" s="2" t="s">
        <v>29</v>
      </c>
      <c r="AB574" s="2" t="s">
        <v>31</v>
      </c>
      <c r="AC574" s="2" t="s">
        <v>33</v>
      </c>
      <c r="AD574" s="2" t="s">
        <v>35</v>
      </c>
      <c r="AE574" s="2" t="s">
        <v>37</v>
      </c>
      <c r="AF574" s="1">
        <v>1</v>
      </c>
      <c r="AG574" s="1">
        <f>IFERROR(Q574+0.5*R574+S574,0)</f>
        <v>0</v>
      </c>
      <c r="AH574">
        <f>IFERROR(IF(N574,0,Q574+0.5*R574+S574),0)</f>
        <v>0</v>
      </c>
      <c r="AI574" s="6" t="str">
        <f t="shared" si="20"/>
        <v/>
      </c>
    </row>
    <row r="575" spans="1:35">
      <c r="A575" s="1">
        <v>348</v>
      </c>
      <c r="B575" s="1">
        <f>IFERROR(VLOOKUP(A575,Sheet2!A:B,1,0),0)</f>
        <v>0</v>
      </c>
      <c r="C575" s="1">
        <v>3</v>
      </c>
      <c r="D575" s="1">
        <f t="shared" si="19"/>
        <v>0</v>
      </c>
      <c r="E575" s="1">
        <f>COUNTIFS(D:D,1,A:A,A575)</f>
        <v>1</v>
      </c>
      <c r="F575" s="1">
        <v>1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0</v>
      </c>
      <c r="M575" s="1" t="b">
        <v>1</v>
      </c>
      <c r="N575" s="1">
        <v>0</v>
      </c>
      <c r="O575" s="1">
        <v>0</v>
      </c>
      <c r="P575" s="3">
        <v>0</v>
      </c>
      <c r="Q575" s="1">
        <v>3</v>
      </c>
      <c r="R575" s="1">
        <v>10.5</v>
      </c>
      <c r="S575" s="1">
        <v>3</v>
      </c>
      <c r="T575" s="20">
        <f>IFERROR(Q575+0.5*R575+S575,0)</f>
        <v>11.25</v>
      </c>
      <c r="U575" s="1">
        <v>4.25</v>
      </c>
      <c r="V575" s="1">
        <v>13</v>
      </c>
      <c r="W575" s="1">
        <v>0.20000000298023224</v>
      </c>
      <c r="X575" s="1">
        <v>2</v>
      </c>
      <c r="Y575" s="1">
        <v>10.5</v>
      </c>
      <c r="Z575" s="1">
        <v>10.5</v>
      </c>
      <c r="AA575" s="1">
        <v>1.0199999809265137</v>
      </c>
      <c r="AB575" s="1">
        <v>1.059999942779541</v>
      </c>
      <c r="AC575" s="1">
        <v>0.94999998807907104</v>
      </c>
      <c r="AD575" s="1">
        <v>3</v>
      </c>
      <c r="AE575" s="1">
        <v>2</v>
      </c>
      <c r="AF575" s="1">
        <v>0</v>
      </c>
      <c r="AG575" s="1">
        <f>IFERROR(Q575+0.5*R575+S575,0)</f>
        <v>11.25</v>
      </c>
      <c r="AH575">
        <f>IFERROR(IF(N575,0,Q575+0.5*R575+S575),0)</f>
        <v>11.25</v>
      </c>
      <c r="AI575" s="6" t="str">
        <f t="shared" si="20"/>
        <v/>
      </c>
    </row>
    <row r="576" spans="1:35">
      <c r="A576" s="1">
        <v>349</v>
      </c>
      <c r="B576" s="1">
        <f>IFERROR(VLOOKUP(A576,Sheet2!A:B,1,0),0)</f>
        <v>349</v>
      </c>
      <c r="C576" s="1">
        <v>3</v>
      </c>
      <c r="D576" s="1">
        <f t="shared" si="19"/>
        <v>0</v>
      </c>
      <c r="E576" s="1">
        <f>COUNTIFS(D:D,1,A:A,A576)</f>
        <v>0</v>
      </c>
      <c r="F576" s="1">
        <v>1</v>
      </c>
      <c r="G576" s="1">
        <v>1</v>
      </c>
      <c r="H576" s="1">
        <v>1</v>
      </c>
      <c r="I576" s="1">
        <v>0</v>
      </c>
      <c r="J576" s="1">
        <v>0</v>
      </c>
      <c r="K576" s="1">
        <v>0</v>
      </c>
      <c r="L576" s="1">
        <v>0</v>
      </c>
      <c r="M576" s="1" t="b">
        <v>1</v>
      </c>
      <c r="N576" s="1">
        <v>0</v>
      </c>
      <c r="O576" s="1">
        <v>0</v>
      </c>
      <c r="P576" s="4" t="s">
        <v>11</v>
      </c>
      <c r="Q576" s="1">
        <v>0</v>
      </c>
      <c r="R576" s="1">
        <v>20</v>
      </c>
      <c r="S576" s="1">
        <v>4</v>
      </c>
      <c r="T576" s="20">
        <f>IFERROR(Q576+0.5*R576+S576,0)</f>
        <v>14</v>
      </c>
      <c r="U576" s="1">
        <v>5.0500001907348633</v>
      </c>
      <c r="V576" s="1">
        <v>4</v>
      </c>
      <c r="W576" s="1">
        <v>0.18000000715255737</v>
      </c>
      <c r="X576" s="1">
        <v>2</v>
      </c>
      <c r="Y576" s="1">
        <v>7</v>
      </c>
      <c r="Z576" s="1">
        <v>15</v>
      </c>
      <c r="AA576" s="1">
        <v>1.0099999904632568</v>
      </c>
      <c r="AB576" s="1">
        <v>1.0099999904632568</v>
      </c>
      <c r="AC576" s="1">
        <v>0.93999999761581421</v>
      </c>
      <c r="AD576" s="1">
        <v>3</v>
      </c>
      <c r="AE576" s="1">
        <v>3</v>
      </c>
      <c r="AF576" s="1">
        <v>1</v>
      </c>
      <c r="AG576" s="1">
        <f>IFERROR(Q576+0.5*R576+S576,0)</f>
        <v>14</v>
      </c>
      <c r="AH576">
        <f>IFERROR(IF(N576,0,Q576+0.5*R576+S576),0)</f>
        <v>14</v>
      </c>
      <c r="AI576" s="6" t="str">
        <f t="shared" si="20"/>
        <v/>
      </c>
    </row>
    <row r="577" spans="1:35">
      <c r="A577" s="1">
        <v>349</v>
      </c>
      <c r="B577" s="1">
        <f>IFERROR(VLOOKUP(A577,Sheet2!A:B,1,0),0)</f>
        <v>349</v>
      </c>
      <c r="C577" s="1">
        <v>3</v>
      </c>
      <c r="D577" s="1">
        <f t="shared" si="19"/>
        <v>0</v>
      </c>
      <c r="E577" s="1">
        <f>COUNTIFS(D:D,1,A:A,A577)</f>
        <v>0</v>
      </c>
      <c r="F577" s="1">
        <v>1</v>
      </c>
      <c r="G577" s="1">
        <v>1</v>
      </c>
      <c r="H577" s="1">
        <v>1</v>
      </c>
      <c r="I577" s="1">
        <v>0</v>
      </c>
      <c r="J577" s="1">
        <v>0</v>
      </c>
      <c r="K577" s="1">
        <v>0</v>
      </c>
      <c r="L577" s="1">
        <v>0</v>
      </c>
      <c r="M577" s="1" t="b">
        <v>1</v>
      </c>
      <c r="N577" s="1">
        <v>0</v>
      </c>
      <c r="O577" s="1">
        <v>0</v>
      </c>
      <c r="P577" s="1">
        <v>1</v>
      </c>
      <c r="Q577" s="1">
        <v>2.5</v>
      </c>
      <c r="R577" s="1">
        <v>27</v>
      </c>
      <c r="S577" s="1">
        <v>5</v>
      </c>
      <c r="T577" s="20">
        <f>IFERROR(Q577+0.5*R577+S577,0)</f>
        <v>21</v>
      </c>
      <c r="U577" s="1">
        <v>5</v>
      </c>
      <c r="V577" s="1">
        <v>6</v>
      </c>
      <c r="W577" s="3">
        <v>0.15000000596046448</v>
      </c>
      <c r="X577" s="1">
        <v>2</v>
      </c>
      <c r="Y577" s="1">
        <v>6</v>
      </c>
      <c r="Z577" s="1">
        <v>16</v>
      </c>
      <c r="AA577" s="1">
        <v>1.1200000047683716</v>
      </c>
      <c r="AB577" s="1">
        <v>0.9100000262260437</v>
      </c>
      <c r="AC577" s="1">
        <v>0.94999998807907104</v>
      </c>
      <c r="AD577" s="1">
        <v>3</v>
      </c>
      <c r="AE577" s="1">
        <v>3</v>
      </c>
      <c r="AF577" s="1">
        <v>0</v>
      </c>
      <c r="AG577" s="1">
        <f>IFERROR(Q577+0.5*R577+S577,0)</f>
        <v>21</v>
      </c>
      <c r="AH577">
        <f>IFERROR(IF(N577,0,Q577+0.5*R577+S577),0)</f>
        <v>21</v>
      </c>
      <c r="AI577" s="6" t="str">
        <f t="shared" si="20"/>
        <v/>
      </c>
    </row>
    <row r="578" spans="1:35">
      <c r="A578" s="1">
        <v>350</v>
      </c>
      <c r="B578" s="1">
        <f>IFERROR(VLOOKUP(A578,Sheet2!A:B,1,0),0)</f>
        <v>350</v>
      </c>
      <c r="C578" s="1">
        <v>3</v>
      </c>
      <c r="D578" s="1">
        <f t="shared" si="19"/>
        <v>0</v>
      </c>
      <c r="E578" s="1">
        <f>COUNTIFS(D:D,1,A:A,A578)</f>
        <v>0</v>
      </c>
      <c r="F578" s="1">
        <v>1</v>
      </c>
      <c r="G578" s="1">
        <v>1</v>
      </c>
      <c r="H578" s="1">
        <v>1</v>
      </c>
      <c r="I578" s="1">
        <v>0</v>
      </c>
      <c r="J578" s="1">
        <v>0</v>
      </c>
      <c r="K578" s="1">
        <v>0</v>
      </c>
      <c r="L578" s="1">
        <v>0</v>
      </c>
      <c r="M578" s="1" t="b">
        <v>1</v>
      </c>
      <c r="N578" s="1">
        <v>0</v>
      </c>
      <c r="O578" s="1">
        <v>0</v>
      </c>
      <c r="P578" s="3">
        <v>1</v>
      </c>
      <c r="Q578" s="1">
        <v>5</v>
      </c>
      <c r="R578" s="1">
        <v>20</v>
      </c>
      <c r="S578" s="1">
        <v>2</v>
      </c>
      <c r="T578" s="20">
        <f>IFERROR(Q578+0.5*R578+S578,0)</f>
        <v>17</v>
      </c>
      <c r="U578" s="1">
        <v>5.0500001907348633</v>
      </c>
      <c r="V578" s="1">
        <v>13</v>
      </c>
      <c r="W578" s="3">
        <v>0.23000000417232513</v>
      </c>
      <c r="X578" s="1">
        <v>2</v>
      </c>
      <c r="Y578" s="1">
        <v>6</v>
      </c>
      <c r="Z578" s="1">
        <v>17</v>
      </c>
      <c r="AA578" s="1">
        <v>1.0099999904632568</v>
      </c>
      <c r="AB578" s="1">
        <v>1.0099999904632568</v>
      </c>
      <c r="AC578" s="1">
        <v>0.88999998569488525</v>
      </c>
      <c r="AD578" s="1">
        <v>5</v>
      </c>
      <c r="AE578" s="1">
        <v>4</v>
      </c>
      <c r="AF578" s="1">
        <v>1</v>
      </c>
      <c r="AG578" s="1">
        <f>IFERROR(Q578+0.5*R578+S578,0)</f>
        <v>17</v>
      </c>
      <c r="AH578">
        <f>IFERROR(IF(N578,0,Q578+0.5*R578+S578),0)</f>
        <v>17</v>
      </c>
      <c r="AI578" s="6" t="str">
        <f t="shared" si="20"/>
        <v/>
      </c>
    </row>
    <row r="579" spans="1:35">
      <c r="A579" s="1">
        <v>350</v>
      </c>
      <c r="B579" s="1">
        <f>IFERROR(VLOOKUP(A579,Sheet2!A:B,1,0),0)</f>
        <v>350</v>
      </c>
      <c r="C579" s="1">
        <v>3</v>
      </c>
      <c r="D579" s="1">
        <f t="shared" ref="D579:D642" si="21">IF(T579&gt;0, 0, 1)</f>
        <v>0</v>
      </c>
      <c r="E579" s="1">
        <f>COUNTIFS(D:D,1,A:A,A579)</f>
        <v>0</v>
      </c>
      <c r="F579" s="1">
        <v>1</v>
      </c>
      <c r="G579" s="1">
        <v>1</v>
      </c>
      <c r="H579" s="1">
        <v>1</v>
      </c>
      <c r="I579" s="1">
        <v>0</v>
      </c>
      <c r="J579" s="1">
        <v>0</v>
      </c>
      <c r="K579" s="1">
        <v>0</v>
      </c>
      <c r="L579" s="1">
        <v>0</v>
      </c>
      <c r="M579" s="1" t="b">
        <v>1</v>
      </c>
      <c r="N579" s="1">
        <v>0</v>
      </c>
      <c r="O579" s="1">
        <v>0</v>
      </c>
      <c r="P579" s="3">
        <v>0</v>
      </c>
      <c r="Q579" s="1">
        <v>8</v>
      </c>
      <c r="R579" s="1">
        <v>9</v>
      </c>
      <c r="S579" s="1">
        <v>4</v>
      </c>
      <c r="T579" s="20">
        <f>IFERROR(Q579+0.5*R579+S579,0)</f>
        <v>16.5</v>
      </c>
      <c r="U579" s="1">
        <v>4.75</v>
      </c>
      <c r="V579" s="1">
        <v>13</v>
      </c>
      <c r="W579" s="1">
        <v>0.37000000476837158</v>
      </c>
      <c r="X579" s="1">
        <v>2</v>
      </c>
      <c r="Y579" s="1">
        <v>6</v>
      </c>
      <c r="Z579" s="1">
        <v>16</v>
      </c>
      <c r="AA579" s="1">
        <v>1.059999942779541</v>
      </c>
      <c r="AB579" s="1">
        <v>0.9100000262260437</v>
      </c>
      <c r="AC579" s="1">
        <v>1.1200000047683716</v>
      </c>
      <c r="AD579" s="1">
        <v>5</v>
      </c>
      <c r="AE579" s="2" t="s">
        <v>37</v>
      </c>
      <c r="AF579" s="1">
        <v>0</v>
      </c>
      <c r="AG579" s="1">
        <f>IFERROR(Q579+0.5*R579+S579,0)</f>
        <v>16.5</v>
      </c>
      <c r="AH579">
        <f>IFERROR(IF(N579,0,Q579+0.5*R579+S579),0)</f>
        <v>16.5</v>
      </c>
      <c r="AI579" s="6" t="str">
        <f t="shared" ref="AI579:AI642" si="22">IF(T579-AG579=0,"","999999")</f>
        <v/>
      </c>
    </row>
    <row r="580" spans="1:35">
      <c r="A580" s="1">
        <v>351</v>
      </c>
      <c r="B580" s="1">
        <f>IFERROR(VLOOKUP(A580,Sheet2!A:B,1,0),0)</f>
        <v>351</v>
      </c>
      <c r="C580" s="1">
        <v>3</v>
      </c>
      <c r="D580" s="1">
        <f t="shared" si="21"/>
        <v>0</v>
      </c>
      <c r="E580" s="1">
        <f>COUNTIFS(D:D,1,A:A,A580)</f>
        <v>0</v>
      </c>
      <c r="F580" s="1">
        <v>1</v>
      </c>
      <c r="G580" s="1">
        <v>1</v>
      </c>
      <c r="H580" s="1">
        <v>1</v>
      </c>
      <c r="I580" s="1">
        <v>0</v>
      </c>
      <c r="J580" s="1">
        <v>0</v>
      </c>
      <c r="K580" s="1">
        <v>0</v>
      </c>
      <c r="L580" s="1">
        <v>0</v>
      </c>
      <c r="M580" s="1" t="b">
        <v>1</v>
      </c>
      <c r="N580" s="1">
        <v>0</v>
      </c>
      <c r="O580" s="1">
        <v>0</v>
      </c>
      <c r="P580" s="1">
        <v>1</v>
      </c>
      <c r="Q580" s="1">
        <v>2</v>
      </c>
      <c r="R580" s="1">
        <v>27.5</v>
      </c>
      <c r="S580" s="1">
        <v>3</v>
      </c>
      <c r="T580" s="20">
        <f>IFERROR(Q580+0.5*R580+S580,0)</f>
        <v>18.75</v>
      </c>
      <c r="U580" s="1">
        <v>4.25</v>
      </c>
      <c r="V580" s="4" t="s">
        <v>19</v>
      </c>
      <c r="W580" s="4" t="s">
        <v>21</v>
      </c>
      <c r="X580" s="1">
        <v>2</v>
      </c>
      <c r="Y580" s="1">
        <v>6</v>
      </c>
      <c r="Z580" s="1">
        <v>16</v>
      </c>
      <c r="AA580" s="1">
        <v>1.0199999809265137</v>
      </c>
      <c r="AB580" s="1">
        <v>0.89999997615814209</v>
      </c>
      <c r="AC580" s="1">
        <v>0.94999998807907104</v>
      </c>
      <c r="AD580" s="1">
        <v>4</v>
      </c>
      <c r="AE580" s="1">
        <v>3</v>
      </c>
      <c r="AF580" s="1">
        <v>0</v>
      </c>
      <c r="AG580" s="1">
        <f>IFERROR(Q580+0.5*R580+S580,0)</f>
        <v>18.75</v>
      </c>
      <c r="AH580">
        <f>IFERROR(IF(N580,0,Q580+0.5*R580+S580),0)</f>
        <v>18.75</v>
      </c>
      <c r="AI580" s="6" t="str">
        <f t="shared" si="22"/>
        <v/>
      </c>
    </row>
    <row r="581" spans="1:35">
      <c r="A581" s="1">
        <v>351</v>
      </c>
      <c r="B581" s="1">
        <f>IFERROR(VLOOKUP(A581,Sheet2!A:B,1,0),0)</f>
        <v>351</v>
      </c>
      <c r="C581" s="1">
        <v>3</v>
      </c>
      <c r="D581" s="1">
        <f t="shared" si="21"/>
        <v>0</v>
      </c>
      <c r="E581" s="1">
        <f>COUNTIFS(D:D,1,A:A,A581)</f>
        <v>0</v>
      </c>
      <c r="F581" s="1">
        <v>1</v>
      </c>
      <c r="G581" s="1">
        <v>1</v>
      </c>
      <c r="H581" s="1">
        <v>1</v>
      </c>
      <c r="I581" s="1">
        <v>0</v>
      </c>
      <c r="J581" s="1">
        <v>0</v>
      </c>
      <c r="K581" s="1">
        <v>0</v>
      </c>
      <c r="L581" s="1">
        <v>0</v>
      </c>
      <c r="M581" s="1" t="b">
        <v>1</v>
      </c>
      <c r="N581" s="1">
        <v>0</v>
      </c>
      <c r="O581" s="1">
        <v>0</v>
      </c>
      <c r="P581" s="3">
        <v>2</v>
      </c>
      <c r="Q581" s="1">
        <v>10</v>
      </c>
      <c r="R581" s="1">
        <v>20</v>
      </c>
      <c r="S581" s="1">
        <v>4</v>
      </c>
      <c r="T581" s="20">
        <f>IFERROR(Q581+0.5*R581+S581,0)</f>
        <v>24</v>
      </c>
      <c r="U581" s="1">
        <v>5.0500001907348633</v>
      </c>
      <c r="V581" s="3">
        <v>52</v>
      </c>
      <c r="W581" s="3">
        <v>0.52999997138977051</v>
      </c>
      <c r="X581" s="1">
        <v>2</v>
      </c>
      <c r="Y581" s="1">
        <v>6</v>
      </c>
      <c r="Z581" s="1">
        <v>16</v>
      </c>
      <c r="AA581" s="1">
        <v>1.0099999904632568</v>
      </c>
      <c r="AB581" s="1">
        <v>1.0099999904632568</v>
      </c>
      <c r="AC581" s="1">
        <v>0.73000001907348633</v>
      </c>
      <c r="AD581" s="1">
        <v>4</v>
      </c>
      <c r="AE581" s="1">
        <v>2</v>
      </c>
      <c r="AF581" s="1">
        <v>1</v>
      </c>
      <c r="AG581" s="1">
        <f>IFERROR(Q581+0.5*R581+S581,0)</f>
        <v>24</v>
      </c>
      <c r="AH581">
        <f>IFERROR(IF(N581,0,Q581+0.5*R581+S581),0)</f>
        <v>24</v>
      </c>
      <c r="AI581" s="6" t="str">
        <f t="shared" si="22"/>
        <v/>
      </c>
    </row>
    <row r="582" spans="1:35">
      <c r="A582" s="1">
        <v>352</v>
      </c>
      <c r="B582" s="1">
        <f>IFERROR(VLOOKUP(A582,Sheet2!A:B,1,0),0)</f>
        <v>0</v>
      </c>
      <c r="C582" s="1">
        <v>3</v>
      </c>
      <c r="D582" s="1">
        <f t="shared" si="21"/>
        <v>0</v>
      </c>
      <c r="E582" s="1">
        <f>COUNTIFS(D:D,1,A:A,A582)</f>
        <v>1</v>
      </c>
      <c r="F582" s="1">
        <v>1</v>
      </c>
      <c r="G582" s="1">
        <v>1</v>
      </c>
      <c r="H582" s="1">
        <v>0</v>
      </c>
      <c r="I582" s="1">
        <v>0</v>
      </c>
      <c r="J582" s="1">
        <v>1</v>
      </c>
      <c r="K582" s="1">
        <v>0</v>
      </c>
      <c r="L582" s="1">
        <v>0</v>
      </c>
      <c r="M582" s="1" t="b">
        <v>1</v>
      </c>
      <c r="N582" s="1">
        <v>1</v>
      </c>
      <c r="O582" s="1">
        <v>0</v>
      </c>
      <c r="P582" s="3">
        <v>0</v>
      </c>
      <c r="Q582" s="1">
        <v>0</v>
      </c>
      <c r="R582" s="1">
        <v>19</v>
      </c>
      <c r="S582" s="1">
        <v>4</v>
      </c>
      <c r="T582" s="20">
        <f>IFERROR(Q582+0.5*R582+S582,0)</f>
        <v>13.5</v>
      </c>
      <c r="U582" s="1">
        <v>4.75</v>
      </c>
      <c r="V582" s="1">
        <v>8</v>
      </c>
      <c r="W582" s="1">
        <v>0.25</v>
      </c>
      <c r="X582" s="1">
        <v>2</v>
      </c>
      <c r="Y582" s="1">
        <v>10</v>
      </c>
      <c r="Z582" s="1">
        <v>11.5</v>
      </c>
      <c r="AA582" s="1">
        <v>1.1200000047683716</v>
      </c>
      <c r="AB582" s="1">
        <v>0.9100000262260437</v>
      </c>
      <c r="AC582" s="1">
        <v>0.99000000953674316</v>
      </c>
      <c r="AD582" s="1">
        <v>2</v>
      </c>
      <c r="AE582" s="1">
        <v>2</v>
      </c>
      <c r="AF582" s="1">
        <v>0</v>
      </c>
      <c r="AG582" s="1">
        <f>IFERROR(Q582+0.5*R582+S582,0)</f>
        <v>13.5</v>
      </c>
      <c r="AH582">
        <f>IFERROR(IF(N582,0,Q582+0.5*R582+S582),0)</f>
        <v>0</v>
      </c>
      <c r="AI582" s="6" t="str">
        <f t="shared" si="22"/>
        <v/>
      </c>
    </row>
    <row r="583" spans="1:35">
      <c r="A583" s="1">
        <v>352</v>
      </c>
      <c r="B583" s="1">
        <f>IFERROR(VLOOKUP(A583,Sheet2!A:B,1,0),0)</f>
        <v>0</v>
      </c>
      <c r="C583" s="1">
        <v>3</v>
      </c>
      <c r="D583" s="1">
        <f t="shared" si="21"/>
        <v>1</v>
      </c>
      <c r="E583" s="1">
        <f>COUNTIFS(D:D,1,A:A,A583)</f>
        <v>1</v>
      </c>
      <c r="F583" s="1">
        <v>1</v>
      </c>
      <c r="G583" s="1">
        <v>1</v>
      </c>
      <c r="H583" s="1">
        <v>0</v>
      </c>
      <c r="I583" s="1">
        <v>0</v>
      </c>
      <c r="J583" s="1">
        <v>1</v>
      </c>
      <c r="K583" s="1">
        <v>0</v>
      </c>
      <c r="L583" s="1">
        <v>0</v>
      </c>
      <c r="M583" s="1" t="b">
        <v>0</v>
      </c>
      <c r="N583" s="1">
        <v>1</v>
      </c>
      <c r="O583" s="1">
        <v>0</v>
      </c>
      <c r="P583" s="1">
        <v>9</v>
      </c>
      <c r="Q583" s="2" t="s">
        <v>12</v>
      </c>
      <c r="R583" s="2" t="s">
        <v>13</v>
      </c>
      <c r="S583" s="2" t="s">
        <v>15</v>
      </c>
      <c r="T583" s="20">
        <f>IFERROR(Q583+0.5*R583+S583,0)</f>
        <v>0</v>
      </c>
      <c r="U583" s="2" t="s">
        <v>17</v>
      </c>
      <c r="V583" s="2" t="s">
        <v>19</v>
      </c>
      <c r="W583" s="2" t="s">
        <v>21</v>
      </c>
      <c r="X583" s="2" t="s">
        <v>23</v>
      </c>
      <c r="Y583" s="2" t="s">
        <v>25</v>
      </c>
      <c r="Z583" s="2" t="s">
        <v>27</v>
      </c>
      <c r="AA583" s="1">
        <v>0.94999998807907104</v>
      </c>
      <c r="AB583" s="1">
        <v>0.94999998807907104</v>
      </c>
      <c r="AC583" s="1">
        <v>0.88999998569488525</v>
      </c>
      <c r="AD583" s="2" t="s">
        <v>35</v>
      </c>
      <c r="AE583" s="2" t="s">
        <v>37</v>
      </c>
      <c r="AF583" s="1">
        <v>1</v>
      </c>
      <c r="AG583" s="1">
        <f>IFERROR(Q583+0.5*R583+S583,0)</f>
        <v>0</v>
      </c>
      <c r="AH583">
        <f>IFERROR(IF(N583,0,Q583+0.5*R583+S583),0)</f>
        <v>0</v>
      </c>
      <c r="AI583" s="6" t="str">
        <f t="shared" si="22"/>
        <v/>
      </c>
    </row>
    <row r="584" spans="1:35">
      <c r="A584" s="1">
        <v>353</v>
      </c>
      <c r="B584" s="1">
        <f>IFERROR(VLOOKUP(A584,Sheet2!A:B,1,0),0)</f>
        <v>0</v>
      </c>
      <c r="C584" s="1">
        <v>3</v>
      </c>
      <c r="D584" s="1">
        <f t="shared" si="21"/>
        <v>0</v>
      </c>
      <c r="E584" s="1">
        <f>COUNTIFS(D:D,1,A:A,A584)</f>
        <v>1</v>
      </c>
      <c r="F584" s="1">
        <v>1</v>
      </c>
      <c r="G584" s="1">
        <v>1</v>
      </c>
      <c r="H584" s="1">
        <v>1</v>
      </c>
      <c r="I584" s="1">
        <v>0</v>
      </c>
      <c r="J584" s="1">
        <v>0</v>
      </c>
      <c r="K584" s="1">
        <v>0</v>
      </c>
      <c r="L584" s="1">
        <v>0</v>
      </c>
      <c r="M584" s="1" t="b">
        <v>1</v>
      </c>
      <c r="N584" s="1">
        <v>1</v>
      </c>
      <c r="O584" s="1">
        <v>0</v>
      </c>
      <c r="P584" s="3">
        <v>0</v>
      </c>
      <c r="Q584" s="1">
        <v>7.5</v>
      </c>
      <c r="R584" s="1">
        <v>22.5</v>
      </c>
      <c r="S584" s="1">
        <v>3</v>
      </c>
      <c r="T584" s="20">
        <f>IFERROR(Q584+0.5*R584+S584,0)</f>
        <v>21.75</v>
      </c>
      <c r="U584" s="1">
        <v>4.369999885559082</v>
      </c>
      <c r="V584" s="1">
        <v>13</v>
      </c>
      <c r="W584" s="1">
        <v>0.2199999988079071</v>
      </c>
      <c r="X584" s="1">
        <v>2</v>
      </c>
      <c r="Y584" s="1">
        <v>6</v>
      </c>
      <c r="Z584" s="1">
        <v>16</v>
      </c>
      <c r="AA584" s="1">
        <v>1.0700000524520874</v>
      </c>
      <c r="AB584" s="1">
        <v>0.85000002384185791</v>
      </c>
      <c r="AC584" s="1">
        <v>0.94999998807907104</v>
      </c>
      <c r="AD584" s="1">
        <v>5</v>
      </c>
      <c r="AE584" s="1">
        <v>3</v>
      </c>
      <c r="AF584" s="1">
        <v>0</v>
      </c>
      <c r="AG584" s="1">
        <f>IFERROR(Q584+0.5*R584+S584,0)</f>
        <v>21.75</v>
      </c>
      <c r="AH584">
        <f>IFERROR(IF(N584,0,Q584+0.5*R584+S584),0)</f>
        <v>0</v>
      </c>
      <c r="AI584" s="6" t="str">
        <f t="shared" si="22"/>
        <v/>
      </c>
    </row>
    <row r="585" spans="1:35">
      <c r="A585" s="1">
        <v>353</v>
      </c>
      <c r="B585" s="1">
        <f>IFERROR(VLOOKUP(A585,Sheet2!A:B,1,0),0)</f>
        <v>0</v>
      </c>
      <c r="C585" s="1">
        <v>3</v>
      </c>
      <c r="D585" s="1">
        <f t="shared" si="21"/>
        <v>1</v>
      </c>
      <c r="E585" s="1">
        <f>COUNTIFS(D:D,1,A:A,A585)</f>
        <v>1</v>
      </c>
      <c r="F585" s="1">
        <v>1</v>
      </c>
      <c r="G585" s="1">
        <v>1</v>
      </c>
      <c r="H585" s="1">
        <v>1</v>
      </c>
      <c r="I585" s="1">
        <v>0</v>
      </c>
      <c r="J585" s="1">
        <v>0</v>
      </c>
      <c r="K585" s="1">
        <v>0</v>
      </c>
      <c r="L585" s="1">
        <v>0</v>
      </c>
      <c r="M585" s="1" t="b">
        <v>0</v>
      </c>
      <c r="N585" s="1">
        <v>1</v>
      </c>
      <c r="O585" s="1">
        <v>0</v>
      </c>
      <c r="P585" s="1">
        <v>4</v>
      </c>
      <c r="Q585" s="2" t="s">
        <v>12</v>
      </c>
      <c r="R585" s="1">
        <v>31</v>
      </c>
      <c r="S585" s="1">
        <v>4</v>
      </c>
      <c r="T585" s="20">
        <f>IFERROR(Q585+0.5*R585+S585,0)</f>
        <v>0</v>
      </c>
      <c r="U585" s="1">
        <v>5.0500001907348633</v>
      </c>
      <c r="V585" s="1">
        <v>28</v>
      </c>
      <c r="W585" s="2" t="s">
        <v>21</v>
      </c>
      <c r="X585" s="1">
        <v>2</v>
      </c>
      <c r="Y585" s="1">
        <v>6</v>
      </c>
      <c r="Z585" s="1">
        <v>16</v>
      </c>
      <c r="AA585" s="1">
        <v>1.0099999904632568</v>
      </c>
      <c r="AB585" s="1">
        <v>1.0099999904632568</v>
      </c>
      <c r="AC585" s="1">
        <v>0.88999998569488525</v>
      </c>
      <c r="AD585" s="1">
        <v>3</v>
      </c>
      <c r="AE585" s="1">
        <v>3</v>
      </c>
      <c r="AF585" s="1">
        <v>1</v>
      </c>
      <c r="AG585" s="1">
        <f>IFERROR(Q585+0.5*R585+S585,0)</f>
        <v>0</v>
      </c>
      <c r="AH585">
        <f>IFERROR(IF(N585,0,Q585+0.5*R585+S585),0)</f>
        <v>0</v>
      </c>
      <c r="AI585" s="6" t="str">
        <f t="shared" si="22"/>
        <v/>
      </c>
    </row>
    <row r="586" spans="1:35">
      <c r="A586" s="1">
        <v>354</v>
      </c>
      <c r="B586" s="1">
        <f>IFERROR(VLOOKUP(A586,Sheet2!A:B,1,0),0)</f>
        <v>354</v>
      </c>
      <c r="C586" s="1">
        <v>4</v>
      </c>
      <c r="D586" s="1">
        <f t="shared" si="21"/>
        <v>0</v>
      </c>
      <c r="E586" s="1">
        <f>COUNTIFS(D:D,1,A:A,A586)</f>
        <v>0</v>
      </c>
      <c r="F586" s="1">
        <v>0</v>
      </c>
      <c r="G586" s="1">
        <v>1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 t="b">
        <v>1</v>
      </c>
      <c r="N586" s="1">
        <v>0</v>
      </c>
      <c r="O586" s="1">
        <v>0</v>
      </c>
      <c r="P586" s="4" t="s">
        <v>11</v>
      </c>
      <c r="Q586" s="1">
        <v>9</v>
      </c>
      <c r="R586" s="1">
        <v>7</v>
      </c>
      <c r="S586" s="1">
        <v>3</v>
      </c>
      <c r="T586" s="20">
        <f>IFERROR(Q586+0.5*R586+S586,0)</f>
        <v>15.5</v>
      </c>
      <c r="U586" s="1">
        <v>5.0500001907348633</v>
      </c>
      <c r="V586" s="1">
        <v>13</v>
      </c>
      <c r="W586" s="1">
        <v>0.23000000417232513</v>
      </c>
      <c r="X586" s="1">
        <v>1</v>
      </c>
      <c r="Y586" s="1">
        <v>10.5</v>
      </c>
      <c r="Z586" s="1">
        <v>10.5</v>
      </c>
      <c r="AA586" s="1">
        <v>1</v>
      </c>
      <c r="AB586" s="1">
        <v>0.85000002384185791</v>
      </c>
      <c r="AC586" s="1">
        <v>0.93999999761581421</v>
      </c>
      <c r="AD586" s="1">
        <v>2</v>
      </c>
      <c r="AE586" s="1">
        <v>2</v>
      </c>
      <c r="AF586" s="1">
        <v>1</v>
      </c>
      <c r="AG586" s="1">
        <f>IFERROR(Q586+0.5*R586+S586,0)</f>
        <v>15.5</v>
      </c>
      <c r="AH586">
        <f>IFERROR(IF(N586,0,Q586+0.5*R586+S586),0)</f>
        <v>15.5</v>
      </c>
      <c r="AI586" s="6" t="str">
        <f t="shared" si="22"/>
        <v/>
      </c>
    </row>
    <row r="587" spans="1:35">
      <c r="A587" s="1">
        <v>354</v>
      </c>
      <c r="B587" s="1">
        <f>IFERROR(VLOOKUP(A587,Sheet2!A:B,1,0),0)</f>
        <v>354</v>
      </c>
      <c r="C587" s="1">
        <v>4</v>
      </c>
      <c r="D587" s="1">
        <f t="shared" si="21"/>
        <v>0</v>
      </c>
      <c r="E587" s="1">
        <f>COUNTIFS(D:D,1,A:A,A587)</f>
        <v>0</v>
      </c>
      <c r="F587" s="1">
        <v>0</v>
      </c>
      <c r="G587" s="1">
        <v>1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 t="b">
        <v>1</v>
      </c>
      <c r="N587" s="1">
        <v>0</v>
      </c>
      <c r="O587" s="1">
        <v>0</v>
      </c>
      <c r="P587" s="3">
        <v>3</v>
      </c>
      <c r="Q587" s="1">
        <v>14</v>
      </c>
      <c r="R587" s="1">
        <v>7</v>
      </c>
      <c r="S587" s="1">
        <v>3</v>
      </c>
      <c r="T587" s="20">
        <f>IFERROR(Q587+0.5*R587+S587,0)</f>
        <v>20.5</v>
      </c>
      <c r="U587" s="1">
        <v>5.059999942779541</v>
      </c>
      <c r="V587" s="1">
        <v>4</v>
      </c>
      <c r="W587" s="1">
        <v>0.25</v>
      </c>
      <c r="X587" s="1">
        <v>1</v>
      </c>
      <c r="Y587" s="1">
        <v>10.5</v>
      </c>
      <c r="Z587" s="1">
        <v>10.5</v>
      </c>
      <c r="AA587" s="1">
        <v>0.94999998807907104</v>
      </c>
      <c r="AB587" s="1">
        <v>0.86000001430511475</v>
      </c>
      <c r="AC587" s="1">
        <v>0.94999998807907104</v>
      </c>
      <c r="AD587" s="1">
        <v>2</v>
      </c>
      <c r="AE587" s="1">
        <v>2</v>
      </c>
      <c r="AF587" s="1">
        <v>0</v>
      </c>
      <c r="AG587" s="1">
        <f>IFERROR(Q587+0.5*R587+S587,0)</f>
        <v>20.5</v>
      </c>
      <c r="AH587">
        <f>IFERROR(IF(N587,0,Q587+0.5*R587+S587),0)</f>
        <v>20.5</v>
      </c>
      <c r="AI587" s="6" t="str">
        <f t="shared" si="22"/>
        <v/>
      </c>
    </row>
    <row r="588" spans="1:35">
      <c r="A588" s="1">
        <v>355</v>
      </c>
      <c r="B588" s="1">
        <f>IFERROR(VLOOKUP(A588,Sheet2!A:B,1,0),0)</f>
        <v>0</v>
      </c>
      <c r="C588" s="1">
        <v>4</v>
      </c>
      <c r="D588" s="1">
        <f t="shared" si="21"/>
        <v>0</v>
      </c>
      <c r="E588" s="1">
        <f>COUNTIFS(D:D,1,A:A,A588)</f>
        <v>0</v>
      </c>
      <c r="F588" s="1">
        <v>0</v>
      </c>
      <c r="G588" s="1">
        <v>1</v>
      </c>
      <c r="H588" s="1">
        <v>0</v>
      </c>
      <c r="I588" s="1">
        <v>1</v>
      </c>
      <c r="J588" s="1">
        <v>0</v>
      </c>
      <c r="K588" s="1">
        <v>0</v>
      </c>
      <c r="L588" s="1">
        <v>0</v>
      </c>
      <c r="M588" s="1" t="b">
        <v>1</v>
      </c>
      <c r="N588" s="1">
        <v>0</v>
      </c>
      <c r="O588" s="1">
        <v>0</v>
      </c>
      <c r="P588" s="3">
        <v>0</v>
      </c>
      <c r="Q588" s="1">
        <v>2</v>
      </c>
      <c r="R588" s="1">
        <v>17</v>
      </c>
      <c r="S588" s="1">
        <v>3</v>
      </c>
      <c r="T588" s="20">
        <f>IFERROR(Q588+0.5*R588+S588,0)</f>
        <v>13.5</v>
      </c>
      <c r="U588" s="1">
        <v>4.869999885559082</v>
      </c>
      <c r="V588" s="1">
        <v>26</v>
      </c>
      <c r="W588" s="1">
        <v>0.15000000596046448</v>
      </c>
      <c r="X588" s="1">
        <v>1</v>
      </c>
      <c r="Y588" s="1">
        <v>10.5</v>
      </c>
      <c r="Z588" s="1">
        <v>11.5</v>
      </c>
      <c r="AA588" s="1">
        <v>0.94999998807907104</v>
      </c>
      <c r="AB588" s="1">
        <v>0.92000001668930054</v>
      </c>
      <c r="AC588" s="1">
        <v>0.94999998807907104</v>
      </c>
      <c r="AD588" s="1">
        <v>2</v>
      </c>
      <c r="AE588" s="1">
        <v>2</v>
      </c>
      <c r="AF588" s="1">
        <v>0</v>
      </c>
      <c r="AG588" s="1">
        <f>IFERROR(Q588+0.5*R588+S588,0)</f>
        <v>13.5</v>
      </c>
      <c r="AH588">
        <f>IFERROR(IF(N588,0,Q588+0.5*R588+S588),0)</f>
        <v>13.5</v>
      </c>
      <c r="AI588" s="6" t="str">
        <f t="shared" si="22"/>
        <v/>
      </c>
    </row>
    <row r="589" spans="1:35">
      <c r="A589" s="1">
        <v>355</v>
      </c>
      <c r="B589" s="1">
        <f>IFERROR(VLOOKUP(A589,Sheet2!A:B,1,0),0)</f>
        <v>0</v>
      </c>
      <c r="C589" s="1">
        <v>4</v>
      </c>
      <c r="D589" s="1">
        <f t="shared" si="21"/>
        <v>0</v>
      </c>
      <c r="E589" s="1">
        <f>COUNTIFS(D:D,1,A:A,A589)</f>
        <v>0</v>
      </c>
      <c r="F589" s="1">
        <v>0</v>
      </c>
      <c r="G589" s="1">
        <v>1</v>
      </c>
      <c r="H589" s="1">
        <v>0</v>
      </c>
      <c r="I589" s="1">
        <v>1</v>
      </c>
      <c r="J589" s="1">
        <v>0</v>
      </c>
      <c r="K589" s="1">
        <v>0</v>
      </c>
      <c r="L589" s="1">
        <v>0</v>
      </c>
      <c r="M589" s="1" t="b">
        <v>1</v>
      </c>
      <c r="N589" s="1">
        <v>0</v>
      </c>
      <c r="O589" s="1">
        <v>0</v>
      </c>
      <c r="P589" s="2" t="s">
        <v>11</v>
      </c>
      <c r="Q589" s="1">
        <v>3</v>
      </c>
      <c r="R589" s="1">
        <v>17</v>
      </c>
      <c r="S589" s="1">
        <v>2</v>
      </c>
      <c r="T589" s="20">
        <f>IFERROR(Q589+0.5*R589+S589,0)</f>
        <v>13.5</v>
      </c>
      <c r="U589" s="2" t="s">
        <v>17</v>
      </c>
      <c r="V589" s="4" t="s">
        <v>19</v>
      </c>
      <c r="W589" s="4" t="s">
        <v>21</v>
      </c>
      <c r="X589" s="1">
        <v>1</v>
      </c>
      <c r="Y589" s="1">
        <v>10.5</v>
      </c>
      <c r="Z589" s="1">
        <v>11.5</v>
      </c>
      <c r="AA589" s="1">
        <v>1</v>
      </c>
      <c r="AB589" s="1">
        <v>0.85000002384185791</v>
      </c>
      <c r="AC589" s="1">
        <v>0.88999998569488525</v>
      </c>
      <c r="AD589" s="1">
        <v>2</v>
      </c>
      <c r="AE589" s="1">
        <v>2</v>
      </c>
      <c r="AF589" s="1">
        <v>1</v>
      </c>
      <c r="AG589" s="1">
        <f>IFERROR(Q589+0.5*R589+S589,0)</f>
        <v>13.5</v>
      </c>
      <c r="AH589">
        <f>IFERROR(IF(N589,0,Q589+0.5*R589+S589),0)</f>
        <v>13.5</v>
      </c>
      <c r="AI589" s="6" t="str">
        <f t="shared" si="22"/>
        <v/>
      </c>
    </row>
    <row r="590" spans="1:35">
      <c r="A590" s="1">
        <v>356</v>
      </c>
      <c r="B590" s="1">
        <f>IFERROR(VLOOKUP(A590,Sheet2!A:B,1,0),0)</f>
        <v>356</v>
      </c>
      <c r="C590" s="1">
        <v>4</v>
      </c>
      <c r="D590" s="1">
        <f t="shared" si="21"/>
        <v>0</v>
      </c>
      <c r="E590" s="1">
        <f>COUNTIFS(D:D,1,A:A,A590)</f>
        <v>0</v>
      </c>
      <c r="F590" s="1">
        <v>0</v>
      </c>
      <c r="G590" s="1">
        <v>1</v>
      </c>
      <c r="H590" s="1">
        <v>1</v>
      </c>
      <c r="I590" s="1">
        <v>0</v>
      </c>
      <c r="J590" s="1">
        <v>0</v>
      </c>
      <c r="K590" s="1">
        <v>0</v>
      </c>
      <c r="L590" s="1">
        <v>0</v>
      </c>
      <c r="M590" s="1" t="b">
        <v>1</v>
      </c>
      <c r="N590" s="1">
        <v>0</v>
      </c>
      <c r="O590" s="1">
        <v>0</v>
      </c>
      <c r="P590" s="2" t="s">
        <v>11</v>
      </c>
      <c r="Q590" s="1">
        <v>0</v>
      </c>
      <c r="R590" s="1">
        <v>28</v>
      </c>
      <c r="S590" s="1">
        <v>4</v>
      </c>
      <c r="T590" s="20">
        <f>IFERROR(Q590+0.5*R590+S590,0)</f>
        <v>18</v>
      </c>
      <c r="U590" s="1">
        <v>5.0500001907348633</v>
      </c>
      <c r="V590" s="1">
        <v>17</v>
      </c>
      <c r="W590" s="1">
        <v>0.15000000596046448</v>
      </c>
      <c r="X590" s="1">
        <v>1</v>
      </c>
      <c r="Y590" s="1">
        <v>10.5</v>
      </c>
      <c r="Z590" s="1">
        <v>11.5</v>
      </c>
      <c r="AA590" s="1">
        <v>1</v>
      </c>
      <c r="AB590" s="1">
        <v>0.85000002384185791</v>
      </c>
      <c r="AC590" s="1">
        <v>1.0499999523162842</v>
      </c>
      <c r="AD590" s="1">
        <v>2</v>
      </c>
      <c r="AE590" s="1">
        <v>2</v>
      </c>
      <c r="AF590" s="1">
        <v>1</v>
      </c>
      <c r="AG590" s="1">
        <f>IFERROR(Q590+0.5*R590+S590,0)</f>
        <v>18</v>
      </c>
      <c r="AH590">
        <f>IFERROR(IF(N590,0,Q590+0.5*R590+S590),0)</f>
        <v>18</v>
      </c>
      <c r="AI590" s="6" t="str">
        <f t="shared" si="22"/>
        <v/>
      </c>
    </row>
    <row r="591" spans="1:35">
      <c r="A591" s="1">
        <v>356</v>
      </c>
      <c r="B591" s="1">
        <f>IFERROR(VLOOKUP(A591,Sheet2!A:B,1,0),0)</f>
        <v>356</v>
      </c>
      <c r="C591" s="1">
        <v>4</v>
      </c>
      <c r="D591" s="1">
        <f t="shared" si="21"/>
        <v>0</v>
      </c>
      <c r="E591" s="1">
        <f>COUNTIFS(D:D,1,A:A,A591)</f>
        <v>0</v>
      </c>
      <c r="F591" s="1">
        <v>0</v>
      </c>
      <c r="G591" s="1">
        <v>1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 t="b">
        <v>1</v>
      </c>
      <c r="N591" s="1">
        <v>0</v>
      </c>
      <c r="O591" s="1">
        <v>0</v>
      </c>
      <c r="P591" s="1">
        <v>3</v>
      </c>
      <c r="Q591" s="1">
        <v>11.5</v>
      </c>
      <c r="R591" s="1">
        <v>10</v>
      </c>
      <c r="S591" s="1">
        <v>4</v>
      </c>
      <c r="T591" s="20">
        <f>IFERROR(Q591+0.5*R591+S591,0)</f>
        <v>20.5</v>
      </c>
      <c r="U591" s="1">
        <v>5.0500001907348633</v>
      </c>
      <c r="V591" s="1">
        <v>13</v>
      </c>
      <c r="W591" s="2" t="s">
        <v>21</v>
      </c>
      <c r="X591" s="1">
        <v>1</v>
      </c>
      <c r="Y591" s="1">
        <v>10.5</v>
      </c>
      <c r="Z591" s="1">
        <v>11.5</v>
      </c>
      <c r="AA591" s="1">
        <v>0.94999998807907104</v>
      </c>
      <c r="AB591" s="1">
        <v>0.80000001192092896</v>
      </c>
      <c r="AC591" s="1">
        <v>1.059999942779541</v>
      </c>
      <c r="AD591" s="1">
        <v>2</v>
      </c>
      <c r="AE591" s="1">
        <v>2</v>
      </c>
      <c r="AF591" s="1">
        <v>0</v>
      </c>
      <c r="AG591" s="1">
        <f>IFERROR(Q591+0.5*R591+S591,0)</f>
        <v>20.5</v>
      </c>
      <c r="AH591">
        <f>IFERROR(IF(N591,0,Q591+0.5*R591+S591),0)</f>
        <v>20.5</v>
      </c>
      <c r="AI591" s="6" t="str">
        <f t="shared" si="22"/>
        <v/>
      </c>
    </row>
    <row r="592" spans="1:35">
      <c r="A592" s="1">
        <v>357</v>
      </c>
      <c r="B592" s="1">
        <f>IFERROR(VLOOKUP(A592,Sheet2!A:B,1,0),0)</f>
        <v>357</v>
      </c>
      <c r="C592" s="1">
        <v>4</v>
      </c>
      <c r="D592" s="1">
        <f t="shared" si="21"/>
        <v>0</v>
      </c>
      <c r="E592" s="1">
        <f>COUNTIFS(D:D,1,A:A,A592)</f>
        <v>0</v>
      </c>
      <c r="F592" s="1">
        <v>0</v>
      </c>
      <c r="G592" s="1">
        <v>1</v>
      </c>
      <c r="H592" s="1">
        <v>0</v>
      </c>
      <c r="I592" s="1">
        <v>0</v>
      </c>
      <c r="J592" s="1">
        <v>1</v>
      </c>
      <c r="K592" s="1">
        <v>0</v>
      </c>
      <c r="L592" s="1">
        <v>0</v>
      </c>
      <c r="M592" s="1" t="b">
        <v>1</v>
      </c>
      <c r="N592" s="1">
        <v>0</v>
      </c>
      <c r="O592" s="1">
        <v>0</v>
      </c>
      <c r="P592" s="1">
        <v>1</v>
      </c>
      <c r="Q592" s="1">
        <v>4.5</v>
      </c>
      <c r="R592" s="1">
        <v>20</v>
      </c>
      <c r="S592" s="1">
        <v>3</v>
      </c>
      <c r="T592" s="20">
        <f>IFERROR(Q592+0.5*R592+S592,0)</f>
        <v>17.5</v>
      </c>
      <c r="U592" s="1">
        <v>5</v>
      </c>
      <c r="V592" s="3">
        <v>16</v>
      </c>
      <c r="W592" s="1">
        <v>0.20000000298023224</v>
      </c>
      <c r="X592" s="1">
        <v>1</v>
      </c>
      <c r="Y592" s="1">
        <v>10.5</v>
      </c>
      <c r="Z592" s="1">
        <v>11.5</v>
      </c>
      <c r="AA592" s="1">
        <v>0.94999998807907104</v>
      </c>
      <c r="AB592" s="1">
        <v>0.86000001430511475</v>
      </c>
      <c r="AC592" s="1">
        <v>0.94999998807907104</v>
      </c>
      <c r="AD592" s="1">
        <v>2</v>
      </c>
      <c r="AE592" s="1">
        <v>2</v>
      </c>
      <c r="AF592" s="1">
        <v>0</v>
      </c>
      <c r="AG592" s="1">
        <f>IFERROR(Q592+0.5*R592+S592,0)</f>
        <v>17.5</v>
      </c>
      <c r="AH592">
        <f>IFERROR(IF(N592,0,Q592+0.5*R592+S592),0)</f>
        <v>17.5</v>
      </c>
      <c r="AI592" s="6" t="str">
        <f t="shared" si="22"/>
        <v/>
      </c>
    </row>
    <row r="593" spans="1:35">
      <c r="A593" s="1">
        <v>357</v>
      </c>
      <c r="B593" s="1">
        <f>IFERROR(VLOOKUP(A593,Sheet2!A:B,1,0),0)</f>
        <v>357</v>
      </c>
      <c r="C593" s="1">
        <v>4</v>
      </c>
      <c r="D593" s="1">
        <f t="shared" si="21"/>
        <v>0</v>
      </c>
      <c r="E593" s="1">
        <f>COUNTIFS(D:D,1,A:A,A593)</f>
        <v>0</v>
      </c>
      <c r="F593" s="1">
        <v>0</v>
      </c>
      <c r="G593" s="1">
        <v>1</v>
      </c>
      <c r="H593" s="1">
        <v>0</v>
      </c>
      <c r="I593" s="1">
        <v>0</v>
      </c>
      <c r="J593" s="1">
        <v>1</v>
      </c>
      <c r="K593" s="1">
        <v>0</v>
      </c>
      <c r="L593" s="1">
        <v>0</v>
      </c>
      <c r="M593" s="1" t="b">
        <v>1</v>
      </c>
      <c r="N593" s="1">
        <v>0</v>
      </c>
      <c r="O593" s="1">
        <v>0</v>
      </c>
      <c r="P593" s="4" t="s">
        <v>11</v>
      </c>
      <c r="Q593" s="1">
        <v>21</v>
      </c>
      <c r="R593" s="1">
        <v>6</v>
      </c>
      <c r="S593" s="1">
        <v>3</v>
      </c>
      <c r="T593" s="20">
        <f>IFERROR(Q593+0.5*R593+S593,0)</f>
        <v>27</v>
      </c>
      <c r="U593" s="1">
        <v>5.25</v>
      </c>
      <c r="V593" s="1">
        <v>13</v>
      </c>
      <c r="W593" s="1">
        <v>0.25</v>
      </c>
      <c r="X593" s="1">
        <v>1</v>
      </c>
      <c r="Y593" s="1">
        <v>10.5</v>
      </c>
      <c r="Z593" s="1">
        <v>12.5</v>
      </c>
      <c r="AA593" s="1">
        <v>1</v>
      </c>
      <c r="AB593" s="1">
        <v>0.8399999737739563</v>
      </c>
      <c r="AC593" s="1">
        <v>2.3499999046325684</v>
      </c>
      <c r="AD593" s="1">
        <v>2</v>
      </c>
      <c r="AE593" s="1">
        <v>2</v>
      </c>
      <c r="AF593" s="1">
        <v>1</v>
      </c>
      <c r="AG593" s="1">
        <f>IFERROR(Q593+0.5*R593+S593,0)</f>
        <v>27</v>
      </c>
      <c r="AH593">
        <f>IFERROR(IF(N593,0,Q593+0.5*R593+S593),0)</f>
        <v>27</v>
      </c>
      <c r="AI593" s="6" t="str">
        <f t="shared" si="22"/>
        <v/>
      </c>
    </row>
    <row r="594" spans="1:35">
      <c r="A594" s="1">
        <v>359</v>
      </c>
      <c r="B594" s="1">
        <f>IFERROR(VLOOKUP(A594,Sheet2!A:B,1,0),0)</f>
        <v>359</v>
      </c>
      <c r="C594" s="1">
        <v>1</v>
      </c>
      <c r="D594" s="1">
        <f t="shared" si="21"/>
        <v>0</v>
      </c>
      <c r="E594" s="1">
        <f>COUNTIFS(D:D,1,A:A,A594)</f>
        <v>0</v>
      </c>
      <c r="F594" s="1">
        <v>1</v>
      </c>
      <c r="G594" s="1">
        <v>1</v>
      </c>
      <c r="H594" s="1">
        <v>1</v>
      </c>
      <c r="I594" s="1">
        <v>0</v>
      </c>
      <c r="J594" s="1">
        <v>0</v>
      </c>
      <c r="K594" s="1">
        <v>0</v>
      </c>
      <c r="L594" s="1">
        <v>0</v>
      </c>
      <c r="M594" s="1" t="b">
        <v>1</v>
      </c>
      <c r="N594" s="1">
        <v>0</v>
      </c>
      <c r="O594" s="1">
        <v>0</v>
      </c>
      <c r="P594" s="1">
        <v>1</v>
      </c>
      <c r="Q594" s="1">
        <v>0</v>
      </c>
      <c r="R594" s="1">
        <v>22</v>
      </c>
      <c r="S594" s="1">
        <v>4</v>
      </c>
      <c r="T594" s="20">
        <f>IFERROR(Q594+0.5*R594+S594,0)</f>
        <v>15</v>
      </c>
      <c r="U594" s="1">
        <v>4.25</v>
      </c>
      <c r="V594" s="1">
        <v>26</v>
      </c>
      <c r="W594" s="1">
        <v>0.17000000178813934</v>
      </c>
      <c r="X594" s="1">
        <v>2</v>
      </c>
      <c r="Y594" s="1">
        <v>7</v>
      </c>
      <c r="Z594" s="1">
        <v>15</v>
      </c>
      <c r="AA594" s="1">
        <v>1.0199999809265137</v>
      </c>
      <c r="AB594" s="1">
        <v>0.85000002384185791</v>
      </c>
      <c r="AC594" s="1">
        <v>0.81999999284744263</v>
      </c>
      <c r="AD594" s="1">
        <v>3</v>
      </c>
      <c r="AE594" s="1">
        <v>3</v>
      </c>
      <c r="AF594" s="1">
        <v>0</v>
      </c>
      <c r="AG594" s="1">
        <f>IFERROR(Q594+0.5*R594+S594,0)</f>
        <v>15</v>
      </c>
      <c r="AH594">
        <f>IFERROR(IF(N594,0,Q594+0.5*R594+S594),0)</f>
        <v>15</v>
      </c>
      <c r="AI594" s="6" t="str">
        <f t="shared" si="22"/>
        <v/>
      </c>
    </row>
    <row r="595" spans="1:35">
      <c r="A595" s="1">
        <v>359</v>
      </c>
      <c r="B595" s="1">
        <f>IFERROR(VLOOKUP(A595,Sheet2!A:B,1,0),0)</f>
        <v>359</v>
      </c>
      <c r="C595" s="1">
        <v>1</v>
      </c>
      <c r="D595" s="1">
        <f t="shared" si="21"/>
        <v>0</v>
      </c>
      <c r="E595" s="1">
        <f>COUNTIFS(D:D,1,A:A,A595)</f>
        <v>0</v>
      </c>
      <c r="F595" s="1">
        <v>1</v>
      </c>
      <c r="G595" s="1">
        <v>1</v>
      </c>
      <c r="H595" s="1">
        <v>1</v>
      </c>
      <c r="I595" s="1">
        <v>0</v>
      </c>
      <c r="J595" s="1">
        <v>0</v>
      </c>
      <c r="K595" s="1">
        <v>0</v>
      </c>
      <c r="L595" s="1">
        <v>0</v>
      </c>
      <c r="M595" s="1" t="b">
        <v>1</v>
      </c>
      <c r="N595" s="1">
        <v>0</v>
      </c>
      <c r="O595" s="1">
        <v>0</v>
      </c>
      <c r="P595" s="4" t="s">
        <v>11</v>
      </c>
      <c r="Q595" s="1">
        <v>0</v>
      </c>
      <c r="R595" s="1">
        <v>26</v>
      </c>
      <c r="S595" s="1">
        <v>4</v>
      </c>
      <c r="T595" s="20">
        <f>IFERROR(Q595+0.5*R595+S595,0)</f>
        <v>17</v>
      </c>
      <c r="U595" s="1">
        <v>5.0500001907348633</v>
      </c>
      <c r="V595" s="3">
        <v>26</v>
      </c>
      <c r="W595" s="1">
        <v>0.25</v>
      </c>
      <c r="X595" s="1">
        <v>2</v>
      </c>
      <c r="Y595" s="1">
        <v>7</v>
      </c>
      <c r="Z595" s="1">
        <v>16</v>
      </c>
      <c r="AA595" s="1">
        <v>1.0499999523162842</v>
      </c>
      <c r="AB595" s="1">
        <v>0.87000000476837158</v>
      </c>
      <c r="AC595" s="1">
        <v>0.81999999284744263</v>
      </c>
      <c r="AD595" s="1">
        <v>3</v>
      </c>
      <c r="AE595" s="1">
        <v>2</v>
      </c>
      <c r="AF595" s="1">
        <v>1</v>
      </c>
      <c r="AG595" s="1">
        <f>IFERROR(Q595+0.5*R595+S595,0)</f>
        <v>17</v>
      </c>
      <c r="AH595">
        <f>IFERROR(IF(N595,0,Q595+0.5*R595+S595),0)</f>
        <v>17</v>
      </c>
      <c r="AI595" s="6" t="str">
        <f t="shared" si="22"/>
        <v/>
      </c>
    </row>
    <row r="596" spans="1:35">
      <c r="A596" s="1">
        <v>360</v>
      </c>
      <c r="B596" s="1">
        <f>IFERROR(VLOOKUP(A596,Sheet2!A:B,1,0),0)</f>
        <v>360</v>
      </c>
      <c r="C596" s="1">
        <v>1</v>
      </c>
      <c r="D596" s="1">
        <f t="shared" si="21"/>
        <v>0</v>
      </c>
      <c r="E596" s="1">
        <f>COUNTIFS(D:D,1,A:A,A596)</f>
        <v>0</v>
      </c>
      <c r="F596" s="1">
        <v>0</v>
      </c>
      <c r="G596" s="1">
        <v>1</v>
      </c>
      <c r="H596" s="1">
        <v>1</v>
      </c>
      <c r="I596" s="1">
        <v>0</v>
      </c>
      <c r="J596" s="1">
        <v>0</v>
      </c>
      <c r="K596" s="1">
        <v>0</v>
      </c>
      <c r="L596" s="1">
        <v>0</v>
      </c>
      <c r="M596" s="1" t="b">
        <v>1</v>
      </c>
      <c r="N596" s="1">
        <v>0</v>
      </c>
      <c r="O596" s="1">
        <v>0</v>
      </c>
      <c r="P596" s="3">
        <v>0</v>
      </c>
      <c r="Q596" s="1">
        <v>3</v>
      </c>
      <c r="R596" s="1">
        <v>25</v>
      </c>
      <c r="S596" s="1">
        <v>2</v>
      </c>
      <c r="T596" s="20">
        <f>IFERROR(Q596+0.5*R596+S596,0)</f>
        <v>17.5</v>
      </c>
      <c r="U596" s="1">
        <v>4.25</v>
      </c>
      <c r="V596" s="1">
        <v>13</v>
      </c>
      <c r="W596" s="1">
        <v>0.15000000596046448</v>
      </c>
      <c r="X596" s="1">
        <v>2</v>
      </c>
      <c r="Y596" s="1">
        <v>7</v>
      </c>
      <c r="Z596" s="1">
        <v>15</v>
      </c>
      <c r="AA596" s="1">
        <v>1.059999942779541</v>
      </c>
      <c r="AB596" s="1">
        <v>0.8399999737739563</v>
      </c>
      <c r="AC596" s="1">
        <v>0.88999998569488525</v>
      </c>
      <c r="AD596" s="1">
        <v>3</v>
      </c>
      <c r="AE596" s="1">
        <v>3</v>
      </c>
      <c r="AF596" s="1">
        <v>0</v>
      </c>
      <c r="AG596" s="1">
        <f>IFERROR(Q596+0.5*R596+S596,0)</f>
        <v>17.5</v>
      </c>
      <c r="AH596">
        <f>IFERROR(IF(N596,0,Q596+0.5*R596+S596),0)</f>
        <v>17.5</v>
      </c>
      <c r="AI596" s="6" t="str">
        <f t="shared" si="22"/>
        <v/>
      </c>
    </row>
    <row r="597" spans="1:35">
      <c r="A597" s="1">
        <v>360</v>
      </c>
      <c r="B597" s="1">
        <f>IFERROR(VLOOKUP(A597,Sheet2!A:B,1,0),0)</f>
        <v>360</v>
      </c>
      <c r="C597" s="1">
        <v>1</v>
      </c>
      <c r="D597" s="1">
        <f t="shared" si="21"/>
        <v>0</v>
      </c>
      <c r="E597" s="1">
        <f>COUNTIFS(D:D,1,A:A,A597)</f>
        <v>0</v>
      </c>
      <c r="F597" s="1">
        <v>0</v>
      </c>
      <c r="G597" s="1">
        <v>1</v>
      </c>
      <c r="H597" s="1">
        <v>1</v>
      </c>
      <c r="I597" s="1">
        <v>0</v>
      </c>
      <c r="J597" s="1">
        <v>0</v>
      </c>
      <c r="K597" s="1">
        <v>0</v>
      </c>
      <c r="L597" s="1">
        <v>0</v>
      </c>
      <c r="M597" s="1" t="b">
        <v>1</v>
      </c>
      <c r="N597" s="1">
        <v>0</v>
      </c>
      <c r="O597" s="1">
        <v>0</v>
      </c>
      <c r="P597" s="2" t="s">
        <v>11</v>
      </c>
      <c r="Q597" s="1">
        <v>5</v>
      </c>
      <c r="R597" s="1">
        <v>32</v>
      </c>
      <c r="S597" s="1">
        <v>7</v>
      </c>
      <c r="T597" s="20">
        <f>IFERROR(Q597+0.5*R597+S597,0)</f>
        <v>28</v>
      </c>
      <c r="U597" s="1">
        <v>5.0500001907348633</v>
      </c>
      <c r="V597" s="3">
        <v>4</v>
      </c>
      <c r="W597" s="3">
        <v>0.25</v>
      </c>
      <c r="X597" s="1">
        <v>2</v>
      </c>
      <c r="Y597" s="1">
        <v>7</v>
      </c>
      <c r="Z597" s="1">
        <v>16</v>
      </c>
      <c r="AA597" s="1">
        <v>1.0499999523162842</v>
      </c>
      <c r="AB597" s="1">
        <v>0.87000000476837158</v>
      </c>
      <c r="AC597" s="1">
        <v>0.81999999284744263</v>
      </c>
      <c r="AD597" s="1">
        <v>3</v>
      </c>
      <c r="AE597" s="1">
        <v>3</v>
      </c>
      <c r="AF597" s="1">
        <v>1</v>
      </c>
      <c r="AG597" s="1">
        <f>IFERROR(Q597+0.5*R597+S597,0)</f>
        <v>28</v>
      </c>
      <c r="AH597">
        <f>IFERROR(IF(N597,0,Q597+0.5*R597+S597),0)</f>
        <v>28</v>
      </c>
      <c r="AI597" s="6" t="str">
        <f t="shared" si="22"/>
        <v/>
      </c>
    </row>
    <row r="598" spans="1:35">
      <c r="A598" s="1">
        <v>361</v>
      </c>
      <c r="B598" s="1">
        <f>IFERROR(VLOOKUP(A598,Sheet2!A:B,1,0),0)</f>
        <v>361</v>
      </c>
      <c r="C598" s="1">
        <v>1</v>
      </c>
      <c r="D598" s="1">
        <f t="shared" si="21"/>
        <v>0</v>
      </c>
      <c r="E598" s="1">
        <f>COUNTIFS(D:D,1,A:A,A598)</f>
        <v>0</v>
      </c>
      <c r="F598" s="1">
        <v>0</v>
      </c>
      <c r="G598" s="1">
        <v>1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 t="b">
        <v>1</v>
      </c>
      <c r="N598" s="1">
        <v>0</v>
      </c>
      <c r="O598" s="1">
        <v>0</v>
      </c>
      <c r="P598" s="4" t="s">
        <v>11</v>
      </c>
      <c r="Q598" s="1">
        <v>4</v>
      </c>
      <c r="R598" s="1">
        <v>23</v>
      </c>
      <c r="S598" s="1">
        <v>6</v>
      </c>
      <c r="T598" s="20">
        <f>IFERROR(Q598+0.5*R598+S598,0)</f>
        <v>21.5</v>
      </c>
      <c r="U598" s="1">
        <v>5.0500001907348633</v>
      </c>
      <c r="V598" s="1">
        <v>26</v>
      </c>
      <c r="W598" s="1">
        <v>0.18000000715255737</v>
      </c>
      <c r="X598" s="1">
        <v>2</v>
      </c>
      <c r="Y598" s="1">
        <v>7</v>
      </c>
      <c r="Z598" s="1">
        <v>16</v>
      </c>
      <c r="AA598" s="1">
        <v>0.89999997615814209</v>
      </c>
      <c r="AB598" s="1">
        <v>0.93000000715255737</v>
      </c>
      <c r="AC598" s="1">
        <v>0.92000001668930054</v>
      </c>
      <c r="AD598" s="1">
        <v>3</v>
      </c>
      <c r="AE598" s="1">
        <v>2</v>
      </c>
      <c r="AF598" s="1">
        <v>1</v>
      </c>
      <c r="AG598" s="1">
        <f>IFERROR(Q598+0.5*R598+S598,0)</f>
        <v>21.5</v>
      </c>
      <c r="AH598">
        <f>IFERROR(IF(N598,0,Q598+0.5*R598+S598),0)</f>
        <v>21.5</v>
      </c>
      <c r="AI598" s="6" t="str">
        <f t="shared" si="22"/>
        <v/>
      </c>
    </row>
    <row r="599" spans="1:35">
      <c r="A599" s="1">
        <v>361</v>
      </c>
      <c r="B599" s="1">
        <f>IFERROR(VLOOKUP(A599,Sheet2!A:B,1,0),0)</f>
        <v>361</v>
      </c>
      <c r="C599" s="1">
        <v>1</v>
      </c>
      <c r="D599" s="1">
        <f t="shared" si="21"/>
        <v>0</v>
      </c>
      <c r="E599" s="1">
        <f>COUNTIFS(D:D,1,A:A,A599)</f>
        <v>0</v>
      </c>
      <c r="F599" s="1">
        <v>0</v>
      </c>
      <c r="G599" s="1">
        <v>1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 t="b">
        <v>1</v>
      </c>
      <c r="N599" s="1">
        <v>0</v>
      </c>
      <c r="O599" s="1">
        <v>0</v>
      </c>
      <c r="P599" s="1">
        <v>0</v>
      </c>
      <c r="Q599" s="1">
        <v>6</v>
      </c>
      <c r="R599" s="1">
        <v>13</v>
      </c>
      <c r="S599" s="1">
        <v>5</v>
      </c>
      <c r="T599" s="20">
        <f>IFERROR(Q599+0.5*R599+S599,0)</f>
        <v>17.5</v>
      </c>
      <c r="U599" s="1">
        <v>4.25</v>
      </c>
      <c r="V599" s="3">
        <v>26</v>
      </c>
      <c r="W599" s="3">
        <v>0.2199999988079071</v>
      </c>
      <c r="X599" s="1">
        <v>2</v>
      </c>
      <c r="Y599" s="1">
        <v>7</v>
      </c>
      <c r="Z599" s="1">
        <v>16</v>
      </c>
      <c r="AA599" s="1">
        <v>1.0199999809265137</v>
      </c>
      <c r="AB599" s="1">
        <v>0.9100000262260437</v>
      </c>
      <c r="AC599" s="1">
        <v>0.85000002384185791</v>
      </c>
      <c r="AD599" s="1">
        <v>3</v>
      </c>
      <c r="AE599" s="1">
        <v>3</v>
      </c>
      <c r="AF599" s="1">
        <v>0</v>
      </c>
      <c r="AG599" s="1">
        <f>IFERROR(Q599+0.5*R599+S599,0)</f>
        <v>17.5</v>
      </c>
      <c r="AH599">
        <f>IFERROR(IF(N599,0,Q599+0.5*R599+S599),0)</f>
        <v>17.5</v>
      </c>
      <c r="AI599" s="6" t="str">
        <f t="shared" si="22"/>
        <v/>
      </c>
    </row>
    <row r="600" spans="1:35">
      <c r="A600" s="1">
        <v>362</v>
      </c>
      <c r="B600" s="1">
        <f>IFERROR(VLOOKUP(A600,Sheet2!A:B,1,0),0)</f>
        <v>0</v>
      </c>
      <c r="C600" s="1">
        <v>2</v>
      </c>
      <c r="D600" s="1">
        <f t="shared" si="21"/>
        <v>1</v>
      </c>
      <c r="E600" s="1">
        <f>COUNTIFS(D:D,1,A:A,A600)</f>
        <v>1</v>
      </c>
      <c r="F600" s="1">
        <v>0</v>
      </c>
      <c r="G600" s="1">
        <v>1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 t="b">
        <v>1</v>
      </c>
      <c r="N600" s="1">
        <v>0</v>
      </c>
      <c r="O600" s="1">
        <v>0</v>
      </c>
      <c r="P600" s="1">
        <v>0</v>
      </c>
      <c r="Q600" s="1">
        <v>6</v>
      </c>
      <c r="R600" s="1">
        <v>13</v>
      </c>
      <c r="S600" s="2" t="s">
        <v>15</v>
      </c>
      <c r="T600" s="20">
        <f>IFERROR(Q600+0.5*R600+S600,0)</f>
        <v>0</v>
      </c>
      <c r="U600" s="1">
        <v>4.25</v>
      </c>
      <c r="V600" s="1">
        <v>13</v>
      </c>
      <c r="W600" s="1">
        <v>0.6600000262260437</v>
      </c>
      <c r="X600" s="1">
        <v>2</v>
      </c>
      <c r="Y600" s="3">
        <v>10.5</v>
      </c>
      <c r="Z600" s="3">
        <v>12.5</v>
      </c>
      <c r="AA600" s="1">
        <v>1.059999942779541</v>
      </c>
      <c r="AB600" s="1">
        <v>0.81000000238418579</v>
      </c>
      <c r="AC600" s="1">
        <v>2.4500000476837158</v>
      </c>
      <c r="AD600" s="1">
        <v>5</v>
      </c>
      <c r="AE600" s="1">
        <v>3</v>
      </c>
      <c r="AF600" s="1">
        <v>0</v>
      </c>
      <c r="AG600" s="1">
        <f>IFERROR(Q600+0.5*R600+S600,0)</f>
        <v>0</v>
      </c>
      <c r="AH600">
        <f>IFERROR(IF(N600,0,Q600+0.5*R600+S600),0)</f>
        <v>0</v>
      </c>
      <c r="AI600" s="6" t="str">
        <f t="shared" si="22"/>
        <v/>
      </c>
    </row>
    <row r="601" spans="1:35">
      <c r="A601" s="1">
        <v>362</v>
      </c>
      <c r="B601" s="1">
        <f>IFERROR(VLOOKUP(A601,Sheet2!A:B,1,0),0)</f>
        <v>0</v>
      </c>
      <c r="C601" s="1">
        <v>2</v>
      </c>
      <c r="D601" s="1">
        <f t="shared" si="21"/>
        <v>0</v>
      </c>
      <c r="E601" s="1">
        <f>COUNTIFS(D:D,1,A:A,A601)</f>
        <v>1</v>
      </c>
      <c r="F601" s="1">
        <v>0</v>
      </c>
      <c r="G601" s="1">
        <v>1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 t="b">
        <v>1</v>
      </c>
      <c r="N601" s="1">
        <v>0</v>
      </c>
      <c r="O601" s="1">
        <v>0</v>
      </c>
      <c r="P601" s="2" t="s">
        <v>11</v>
      </c>
      <c r="Q601" s="1">
        <v>24</v>
      </c>
      <c r="R601" s="1">
        <v>4</v>
      </c>
      <c r="S601" s="1">
        <v>4</v>
      </c>
      <c r="T601" s="20">
        <f>IFERROR(Q601+0.5*R601+S601,0)</f>
        <v>30</v>
      </c>
      <c r="U601" s="3">
        <v>5.0500001907348633</v>
      </c>
      <c r="V601" s="3">
        <v>13</v>
      </c>
      <c r="W601" s="3">
        <v>0.18000000715255737</v>
      </c>
      <c r="X601" s="1">
        <v>1</v>
      </c>
      <c r="Y601" s="1">
        <v>10.5</v>
      </c>
      <c r="Z601" s="1">
        <v>12.5</v>
      </c>
      <c r="AA601" s="3">
        <v>1.0499999523162842</v>
      </c>
      <c r="AB601" s="1">
        <v>0.8399999737739563</v>
      </c>
      <c r="AC601" s="1">
        <v>2.4300000667572021</v>
      </c>
      <c r="AD601" s="1">
        <v>5</v>
      </c>
      <c r="AE601" s="1">
        <v>3</v>
      </c>
      <c r="AF601" s="1">
        <v>1</v>
      </c>
      <c r="AG601" s="1">
        <f>IFERROR(Q601+0.5*R601+S601,0)</f>
        <v>30</v>
      </c>
      <c r="AH601">
        <f>IFERROR(IF(N601,0,Q601+0.5*R601+S601),0)</f>
        <v>30</v>
      </c>
      <c r="AI601" s="6" t="str">
        <f t="shared" si="22"/>
        <v/>
      </c>
    </row>
    <row r="602" spans="1:35">
      <c r="A602" s="1">
        <v>363</v>
      </c>
      <c r="B602" s="1">
        <f>IFERROR(VLOOKUP(A602,Sheet2!A:B,1,0),0)</f>
        <v>363</v>
      </c>
      <c r="C602" s="1">
        <v>2</v>
      </c>
      <c r="D602" s="1">
        <f t="shared" si="21"/>
        <v>0</v>
      </c>
      <c r="E602" s="1">
        <f>COUNTIFS(D:D,1,A:A,A602)</f>
        <v>0</v>
      </c>
      <c r="F602" s="1">
        <v>0</v>
      </c>
      <c r="G602" s="1">
        <v>1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 t="b">
        <v>1</v>
      </c>
      <c r="N602" s="1">
        <v>0</v>
      </c>
      <c r="O602" s="1">
        <v>0</v>
      </c>
      <c r="P602" s="3">
        <v>2</v>
      </c>
      <c r="Q602" s="1">
        <v>0</v>
      </c>
      <c r="R602" s="1">
        <v>25</v>
      </c>
      <c r="S602" s="1">
        <v>3</v>
      </c>
      <c r="T602" s="20">
        <f>IFERROR(Q602+0.5*R602+S602,0)</f>
        <v>15.5</v>
      </c>
      <c r="U602" s="1">
        <v>4.25</v>
      </c>
      <c r="V602" s="1">
        <v>18</v>
      </c>
      <c r="W602" s="1">
        <v>0.18000000715255737</v>
      </c>
      <c r="X602" s="1">
        <v>2</v>
      </c>
      <c r="Y602" s="1">
        <v>10.5</v>
      </c>
      <c r="Z602" s="1">
        <v>12.5</v>
      </c>
      <c r="AA602" s="1">
        <v>1.059999942779541</v>
      </c>
      <c r="AB602" s="1">
        <v>0.80000001192092896</v>
      </c>
      <c r="AC602" s="1">
        <v>2.4500000476837158</v>
      </c>
      <c r="AD602" s="1">
        <v>4</v>
      </c>
      <c r="AE602" s="1">
        <v>3</v>
      </c>
      <c r="AF602" s="1">
        <v>0</v>
      </c>
      <c r="AG602" s="1">
        <f>IFERROR(Q602+0.5*R602+S602,0)</f>
        <v>15.5</v>
      </c>
      <c r="AH602">
        <f>IFERROR(IF(N602,0,Q602+0.5*R602+S602),0)</f>
        <v>15.5</v>
      </c>
      <c r="AI602" s="6" t="str">
        <f t="shared" si="22"/>
        <v/>
      </c>
    </row>
    <row r="603" spans="1:35">
      <c r="A603" s="1">
        <v>363</v>
      </c>
      <c r="B603" s="1">
        <f>IFERROR(VLOOKUP(A603,Sheet2!A:B,1,0),0)</f>
        <v>363</v>
      </c>
      <c r="C603" s="1">
        <v>2</v>
      </c>
      <c r="D603" s="1">
        <f t="shared" si="21"/>
        <v>0</v>
      </c>
      <c r="E603" s="1">
        <f>COUNTIFS(D:D,1,A:A,A603)</f>
        <v>0</v>
      </c>
      <c r="F603" s="1">
        <v>0</v>
      </c>
      <c r="G603" s="1">
        <v>1</v>
      </c>
      <c r="H603" s="1">
        <v>1</v>
      </c>
      <c r="I603" s="1">
        <v>0</v>
      </c>
      <c r="J603" s="1">
        <v>0</v>
      </c>
      <c r="K603" s="1">
        <v>0</v>
      </c>
      <c r="L603" s="1">
        <v>0</v>
      </c>
      <c r="M603" s="1" t="b">
        <v>1</v>
      </c>
      <c r="N603" s="1">
        <v>0</v>
      </c>
      <c r="O603" s="1">
        <v>0</v>
      </c>
      <c r="P603" s="2" t="s">
        <v>11</v>
      </c>
      <c r="Q603" s="1">
        <v>14</v>
      </c>
      <c r="R603" s="1">
        <v>7</v>
      </c>
      <c r="S603" s="1">
        <v>2</v>
      </c>
      <c r="T603" s="20">
        <f>IFERROR(Q603+0.5*R603+S603,0)</f>
        <v>19.5</v>
      </c>
      <c r="U603" s="1">
        <v>5.1999998092651367</v>
      </c>
      <c r="V603" s="1">
        <v>4</v>
      </c>
      <c r="W603" s="1">
        <v>0.12999999523162842</v>
      </c>
      <c r="X603" s="1">
        <v>2</v>
      </c>
      <c r="Y603" s="1">
        <v>10.5</v>
      </c>
      <c r="Z603" s="1">
        <v>12.5</v>
      </c>
      <c r="AA603" s="1">
        <v>1.0099999904632568</v>
      </c>
      <c r="AB603" s="1">
        <v>0.80000001192092896</v>
      </c>
      <c r="AC603" s="1">
        <v>2.4300000667572021</v>
      </c>
      <c r="AD603" s="1">
        <v>4</v>
      </c>
      <c r="AE603" s="1">
        <v>4</v>
      </c>
      <c r="AF603" s="1">
        <v>1</v>
      </c>
      <c r="AG603" s="1">
        <f>IFERROR(Q603+0.5*R603+S603,0)</f>
        <v>19.5</v>
      </c>
      <c r="AH603">
        <f>IFERROR(IF(N603,0,Q603+0.5*R603+S603),0)</f>
        <v>19.5</v>
      </c>
      <c r="AI603" s="6" t="str">
        <f t="shared" si="22"/>
        <v/>
      </c>
    </row>
    <row r="604" spans="1:35">
      <c r="A604" s="1">
        <v>364</v>
      </c>
      <c r="B604" s="1">
        <f>IFERROR(VLOOKUP(A604,Sheet2!A:B,1,0),0)</f>
        <v>364</v>
      </c>
      <c r="C604" s="1">
        <v>2</v>
      </c>
      <c r="D604" s="1">
        <f t="shared" si="21"/>
        <v>0</v>
      </c>
      <c r="E604" s="1">
        <f>COUNTIFS(D:D,1,A:A,A604)</f>
        <v>0</v>
      </c>
      <c r="F604" s="1">
        <v>0</v>
      </c>
      <c r="G604" s="1">
        <v>1</v>
      </c>
      <c r="H604" s="1">
        <v>1</v>
      </c>
      <c r="I604" s="1">
        <v>0</v>
      </c>
      <c r="J604" s="1">
        <v>0</v>
      </c>
      <c r="K604" s="1">
        <v>0</v>
      </c>
      <c r="L604" s="1">
        <v>0</v>
      </c>
      <c r="M604" s="1" t="b">
        <v>1</v>
      </c>
      <c r="N604" s="1">
        <v>0</v>
      </c>
      <c r="O604" s="1">
        <v>0</v>
      </c>
      <c r="P604" s="4" t="s">
        <v>11</v>
      </c>
      <c r="Q604" s="1">
        <v>1</v>
      </c>
      <c r="R604" s="1">
        <v>30</v>
      </c>
      <c r="S604" s="1">
        <v>4</v>
      </c>
      <c r="T604" s="20">
        <f>IFERROR(Q604+0.5*R604+S604,0)</f>
        <v>20</v>
      </c>
      <c r="U604" s="1">
        <v>5.0500001907348633</v>
      </c>
      <c r="V604" s="1">
        <v>52</v>
      </c>
      <c r="W604" s="1">
        <v>0.25</v>
      </c>
      <c r="X604" s="1">
        <v>1</v>
      </c>
      <c r="Y604" s="1">
        <v>10.5</v>
      </c>
      <c r="Z604" s="1">
        <v>12.5</v>
      </c>
      <c r="AA604" s="1">
        <v>1.0499999523162842</v>
      </c>
      <c r="AB604" s="1">
        <v>0.8399999737739563</v>
      </c>
      <c r="AC604" s="1">
        <v>2.4300000667572021</v>
      </c>
      <c r="AD604" s="1">
        <v>5</v>
      </c>
      <c r="AE604" s="1">
        <v>3</v>
      </c>
      <c r="AF604" s="1">
        <v>1</v>
      </c>
      <c r="AG604" s="1">
        <f>IFERROR(Q604+0.5*R604+S604,0)</f>
        <v>20</v>
      </c>
      <c r="AH604">
        <f>IFERROR(IF(N604,0,Q604+0.5*R604+S604),0)</f>
        <v>20</v>
      </c>
      <c r="AI604" s="6" t="str">
        <f t="shared" si="22"/>
        <v/>
      </c>
    </row>
    <row r="605" spans="1:35">
      <c r="A605" s="1">
        <v>364</v>
      </c>
      <c r="B605" s="1">
        <f>IFERROR(VLOOKUP(A605,Sheet2!A:B,1,0),0)</f>
        <v>364</v>
      </c>
      <c r="C605" s="1">
        <v>2</v>
      </c>
      <c r="D605" s="1">
        <f t="shared" si="21"/>
        <v>0</v>
      </c>
      <c r="E605" s="1">
        <f>COUNTIFS(D:D,1,A:A,A605)</f>
        <v>0</v>
      </c>
      <c r="F605" s="1">
        <v>0</v>
      </c>
      <c r="G605" s="1">
        <v>1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 t="b">
        <v>1</v>
      </c>
      <c r="N605" s="1">
        <v>0</v>
      </c>
      <c r="O605" s="1">
        <v>0</v>
      </c>
      <c r="P605" s="1">
        <v>3</v>
      </c>
      <c r="Q605" s="1">
        <v>3.5</v>
      </c>
      <c r="R605" s="1">
        <v>20</v>
      </c>
      <c r="S605" s="1">
        <v>3</v>
      </c>
      <c r="T605" s="20">
        <f>IFERROR(Q605+0.5*R605+S605,0)</f>
        <v>16.5</v>
      </c>
      <c r="U605" s="1">
        <v>4.25</v>
      </c>
      <c r="V605" s="1">
        <v>13</v>
      </c>
      <c r="W605" s="1">
        <v>0.11999999731779099</v>
      </c>
      <c r="X605" s="1">
        <v>2</v>
      </c>
      <c r="Y605" s="1">
        <v>11</v>
      </c>
      <c r="Z605" s="1">
        <v>12</v>
      </c>
      <c r="AA605" s="1">
        <v>0.94999998807907104</v>
      </c>
      <c r="AB605" s="3">
        <v>0.85000002384185791</v>
      </c>
      <c r="AC605" s="3">
        <v>2.4500000476837158</v>
      </c>
      <c r="AD605" s="1">
        <v>4</v>
      </c>
      <c r="AE605" s="1">
        <v>4</v>
      </c>
      <c r="AF605" s="1">
        <v>0</v>
      </c>
      <c r="AG605" s="1">
        <f>IFERROR(Q605+0.5*R605+S605,0)</f>
        <v>16.5</v>
      </c>
      <c r="AH605">
        <f>IFERROR(IF(N605,0,Q605+0.5*R605+S605),0)</f>
        <v>16.5</v>
      </c>
      <c r="AI605" s="6" t="str">
        <f t="shared" si="22"/>
        <v/>
      </c>
    </row>
    <row r="606" spans="1:35">
      <c r="A606" s="1">
        <v>366</v>
      </c>
      <c r="B606" s="1">
        <f>IFERROR(VLOOKUP(A606,Sheet2!A:B,1,0),0)</f>
        <v>366</v>
      </c>
      <c r="C606" s="1">
        <v>3</v>
      </c>
      <c r="D606" s="1">
        <f t="shared" si="21"/>
        <v>0</v>
      </c>
      <c r="E606" s="1">
        <f>COUNTIFS(D:D,1,A:A,A606)</f>
        <v>0</v>
      </c>
      <c r="F606" s="1">
        <v>0</v>
      </c>
      <c r="G606" s="1">
        <v>1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 t="b">
        <v>1</v>
      </c>
      <c r="N606" s="1">
        <v>0</v>
      </c>
      <c r="O606" s="1">
        <v>0</v>
      </c>
      <c r="P606" s="3">
        <v>1</v>
      </c>
      <c r="Q606" s="1">
        <v>1</v>
      </c>
      <c r="R606" s="1">
        <v>19</v>
      </c>
      <c r="S606" s="1">
        <v>4</v>
      </c>
      <c r="T606" s="20">
        <f>IFERROR(Q606+0.5*R606+S606,0)</f>
        <v>14.5</v>
      </c>
      <c r="U606" s="1">
        <v>5.0500001907348633</v>
      </c>
      <c r="V606" s="3">
        <v>13</v>
      </c>
      <c r="W606" s="1">
        <v>0.25</v>
      </c>
      <c r="X606" s="1">
        <v>2</v>
      </c>
      <c r="Y606" s="1">
        <v>10.5</v>
      </c>
      <c r="Z606" s="1">
        <v>11.5</v>
      </c>
      <c r="AA606" s="1">
        <v>1.0099999904632568</v>
      </c>
      <c r="AB606" s="1">
        <v>0.89999997615814209</v>
      </c>
      <c r="AC606" s="1">
        <v>0.62999999523162842</v>
      </c>
      <c r="AD606" s="1">
        <v>4</v>
      </c>
      <c r="AE606" s="1">
        <v>3</v>
      </c>
      <c r="AF606" s="1">
        <v>1</v>
      </c>
      <c r="AG606" s="1">
        <f>IFERROR(Q606+0.5*R606+S606,0)</f>
        <v>14.5</v>
      </c>
      <c r="AH606">
        <f>IFERROR(IF(N606,0,Q606+0.5*R606+S606),0)</f>
        <v>14.5</v>
      </c>
      <c r="AI606" s="6" t="str">
        <f t="shared" si="22"/>
        <v/>
      </c>
    </row>
    <row r="607" spans="1:35">
      <c r="A607" s="1">
        <v>366</v>
      </c>
      <c r="B607" s="1">
        <f>IFERROR(VLOOKUP(A607,Sheet2!A:B,1,0),0)</f>
        <v>366</v>
      </c>
      <c r="C607" s="1">
        <v>3</v>
      </c>
      <c r="D607" s="1">
        <f t="shared" si="21"/>
        <v>0</v>
      </c>
      <c r="E607" s="1">
        <f>COUNTIFS(D:D,1,A:A,A607)</f>
        <v>0</v>
      </c>
      <c r="F607" s="1">
        <v>0</v>
      </c>
      <c r="G607" s="1">
        <v>1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 t="b">
        <v>1</v>
      </c>
      <c r="N607" s="1">
        <v>0</v>
      </c>
      <c r="O607" s="1">
        <v>0</v>
      </c>
      <c r="P607" s="1">
        <v>3</v>
      </c>
      <c r="Q607" s="1">
        <v>2</v>
      </c>
      <c r="R607" s="1">
        <v>17</v>
      </c>
      <c r="S607" s="1">
        <v>3</v>
      </c>
      <c r="T607" s="20">
        <f>IFERROR(Q607+0.5*R607+S607,0)</f>
        <v>13.5</v>
      </c>
      <c r="U607" s="1">
        <v>4.5</v>
      </c>
      <c r="V607" s="1">
        <v>13</v>
      </c>
      <c r="W607" s="1">
        <v>0.25</v>
      </c>
      <c r="X607" s="1">
        <v>2</v>
      </c>
      <c r="Y607" s="1">
        <v>10.5</v>
      </c>
      <c r="Z607" s="1">
        <v>11.5</v>
      </c>
      <c r="AA607" s="1">
        <v>1.0199999809265137</v>
      </c>
      <c r="AB607" s="1">
        <v>0.9100000262260437</v>
      </c>
      <c r="AC607" s="1">
        <v>0.62999999523162842</v>
      </c>
      <c r="AD607" s="1">
        <v>5</v>
      </c>
      <c r="AE607" s="1">
        <v>4</v>
      </c>
      <c r="AF607" s="1">
        <v>0</v>
      </c>
      <c r="AG607" s="1">
        <f>IFERROR(Q607+0.5*R607+S607,0)</f>
        <v>13.5</v>
      </c>
      <c r="AH607">
        <f>IFERROR(IF(N607,0,Q607+0.5*R607+S607),0)</f>
        <v>13.5</v>
      </c>
      <c r="AI607" s="6" t="str">
        <f t="shared" si="22"/>
        <v/>
      </c>
    </row>
    <row r="608" spans="1:35">
      <c r="A608" s="1">
        <v>368</v>
      </c>
      <c r="B608" s="1">
        <f>IFERROR(VLOOKUP(A608,Sheet2!A:B,1,0),0)</f>
        <v>368</v>
      </c>
      <c r="C608" s="1">
        <v>4</v>
      </c>
      <c r="D608" s="1">
        <f t="shared" si="21"/>
        <v>0</v>
      </c>
      <c r="E608" s="1">
        <f>COUNTIFS(D:D,1,A:A,A608)</f>
        <v>0</v>
      </c>
      <c r="F608" s="1">
        <v>0</v>
      </c>
      <c r="G608" s="1">
        <v>1</v>
      </c>
      <c r="H608" s="1">
        <v>1</v>
      </c>
      <c r="I608" s="1">
        <v>0</v>
      </c>
      <c r="J608" s="1">
        <v>0</v>
      </c>
      <c r="K608" s="1">
        <v>0</v>
      </c>
      <c r="L608" s="1">
        <v>0</v>
      </c>
      <c r="M608" s="1" t="b">
        <v>1</v>
      </c>
      <c r="N608" s="1">
        <v>0</v>
      </c>
      <c r="O608" s="1">
        <v>0</v>
      </c>
      <c r="P608" s="3">
        <v>1</v>
      </c>
      <c r="Q608" s="1">
        <v>0</v>
      </c>
      <c r="R608" s="1">
        <v>20</v>
      </c>
      <c r="S608" s="1">
        <v>3</v>
      </c>
      <c r="T608" s="20">
        <f>IFERROR(Q608+0.5*R608+S608,0)</f>
        <v>13</v>
      </c>
      <c r="U608" s="1">
        <v>4.25</v>
      </c>
      <c r="V608" s="1">
        <v>13</v>
      </c>
      <c r="W608" s="1">
        <v>0.15000000596046448</v>
      </c>
      <c r="X608" s="1">
        <v>3</v>
      </c>
      <c r="Y608" s="1">
        <v>10.5</v>
      </c>
      <c r="Z608" s="1">
        <v>12.5</v>
      </c>
      <c r="AA608" s="1">
        <v>0.88999998569488525</v>
      </c>
      <c r="AB608" s="1">
        <v>0.86000001430511475</v>
      </c>
      <c r="AC608" s="1">
        <v>0.94999998807907104</v>
      </c>
      <c r="AD608" s="1">
        <v>2</v>
      </c>
      <c r="AE608" s="1">
        <v>1</v>
      </c>
      <c r="AF608" s="1">
        <v>0</v>
      </c>
      <c r="AG608" s="1">
        <f>IFERROR(Q608+0.5*R608+S608,0)</f>
        <v>13</v>
      </c>
      <c r="AH608">
        <f>IFERROR(IF(N608,0,Q608+0.5*R608+S608),0)</f>
        <v>13</v>
      </c>
      <c r="AI608" s="6" t="str">
        <f t="shared" si="22"/>
        <v/>
      </c>
    </row>
    <row r="609" spans="1:35">
      <c r="A609" s="1">
        <v>368</v>
      </c>
      <c r="B609" s="1">
        <f>IFERROR(VLOOKUP(A609,Sheet2!A:B,1,0),0)</f>
        <v>368</v>
      </c>
      <c r="C609" s="1">
        <v>4</v>
      </c>
      <c r="D609" s="1">
        <f t="shared" si="21"/>
        <v>0</v>
      </c>
      <c r="E609" s="1">
        <f>COUNTIFS(D:D,1,A:A,A609)</f>
        <v>0</v>
      </c>
      <c r="F609" s="1">
        <v>0</v>
      </c>
      <c r="G609" s="1">
        <v>1</v>
      </c>
      <c r="H609" s="1">
        <v>1</v>
      </c>
      <c r="I609" s="1">
        <v>0</v>
      </c>
      <c r="J609" s="1">
        <v>0</v>
      </c>
      <c r="K609" s="1">
        <v>0</v>
      </c>
      <c r="L609" s="1">
        <v>0</v>
      </c>
      <c r="M609" s="1" t="b">
        <v>1</v>
      </c>
      <c r="N609" s="1">
        <v>0</v>
      </c>
      <c r="O609" s="1">
        <v>0</v>
      </c>
      <c r="P609" s="2" t="s">
        <v>11</v>
      </c>
      <c r="Q609" s="3">
        <v>0</v>
      </c>
      <c r="R609" s="3">
        <v>25</v>
      </c>
      <c r="S609" s="1">
        <v>2</v>
      </c>
      <c r="T609" s="20">
        <f>IFERROR(Q609+0.5*R609+S609,0)</f>
        <v>14.5</v>
      </c>
      <c r="U609" s="1">
        <v>5.0500001907348633</v>
      </c>
      <c r="V609" s="3">
        <v>19</v>
      </c>
      <c r="W609" s="3">
        <v>0.15000000596046448</v>
      </c>
      <c r="X609" s="3">
        <v>1</v>
      </c>
      <c r="Y609" s="3">
        <v>10.5</v>
      </c>
      <c r="Z609" s="3">
        <v>11.5</v>
      </c>
      <c r="AA609" s="3">
        <v>1</v>
      </c>
      <c r="AB609" s="3">
        <v>0.85000002384185791</v>
      </c>
      <c r="AC609" s="3">
        <v>0.94999998807907104</v>
      </c>
      <c r="AD609" s="3">
        <v>2</v>
      </c>
      <c r="AE609" s="3">
        <v>2</v>
      </c>
      <c r="AF609" s="1">
        <v>1</v>
      </c>
      <c r="AG609" s="1">
        <f>IFERROR(Q609+0.5*R609+S609,0)</f>
        <v>14.5</v>
      </c>
      <c r="AH609">
        <f>IFERROR(IF(N609,0,Q609+0.5*R609+S609),0)</f>
        <v>14.5</v>
      </c>
      <c r="AI609" s="6" t="str">
        <f t="shared" si="22"/>
        <v/>
      </c>
    </row>
    <row r="610" spans="1:35">
      <c r="A610" s="1">
        <v>369</v>
      </c>
      <c r="B610" s="1">
        <f>IFERROR(VLOOKUP(A610,Sheet2!A:B,1,0),0)</f>
        <v>0</v>
      </c>
      <c r="C610" s="1">
        <v>1</v>
      </c>
      <c r="D610" s="1">
        <f t="shared" si="21"/>
        <v>0</v>
      </c>
      <c r="E610" s="1">
        <f>COUNTIFS(D:D,1,A:A,A610)</f>
        <v>1</v>
      </c>
      <c r="F610" s="1">
        <v>1</v>
      </c>
      <c r="G610" s="1">
        <v>1</v>
      </c>
      <c r="H610" s="1">
        <v>0</v>
      </c>
      <c r="I610" s="1">
        <v>0</v>
      </c>
      <c r="J610" s="1">
        <v>1</v>
      </c>
      <c r="K610" s="1">
        <v>0</v>
      </c>
      <c r="L610" s="1">
        <v>0</v>
      </c>
      <c r="M610" s="1" t="b">
        <v>1</v>
      </c>
      <c r="N610" s="1">
        <v>0</v>
      </c>
      <c r="O610" s="1">
        <v>0</v>
      </c>
      <c r="P610" s="3">
        <v>1</v>
      </c>
      <c r="Q610" s="1">
        <v>0</v>
      </c>
      <c r="R610" s="1">
        <v>15</v>
      </c>
      <c r="S610" s="1">
        <v>4</v>
      </c>
      <c r="T610" s="20">
        <f>IFERROR(Q610+0.5*R610+S610,0)</f>
        <v>11.5</v>
      </c>
      <c r="U610" s="1">
        <v>4.3499999046325684</v>
      </c>
      <c r="V610" s="1">
        <v>18</v>
      </c>
      <c r="W610" s="1">
        <v>0.11999999731779099</v>
      </c>
      <c r="X610" s="1">
        <v>2</v>
      </c>
      <c r="Y610" s="1">
        <v>7</v>
      </c>
      <c r="Z610" s="1">
        <v>15</v>
      </c>
      <c r="AA610" s="1">
        <v>1.1699999570846558</v>
      </c>
      <c r="AB610" s="1">
        <v>1.059999942779541</v>
      </c>
      <c r="AC610" s="1">
        <v>1.1699999570846558</v>
      </c>
      <c r="AD610" s="1">
        <v>3</v>
      </c>
      <c r="AE610" s="1">
        <v>2</v>
      </c>
      <c r="AF610" s="1">
        <v>0</v>
      </c>
      <c r="AG610" s="1">
        <f>IFERROR(Q610+0.5*R610+S610,0)</f>
        <v>11.5</v>
      </c>
      <c r="AH610">
        <f>IFERROR(IF(N610,0,Q610+0.5*R610+S610),0)</f>
        <v>11.5</v>
      </c>
      <c r="AI610" s="6" t="str">
        <f t="shared" si="22"/>
        <v/>
      </c>
    </row>
    <row r="611" spans="1:35">
      <c r="A611" s="1">
        <v>369</v>
      </c>
      <c r="B611" s="1">
        <f>IFERROR(VLOOKUP(A611,Sheet2!A:B,1,0),0)</f>
        <v>0</v>
      </c>
      <c r="C611" s="1">
        <v>1</v>
      </c>
      <c r="D611" s="1">
        <f t="shared" si="21"/>
        <v>1</v>
      </c>
      <c r="E611" s="1">
        <f>COUNTIFS(D:D,1,A:A,A611)</f>
        <v>1</v>
      </c>
      <c r="F611" s="1">
        <v>1</v>
      </c>
      <c r="G611" s="1">
        <v>1</v>
      </c>
      <c r="H611" s="1">
        <v>0</v>
      </c>
      <c r="I611" s="1">
        <v>0</v>
      </c>
      <c r="J611" s="1">
        <v>1</v>
      </c>
      <c r="K611" s="1">
        <v>0</v>
      </c>
      <c r="L611" s="1">
        <v>0</v>
      </c>
      <c r="M611" s="1" t="b">
        <v>1</v>
      </c>
      <c r="N611" s="1">
        <v>0</v>
      </c>
      <c r="O611" s="1">
        <v>0</v>
      </c>
      <c r="P611" s="4" t="s">
        <v>11</v>
      </c>
      <c r="Q611" s="1">
        <v>0</v>
      </c>
      <c r="R611" s="1">
        <v>0</v>
      </c>
      <c r="S611" s="1">
        <v>0</v>
      </c>
      <c r="T611" s="20">
        <f>IFERROR(Q611+0.5*R611+S611,0)</f>
        <v>0</v>
      </c>
      <c r="U611" s="2" t="s">
        <v>17</v>
      </c>
      <c r="V611" s="4" t="s">
        <v>19</v>
      </c>
      <c r="W611" s="4" t="s">
        <v>21</v>
      </c>
      <c r="X611" s="2" t="s">
        <v>23</v>
      </c>
      <c r="Y611" s="2" t="s">
        <v>25</v>
      </c>
      <c r="Z611" s="2" t="s">
        <v>27</v>
      </c>
      <c r="AA611" s="2" t="s">
        <v>29</v>
      </c>
      <c r="AB611" s="2" t="s">
        <v>31</v>
      </c>
      <c r="AC611" s="2" t="s">
        <v>33</v>
      </c>
      <c r="AD611" s="2" t="s">
        <v>35</v>
      </c>
      <c r="AE611" s="2" t="s">
        <v>37</v>
      </c>
      <c r="AF611" s="1">
        <v>1</v>
      </c>
      <c r="AG611" s="1">
        <f>IFERROR(Q611+0.5*R611+S611,0)</f>
        <v>0</v>
      </c>
      <c r="AH611">
        <f>IFERROR(IF(N611,0,Q611+0.5*R611+S611),0)</f>
        <v>0</v>
      </c>
      <c r="AI611" s="6" t="str">
        <f t="shared" si="22"/>
        <v/>
      </c>
    </row>
    <row r="612" spans="1:35">
      <c r="A612" s="1">
        <v>370</v>
      </c>
      <c r="B612" s="1">
        <f>IFERROR(VLOOKUP(A612,Sheet2!A:B,1,0),0)</f>
        <v>370</v>
      </c>
      <c r="C612" s="1">
        <v>1</v>
      </c>
      <c r="D612" s="1">
        <f t="shared" si="21"/>
        <v>0</v>
      </c>
      <c r="E612" s="1">
        <f>COUNTIFS(D:D,1,A:A,A612)</f>
        <v>0</v>
      </c>
      <c r="F612" s="1">
        <v>0</v>
      </c>
      <c r="G612" s="1">
        <v>1</v>
      </c>
      <c r="H612" s="1">
        <v>0</v>
      </c>
      <c r="I612" s="1">
        <v>0</v>
      </c>
      <c r="J612" s="1">
        <v>1</v>
      </c>
      <c r="K612" s="1">
        <v>0</v>
      </c>
      <c r="L612" s="1">
        <v>0</v>
      </c>
      <c r="M612" s="1" t="b">
        <v>1</v>
      </c>
      <c r="N612" s="1">
        <v>0</v>
      </c>
      <c r="O612" s="1">
        <v>0</v>
      </c>
      <c r="P612" s="3">
        <v>0</v>
      </c>
      <c r="Q612" s="1">
        <v>20</v>
      </c>
      <c r="R612" s="1">
        <v>11.5</v>
      </c>
      <c r="S612" s="1">
        <v>3.2999999523162842</v>
      </c>
      <c r="T612" s="20">
        <f>IFERROR(Q612+0.5*R612+S612,0)</f>
        <v>29.049999952316284</v>
      </c>
      <c r="U612" s="1">
        <v>4.8499999046325684</v>
      </c>
      <c r="V612" s="1">
        <v>18</v>
      </c>
      <c r="W612" s="1">
        <v>0.25</v>
      </c>
      <c r="X612" s="1">
        <v>3</v>
      </c>
      <c r="Y612" s="1">
        <v>7</v>
      </c>
      <c r="Z612" s="1">
        <v>16</v>
      </c>
      <c r="AA612" s="1">
        <v>1.059999942779541</v>
      </c>
      <c r="AB612" s="1">
        <v>0.94999998807907104</v>
      </c>
      <c r="AC612" s="1">
        <v>0.94999998807907104</v>
      </c>
      <c r="AD612" s="1">
        <v>3</v>
      </c>
      <c r="AE612" s="1">
        <v>2</v>
      </c>
      <c r="AF612" s="1">
        <v>0</v>
      </c>
      <c r="AG612" s="1">
        <f>IFERROR(Q612+0.5*R612+S612,0)</f>
        <v>29.049999952316284</v>
      </c>
      <c r="AH612">
        <f>IFERROR(IF(N612,0,Q612+0.5*R612+S612),0)</f>
        <v>29.049999952316284</v>
      </c>
      <c r="AI612" s="6" t="str">
        <f t="shared" si="22"/>
        <v/>
      </c>
    </row>
    <row r="613" spans="1:35">
      <c r="A613" s="1">
        <v>370</v>
      </c>
      <c r="B613" s="1">
        <f>IFERROR(VLOOKUP(A613,Sheet2!A:B,1,0),0)</f>
        <v>370</v>
      </c>
      <c r="C613" s="1">
        <v>1</v>
      </c>
      <c r="D613" s="1">
        <f t="shared" si="21"/>
        <v>0</v>
      </c>
      <c r="E613" s="1">
        <f>COUNTIFS(D:D,1,A:A,A613)</f>
        <v>0</v>
      </c>
      <c r="F613" s="1">
        <v>0</v>
      </c>
      <c r="G613" s="1">
        <v>1</v>
      </c>
      <c r="H613" s="1">
        <v>0</v>
      </c>
      <c r="I613" s="1">
        <v>0</v>
      </c>
      <c r="J613" s="1">
        <v>1</v>
      </c>
      <c r="K613" s="1">
        <v>0</v>
      </c>
      <c r="L613" s="1">
        <v>0</v>
      </c>
      <c r="M613" s="1" t="b">
        <v>1</v>
      </c>
      <c r="N613" s="1">
        <v>0</v>
      </c>
      <c r="O613" s="1">
        <v>0</v>
      </c>
      <c r="P613" s="4" t="s">
        <v>11</v>
      </c>
      <c r="Q613" s="1">
        <v>26</v>
      </c>
      <c r="R613" s="1">
        <v>5</v>
      </c>
      <c r="S613" s="1">
        <v>3</v>
      </c>
      <c r="T613" s="20">
        <f>IFERROR(Q613+0.5*R613+S613,0)</f>
        <v>31.5</v>
      </c>
      <c r="U613" s="1">
        <v>5.0500001907348633</v>
      </c>
      <c r="V613" s="2" t="s">
        <v>19</v>
      </c>
      <c r="W613" s="1">
        <v>0.10000000149011612</v>
      </c>
      <c r="X613" s="1">
        <v>3</v>
      </c>
      <c r="Y613" s="1">
        <v>7</v>
      </c>
      <c r="Z613" s="1">
        <v>16</v>
      </c>
      <c r="AA613" s="2" t="s">
        <v>29</v>
      </c>
      <c r="AB613" s="2" t="s">
        <v>31</v>
      </c>
      <c r="AC613" s="2" t="s">
        <v>33</v>
      </c>
      <c r="AD613" s="1">
        <v>3</v>
      </c>
      <c r="AE613" s="1">
        <v>2</v>
      </c>
      <c r="AF613" s="1">
        <v>1</v>
      </c>
      <c r="AG613" s="1">
        <f>IFERROR(Q613+0.5*R613+S613,0)</f>
        <v>31.5</v>
      </c>
      <c r="AH613">
        <f>IFERROR(IF(N613,0,Q613+0.5*R613+S613),0)</f>
        <v>31.5</v>
      </c>
      <c r="AI613" s="6" t="str">
        <f t="shared" si="22"/>
        <v/>
      </c>
    </row>
    <row r="614" spans="1:35">
      <c r="A614" s="1">
        <v>371</v>
      </c>
      <c r="B614" s="1">
        <f>IFERROR(VLOOKUP(A614,Sheet2!A:B,1,0),0)</f>
        <v>371</v>
      </c>
      <c r="C614" s="1">
        <v>1</v>
      </c>
      <c r="D614" s="1">
        <f t="shared" si="21"/>
        <v>0</v>
      </c>
      <c r="E614" s="1">
        <f>COUNTIFS(D:D,1,A:A,A614)</f>
        <v>0</v>
      </c>
      <c r="F614" s="1">
        <v>0</v>
      </c>
      <c r="G614" s="1">
        <v>1</v>
      </c>
      <c r="H614" s="1">
        <v>0</v>
      </c>
      <c r="I614" s="1">
        <v>0</v>
      </c>
      <c r="J614" s="1">
        <v>1</v>
      </c>
      <c r="K614" s="1">
        <v>0</v>
      </c>
      <c r="L614" s="1">
        <v>0</v>
      </c>
      <c r="M614" s="1" t="b">
        <v>1</v>
      </c>
      <c r="N614" s="1">
        <v>0</v>
      </c>
      <c r="O614" s="1">
        <v>0</v>
      </c>
      <c r="P614" s="4" t="s">
        <v>11</v>
      </c>
      <c r="Q614" s="1">
        <v>11</v>
      </c>
      <c r="R614" s="1">
        <v>22</v>
      </c>
      <c r="S614" s="1">
        <v>5</v>
      </c>
      <c r="T614" s="20">
        <f>IFERROR(Q614+0.5*R614+S614,0)</f>
        <v>27</v>
      </c>
      <c r="U614" s="1">
        <v>5.25</v>
      </c>
      <c r="V614" s="1">
        <v>26</v>
      </c>
      <c r="W614" s="2" t="s">
        <v>21</v>
      </c>
      <c r="X614" s="1">
        <v>3</v>
      </c>
      <c r="Y614" s="1">
        <v>7</v>
      </c>
      <c r="Z614" s="1">
        <v>16</v>
      </c>
      <c r="AA614" s="2" t="s">
        <v>29</v>
      </c>
      <c r="AB614" s="2" t="s">
        <v>31</v>
      </c>
      <c r="AC614" s="2" t="s">
        <v>33</v>
      </c>
      <c r="AD614" s="1">
        <v>4</v>
      </c>
      <c r="AE614" s="1">
        <v>2</v>
      </c>
      <c r="AF614" s="1">
        <v>1</v>
      </c>
      <c r="AG614" s="1">
        <f>IFERROR(Q614+0.5*R614+S614,0)</f>
        <v>27</v>
      </c>
      <c r="AH614">
        <f>IFERROR(IF(N614,0,Q614+0.5*R614+S614),0)</f>
        <v>27</v>
      </c>
      <c r="AI614" s="6" t="str">
        <f t="shared" si="22"/>
        <v/>
      </c>
    </row>
    <row r="615" spans="1:35">
      <c r="A615" s="1">
        <v>371</v>
      </c>
      <c r="B615" s="1">
        <f>IFERROR(VLOOKUP(A615,Sheet2!A:B,1,0),0)</f>
        <v>371</v>
      </c>
      <c r="C615" s="1">
        <v>1</v>
      </c>
      <c r="D615" s="1">
        <f t="shared" si="21"/>
        <v>0</v>
      </c>
      <c r="E615" s="1">
        <f>COUNTIFS(D:D,1,A:A,A615)</f>
        <v>0</v>
      </c>
      <c r="F615" s="1">
        <v>0</v>
      </c>
      <c r="G615" s="1">
        <v>1</v>
      </c>
      <c r="H615" s="1">
        <v>0</v>
      </c>
      <c r="I615" s="1">
        <v>0</v>
      </c>
      <c r="J615" s="1">
        <v>1</v>
      </c>
      <c r="K615" s="1">
        <v>0</v>
      </c>
      <c r="L615" s="1">
        <v>0</v>
      </c>
      <c r="M615" s="1" t="b">
        <v>1</v>
      </c>
      <c r="N615" s="1">
        <v>0</v>
      </c>
      <c r="O615" s="1">
        <v>0</v>
      </c>
      <c r="P615" s="3">
        <v>0</v>
      </c>
      <c r="Q615" s="1">
        <v>12</v>
      </c>
      <c r="R615" s="1">
        <v>23</v>
      </c>
      <c r="S615" s="1">
        <v>4</v>
      </c>
      <c r="T615" s="20">
        <f>IFERROR(Q615+0.5*R615+S615,0)</f>
        <v>27.5</v>
      </c>
      <c r="U615" s="1">
        <v>5</v>
      </c>
      <c r="V615" s="1">
        <v>13</v>
      </c>
      <c r="W615" s="1">
        <v>0.15000000596046448</v>
      </c>
      <c r="X615" s="1">
        <v>2</v>
      </c>
      <c r="Y615" s="1">
        <v>7</v>
      </c>
      <c r="Z615" s="1">
        <v>16</v>
      </c>
      <c r="AA615" s="1">
        <v>1.059999942779541</v>
      </c>
      <c r="AB615" s="1">
        <v>1.0199999809265137</v>
      </c>
      <c r="AC615" s="1">
        <v>0.94999998807907104</v>
      </c>
      <c r="AD615" s="1">
        <v>3</v>
      </c>
      <c r="AE615" s="1">
        <v>3</v>
      </c>
      <c r="AF615" s="1">
        <v>0</v>
      </c>
      <c r="AG615" s="1">
        <f>IFERROR(Q615+0.5*R615+S615,0)</f>
        <v>27.5</v>
      </c>
      <c r="AH615">
        <f>IFERROR(IF(N615,0,Q615+0.5*R615+S615),0)</f>
        <v>27.5</v>
      </c>
      <c r="AI615" s="6" t="str">
        <f t="shared" si="22"/>
        <v/>
      </c>
    </row>
    <row r="616" spans="1:35">
      <c r="A616" s="1">
        <v>372</v>
      </c>
      <c r="B616" s="1">
        <f>IFERROR(VLOOKUP(A616,Sheet2!A:B,1,0),0)</f>
        <v>0</v>
      </c>
      <c r="C616" s="1">
        <v>1</v>
      </c>
      <c r="D616" s="1">
        <f t="shared" si="21"/>
        <v>0</v>
      </c>
      <c r="E616" s="1">
        <f>COUNTIFS(D:D,1,A:A,A616)</f>
        <v>0</v>
      </c>
      <c r="F616" s="1">
        <v>1</v>
      </c>
      <c r="G616" s="1">
        <v>1</v>
      </c>
      <c r="H616" s="1">
        <v>0</v>
      </c>
      <c r="I616" s="1">
        <v>0</v>
      </c>
      <c r="J616" s="1">
        <v>1</v>
      </c>
      <c r="K616" s="1">
        <v>0</v>
      </c>
      <c r="L616" s="1">
        <v>0</v>
      </c>
      <c r="M616" s="1" t="b">
        <v>1</v>
      </c>
      <c r="N616" s="1">
        <v>0</v>
      </c>
      <c r="O616" s="1">
        <v>0</v>
      </c>
      <c r="P616" s="1">
        <v>2</v>
      </c>
      <c r="Q616" s="1">
        <v>0</v>
      </c>
      <c r="R616" s="1">
        <v>45</v>
      </c>
      <c r="S616" s="1">
        <v>5</v>
      </c>
      <c r="T616" s="20">
        <f>IFERROR(Q616+0.5*R616+S616,0)</f>
        <v>27.5</v>
      </c>
      <c r="U616" s="2" t="s">
        <v>17</v>
      </c>
      <c r="V616" s="1">
        <v>26</v>
      </c>
      <c r="W616" s="1">
        <v>0.15000000596046448</v>
      </c>
      <c r="X616" s="1">
        <v>3</v>
      </c>
      <c r="Y616" s="1">
        <v>6.5</v>
      </c>
      <c r="Z616" s="1">
        <v>19</v>
      </c>
      <c r="AA616" s="1">
        <v>1.1000000238418579</v>
      </c>
      <c r="AB616" s="1">
        <v>0.94999998807907104</v>
      </c>
      <c r="AC616" s="1">
        <v>1.1000000238418579</v>
      </c>
      <c r="AD616" s="1">
        <v>4</v>
      </c>
      <c r="AE616" s="4" t="s">
        <v>37</v>
      </c>
      <c r="AF616" s="1">
        <v>0</v>
      </c>
      <c r="AG616" s="1">
        <f>IFERROR(Q616+0.5*R616+S616,0)</f>
        <v>27.5</v>
      </c>
      <c r="AH616">
        <f>IFERROR(IF(N616,0,Q616+0.5*R616+S616),0)</f>
        <v>27.5</v>
      </c>
      <c r="AI616" s="6" t="str">
        <f t="shared" si="22"/>
        <v/>
      </c>
    </row>
    <row r="617" spans="1:35">
      <c r="A617" s="1">
        <v>372</v>
      </c>
      <c r="B617" s="1">
        <f>IFERROR(VLOOKUP(A617,Sheet2!A:B,1,0),0)</f>
        <v>0</v>
      </c>
      <c r="C617" s="1">
        <v>1</v>
      </c>
      <c r="D617" s="1">
        <f t="shared" si="21"/>
        <v>0</v>
      </c>
      <c r="E617" s="1">
        <f>COUNTIFS(D:D,1,A:A,A617)</f>
        <v>0</v>
      </c>
      <c r="F617" s="1">
        <v>1</v>
      </c>
      <c r="G617" s="1">
        <v>1</v>
      </c>
      <c r="H617" s="1">
        <v>0</v>
      </c>
      <c r="I617" s="1">
        <v>0</v>
      </c>
      <c r="J617" s="1">
        <v>1</v>
      </c>
      <c r="K617" s="1">
        <v>0</v>
      </c>
      <c r="L617" s="1">
        <v>0</v>
      </c>
      <c r="M617" s="1" t="b">
        <v>1</v>
      </c>
      <c r="N617" s="1">
        <v>0</v>
      </c>
      <c r="O617" s="1">
        <v>0</v>
      </c>
      <c r="P617" s="3">
        <v>1</v>
      </c>
      <c r="Q617" s="1">
        <v>30</v>
      </c>
      <c r="R617" s="1">
        <v>20</v>
      </c>
      <c r="S617" s="1">
        <v>5</v>
      </c>
      <c r="T617" s="20">
        <f>IFERROR(Q617+0.5*R617+S617,0)</f>
        <v>45</v>
      </c>
      <c r="U617" s="1">
        <v>5.0500001907348633</v>
      </c>
      <c r="V617" s="1">
        <v>8</v>
      </c>
      <c r="W617" s="1">
        <v>7.9999998211860657E-2</v>
      </c>
      <c r="X617" s="1">
        <v>2</v>
      </c>
      <c r="Y617" s="1">
        <v>6.5</v>
      </c>
      <c r="Z617" s="1">
        <v>18.5</v>
      </c>
      <c r="AA617" s="1">
        <v>1.059999942779541</v>
      </c>
      <c r="AB617" s="1">
        <v>1.0499999523162842</v>
      </c>
      <c r="AC617" s="1">
        <v>1.0399999618530273</v>
      </c>
      <c r="AD617" s="1">
        <v>4</v>
      </c>
      <c r="AE617" s="1">
        <v>3</v>
      </c>
      <c r="AF617" s="1">
        <v>1</v>
      </c>
      <c r="AG617" s="1">
        <f>IFERROR(Q617+0.5*R617+S617,0)</f>
        <v>45</v>
      </c>
      <c r="AH617">
        <f>IFERROR(IF(N617,0,Q617+0.5*R617+S617),0)</f>
        <v>45</v>
      </c>
      <c r="AI617" s="6" t="str">
        <f t="shared" si="22"/>
        <v/>
      </c>
    </row>
    <row r="618" spans="1:35">
      <c r="A618" s="1">
        <v>373</v>
      </c>
      <c r="B618" s="1">
        <f>IFERROR(VLOOKUP(A618,Sheet2!A:B,1,0),0)</f>
        <v>373</v>
      </c>
      <c r="C618" s="1">
        <v>1</v>
      </c>
      <c r="D618" s="1">
        <f t="shared" si="21"/>
        <v>0</v>
      </c>
      <c r="E618" s="1">
        <f>COUNTIFS(D:D,1,A:A,A618)</f>
        <v>0</v>
      </c>
      <c r="F618" s="1">
        <v>1</v>
      </c>
      <c r="G618" s="1">
        <v>1</v>
      </c>
      <c r="H618" s="1">
        <v>0</v>
      </c>
      <c r="I618" s="1">
        <v>0</v>
      </c>
      <c r="J618" s="1">
        <v>1</v>
      </c>
      <c r="K618" s="1">
        <v>0</v>
      </c>
      <c r="L618" s="1">
        <v>0</v>
      </c>
      <c r="M618" s="1" t="b">
        <v>1</v>
      </c>
      <c r="N618" s="1">
        <v>0</v>
      </c>
      <c r="O618" s="1">
        <v>0</v>
      </c>
      <c r="P618" s="3">
        <v>0</v>
      </c>
      <c r="Q618" s="1">
        <v>14</v>
      </c>
      <c r="R618" s="1">
        <v>12</v>
      </c>
      <c r="S618" s="1">
        <v>4</v>
      </c>
      <c r="T618" s="20">
        <f>IFERROR(Q618+0.5*R618+S618,0)</f>
        <v>24</v>
      </c>
      <c r="U618" s="1">
        <v>5</v>
      </c>
      <c r="V618" s="1">
        <v>4</v>
      </c>
      <c r="W618" s="1">
        <v>0.25</v>
      </c>
      <c r="X618" s="1">
        <v>2</v>
      </c>
      <c r="Y618" s="1">
        <v>6.5</v>
      </c>
      <c r="Z618" s="1">
        <v>15.5</v>
      </c>
      <c r="AA618" s="1">
        <v>1.0099999904632568</v>
      </c>
      <c r="AB618" s="1">
        <v>0.94999998807907104</v>
      </c>
      <c r="AC618" s="1">
        <v>1.0299999713897705</v>
      </c>
      <c r="AD618" s="1">
        <v>6</v>
      </c>
      <c r="AE618" s="1">
        <v>3</v>
      </c>
      <c r="AF618" s="1">
        <v>0</v>
      </c>
      <c r="AG618" s="1">
        <f>IFERROR(Q618+0.5*R618+S618,0)</f>
        <v>24</v>
      </c>
      <c r="AH618">
        <f>IFERROR(IF(N618,0,Q618+0.5*R618+S618),0)</f>
        <v>24</v>
      </c>
      <c r="AI618" s="6" t="str">
        <f t="shared" si="22"/>
        <v/>
      </c>
    </row>
    <row r="619" spans="1:35">
      <c r="A619" s="1">
        <v>373</v>
      </c>
      <c r="B619" s="1">
        <f>IFERROR(VLOOKUP(A619,Sheet2!A:B,1,0),0)</f>
        <v>373</v>
      </c>
      <c r="C619" s="1">
        <v>1</v>
      </c>
      <c r="D619" s="1">
        <f t="shared" si="21"/>
        <v>0</v>
      </c>
      <c r="E619" s="1">
        <f>COUNTIFS(D:D,1,A:A,A619)</f>
        <v>0</v>
      </c>
      <c r="F619" s="1">
        <v>1</v>
      </c>
      <c r="G619" s="1">
        <v>1</v>
      </c>
      <c r="H619" s="1">
        <v>0</v>
      </c>
      <c r="I619" s="1">
        <v>0</v>
      </c>
      <c r="J619" s="1">
        <v>1</v>
      </c>
      <c r="K619" s="1">
        <v>0</v>
      </c>
      <c r="L619" s="1">
        <v>0</v>
      </c>
      <c r="M619" s="1" t="b">
        <v>1</v>
      </c>
      <c r="N619" s="1">
        <v>0</v>
      </c>
      <c r="O619" s="1">
        <v>0</v>
      </c>
      <c r="P619" s="4" t="s">
        <v>11</v>
      </c>
      <c r="Q619" s="1">
        <v>18</v>
      </c>
      <c r="R619" s="1">
        <v>15</v>
      </c>
      <c r="S619" s="1">
        <v>4</v>
      </c>
      <c r="T619" s="20">
        <f>IFERROR(Q619+0.5*R619+S619,0)</f>
        <v>29.5</v>
      </c>
      <c r="U619" s="1">
        <v>5.0500001907348633</v>
      </c>
      <c r="V619" s="1">
        <v>13</v>
      </c>
      <c r="W619" s="1">
        <v>0.25</v>
      </c>
      <c r="X619" s="1">
        <v>2</v>
      </c>
      <c r="Y619" s="1">
        <v>6.5</v>
      </c>
      <c r="Z619" s="1">
        <v>15.5</v>
      </c>
      <c r="AA619" s="1">
        <v>1.1000000238418579</v>
      </c>
      <c r="AB619" s="1">
        <v>0.93999999761581421</v>
      </c>
      <c r="AC619" s="1">
        <v>1.0199999809265137</v>
      </c>
      <c r="AD619" s="1">
        <v>6</v>
      </c>
      <c r="AE619" s="1">
        <v>5</v>
      </c>
      <c r="AF619" s="1">
        <v>1</v>
      </c>
      <c r="AG619" s="1">
        <f>IFERROR(Q619+0.5*R619+S619,0)</f>
        <v>29.5</v>
      </c>
      <c r="AH619">
        <f>IFERROR(IF(N619,0,Q619+0.5*R619+S619),0)</f>
        <v>29.5</v>
      </c>
      <c r="AI619" s="6" t="str">
        <f t="shared" si="22"/>
        <v/>
      </c>
    </row>
    <row r="620" spans="1:35">
      <c r="A620" s="1">
        <v>375</v>
      </c>
      <c r="B620" s="1">
        <f>IFERROR(VLOOKUP(A620,Sheet2!A:B,1,0),0)</f>
        <v>375</v>
      </c>
      <c r="C620" s="1">
        <v>1</v>
      </c>
      <c r="D620" s="1">
        <f t="shared" si="21"/>
        <v>0</v>
      </c>
      <c r="E620" s="1">
        <f>COUNTIFS(D:D,1,A:A,A620)</f>
        <v>0</v>
      </c>
      <c r="F620" s="1">
        <v>0</v>
      </c>
      <c r="G620" s="1">
        <v>1</v>
      </c>
      <c r="H620" s="1">
        <v>0</v>
      </c>
      <c r="I620" s="1">
        <v>0</v>
      </c>
      <c r="J620" s="1">
        <v>1</v>
      </c>
      <c r="K620" s="1">
        <v>0</v>
      </c>
      <c r="L620" s="1">
        <v>0</v>
      </c>
      <c r="M620" s="1" t="b">
        <v>1</v>
      </c>
      <c r="N620" s="1">
        <v>0</v>
      </c>
      <c r="O620" s="1">
        <v>0</v>
      </c>
      <c r="P620" s="1">
        <v>1</v>
      </c>
      <c r="Q620" s="1">
        <v>0</v>
      </c>
      <c r="R620" s="1">
        <v>25</v>
      </c>
      <c r="S620" s="1">
        <v>4</v>
      </c>
      <c r="T620" s="20">
        <f>IFERROR(Q620+0.5*R620+S620,0)</f>
        <v>16.5</v>
      </c>
      <c r="U620" s="1">
        <v>5.5</v>
      </c>
      <c r="V620" s="1">
        <v>26</v>
      </c>
      <c r="W620" s="1">
        <v>0.10000000149011612</v>
      </c>
      <c r="X620" s="1">
        <v>1</v>
      </c>
      <c r="Y620" s="1">
        <v>7</v>
      </c>
      <c r="Z620" s="1">
        <v>15</v>
      </c>
      <c r="AA620" s="1">
        <v>1.0499999523162842</v>
      </c>
      <c r="AB620" s="1">
        <v>0.93999999761581421</v>
      </c>
      <c r="AC620" s="1">
        <v>1.0099999904632568</v>
      </c>
      <c r="AD620" s="1">
        <v>3</v>
      </c>
      <c r="AE620" s="1">
        <v>3</v>
      </c>
      <c r="AF620" s="1">
        <v>1</v>
      </c>
      <c r="AG620" s="1">
        <f>IFERROR(Q620+0.5*R620+S620,0)</f>
        <v>16.5</v>
      </c>
      <c r="AH620">
        <f>IFERROR(IF(N620,0,Q620+0.5*R620+S620),0)</f>
        <v>16.5</v>
      </c>
      <c r="AI620" s="6" t="str">
        <f t="shared" si="22"/>
        <v/>
      </c>
    </row>
    <row r="621" spans="1:35">
      <c r="A621" s="1">
        <v>375</v>
      </c>
      <c r="B621" s="1">
        <f>IFERROR(VLOOKUP(A621,Sheet2!A:B,1,0),0)</f>
        <v>375</v>
      </c>
      <c r="C621" s="1">
        <v>1</v>
      </c>
      <c r="D621" s="1">
        <f t="shared" si="21"/>
        <v>0</v>
      </c>
      <c r="E621" s="1">
        <f>COUNTIFS(D:D,1,A:A,A621)</f>
        <v>0</v>
      </c>
      <c r="F621" s="1">
        <v>0</v>
      </c>
      <c r="G621" s="1">
        <v>1</v>
      </c>
      <c r="H621" s="1">
        <v>0</v>
      </c>
      <c r="I621" s="1">
        <v>0</v>
      </c>
      <c r="J621" s="1">
        <v>1</v>
      </c>
      <c r="K621" s="1">
        <v>0</v>
      </c>
      <c r="L621" s="1">
        <v>0</v>
      </c>
      <c r="M621" s="1" t="b">
        <v>1</v>
      </c>
      <c r="N621" s="1">
        <v>0</v>
      </c>
      <c r="O621" s="1">
        <v>0</v>
      </c>
      <c r="P621" s="3">
        <v>3</v>
      </c>
      <c r="Q621" s="1">
        <v>25</v>
      </c>
      <c r="R621" s="1">
        <v>10</v>
      </c>
      <c r="S621" s="1">
        <v>4</v>
      </c>
      <c r="T621" s="20">
        <f>IFERROR(Q621+0.5*R621+S621,0)</f>
        <v>34</v>
      </c>
      <c r="U621" s="1">
        <v>5.25</v>
      </c>
      <c r="V621" s="1">
        <v>26</v>
      </c>
      <c r="W621" s="1">
        <v>0.25</v>
      </c>
      <c r="X621" s="1">
        <v>1</v>
      </c>
      <c r="Y621" s="1">
        <v>7</v>
      </c>
      <c r="Z621" s="1">
        <v>15</v>
      </c>
      <c r="AA621" s="1">
        <v>1.0199999809265137</v>
      </c>
      <c r="AB621" s="1">
        <v>0.80000001192092896</v>
      </c>
      <c r="AC621" s="2" t="s">
        <v>33</v>
      </c>
      <c r="AD621" s="1">
        <v>4</v>
      </c>
      <c r="AE621" s="1">
        <v>2</v>
      </c>
      <c r="AF621" s="1">
        <v>0</v>
      </c>
      <c r="AG621" s="1">
        <f>IFERROR(Q621+0.5*R621+S621,0)</f>
        <v>34</v>
      </c>
      <c r="AH621">
        <f>IFERROR(IF(N621,0,Q621+0.5*R621+S621),0)</f>
        <v>34</v>
      </c>
      <c r="AI621" s="6" t="str">
        <f t="shared" si="22"/>
        <v/>
      </c>
    </row>
    <row r="622" spans="1:35">
      <c r="A622" s="1">
        <v>376</v>
      </c>
      <c r="B622" s="1">
        <f>IFERROR(VLOOKUP(A622,Sheet2!A:B,1,0),0)</f>
        <v>376</v>
      </c>
      <c r="C622" s="1">
        <v>1</v>
      </c>
      <c r="D622" s="1">
        <f t="shared" si="21"/>
        <v>0</v>
      </c>
      <c r="E622" s="1">
        <f>COUNTIFS(D:D,1,A:A,A622)</f>
        <v>0</v>
      </c>
      <c r="F622" s="1">
        <v>0</v>
      </c>
      <c r="G622" s="1">
        <v>1</v>
      </c>
      <c r="H622" s="1">
        <v>0</v>
      </c>
      <c r="I622" s="1">
        <v>0</v>
      </c>
      <c r="J622" s="1">
        <v>1</v>
      </c>
      <c r="K622" s="1">
        <v>0</v>
      </c>
      <c r="L622" s="1">
        <v>0</v>
      </c>
      <c r="M622" s="1" t="b">
        <v>1</v>
      </c>
      <c r="N622" s="1">
        <v>0</v>
      </c>
      <c r="O622" s="1">
        <v>0</v>
      </c>
      <c r="P622" s="3">
        <v>2</v>
      </c>
      <c r="Q622" s="1">
        <v>0</v>
      </c>
      <c r="R622" s="1">
        <v>17</v>
      </c>
      <c r="S622" s="1">
        <v>3</v>
      </c>
      <c r="T622" s="20">
        <f>IFERROR(Q622+0.5*R622+S622,0)</f>
        <v>11.5</v>
      </c>
      <c r="U622" s="1">
        <v>5.0500001907348633</v>
      </c>
      <c r="V622" s="1">
        <v>15</v>
      </c>
      <c r="W622" s="1">
        <v>0.20000000298023224</v>
      </c>
      <c r="X622" s="1">
        <v>2</v>
      </c>
      <c r="Y622" s="1">
        <v>8</v>
      </c>
      <c r="Z622" s="1">
        <v>14</v>
      </c>
      <c r="AA622" s="1">
        <v>1.2599999904632568</v>
      </c>
      <c r="AB622" s="1">
        <v>1.0099999904632568</v>
      </c>
      <c r="AC622" s="1">
        <v>1</v>
      </c>
      <c r="AD622" s="1">
        <v>3</v>
      </c>
      <c r="AE622" s="1">
        <v>3</v>
      </c>
      <c r="AF622" s="1">
        <v>1</v>
      </c>
      <c r="AG622" s="1">
        <f>IFERROR(Q622+0.5*R622+S622,0)</f>
        <v>11.5</v>
      </c>
      <c r="AH622">
        <f>IFERROR(IF(N622,0,Q622+0.5*R622+S622),0)</f>
        <v>11.5</v>
      </c>
      <c r="AI622" s="6" t="str">
        <f t="shared" si="22"/>
        <v/>
      </c>
    </row>
    <row r="623" spans="1:35">
      <c r="A623" s="1">
        <v>376</v>
      </c>
      <c r="B623" s="1">
        <f>IFERROR(VLOOKUP(A623,Sheet2!A:B,1,0),0)</f>
        <v>376</v>
      </c>
      <c r="C623" s="1">
        <v>1</v>
      </c>
      <c r="D623" s="1">
        <f t="shared" si="21"/>
        <v>0</v>
      </c>
      <c r="E623" s="1">
        <f>COUNTIFS(D:D,1,A:A,A623)</f>
        <v>0</v>
      </c>
      <c r="F623" s="1">
        <v>0</v>
      </c>
      <c r="G623" s="1">
        <v>1</v>
      </c>
      <c r="H623" s="1">
        <v>0</v>
      </c>
      <c r="I623" s="1">
        <v>0</v>
      </c>
      <c r="J623" s="1">
        <v>1</v>
      </c>
      <c r="K623" s="1">
        <v>0</v>
      </c>
      <c r="L623" s="1">
        <v>0</v>
      </c>
      <c r="M623" s="1" t="b">
        <v>1</v>
      </c>
      <c r="N623" s="1">
        <v>0</v>
      </c>
      <c r="O623" s="1">
        <v>0</v>
      </c>
      <c r="P623" s="3">
        <v>3</v>
      </c>
      <c r="Q623" s="1">
        <v>4</v>
      </c>
      <c r="R623" s="1">
        <v>10</v>
      </c>
      <c r="S623" s="1">
        <v>4</v>
      </c>
      <c r="T623" s="20">
        <f>IFERROR(Q623+0.5*R623+S623,0)</f>
        <v>13</v>
      </c>
      <c r="U623" s="1">
        <v>4.5</v>
      </c>
      <c r="V623" s="1">
        <v>13</v>
      </c>
      <c r="W623" s="1">
        <v>0.10000000149011612</v>
      </c>
      <c r="X623" s="1">
        <v>2</v>
      </c>
      <c r="Y623" s="1">
        <v>8</v>
      </c>
      <c r="Z623" s="1">
        <v>14</v>
      </c>
      <c r="AA623" s="1">
        <v>0.94999998807907104</v>
      </c>
      <c r="AB623" s="1">
        <v>0.94999998807907104</v>
      </c>
      <c r="AC623" s="1">
        <v>0.95999997854232788</v>
      </c>
      <c r="AD623" s="1">
        <v>8</v>
      </c>
      <c r="AE623" s="1">
        <v>4</v>
      </c>
      <c r="AF623" s="1">
        <v>0</v>
      </c>
      <c r="AG623" s="1">
        <f>IFERROR(Q623+0.5*R623+S623,0)</f>
        <v>13</v>
      </c>
      <c r="AH623">
        <f>IFERROR(IF(N623,0,Q623+0.5*R623+S623),0)</f>
        <v>13</v>
      </c>
      <c r="AI623" s="6" t="str">
        <f t="shared" si="22"/>
        <v/>
      </c>
    </row>
    <row r="624" spans="1:35">
      <c r="A624" s="1">
        <v>377</v>
      </c>
      <c r="B624" s="1">
        <f>IFERROR(VLOOKUP(A624,Sheet2!A:B,1,0),0)</f>
        <v>377</v>
      </c>
      <c r="C624" s="1">
        <v>1</v>
      </c>
      <c r="D624" s="1">
        <f t="shared" si="21"/>
        <v>0</v>
      </c>
      <c r="E624" s="1">
        <f>COUNTIFS(D:D,1,A:A,A624)</f>
        <v>0</v>
      </c>
      <c r="F624" s="1">
        <v>0</v>
      </c>
      <c r="G624" s="1">
        <v>1</v>
      </c>
      <c r="H624" s="1">
        <v>0</v>
      </c>
      <c r="I624" s="1">
        <v>0</v>
      </c>
      <c r="J624" s="1">
        <v>1</v>
      </c>
      <c r="K624" s="1">
        <v>0</v>
      </c>
      <c r="L624" s="1">
        <v>0</v>
      </c>
      <c r="M624" s="1" t="b">
        <v>1</v>
      </c>
      <c r="N624" s="1">
        <v>0</v>
      </c>
      <c r="O624" s="1">
        <v>0</v>
      </c>
      <c r="P624" s="2" t="s">
        <v>11</v>
      </c>
      <c r="Q624" s="1">
        <v>11</v>
      </c>
      <c r="R624" s="1">
        <v>12</v>
      </c>
      <c r="S624" s="1">
        <v>3</v>
      </c>
      <c r="T624" s="20">
        <f>IFERROR(Q624+0.5*R624+S624,0)</f>
        <v>20</v>
      </c>
      <c r="U624" s="1">
        <v>5.0500001907348633</v>
      </c>
      <c r="V624" s="1">
        <v>26</v>
      </c>
      <c r="W624" s="1">
        <v>0.20000000298023224</v>
      </c>
      <c r="X624" s="1">
        <v>2</v>
      </c>
      <c r="Y624" s="1">
        <v>8</v>
      </c>
      <c r="Z624" s="1">
        <v>14</v>
      </c>
      <c r="AA624" s="1">
        <v>1.0499999523162842</v>
      </c>
      <c r="AB624" s="1">
        <v>0.94999998807907104</v>
      </c>
      <c r="AC624" s="1">
        <v>0.93999999761581421</v>
      </c>
      <c r="AD624" s="1">
        <v>3</v>
      </c>
      <c r="AE624" s="1">
        <v>1</v>
      </c>
      <c r="AF624" s="1">
        <v>1</v>
      </c>
      <c r="AG624" s="1">
        <f>IFERROR(Q624+0.5*R624+S624,0)</f>
        <v>20</v>
      </c>
      <c r="AH624">
        <f>IFERROR(IF(N624,0,Q624+0.5*R624+S624),0)</f>
        <v>20</v>
      </c>
      <c r="AI624" s="6" t="str">
        <f t="shared" si="22"/>
        <v/>
      </c>
    </row>
    <row r="625" spans="1:35">
      <c r="A625" s="1">
        <v>377</v>
      </c>
      <c r="B625" s="1">
        <f>IFERROR(VLOOKUP(A625,Sheet2!A:B,1,0),0)</f>
        <v>377</v>
      </c>
      <c r="C625" s="1">
        <v>1</v>
      </c>
      <c r="D625" s="1">
        <f t="shared" si="21"/>
        <v>0</v>
      </c>
      <c r="E625" s="1">
        <f>COUNTIFS(D:D,1,A:A,A625)</f>
        <v>0</v>
      </c>
      <c r="F625" s="1">
        <v>0</v>
      </c>
      <c r="G625" s="1">
        <v>1</v>
      </c>
      <c r="H625" s="1">
        <v>0</v>
      </c>
      <c r="I625" s="1">
        <v>0</v>
      </c>
      <c r="J625" s="1">
        <v>1</v>
      </c>
      <c r="K625" s="1">
        <v>0</v>
      </c>
      <c r="L625" s="1">
        <v>0</v>
      </c>
      <c r="M625" s="1" t="b">
        <v>1</v>
      </c>
      <c r="N625" s="1">
        <v>0</v>
      </c>
      <c r="O625" s="1">
        <v>0</v>
      </c>
      <c r="P625" s="1">
        <v>3</v>
      </c>
      <c r="Q625" s="1">
        <v>12</v>
      </c>
      <c r="R625" s="1">
        <v>6</v>
      </c>
      <c r="S625" s="1">
        <v>3</v>
      </c>
      <c r="T625" s="20">
        <f>IFERROR(Q625+0.5*R625+S625,0)</f>
        <v>18</v>
      </c>
      <c r="U625" s="1">
        <v>4.25</v>
      </c>
      <c r="V625" s="1">
        <v>26</v>
      </c>
      <c r="W625" s="1">
        <v>0.15000000596046448</v>
      </c>
      <c r="X625" s="1">
        <v>2</v>
      </c>
      <c r="Y625" s="1">
        <v>8</v>
      </c>
      <c r="Z625" s="1">
        <v>14</v>
      </c>
      <c r="AA625" s="1">
        <v>1.059999942779541</v>
      </c>
      <c r="AB625" s="1">
        <v>0.94999998807907104</v>
      </c>
      <c r="AC625" s="1">
        <v>0.94999998807907104</v>
      </c>
      <c r="AD625" s="1">
        <v>3</v>
      </c>
      <c r="AE625" s="1">
        <v>2</v>
      </c>
      <c r="AF625" s="1">
        <v>0</v>
      </c>
      <c r="AG625" s="1">
        <f>IFERROR(Q625+0.5*R625+S625,0)</f>
        <v>18</v>
      </c>
      <c r="AH625">
        <f>IFERROR(IF(N625,0,Q625+0.5*R625+S625),0)</f>
        <v>18</v>
      </c>
      <c r="AI625" s="6" t="str">
        <f t="shared" si="22"/>
        <v/>
      </c>
    </row>
    <row r="626" spans="1:35">
      <c r="A626" s="1">
        <v>378</v>
      </c>
      <c r="B626" s="1">
        <f>IFERROR(VLOOKUP(A626,Sheet2!A:B,1,0),0)</f>
        <v>378</v>
      </c>
      <c r="C626" s="1">
        <v>1</v>
      </c>
      <c r="D626" s="1">
        <f t="shared" si="21"/>
        <v>0</v>
      </c>
      <c r="E626" s="1">
        <f>COUNTIFS(D:D,1,A:A,A626)</f>
        <v>0</v>
      </c>
      <c r="F626" s="1">
        <v>1</v>
      </c>
      <c r="G626" s="1">
        <v>1</v>
      </c>
      <c r="H626" s="1">
        <v>0</v>
      </c>
      <c r="I626" s="1">
        <v>0</v>
      </c>
      <c r="J626" s="1">
        <v>1</v>
      </c>
      <c r="K626" s="1">
        <v>0</v>
      </c>
      <c r="L626" s="1">
        <v>0</v>
      </c>
      <c r="M626" s="1" t="b">
        <v>1</v>
      </c>
      <c r="N626" s="1">
        <v>0</v>
      </c>
      <c r="O626" s="1">
        <v>0</v>
      </c>
      <c r="P626" s="3">
        <v>4</v>
      </c>
      <c r="Q626" s="1">
        <v>10</v>
      </c>
      <c r="R626" s="1">
        <v>8</v>
      </c>
      <c r="S626" s="1">
        <v>4</v>
      </c>
      <c r="T626" s="20">
        <f>IFERROR(Q626+0.5*R626+S626,0)</f>
        <v>18</v>
      </c>
      <c r="U626" s="1">
        <v>5</v>
      </c>
      <c r="V626" s="3">
        <v>52</v>
      </c>
      <c r="W626" s="1">
        <v>0.10000000149011612</v>
      </c>
      <c r="X626" s="1">
        <v>2</v>
      </c>
      <c r="Y626" s="1">
        <v>6.5</v>
      </c>
      <c r="Z626" s="1">
        <v>18.5</v>
      </c>
      <c r="AA626" s="1">
        <v>1.1000000238418579</v>
      </c>
      <c r="AB626" s="1">
        <v>0.95999997854232788</v>
      </c>
      <c r="AC626" s="1">
        <v>1.1000000238418579</v>
      </c>
      <c r="AD626" s="1">
        <v>5</v>
      </c>
      <c r="AE626" s="1">
        <v>5</v>
      </c>
      <c r="AF626" s="1">
        <v>0</v>
      </c>
      <c r="AG626" s="1">
        <f>IFERROR(Q626+0.5*R626+S626,0)</f>
        <v>18</v>
      </c>
      <c r="AH626">
        <f>IFERROR(IF(N626,0,Q626+0.5*R626+S626),0)</f>
        <v>18</v>
      </c>
      <c r="AI626" s="6" t="str">
        <f t="shared" si="22"/>
        <v/>
      </c>
    </row>
    <row r="627" spans="1:35">
      <c r="A627" s="1">
        <v>378</v>
      </c>
      <c r="B627" s="1">
        <f>IFERROR(VLOOKUP(A627,Sheet2!A:B,1,0),0)</f>
        <v>378</v>
      </c>
      <c r="C627" s="1">
        <v>1</v>
      </c>
      <c r="D627" s="1">
        <f t="shared" si="21"/>
        <v>0</v>
      </c>
      <c r="E627" s="1">
        <f>COUNTIFS(D:D,1,A:A,A627)</f>
        <v>0</v>
      </c>
      <c r="F627" s="1">
        <v>1</v>
      </c>
      <c r="G627" s="1">
        <v>1</v>
      </c>
      <c r="H627" s="1">
        <v>0</v>
      </c>
      <c r="I627" s="1">
        <v>0</v>
      </c>
      <c r="J627" s="1">
        <v>1</v>
      </c>
      <c r="K627" s="1">
        <v>0</v>
      </c>
      <c r="L627" s="1">
        <v>0</v>
      </c>
      <c r="M627" s="1" t="b">
        <v>1</v>
      </c>
      <c r="N627" s="1">
        <v>0</v>
      </c>
      <c r="O627" s="1">
        <v>0</v>
      </c>
      <c r="P627" t="s">
        <v>11</v>
      </c>
      <c r="Q627" s="1">
        <v>20</v>
      </c>
      <c r="R627" s="1">
        <v>15</v>
      </c>
      <c r="S627" s="1">
        <v>4</v>
      </c>
      <c r="T627" s="20">
        <f>IFERROR(Q627+0.5*R627+S627,0)</f>
        <v>31.5</v>
      </c>
      <c r="U627" s="1">
        <v>5.0500001907348633</v>
      </c>
      <c r="V627" s="1">
        <v>52</v>
      </c>
      <c r="W627" s="1">
        <v>0.25</v>
      </c>
      <c r="X627" s="1">
        <v>2</v>
      </c>
      <c r="Y627" s="1">
        <v>6</v>
      </c>
      <c r="Z627" s="1">
        <v>19</v>
      </c>
      <c r="AA627" s="1">
        <v>1.0499999523162842</v>
      </c>
      <c r="AB627" s="1">
        <v>0.99000000953674316</v>
      </c>
      <c r="AC627" s="1">
        <v>1.0299999713897705</v>
      </c>
      <c r="AD627" s="1">
        <v>6</v>
      </c>
      <c r="AE627" s="1">
        <v>4</v>
      </c>
      <c r="AF627" s="1">
        <v>1</v>
      </c>
      <c r="AG627" s="1">
        <f>IFERROR(Q627+0.5*R627+S627,0)</f>
        <v>31.5</v>
      </c>
      <c r="AH627">
        <f>IFERROR(IF(N627,0,Q627+0.5*R627+S627),0)</f>
        <v>31.5</v>
      </c>
      <c r="AI627" s="6" t="str">
        <f t="shared" si="22"/>
        <v/>
      </c>
    </row>
    <row r="628" spans="1:35">
      <c r="A628" s="1">
        <v>379</v>
      </c>
      <c r="B628" s="1">
        <f>IFERROR(VLOOKUP(A628,Sheet2!A:B,1,0),0)</f>
        <v>379</v>
      </c>
      <c r="C628" s="1">
        <v>1</v>
      </c>
      <c r="D628" s="1">
        <f t="shared" si="21"/>
        <v>0</v>
      </c>
      <c r="E628" s="1">
        <f>COUNTIFS(D:D,1,A:A,A628)</f>
        <v>0</v>
      </c>
      <c r="F628" s="1">
        <v>0</v>
      </c>
      <c r="G628" s="1">
        <v>1</v>
      </c>
      <c r="H628" s="1">
        <v>0</v>
      </c>
      <c r="I628" s="1">
        <v>0</v>
      </c>
      <c r="J628" s="1">
        <v>1</v>
      </c>
      <c r="K628" s="1">
        <v>0</v>
      </c>
      <c r="L628" s="1">
        <v>0</v>
      </c>
      <c r="M628" s="1" t="b">
        <v>1</v>
      </c>
      <c r="N628" s="1">
        <v>0</v>
      </c>
      <c r="O628" s="1">
        <v>0</v>
      </c>
      <c r="P628" s="3">
        <v>0</v>
      </c>
      <c r="Q628" s="1">
        <v>20</v>
      </c>
      <c r="R628" s="1">
        <v>12</v>
      </c>
      <c r="S628" s="1">
        <v>4</v>
      </c>
      <c r="T628" s="20">
        <f>IFERROR(Q628+0.5*R628+S628,0)</f>
        <v>30</v>
      </c>
      <c r="U628" s="1">
        <v>4.619999885559082</v>
      </c>
      <c r="V628" s="1">
        <v>26</v>
      </c>
      <c r="W628" s="1">
        <v>0.17000000178813934</v>
      </c>
      <c r="X628" s="1">
        <v>3</v>
      </c>
      <c r="Y628" s="1">
        <v>7</v>
      </c>
      <c r="Z628" s="1">
        <v>16</v>
      </c>
      <c r="AA628" s="1">
        <v>1.059999942779541</v>
      </c>
      <c r="AB628" s="1">
        <v>1.059999942779541</v>
      </c>
      <c r="AC628" s="1">
        <v>0.94999998807907104</v>
      </c>
      <c r="AD628" s="1">
        <v>3</v>
      </c>
      <c r="AE628" s="1">
        <v>2</v>
      </c>
      <c r="AF628" s="1">
        <v>0</v>
      </c>
      <c r="AG628" s="1">
        <f>IFERROR(Q628+0.5*R628+S628,0)</f>
        <v>30</v>
      </c>
      <c r="AH628">
        <f>IFERROR(IF(N628,0,Q628+0.5*R628+S628),0)</f>
        <v>30</v>
      </c>
      <c r="AI628" s="6" t="str">
        <f t="shared" si="22"/>
        <v/>
      </c>
    </row>
    <row r="629" spans="1:35">
      <c r="A629" s="1">
        <v>379</v>
      </c>
      <c r="B629" s="1">
        <f>IFERROR(VLOOKUP(A629,Sheet2!A:B,1,0),0)</f>
        <v>379</v>
      </c>
      <c r="C629" s="1">
        <v>1</v>
      </c>
      <c r="D629" s="1">
        <f t="shared" si="21"/>
        <v>0</v>
      </c>
      <c r="E629" s="1">
        <f>COUNTIFS(D:D,1,A:A,A629)</f>
        <v>0</v>
      </c>
      <c r="F629" s="1">
        <v>0</v>
      </c>
      <c r="G629" s="1">
        <v>1</v>
      </c>
      <c r="H629" s="1">
        <v>0</v>
      </c>
      <c r="I629" s="1">
        <v>0</v>
      </c>
      <c r="J629" s="1">
        <v>1</v>
      </c>
      <c r="K629" s="1">
        <v>0</v>
      </c>
      <c r="L629" s="1">
        <v>0</v>
      </c>
      <c r="M629" s="1" t="b">
        <v>1</v>
      </c>
      <c r="N629" s="1">
        <v>0</v>
      </c>
      <c r="O629" s="1">
        <v>0</v>
      </c>
      <c r="P629" s="1">
        <v>1</v>
      </c>
      <c r="Q629" s="1">
        <v>28</v>
      </c>
      <c r="R629" s="1">
        <v>6</v>
      </c>
      <c r="S629" s="1">
        <v>3</v>
      </c>
      <c r="T629" s="20">
        <f>IFERROR(Q629+0.5*R629+S629,0)</f>
        <v>34</v>
      </c>
      <c r="U629" s="1">
        <v>5.0500001907348633</v>
      </c>
      <c r="V629" s="1">
        <v>52</v>
      </c>
      <c r="W629" s="1">
        <v>0.15000000596046448</v>
      </c>
      <c r="X629" s="1">
        <v>1</v>
      </c>
      <c r="Y629" s="1">
        <v>7</v>
      </c>
      <c r="Z629" s="1">
        <v>16</v>
      </c>
      <c r="AA629" s="1">
        <v>1.059999942779541</v>
      </c>
      <c r="AB629" s="1">
        <v>1.059999942779541</v>
      </c>
      <c r="AC629" s="1">
        <v>1.059999942779541</v>
      </c>
      <c r="AD629" s="1">
        <v>3</v>
      </c>
      <c r="AE629" s="1">
        <v>2</v>
      </c>
      <c r="AF629" s="1">
        <v>1</v>
      </c>
      <c r="AG629" s="1">
        <f>IFERROR(Q629+0.5*R629+S629,0)</f>
        <v>34</v>
      </c>
      <c r="AH629">
        <f>IFERROR(IF(N629,0,Q629+0.5*R629+S629),0)</f>
        <v>34</v>
      </c>
      <c r="AI629" s="6" t="str">
        <f t="shared" si="22"/>
        <v/>
      </c>
    </row>
    <row r="630" spans="1:35">
      <c r="A630" s="1">
        <v>380</v>
      </c>
      <c r="B630" s="1">
        <f>IFERROR(VLOOKUP(A630,Sheet2!A:B,1,0),0)</f>
        <v>380</v>
      </c>
      <c r="C630" s="1">
        <v>1</v>
      </c>
      <c r="D630" s="1">
        <f t="shared" si="21"/>
        <v>0</v>
      </c>
      <c r="E630" s="1">
        <f>COUNTIFS(D:D,1,A:A,A630)</f>
        <v>0</v>
      </c>
      <c r="F630" s="1">
        <v>0</v>
      </c>
      <c r="G630" s="1">
        <v>1</v>
      </c>
      <c r="H630" s="1">
        <v>0</v>
      </c>
      <c r="I630" s="1">
        <v>0</v>
      </c>
      <c r="J630" s="1">
        <v>1</v>
      </c>
      <c r="K630" s="1">
        <v>0</v>
      </c>
      <c r="L630" s="1">
        <v>0</v>
      </c>
      <c r="M630" s="1" t="b">
        <v>1</v>
      </c>
      <c r="N630" s="1">
        <v>0</v>
      </c>
      <c r="O630" s="1">
        <v>0</v>
      </c>
      <c r="P630" s="3">
        <v>0</v>
      </c>
      <c r="Q630" s="1">
        <v>10</v>
      </c>
      <c r="R630" s="1">
        <v>15</v>
      </c>
      <c r="S630" s="1">
        <v>3</v>
      </c>
      <c r="T630" s="20">
        <f>IFERROR(Q630+0.5*R630+S630,0)</f>
        <v>20.5</v>
      </c>
      <c r="U630" s="1">
        <v>4.5</v>
      </c>
      <c r="V630" s="1">
        <v>52</v>
      </c>
      <c r="W630" s="1">
        <v>0.20000000298023224</v>
      </c>
      <c r="X630" s="1">
        <v>3</v>
      </c>
      <c r="Y630" s="1">
        <v>7</v>
      </c>
      <c r="Z630" s="1">
        <v>16</v>
      </c>
      <c r="AA630" s="1">
        <v>1.059999942779541</v>
      </c>
      <c r="AB630" s="1">
        <v>0.94999998807907104</v>
      </c>
      <c r="AC630" s="1">
        <v>0.94999998807907104</v>
      </c>
      <c r="AD630" s="1">
        <v>3</v>
      </c>
      <c r="AE630" s="1">
        <v>2</v>
      </c>
      <c r="AF630" s="1">
        <v>0</v>
      </c>
      <c r="AG630" s="1">
        <f>IFERROR(Q630+0.5*R630+S630,0)</f>
        <v>20.5</v>
      </c>
      <c r="AH630">
        <f>IFERROR(IF(N630,0,Q630+0.5*R630+S630),0)</f>
        <v>20.5</v>
      </c>
      <c r="AI630" s="6" t="str">
        <f t="shared" si="22"/>
        <v/>
      </c>
    </row>
    <row r="631" spans="1:35">
      <c r="A631" s="1">
        <v>380</v>
      </c>
      <c r="B631" s="1">
        <f>IFERROR(VLOOKUP(A631,Sheet2!A:B,1,0),0)</f>
        <v>380</v>
      </c>
      <c r="C631" s="1">
        <v>1</v>
      </c>
      <c r="D631" s="1">
        <f t="shared" si="21"/>
        <v>0</v>
      </c>
      <c r="E631" s="1">
        <f>COUNTIFS(D:D,1,A:A,A631)</f>
        <v>0</v>
      </c>
      <c r="F631" s="1">
        <v>0</v>
      </c>
      <c r="G631" s="1">
        <v>1</v>
      </c>
      <c r="H631" s="1">
        <v>0</v>
      </c>
      <c r="I631" s="1">
        <v>0</v>
      </c>
      <c r="J631" s="1">
        <v>1</v>
      </c>
      <c r="K631" s="1">
        <v>0</v>
      </c>
      <c r="L631" s="1">
        <v>0</v>
      </c>
      <c r="M631" s="1" t="b">
        <v>1</v>
      </c>
      <c r="N631" s="1">
        <v>0</v>
      </c>
      <c r="O631" s="1">
        <v>0</v>
      </c>
      <c r="P631" s="4" t="s">
        <v>11</v>
      </c>
      <c r="Q631" s="1">
        <v>15</v>
      </c>
      <c r="R631" s="1">
        <v>14</v>
      </c>
      <c r="S631" s="1">
        <v>3</v>
      </c>
      <c r="T631" s="20">
        <f>IFERROR(Q631+0.5*R631+S631,0)</f>
        <v>25</v>
      </c>
      <c r="U631" s="1">
        <v>5.0500001907348633</v>
      </c>
      <c r="V631" s="1">
        <v>26</v>
      </c>
      <c r="W631" s="1">
        <v>0.12999999523162842</v>
      </c>
      <c r="X631" s="1">
        <v>1</v>
      </c>
      <c r="Y631" s="1">
        <v>7</v>
      </c>
      <c r="Z631" s="1">
        <v>16</v>
      </c>
      <c r="AA631" s="1">
        <v>1.0499999523162842</v>
      </c>
      <c r="AB631" s="1">
        <v>0.93999999761581421</v>
      </c>
      <c r="AC631" s="1">
        <v>0.93999999761581421</v>
      </c>
      <c r="AD631" s="1">
        <v>3</v>
      </c>
      <c r="AE631" s="1">
        <v>2</v>
      </c>
      <c r="AF631" s="1">
        <v>1</v>
      </c>
      <c r="AG631" s="1">
        <f>IFERROR(Q631+0.5*R631+S631,0)</f>
        <v>25</v>
      </c>
      <c r="AH631">
        <f>IFERROR(IF(N631,0,Q631+0.5*R631+S631),0)</f>
        <v>25</v>
      </c>
      <c r="AI631" s="6" t="str">
        <f t="shared" si="22"/>
        <v/>
      </c>
    </row>
    <row r="632" spans="1:35">
      <c r="A632" s="1">
        <v>381</v>
      </c>
      <c r="B632" s="1">
        <f>IFERROR(VLOOKUP(A632,Sheet2!A:B,1,0),0)</f>
        <v>381</v>
      </c>
      <c r="C632" s="1">
        <v>1</v>
      </c>
      <c r="D632" s="1">
        <f t="shared" si="21"/>
        <v>0</v>
      </c>
      <c r="E632" s="1">
        <f>COUNTIFS(D:D,1,A:A,A632)</f>
        <v>0</v>
      </c>
      <c r="F632" s="1">
        <v>0</v>
      </c>
      <c r="G632" s="1">
        <v>1</v>
      </c>
      <c r="H632" s="1">
        <v>0</v>
      </c>
      <c r="I632" s="1">
        <v>0</v>
      </c>
      <c r="J632" s="1">
        <v>1</v>
      </c>
      <c r="K632" s="1">
        <v>0</v>
      </c>
      <c r="L632" s="1">
        <v>0</v>
      </c>
      <c r="M632" s="1" t="b">
        <v>1</v>
      </c>
      <c r="N632" s="1">
        <v>0</v>
      </c>
      <c r="O632" s="1">
        <v>0</v>
      </c>
      <c r="P632" s="1">
        <v>0</v>
      </c>
      <c r="Q632" s="1">
        <v>10</v>
      </c>
      <c r="R632" s="1">
        <v>20</v>
      </c>
      <c r="S632" s="1">
        <v>4</v>
      </c>
      <c r="T632" s="20">
        <f>IFERROR(Q632+0.5*R632+S632,0)</f>
        <v>24</v>
      </c>
      <c r="U632" s="1">
        <v>5</v>
      </c>
      <c r="V632" s="1">
        <v>13</v>
      </c>
      <c r="W632" s="1">
        <v>0.5</v>
      </c>
      <c r="X632" s="1">
        <v>2</v>
      </c>
      <c r="Y632" s="1">
        <v>6.5</v>
      </c>
      <c r="Z632" s="1">
        <v>16.5</v>
      </c>
      <c r="AA632" s="1">
        <v>1.2699999809265137</v>
      </c>
      <c r="AB632" s="1">
        <v>1.1699999570846558</v>
      </c>
      <c r="AC632" s="1">
        <v>1.1000000238418579</v>
      </c>
      <c r="AD632" s="1">
        <v>4</v>
      </c>
      <c r="AE632" s="1">
        <v>2</v>
      </c>
      <c r="AF632" s="1">
        <v>0</v>
      </c>
      <c r="AG632" s="1">
        <f>IFERROR(Q632+0.5*R632+S632,0)</f>
        <v>24</v>
      </c>
      <c r="AH632">
        <f>IFERROR(IF(N632,0,Q632+0.5*R632+S632),0)</f>
        <v>24</v>
      </c>
      <c r="AI632" s="6" t="str">
        <f t="shared" si="22"/>
        <v/>
      </c>
    </row>
    <row r="633" spans="1:35">
      <c r="A633" s="1">
        <v>381</v>
      </c>
      <c r="B633" s="1">
        <f>IFERROR(VLOOKUP(A633,Sheet2!A:B,1,0),0)</f>
        <v>381</v>
      </c>
      <c r="C633" s="1">
        <v>1</v>
      </c>
      <c r="D633" s="1">
        <f t="shared" si="21"/>
        <v>0</v>
      </c>
      <c r="E633" s="1">
        <f>COUNTIFS(D:D,1,A:A,A633)</f>
        <v>0</v>
      </c>
      <c r="F633" s="1">
        <v>0</v>
      </c>
      <c r="G633" s="1">
        <v>1</v>
      </c>
      <c r="H633" s="1">
        <v>0</v>
      </c>
      <c r="I633" s="1">
        <v>0</v>
      </c>
      <c r="J633" s="1">
        <v>1</v>
      </c>
      <c r="K633" s="1">
        <v>0</v>
      </c>
      <c r="L633" s="1">
        <v>0</v>
      </c>
      <c r="M633" s="1" t="b">
        <v>1</v>
      </c>
      <c r="N633" s="1">
        <v>0</v>
      </c>
      <c r="O633" s="1">
        <v>0</v>
      </c>
      <c r="P633" s="4" t="s">
        <v>11</v>
      </c>
      <c r="Q633" s="1">
        <v>15</v>
      </c>
      <c r="R633" s="1">
        <v>15</v>
      </c>
      <c r="S633" s="1">
        <v>5</v>
      </c>
      <c r="T633" s="20">
        <f>IFERROR(Q633+0.5*R633+S633,0)</f>
        <v>27.5</v>
      </c>
      <c r="U633" s="1">
        <v>5.0500001907348633</v>
      </c>
      <c r="V633" s="1">
        <v>8</v>
      </c>
      <c r="W633" s="1">
        <v>0.4699999988079071</v>
      </c>
      <c r="X633" s="1">
        <v>2</v>
      </c>
      <c r="Y633" s="1">
        <v>6.5</v>
      </c>
      <c r="Z633" s="1">
        <v>16.5</v>
      </c>
      <c r="AA633" s="1">
        <v>1.3700000047683716</v>
      </c>
      <c r="AB633" s="1">
        <v>1.1599999666213989</v>
      </c>
      <c r="AC633" s="1">
        <v>1.1599999666213989</v>
      </c>
      <c r="AD633" s="1">
        <v>4</v>
      </c>
      <c r="AE633" s="1">
        <v>2</v>
      </c>
      <c r="AF633" s="1">
        <v>1</v>
      </c>
      <c r="AG633" s="1">
        <f>IFERROR(Q633+0.5*R633+S633,0)</f>
        <v>27.5</v>
      </c>
      <c r="AH633">
        <f>IFERROR(IF(N633,0,Q633+0.5*R633+S633),0)</f>
        <v>27.5</v>
      </c>
      <c r="AI633" s="6" t="str">
        <f t="shared" si="22"/>
        <v/>
      </c>
    </row>
    <row r="634" spans="1:35">
      <c r="A634" s="1">
        <v>383</v>
      </c>
      <c r="B634" s="1">
        <f>IFERROR(VLOOKUP(A634,Sheet2!A:B,1,0),0)</f>
        <v>383</v>
      </c>
      <c r="C634" s="1">
        <v>1</v>
      </c>
      <c r="D634" s="1">
        <f t="shared" si="21"/>
        <v>0</v>
      </c>
      <c r="E634" s="1">
        <f>COUNTIFS(D:D,1,A:A,A634)</f>
        <v>0</v>
      </c>
      <c r="F634" s="1">
        <v>0</v>
      </c>
      <c r="G634" s="1">
        <v>1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 t="b">
        <v>1</v>
      </c>
      <c r="N634" s="1">
        <v>0</v>
      </c>
      <c r="O634" s="1">
        <v>0</v>
      </c>
      <c r="P634" s="3">
        <v>3</v>
      </c>
      <c r="Q634" s="1">
        <v>6</v>
      </c>
      <c r="R634" s="1">
        <v>4</v>
      </c>
      <c r="S634" s="1">
        <v>2</v>
      </c>
      <c r="T634" s="20">
        <f>IFERROR(Q634+0.5*R634+S634,0)</f>
        <v>10</v>
      </c>
      <c r="U634" s="1">
        <v>4.5</v>
      </c>
      <c r="V634" s="1">
        <v>26</v>
      </c>
      <c r="W634" s="1">
        <v>0.25</v>
      </c>
      <c r="X634" s="1">
        <v>1</v>
      </c>
      <c r="Y634" s="1">
        <v>7</v>
      </c>
      <c r="Z634" s="1">
        <v>16</v>
      </c>
      <c r="AA634" s="1">
        <v>1.1499999761581421</v>
      </c>
      <c r="AB634" s="1">
        <v>0.94999998807907104</v>
      </c>
      <c r="AC634" s="1">
        <v>0.94999998807907104</v>
      </c>
      <c r="AD634" s="1">
        <v>2</v>
      </c>
      <c r="AE634" s="1">
        <v>2</v>
      </c>
      <c r="AF634" s="1">
        <v>0</v>
      </c>
      <c r="AG634" s="1">
        <f>IFERROR(Q634+0.5*R634+S634,0)</f>
        <v>10</v>
      </c>
      <c r="AH634">
        <f>IFERROR(IF(N634,0,Q634+0.5*R634+S634),0)</f>
        <v>10</v>
      </c>
      <c r="AI634" s="6" t="str">
        <f t="shared" si="22"/>
        <v/>
      </c>
    </row>
    <row r="635" spans="1:35">
      <c r="A635" s="1">
        <v>383</v>
      </c>
      <c r="B635" s="1">
        <f>IFERROR(VLOOKUP(A635,Sheet2!A:B,1,0),0)</f>
        <v>383</v>
      </c>
      <c r="C635" s="1">
        <v>1</v>
      </c>
      <c r="D635" s="1">
        <f t="shared" si="21"/>
        <v>0</v>
      </c>
      <c r="E635" s="1">
        <f>COUNTIFS(D:D,1,A:A,A635)</f>
        <v>0</v>
      </c>
      <c r="F635" s="1">
        <v>0</v>
      </c>
      <c r="G635" s="1">
        <v>1</v>
      </c>
      <c r="H635" s="1">
        <v>0</v>
      </c>
      <c r="I635" s="1">
        <v>0</v>
      </c>
      <c r="J635" s="1">
        <v>1</v>
      </c>
      <c r="K635" s="1">
        <v>0</v>
      </c>
      <c r="L635" s="1">
        <v>0</v>
      </c>
      <c r="M635" s="1" t="b">
        <v>1</v>
      </c>
      <c r="N635" s="1">
        <v>0</v>
      </c>
      <c r="O635" s="1">
        <v>0</v>
      </c>
      <c r="P635" s="1">
        <v>2</v>
      </c>
      <c r="Q635" s="1">
        <v>7</v>
      </c>
      <c r="R635" s="1">
        <v>2</v>
      </c>
      <c r="S635" s="1">
        <v>2</v>
      </c>
      <c r="T635" s="20">
        <f>IFERROR(Q635+0.5*R635+S635,0)</f>
        <v>10</v>
      </c>
      <c r="U635" s="1">
        <v>5.0500001907348633</v>
      </c>
      <c r="V635" s="1">
        <v>26</v>
      </c>
      <c r="W635" s="1">
        <v>0.37999999523162842</v>
      </c>
      <c r="X635" s="1">
        <v>1</v>
      </c>
      <c r="Y635" s="1">
        <v>7</v>
      </c>
      <c r="Z635" s="1">
        <v>16</v>
      </c>
      <c r="AA635" s="1">
        <v>1.1599999666213989</v>
      </c>
      <c r="AB635" s="1">
        <v>1.0099999904632568</v>
      </c>
      <c r="AC635" s="1">
        <v>1.0499999523162842</v>
      </c>
      <c r="AD635" s="1">
        <v>2</v>
      </c>
      <c r="AE635" s="1">
        <v>2</v>
      </c>
      <c r="AF635" s="1">
        <v>1</v>
      </c>
      <c r="AG635" s="1">
        <f>IFERROR(Q635+0.5*R635+S635,0)</f>
        <v>10</v>
      </c>
      <c r="AH635">
        <f>IFERROR(IF(N635,0,Q635+0.5*R635+S635),0)</f>
        <v>10</v>
      </c>
      <c r="AI635" s="6" t="str">
        <f t="shared" si="22"/>
        <v/>
      </c>
    </row>
    <row r="636" spans="1:35">
      <c r="A636" s="1">
        <v>384</v>
      </c>
      <c r="B636" s="1">
        <f>IFERROR(VLOOKUP(A636,Sheet2!A:B,1,0),0)</f>
        <v>0</v>
      </c>
      <c r="C636" s="1">
        <v>1</v>
      </c>
      <c r="D636" s="1">
        <f t="shared" si="21"/>
        <v>0</v>
      </c>
      <c r="E636" s="1">
        <f>COUNTIFS(D:D,1,A:A,A636)</f>
        <v>1</v>
      </c>
      <c r="F636" s="1">
        <v>0</v>
      </c>
      <c r="G636" s="1">
        <v>1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 t="b">
        <v>1</v>
      </c>
      <c r="N636" s="1">
        <v>1</v>
      </c>
      <c r="O636" s="1">
        <v>0</v>
      </c>
      <c r="P636" s="4" t="s">
        <v>11</v>
      </c>
      <c r="Q636" s="1">
        <v>0</v>
      </c>
      <c r="R636" s="1">
        <v>30</v>
      </c>
      <c r="S636" s="1">
        <v>3</v>
      </c>
      <c r="T636" s="20">
        <f>IFERROR(Q636+0.5*R636+S636,0)</f>
        <v>18</v>
      </c>
      <c r="U636" s="1">
        <v>5.0500001907348633</v>
      </c>
      <c r="V636" s="1">
        <v>26</v>
      </c>
      <c r="W636" s="1">
        <v>0.10000000149011612</v>
      </c>
      <c r="X636" s="1">
        <v>3</v>
      </c>
      <c r="Y636" s="1">
        <v>7</v>
      </c>
      <c r="Z636" s="1">
        <v>16</v>
      </c>
      <c r="AA636" s="1">
        <v>1.0499999523162842</v>
      </c>
      <c r="AB636" s="1">
        <v>1.0499999523162842</v>
      </c>
      <c r="AC636" s="1">
        <v>0.88999998569488525</v>
      </c>
      <c r="AD636" s="1">
        <v>3</v>
      </c>
      <c r="AE636" s="1">
        <v>2</v>
      </c>
      <c r="AF636" s="1">
        <v>1</v>
      </c>
      <c r="AG636" s="1">
        <f>IFERROR(Q636+0.5*R636+S636,0)</f>
        <v>18</v>
      </c>
      <c r="AH636">
        <f>IFERROR(IF(N636,0,Q636+0.5*R636+S636),0)</f>
        <v>0</v>
      </c>
      <c r="AI636" s="6" t="str">
        <f t="shared" si="22"/>
        <v/>
      </c>
    </row>
    <row r="637" spans="1:35">
      <c r="A637" s="1">
        <v>384</v>
      </c>
      <c r="B637" s="1">
        <f>IFERROR(VLOOKUP(A637,Sheet2!A:B,1,0),0)</f>
        <v>0</v>
      </c>
      <c r="C637" s="1">
        <v>1</v>
      </c>
      <c r="D637" s="1">
        <f t="shared" si="21"/>
        <v>1</v>
      </c>
      <c r="E637" s="1">
        <f>COUNTIFS(D:D,1,A:A,A637)</f>
        <v>1</v>
      </c>
      <c r="F637" s="1">
        <v>0</v>
      </c>
      <c r="G637" s="1">
        <v>1</v>
      </c>
      <c r="H637" s="1">
        <v>0</v>
      </c>
      <c r="I637" s="1">
        <v>0</v>
      </c>
      <c r="J637" s="1">
        <v>1</v>
      </c>
      <c r="K637" s="1">
        <v>0</v>
      </c>
      <c r="L637" s="1">
        <v>0</v>
      </c>
      <c r="M637" s="1" t="b">
        <v>0</v>
      </c>
      <c r="N637" s="1">
        <v>1</v>
      </c>
      <c r="O637" s="1">
        <v>0</v>
      </c>
      <c r="P637" s="3">
        <v>3</v>
      </c>
      <c r="Q637" s="2" t="s">
        <v>12</v>
      </c>
      <c r="R637" s="2" t="s">
        <v>13</v>
      </c>
      <c r="S637" s="1">
        <v>3</v>
      </c>
      <c r="T637" s="20">
        <f>IFERROR(Q637+0.5*R637+S637,0)</f>
        <v>0</v>
      </c>
      <c r="U637" s="1">
        <v>4.6500000953674316</v>
      </c>
      <c r="V637" s="1">
        <v>26</v>
      </c>
      <c r="W637" s="1">
        <v>0.25</v>
      </c>
      <c r="X637" s="1">
        <v>2</v>
      </c>
      <c r="Y637" s="1">
        <v>7</v>
      </c>
      <c r="Z637" s="1">
        <v>16</v>
      </c>
      <c r="AA637" s="1">
        <v>1.059999942779541</v>
      </c>
      <c r="AB637" s="1">
        <v>0.94999998807907104</v>
      </c>
      <c r="AC637" s="1">
        <v>0.94999998807907104</v>
      </c>
      <c r="AD637" s="1">
        <v>3</v>
      </c>
      <c r="AE637" s="1">
        <v>2</v>
      </c>
      <c r="AF637" s="1">
        <v>0</v>
      </c>
      <c r="AG637" s="1">
        <f>IFERROR(Q637+0.5*R637+S637,0)</f>
        <v>0</v>
      </c>
      <c r="AH637">
        <f>IFERROR(IF(N637,0,Q637+0.5*R637+S637),0)</f>
        <v>0</v>
      </c>
      <c r="AI637" s="6" t="str">
        <f t="shared" si="22"/>
        <v/>
      </c>
    </row>
    <row r="638" spans="1:35">
      <c r="A638" s="1">
        <v>385</v>
      </c>
      <c r="B638" s="1">
        <f>IFERROR(VLOOKUP(A638,Sheet2!A:B,1,0),0)</f>
        <v>385</v>
      </c>
      <c r="C638" s="1">
        <v>1</v>
      </c>
      <c r="D638" s="1">
        <f t="shared" si="21"/>
        <v>0</v>
      </c>
      <c r="E638" s="1">
        <f>COUNTIFS(D:D,1,A:A,A638)</f>
        <v>0</v>
      </c>
      <c r="F638" s="1">
        <v>0</v>
      </c>
      <c r="G638" s="1">
        <v>1</v>
      </c>
      <c r="H638" s="1">
        <v>0</v>
      </c>
      <c r="I638" s="1">
        <v>0</v>
      </c>
      <c r="J638" s="1">
        <v>1</v>
      </c>
      <c r="K638" s="1">
        <v>0</v>
      </c>
      <c r="L638" s="1">
        <v>0</v>
      </c>
      <c r="M638" s="1" t="b">
        <v>1</v>
      </c>
      <c r="N638" s="1">
        <v>0</v>
      </c>
      <c r="O638" s="1">
        <v>0</v>
      </c>
      <c r="P638" s="1">
        <v>4</v>
      </c>
      <c r="Q638" s="1">
        <v>15</v>
      </c>
      <c r="R638" s="1">
        <v>14</v>
      </c>
      <c r="S638" s="1">
        <v>3</v>
      </c>
      <c r="T638" s="20">
        <f>IFERROR(Q638+0.5*R638+S638,0)</f>
        <v>25</v>
      </c>
      <c r="U638" s="1">
        <v>5.0500001907348633</v>
      </c>
      <c r="V638" s="3">
        <v>28</v>
      </c>
      <c r="W638" s="3">
        <v>0.10000000149011612</v>
      </c>
      <c r="X638" s="1">
        <v>2</v>
      </c>
      <c r="Y638" s="1">
        <v>7</v>
      </c>
      <c r="Z638" s="1">
        <v>17</v>
      </c>
      <c r="AA638" s="3">
        <v>1.1599999666213989</v>
      </c>
      <c r="AB638" s="1">
        <v>1.2200000286102295</v>
      </c>
      <c r="AC638" s="1">
        <v>0.40999999642372131</v>
      </c>
      <c r="AD638" s="1">
        <v>3</v>
      </c>
      <c r="AE638" s="1">
        <v>3</v>
      </c>
      <c r="AF638" s="1">
        <v>1</v>
      </c>
      <c r="AG638" s="1">
        <f>IFERROR(Q638+0.5*R638+S638,0)</f>
        <v>25</v>
      </c>
      <c r="AH638">
        <f>IFERROR(IF(N638,0,Q638+0.5*R638+S638),0)</f>
        <v>25</v>
      </c>
      <c r="AI638" s="6" t="str">
        <f t="shared" si="22"/>
        <v/>
      </c>
    </row>
    <row r="639" spans="1:35">
      <c r="A639" s="1">
        <v>385</v>
      </c>
      <c r="B639" s="1">
        <f>IFERROR(VLOOKUP(A639,Sheet2!A:B,1,0),0)</f>
        <v>385</v>
      </c>
      <c r="C639" s="1">
        <v>1</v>
      </c>
      <c r="D639" s="1">
        <f t="shared" si="21"/>
        <v>0</v>
      </c>
      <c r="E639" s="1">
        <f>COUNTIFS(D:D,1,A:A,A639)</f>
        <v>0</v>
      </c>
      <c r="F639" s="1">
        <v>0</v>
      </c>
      <c r="G639" s="1">
        <v>1</v>
      </c>
      <c r="H639" s="1">
        <v>0</v>
      </c>
      <c r="I639" s="1">
        <v>0</v>
      </c>
      <c r="J639" s="1">
        <v>1</v>
      </c>
      <c r="K639" s="1">
        <v>0</v>
      </c>
      <c r="L639" s="1">
        <v>0</v>
      </c>
      <c r="M639" s="1" t="b">
        <v>1</v>
      </c>
      <c r="N639" s="1">
        <v>0</v>
      </c>
      <c r="O639" s="1">
        <v>0</v>
      </c>
      <c r="P639" s="3">
        <v>2</v>
      </c>
      <c r="Q639" s="1">
        <v>16</v>
      </c>
      <c r="R639" s="1">
        <v>14</v>
      </c>
      <c r="S639" s="1">
        <v>3</v>
      </c>
      <c r="T639" s="20">
        <f>IFERROR(Q639+0.5*R639+S639,0)</f>
        <v>26</v>
      </c>
      <c r="U639" s="1">
        <v>4.25</v>
      </c>
      <c r="V639" s="2" t="s">
        <v>19</v>
      </c>
      <c r="W639" s="1">
        <v>0.15000000596046448</v>
      </c>
      <c r="X639" s="1">
        <v>1</v>
      </c>
      <c r="Y639" s="1">
        <v>7</v>
      </c>
      <c r="Z639" s="1">
        <v>17</v>
      </c>
      <c r="AA639" s="2" t="s">
        <v>29</v>
      </c>
      <c r="AB639" s="2" t="s">
        <v>31</v>
      </c>
      <c r="AC639" s="2" t="s">
        <v>33</v>
      </c>
      <c r="AD639" s="1">
        <v>3</v>
      </c>
      <c r="AE639" s="1">
        <v>2</v>
      </c>
      <c r="AF639" s="1">
        <v>0</v>
      </c>
      <c r="AG639" s="1">
        <f>IFERROR(Q639+0.5*R639+S639,0)</f>
        <v>26</v>
      </c>
      <c r="AH639">
        <f>IFERROR(IF(N639,0,Q639+0.5*R639+S639),0)</f>
        <v>26</v>
      </c>
      <c r="AI639" s="6" t="str">
        <f t="shared" si="22"/>
        <v/>
      </c>
    </row>
    <row r="640" spans="1:35">
      <c r="A640" s="1">
        <v>386</v>
      </c>
      <c r="B640" s="1">
        <f>IFERROR(VLOOKUP(A640,Sheet2!A:B,1,0),0)</f>
        <v>386</v>
      </c>
      <c r="C640" s="1">
        <v>1</v>
      </c>
      <c r="D640" s="1">
        <f t="shared" si="21"/>
        <v>0</v>
      </c>
      <c r="E640" s="1">
        <f>COUNTIFS(D:D,1,A:A,A640)</f>
        <v>0</v>
      </c>
      <c r="F640" s="1">
        <v>0</v>
      </c>
      <c r="G640" s="1">
        <v>1</v>
      </c>
      <c r="H640" s="1">
        <v>0</v>
      </c>
      <c r="I640" s="1">
        <v>0</v>
      </c>
      <c r="J640" s="1">
        <v>1</v>
      </c>
      <c r="K640" s="1">
        <v>0</v>
      </c>
      <c r="L640" s="1">
        <v>0</v>
      </c>
      <c r="M640" s="1" t="b">
        <v>1</v>
      </c>
      <c r="N640" s="1">
        <v>0</v>
      </c>
      <c r="O640" s="1">
        <v>0</v>
      </c>
      <c r="P640" s="1">
        <v>0</v>
      </c>
      <c r="Q640" s="1">
        <v>0</v>
      </c>
      <c r="R640" s="1">
        <v>19</v>
      </c>
      <c r="S640" s="1">
        <v>3</v>
      </c>
      <c r="T640" s="20">
        <f>IFERROR(Q640+0.5*R640+S640,0)</f>
        <v>12.5</v>
      </c>
      <c r="U640" s="1">
        <v>4.25</v>
      </c>
      <c r="V640" s="1">
        <v>39</v>
      </c>
      <c r="W640" s="3">
        <v>0.25</v>
      </c>
      <c r="X640" s="1">
        <v>1</v>
      </c>
      <c r="Y640" s="1">
        <v>7</v>
      </c>
      <c r="Z640" s="1">
        <v>17</v>
      </c>
      <c r="AA640" s="1">
        <v>1.059999942779541</v>
      </c>
      <c r="AB640" s="1">
        <v>0.94999998807907104</v>
      </c>
      <c r="AC640" s="1">
        <v>0.94999998807907104</v>
      </c>
      <c r="AD640" s="1">
        <v>3</v>
      </c>
      <c r="AE640" s="1">
        <v>2</v>
      </c>
      <c r="AF640" s="1">
        <v>0</v>
      </c>
      <c r="AG640" s="1">
        <f>IFERROR(Q640+0.5*R640+S640,0)</f>
        <v>12.5</v>
      </c>
      <c r="AH640">
        <f>IFERROR(IF(N640,0,Q640+0.5*R640+S640),0)</f>
        <v>12.5</v>
      </c>
      <c r="AI640" s="6" t="str">
        <f t="shared" si="22"/>
        <v/>
      </c>
    </row>
    <row r="641" spans="1:35">
      <c r="A641" s="1">
        <v>386</v>
      </c>
      <c r="B641" s="1">
        <f>IFERROR(VLOOKUP(A641,Sheet2!A:B,1,0),0)</f>
        <v>386</v>
      </c>
      <c r="C641" s="1">
        <v>1</v>
      </c>
      <c r="D641" s="1">
        <f t="shared" si="21"/>
        <v>0</v>
      </c>
      <c r="E641" s="1">
        <f>COUNTIFS(D:D,1,A:A,A641)</f>
        <v>0</v>
      </c>
      <c r="F641" s="1">
        <v>0</v>
      </c>
      <c r="G641" s="1">
        <v>1</v>
      </c>
      <c r="H641" s="1">
        <v>0</v>
      </c>
      <c r="I641" s="1">
        <v>0</v>
      </c>
      <c r="J641" s="1">
        <v>1</v>
      </c>
      <c r="K641" s="1">
        <v>0</v>
      </c>
      <c r="L641" s="1">
        <v>0</v>
      </c>
      <c r="M641" s="1" t="b">
        <v>1</v>
      </c>
      <c r="N641" s="1">
        <v>0</v>
      </c>
      <c r="O641" s="1">
        <v>0</v>
      </c>
      <c r="P641" s="2" t="s">
        <v>11</v>
      </c>
      <c r="Q641" s="1">
        <v>14</v>
      </c>
      <c r="R641" s="1">
        <v>10</v>
      </c>
      <c r="S641" s="1">
        <v>4</v>
      </c>
      <c r="T641" s="20">
        <f>IFERROR(Q641+0.5*R641+S641,0)</f>
        <v>23</v>
      </c>
      <c r="U641" s="1">
        <v>5.0500001907348633</v>
      </c>
      <c r="V641" s="1">
        <v>26</v>
      </c>
      <c r="W641" s="1">
        <v>0.25</v>
      </c>
      <c r="X641" s="1">
        <v>1</v>
      </c>
      <c r="Y641" s="1">
        <v>7</v>
      </c>
      <c r="Z641" s="1">
        <v>17</v>
      </c>
      <c r="AA641" s="1">
        <v>1.0499999523162842</v>
      </c>
      <c r="AB641" s="1">
        <v>0.94999998807907104</v>
      </c>
      <c r="AC641" s="1">
        <v>0.94999998807907104</v>
      </c>
      <c r="AD641" s="1">
        <v>4</v>
      </c>
      <c r="AE641" s="1">
        <v>2</v>
      </c>
      <c r="AF641" s="1">
        <v>1</v>
      </c>
      <c r="AG641" s="1">
        <f>IFERROR(Q641+0.5*R641+S641,0)</f>
        <v>23</v>
      </c>
      <c r="AH641">
        <f>IFERROR(IF(N641,0,Q641+0.5*R641+S641),0)</f>
        <v>23</v>
      </c>
      <c r="AI641" s="6" t="str">
        <f t="shared" si="22"/>
        <v/>
      </c>
    </row>
    <row r="642" spans="1:35">
      <c r="A642" s="1">
        <v>391</v>
      </c>
      <c r="B642" s="1">
        <f>IFERROR(VLOOKUP(A642,Sheet2!A:B,1,0),0)</f>
        <v>391</v>
      </c>
      <c r="C642" s="1">
        <v>2</v>
      </c>
      <c r="D642" s="1">
        <f t="shared" si="21"/>
        <v>0</v>
      </c>
      <c r="E642" s="1">
        <f>COUNTIFS(D:D,1,A:A,A642)</f>
        <v>0</v>
      </c>
      <c r="F642" s="1">
        <v>0</v>
      </c>
      <c r="G642" s="1">
        <v>1</v>
      </c>
      <c r="H642" s="1">
        <v>0</v>
      </c>
      <c r="I642" s="1">
        <v>0</v>
      </c>
      <c r="J642" s="1">
        <v>1</v>
      </c>
      <c r="K642" s="1">
        <v>0</v>
      </c>
      <c r="L642" s="1">
        <v>0</v>
      </c>
      <c r="M642" s="1" t="b">
        <v>1</v>
      </c>
      <c r="N642" s="1">
        <v>0</v>
      </c>
      <c r="O642" s="1">
        <v>0</v>
      </c>
      <c r="P642" s="3">
        <v>2</v>
      </c>
      <c r="Q642" s="1">
        <v>12</v>
      </c>
      <c r="R642" s="1">
        <v>7</v>
      </c>
      <c r="S642" s="1">
        <v>2</v>
      </c>
      <c r="T642" s="20">
        <f>IFERROR(Q642+0.5*R642+S642,0)</f>
        <v>17.5</v>
      </c>
      <c r="U642" s="1">
        <v>5.0500001907348633</v>
      </c>
      <c r="V642" s="4" t="s">
        <v>19</v>
      </c>
      <c r="W642" s="4" t="s">
        <v>21</v>
      </c>
      <c r="X642" s="1">
        <v>2</v>
      </c>
      <c r="Y642" s="1">
        <v>11</v>
      </c>
      <c r="Z642" s="1">
        <v>10</v>
      </c>
      <c r="AA642" s="1">
        <v>1.0499999523162842</v>
      </c>
      <c r="AB642" s="1">
        <v>1.0499999523162842</v>
      </c>
      <c r="AC642" s="1">
        <v>2.6400001049041748</v>
      </c>
      <c r="AD642" s="1">
        <v>4</v>
      </c>
      <c r="AE642" s="1">
        <v>3</v>
      </c>
      <c r="AF642" s="1">
        <v>1</v>
      </c>
      <c r="AG642" s="1">
        <f>IFERROR(Q642+0.5*R642+S642,0)</f>
        <v>17.5</v>
      </c>
      <c r="AH642">
        <f>IFERROR(IF(N642,0,Q642+0.5*R642+S642),0)</f>
        <v>17.5</v>
      </c>
      <c r="AI642" s="6" t="str">
        <f t="shared" si="22"/>
        <v/>
      </c>
    </row>
    <row r="643" spans="1:35">
      <c r="A643" s="1">
        <v>391</v>
      </c>
      <c r="B643" s="1">
        <f>IFERROR(VLOOKUP(A643,Sheet2!A:B,1,0),0)</f>
        <v>391</v>
      </c>
      <c r="C643" s="1">
        <v>2</v>
      </c>
      <c r="D643" s="1">
        <f t="shared" ref="D643:D706" si="23">IF(T643&gt;0, 0, 1)</f>
        <v>0</v>
      </c>
      <c r="E643" s="1">
        <f>COUNTIFS(D:D,1,A:A,A643)</f>
        <v>0</v>
      </c>
      <c r="F643" s="1">
        <v>0</v>
      </c>
      <c r="G643" s="1">
        <v>1</v>
      </c>
      <c r="H643" s="1">
        <v>0</v>
      </c>
      <c r="I643" s="1">
        <v>0</v>
      </c>
      <c r="J643" s="1">
        <v>1</v>
      </c>
      <c r="K643" s="1">
        <v>0</v>
      </c>
      <c r="L643" s="1">
        <v>0</v>
      </c>
      <c r="M643" s="1" t="b">
        <v>1</v>
      </c>
      <c r="N643" s="1">
        <v>0</v>
      </c>
      <c r="O643" s="1">
        <v>0</v>
      </c>
      <c r="P643" s="3">
        <v>3</v>
      </c>
      <c r="Q643" s="1">
        <v>15</v>
      </c>
      <c r="R643" s="1">
        <v>5</v>
      </c>
      <c r="S643" s="1">
        <v>2</v>
      </c>
      <c r="T643" s="20">
        <f>IFERROR(Q643+0.5*R643+S643,0)</f>
        <v>19.5</v>
      </c>
      <c r="U643" s="1">
        <v>4.25</v>
      </c>
      <c r="V643" s="1">
        <v>6</v>
      </c>
      <c r="W643" s="1">
        <v>0.11999999731779099</v>
      </c>
      <c r="X643" s="1">
        <v>2</v>
      </c>
      <c r="Y643" s="1">
        <v>11</v>
      </c>
      <c r="Z643" s="1">
        <v>10</v>
      </c>
      <c r="AA643" s="1">
        <v>1.059999942779541</v>
      </c>
      <c r="AB643" s="1">
        <v>1.059999942779541</v>
      </c>
      <c r="AC643" s="1">
        <v>2.6600000858306885</v>
      </c>
      <c r="AD643" s="1">
        <v>3</v>
      </c>
      <c r="AE643" s="1">
        <v>3</v>
      </c>
      <c r="AF643" s="1">
        <v>0</v>
      </c>
      <c r="AG643" s="1">
        <f>IFERROR(Q643+0.5*R643+S643,0)</f>
        <v>19.5</v>
      </c>
      <c r="AH643">
        <f>IFERROR(IF(N643,0,Q643+0.5*R643+S643),0)</f>
        <v>19.5</v>
      </c>
      <c r="AI643" s="6" t="str">
        <f t="shared" ref="AI643:AI706" si="24">IF(T643-AG643=0,"","999999")</f>
        <v/>
      </c>
    </row>
    <row r="644" spans="1:35">
      <c r="A644" s="1">
        <v>393</v>
      </c>
      <c r="B644" s="1">
        <f>IFERROR(VLOOKUP(A644,Sheet2!A:B,1,0),0)</f>
        <v>393</v>
      </c>
      <c r="C644" s="1">
        <v>2</v>
      </c>
      <c r="D644" s="1">
        <f t="shared" si="23"/>
        <v>0</v>
      </c>
      <c r="E644" s="1">
        <f>COUNTIFS(D:D,1,A:A,A644)</f>
        <v>0</v>
      </c>
      <c r="F644" s="1">
        <v>1</v>
      </c>
      <c r="G644" s="1">
        <v>1</v>
      </c>
      <c r="H644" s="1">
        <v>0</v>
      </c>
      <c r="I644" s="1">
        <v>0</v>
      </c>
      <c r="J644" s="1">
        <v>1</v>
      </c>
      <c r="K644" s="1">
        <v>0</v>
      </c>
      <c r="L644" s="1">
        <v>0</v>
      </c>
      <c r="M644" s="1" t="b">
        <v>1</v>
      </c>
      <c r="N644" s="1">
        <v>0</v>
      </c>
      <c r="O644" s="1">
        <v>0</v>
      </c>
      <c r="P644" s="3">
        <v>4</v>
      </c>
      <c r="Q644" s="1">
        <v>4</v>
      </c>
      <c r="R644" s="1">
        <v>10</v>
      </c>
      <c r="S644" s="1">
        <v>3</v>
      </c>
      <c r="T644" s="20">
        <f>IFERROR(Q644+0.5*R644+S644,0)</f>
        <v>12</v>
      </c>
      <c r="U644" s="1">
        <v>4.619999885559082</v>
      </c>
      <c r="V644" s="1">
        <v>2</v>
      </c>
      <c r="W644" s="1">
        <v>0.25</v>
      </c>
      <c r="X644" s="1">
        <v>2</v>
      </c>
      <c r="Y644" s="1">
        <v>11</v>
      </c>
      <c r="Z644" s="1">
        <v>11</v>
      </c>
      <c r="AA644" s="1">
        <v>1.1699999570846558</v>
      </c>
      <c r="AB644" s="1">
        <v>1.2699999809265137</v>
      </c>
      <c r="AC644" s="1">
        <v>2.7699999809265137</v>
      </c>
      <c r="AD644" s="1">
        <v>3</v>
      </c>
      <c r="AE644" s="1">
        <v>2</v>
      </c>
      <c r="AF644" s="1">
        <v>0</v>
      </c>
      <c r="AG644" s="1">
        <f>IFERROR(Q644+0.5*R644+S644,0)</f>
        <v>12</v>
      </c>
      <c r="AH644">
        <f>IFERROR(IF(N644,0,Q644+0.5*R644+S644),0)</f>
        <v>12</v>
      </c>
      <c r="AI644" s="6" t="str">
        <f t="shared" si="24"/>
        <v/>
      </c>
    </row>
    <row r="645" spans="1:35">
      <c r="A645" s="1">
        <v>393</v>
      </c>
      <c r="B645" s="1">
        <f>IFERROR(VLOOKUP(A645,Sheet2!A:B,1,0),0)</f>
        <v>393</v>
      </c>
      <c r="C645" s="1">
        <v>2</v>
      </c>
      <c r="D645" s="1">
        <f t="shared" si="23"/>
        <v>0</v>
      </c>
      <c r="E645" s="1">
        <f>COUNTIFS(D:D,1,A:A,A645)</f>
        <v>0</v>
      </c>
      <c r="F645" s="1">
        <v>1</v>
      </c>
      <c r="G645" s="1">
        <v>1</v>
      </c>
      <c r="H645" s="1">
        <v>0</v>
      </c>
      <c r="I645" s="1">
        <v>0</v>
      </c>
      <c r="J645" s="1">
        <v>1</v>
      </c>
      <c r="K645" s="1">
        <v>0</v>
      </c>
      <c r="L645" s="1">
        <v>0</v>
      </c>
      <c r="M645" s="1" t="b">
        <v>1</v>
      </c>
      <c r="N645" s="1">
        <v>0</v>
      </c>
      <c r="O645" s="1">
        <v>0</v>
      </c>
      <c r="P645" s="1">
        <v>3</v>
      </c>
      <c r="Q645" s="1">
        <v>18</v>
      </c>
      <c r="R645" s="1">
        <v>4</v>
      </c>
      <c r="S645" s="1">
        <v>3</v>
      </c>
      <c r="T645" s="20">
        <f>IFERROR(Q645+0.5*R645+S645,0)</f>
        <v>23</v>
      </c>
      <c r="U645" s="1">
        <v>5.25</v>
      </c>
      <c r="V645" s="1">
        <v>13</v>
      </c>
      <c r="W645" s="3">
        <v>0.25</v>
      </c>
      <c r="X645" s="1">
        <v>1</v>
      </c>
      <c r="Y645" s="1">
        <v>11</v>
      </c>
      <c r="Z645" s="1">
        <v>11</v>
      </c>
      <c r="AA645" s="1">
        <v>1.1599999666213989</v>
      </c>
      <c r="AB645" s="1">
        <v>1.2599999904632568</v>
      </c>
      <c r="AC645" s="1">
        <v>2.75</v>
      </c>
      <c r="AD645" s="1">
        <v>3</v>
      </c>
      <c r="AE645" s="1">
        <v>2</v>
      </c>
      <c r="AF645" s="1">
        <v>1</v>
      </c>
      <c r="AG645" s="1">
        <f>IFERROR(Q645+0.5*R645+S645,0)</f>
        <v>23</v>
      </c>
      <c r="AH645">
        <f>IFERROR(IF(N645,0,Q645+0.5*R645+S645),0)</f>
        <v>23</v>
      </c>
      <c r="AI645" s="6" t="str">
        <f t="shared" si="24"/>
        <v/>
      </c>
    </row>
    <row r="646" spans="1:35">
      <c r="A646" s="1">
        <v>396</v>
      </c>
      <c r="B646" s="1">
        <f>IFERROR(VLOOKUP(A646,Sheet2!A:B,1,0),0)</f>
        <v>396</v>
      </c>
      <c r="C646" s="1">
        <v>3</v>
      </c>
      <c r="D646" s="1">
        <f t="shared" si="23"/>
        <v>0</v>
      </c>
      <c r="E646" s="1">
        <f>COUNTIFS(D:D,1,A:A,A646)</f>
        <v>0</v>
      </c>
      <c r="F646" s="1">
        <v>1</v>
      </c>
      <c r="G646" s="1">
        <v>1</v>
      </c>
      <c r="H646" s="1">
        <v>0</v>
      </c>
      <c r="I646" s="1">
        <v>0</v>
      </c>
      <c r="J646" s="1">
        <v>1</v>
      </c>
      <c r="K646" s="1">
        <v>0</v>
      </c>
      <c r="L646" s="1">
        <v>0</v>
      </c>
      <c r="M646" s="1" t="b">
        <v>1</v>
      </c>
      <c r="N646" s="1">
        <v>0</v>
      </c>
      <c r="O646" s="1">
        <v>0</v>
      </c>
      <c r="P646" s="2" t="s">
        <v>11</v>
      </c>
      <c r="Q646" s="1">
        <v>8</v>
      </c>
      <c r="R646" s="1">
        <v>30</v>
      </c>
      <c r="S646" s="1">
        <v>3</v>
      </c>
      <c r="T646" s="20">
        <f>IFERROR(Q646+0.5*R646+S646,0)</f>
        <v>26</v>
      </c>
      <c r="U646" s="1">
        <v>5.4000000953674316</v>
      </c>
      <c r="V646" s="3">
        <v>26</v>
      </c>
      <c r="W646" s="3">
        <v>0.10000000149011612</v>
      </c>
      <c r="X646" s="1">
        <v>2</v>
      </c>
      <c r="Y646" s="1">
        <v>7</v>
      </c>
      <c r="Z646" s="1">
        <v>16</v>
      </c>
      <c r="AA646" s="1">
        <v>1.1100000143051147</v>
      </c>
      <c r="AB646" s="1">
        <v>1.0499999523162842</v>
      </c>
      <c r="AC646" s="1">
        <v>1.0499999523162842</v>
      </c>
      <c r="AD646" s="1">
        <v>5</v>
      </c>
      <c r="AE646" s="1">
        <v>3</v>
      </c>
      <c r="AF646" s="1">
        <v>1</v>
      </c>
      <c r="AG646" s="1">
        <f>IFERROR(Q646+0.5*R646+S646,0)</f>
        <v>26</v>
      </c>
      <c r="AH646">
        <f>IFERROR(IF(N646,0,Q646+0.5*R646+S646),0)</f>
        <v>26</v>
      </c>
      <c r="AI646" s="6" t="str">
        <f t="shared" si="24"/>
        <v/>
      </c>
    </row>
    <row r="647" spans="1:35">
      <c r="A647" s="1">
        <v>396</v>
      </c>
      <c r="B647" s="1">
        <f>IFERROR(VLOOKUP(A647,Sheet2!A:B,1,0),0)</f>
        <v>396</v>
      </c>
      <c r="C647" s="1">
        <v>3</v>
      </c>
      <c r="D647" s="1">
        <f t="shared" si="23"/>
        <v>0</v>
      </c>
      <c r="E647" s="1">
        <f>COUNTIFS(D:D,1,A:A,A647)</f>
        <v>0</v>
      </c>
      <c r="F647" s="1">
        <v>1</v>
      </c>
      <c r="G647" s="1">
        <v>1</v>
      </c>
      <c r="H647" s="1">
        <v>0</v>
      </c>
      <c r="I647" s="1">
        <v>0</v>
      </c>
      <c r="J647" s="1">
        <v>1</v>
      </c>
      <c r="K647" s="1">
        <v>0</v>
      </c>
      <c r="L647" s="1">
        <v>0</v>
      </c>
      <c r="M647" s="1" t="b">
        <v>1</v>
      </c>
      <c r="N647" s="1">
        <v>0</v>
      </c>
      <c r="O647" s="1">
        <v>0</v>
      </c>
      <c r="P647" s="3">
        <v>1</v>
      </c>
      <c r="Q647" s="1">
        <v>24</v>
      </c>
      <c r="R647" s="1">
        <v>16</v>
      </c>
      <c r="S647" s="1">
        <v>4</v>
      </c>
      <c r="T647" s="20">
        <f>IFERROR(Q647+0.5*R647+S647,0)</f>
        <v>36</v>
      </c>
      <c r="U647" s="1">
        <v>4.869999885559082</v>
      </c>
      <c r="V647" s="1">
        <v>9</v>
      </c>
      <c r="W647" s="1">
        <v>0.37000000476837158</v>
      </c>
      <c r="X647" s="1">
        <v>2</v>
      </c>
      <c r="Y647" s="1">
        <v>6</v>
      </c>
      <c r="Z647" s="1">
        <v>17</v>
      </c>
      <c r="AA647" s="1">
        <v>1.2699999809265137</v>
      </c>
      <c r="AB647" s="1">
        <v>1.0700000524520874</v>
      </c>
      <c r="AC647" s="1">
        <v>2.130000114440918</v>
      </c>
      <c r="AD647" s="1">
        <v>5</v>
      </c>
      <c r="AE647" s="1">
        <v>3</v>
      </c>
      <c r="AF647" s="1">
        <v>0</v>
      </c>
      <c r="AG647" s="1">
        <f>IFERROR(Q647+0.5*R647+S647,0)</f>
        <v>36</v>
      </c>
      <c r="AH647">
        <f>IFERROR(IF(N647,0,Q647+0.5*R647+S647),0)</f>
        <v>36</v>
      </c>
      <c r="AI647" s="6" t="str">
        <f t="shared" si="24"/>
        <v/>
      </c>
    </row>
    <row r="648" spans="1:35">
      <c r="A648" s="1">
        <v>397</v>
      </c>
      <c r="B648" s="1">
        <f>IFERROR(VLOOKUP(A648,Sheet2!A:B,1,0),0)</f>
        <v>397</v>
      </c>
      <c r="C648" s="1">
        <v>3</v>
      </c>
      <c r="D648" s="1">
        <f t="shared" si="23"/>
        <v>0</v>
      </c>
      <c r="E648" s="1">
        <f>COUNTIFS(D:D,1,A:A,A648)</f>
        <v>0</v>
      </c>
      <c r="F648" s="1">
        <v>1</v>
      </c>
      <c r="G648" s="1">
        <v>1</v>
      </c>
      <c r="H648" s="1">
        <v>0</v>
      </c>
      <c r="I648" s="1">
        <v>0</v>
      </c>
      <c r="J648" s="1">
        <v>1</v>
      </c>
      <c r="K648" s="1">
        <v>0</v>
      </c>
      <c r="L648" s="1">
        <v>0</v>
      </c>
      <c r="M648" s="1" t="b">
        <v>1</v>
      </c>
      <c r="N648" s="1">
        <v>0</v>
      </c>
      <c r="O648" s="1">
        <v>0</v>
      </c>
      <c r="P648" s="3">
        <v>2</v>
      </c>
      <c r="Q648" s="1">
        <v>4</v>
      </c>
      <c r="R648" s="1">
        <v>28</v>
      </c>
      <c r="S648" s="1">
        <v>3</v>
      </c>
      <c r="T648" s="20">
        <f>IFERROR(Q648+0.5*R648+S648,0)</f>
        <v>21</v>
      </c>
      <c r="U648" s="1">
        <v>4.25</v>
      </c>
      <c r="V648" s="1">
        <v>52</v>
      </c>
      <c r="W648" s="1">
        <v>0.62000000476837158</v>
      </c>
      <c r="X648" s="1">
        <v>2</v>
      </c>
      <c r="Y648" s="1">
        <v>6</v>
      </c>
      <c r="Z648" s="1">
        <v>17</v>
      </c>
      <c r="AA648" s="1">
        <v>1.1200000047683716</v>
      </c>
      <c r="AB648" s="1">
        <v>1.0199999809265137</v>
      </c>
      <c r="AC648" s="1">
        <v>1.059999942779541</v>
      </c>
      <c r="AD648" s="1">
        <v>4</v>
      </c>
      <c r="AE648" s="1">
        <v>3</v>
      </c>
      <c r="AF648" s="1">
        <v>0</v>
      </c>
      <c r="AG648" s="1">
        <f>IFERROR(Q648+0.5*R648+S648,0)</f>
        <v>21</v>
      </c>
      <c r="AH648">
        <f>IFERROR(IF(N648,0,Q648+0.5*R648+S648),0)</f>
        <v>21</v>
      </c>
      <c r="AI648" s="6" t="str">
        <f t="shared" si="24"/>
        <v/>
      </c>
    </row>
    <row r="649" spans="1:35">
      <c r="A649" s="1">
        <v>397</v>
      </c>
      <c r="B649" s="1">
        <f>IFERROR(VLOOKUP(A649,Sheet2!A:B,1,0),0)</f>
        <v>397</v>
      </c>
      <c r="C649" s="1">
        <v>3</v>
      </c>
      <c r="D649" s="1">
        <f t="shared" si="23"/>
        <v>0</v>
      </c>
      <c r="E649" s="1">
        <f>COUNTIFS(D:D,1,A:A,A649)</f>
        <v>0</v>
      </c>
      <c r="F649" s="1">
        <v>1</v>
      </c>
      <c r="G649" s="1">
        <v>1</v>
      </c>
      <c r="H649" s="1">
        <v>0</v>
      </c>
      <c r="I649" s="1">
        <v>0</v>
      </c>
      <c r="J649" s="1">
        <v>1</v>
      </c>
      <c r="K649" s="1">
        <v>0</v>
      </c>
      <c r="L649" s="1">
        <v>0</v>
      </c>
      <c r="M649" s="1" t="b">
        <v>1</v>
      </c>
      <c r="N649" s="1">
        <v>0</v>
      </c>
      <c r="O649" s="1">
        <v>0</v>
      </c>
      <c r="P649" s="3">
        <v>9</v>
      </c>
      <c r="Q649" s="1">
        <v>6</v>
      </c>
      <c r="R649" s="1">
        <v>15</v>
      </c>
      <c r="S649" s="1">
        <v>3</v>
      </c>
      <c r="T649" s="20">
        <f>IFERROR(Q649+0.5*R649+S649,0)</f>
        <v>16.5</v>
      </c>
      <c r="U649" s="1">
        <v>5.0500001907348633</v>
      </c>
      <c r="V649" s="1">
        <v>52</v>
      </c>
      <c r="W649" s="1">
        <v>0.23999999463558197</v>
      </c>
      <c r="X649" s="1">
        <v>2</v>
      </c>
      <c r="Y649" s="1">
        <v>6</v>
      </c>
      <c r="Z649" s="1">
        <v>17</v>
      </c>
      <c r="AA649" s="1">
        <v>1.1699999570846558</v>
      </c>
      <c r="AB649" s="1">
        <v>1.059999942779541</v>
      </c>
      <c r="AC649" s="1">
        <v>2.1099998950958252</v>
      </c>
      <c r="AD649" s="1">
        <v>4</v>
      </c>
      <c r="AE649" s="1">
        <v>3</v>
      </c>
      <c r="AF649" s="1">
        <v>1</v>
      </c>
      <c r="AG649" s="1">
        <f>IFERROR(Q649+0.5*R649+S649,0)</f>
        <v>16.5</v>
      </c>
      <c r="AH649">
        <f>IFERROR(IF(N649,0,Q649+0.5*R649+S649),0)</f>
        <v>16.5</v>
      </c>
      <c r="AI649" s="6" t="str">
        <f t="shared" si="24"/>
        <v/>
      </c>
    </row>
    <row r="650" spans="1:35">
      <c r="A650" s="1">
        <v>398</v>
      </c>
      <c r="B650" s="1">
        <f>IFERROR(VLOOKUP(A650,Sheet2!A:B,1,0),0)</f>
        <v>398</v>
      </c>
      <c r="C650" s="1">
        <v>3</v>
      </c>
      <c r="D650" s="1">
        <f t="shared" si="23"/>
        <v>0</v>
      </c>
      <c r="E650" s="1">
        <f>COUNTIFS(D:D,1,A:A,A650)</f>
        <v>0</v>
      </c>
      <c r="F650" s="1">
        <v>1</v>
      </c>
      <c r="G650" s="1">
        <v>1</v>
      </c>
      <c r="H650" s="1">
        <v>0</v>
      </c>
      <c r="I650" s="1">
        <v>0</v>
      </c>
      <c r="J650" s="1">
        <v>1</v>
      </c>
      <c r="K650" s="1">
        <v>0</v>
      </c>
      <c r="L650" s="1">
        <v>0</v>
      </c>
      <c r="M650" s="1" t="b">
        <v>1</v>
      </c>
      <c r="N650" s="1">
        <v>0</v>
      </c>
      <c r="O650" s="1">
        <v>0</v>
      </c>
      <c r="P650" s="1">
        <v>1</v>
      </c>
      <c r="Q650" s="1">
        <v>14</v>
      </c>
      <c r="R650" s="1">
        <v>13</v>
      </c>
      <c r="S650" s="1">
        <v>4</v>
      </c>
      <c r="T650" s="20">
        <f>IFERROR(Q650+0.5*R650+S650,0)</f>
        <v>24.5</v>
      </c>
      <c r="U650" s="1">
        <v>4.75</v>
      </c>
      <c r="V650" s="1">
        <v>13</v>
      </c>
      <c r="W650" s="1">
        <v>0.15000000596046448</v>
      </c>
      <c r="X650" s="1">
        <v>2</v>
      </c>
      <c r="Y650" s="1">
        <v>6</v>
      </c>
      <c r="Z650" s="1">
        <v>17</v>
      </c>
      <c r="AA650" s="1">
        <v>1.1200000047683716</v>
      </c>
      <c r="AB650" s="1">
        <v>1.059999942779541</v>
      </c>
      <c r="AC650" s="1">
        <v>1.059999942779541</v>
      </c>
      <c r="AD650" s="1">
        <v>5</v>
      </c>
      <c r="AE650" s="1">
        <v>4</v>
      </c>
      <c r="AF650" s="1">
        <v>0</v>
      </c>
      <c r="AG650" s="1">
        <f>IFERROR(Q650+0.5*R650+S650,0)</f>
        <v>24.5</v>
      </c>
      <c r="AH650">
        <f>IFERROR(IF(N650,0,Q650+0.5*R650+S650),0)</f>
        <v>24.5</v>
      </c>
      <c r="AI650" s="6" t="str">
        <f t="shared" si="24"/>
        <v/>
      </c>
    </row>
    <row r="651" spans="1:35">
      <c r="A651" s="1">
        <v>398</v>
      </c>
      <c r="B651" s="1">
        <f>IFERROR(VLOOKUP(A651,Sheet2!A:B,1,0),0)</f>
        <v>398</v>
      </c>
      <c r="C651" s="1">
        <v>3</v>
      </c>
      <c r="D651" s="1">
        <f t="shared" si="23"/>
        <v>0</v>
      </c>
      <c r="E651" s="1">
        <f>COUNTIFS(D:D,1,A:A,A651)</f>
        <v>0</v>
      </c>
      <c r="F651" s="1">
        <v>1</v>
      </c>
      <c r="G651" s="1">
        <v>1</v>
      </c>
      <c r="H651" s="1">
        <v>0</v>
      </c>
      <c r="I651" s="1">
        <v>0</v>
      </c>
      <c r="J651" s="1">
        <v>1</v>
      </c>
      <c r="K651" s="1">
        <v>0</v>
      </c>
      <c r="L651" s="1">
        <v>0</v>
      </c>
      <c r="M651" s="1" t="b">
        <v>1</v>
      </c>
      <c r="N651" s="1">
        <v>0</v>
      </c>
      <c r="O651" s="1">
        <v>0</v>
      </c>
      <c r="P651" s="3">
        <v>2</v>
      </c>
      <c r="Q651" s="1">
        <v>25</v>
      </c>
      <c r="R651" s="1">
        <v>15</v>
      </c>
      <c r="S651" s="1">
        <v>3</v>
      </c>
      <c r="T651" s="20">
        <f>IFERROR(Q651+0.5*R651+S651,0)</f>
        <v>35.5</v>
      </c>
      <c r="U651" s="1">
        <v>5.0500001907348633</v>
      </c>
      <c r="V651" s="1">
        <v>28</v>
      </c>
      <c r="W651" s="2" t="s">
        <v>21</v>
      </c>
      <c r="X651" s="1">
        <v>2</v>
      </c>
      <c r="Y651" s="1">
        <v>6</v>
      </c>
      <c r="Z651" s="1">
        <v>17</v>
      </c>
      <c r="AA651" s="3">
        <v>1.1100000143051147</v>
      </c>
      <c r="AB651" s="3">
        <v>1.059999942779541</v>
      </c>
      <c r="AC651" s="3">
        <v>1.0499999523162842</v>
      </c>
      <c r="AD651" s="1">
        <v>5</v>
      </c>
      <c r="AE651" s="1">
        <v>3</v>
      </c>
      <c r="AF651" s="1">
        <v>1</v>
      </c>
      <c r="AG651" s="1">
        <f>IFERROR(Q651+0.5*R651+S651,0)</f>
        <v>35.5</v>
      </c>
      <c r="AH651">
        <f>IFERROR(IF(N651,0,Q651+0.5*R651+S651),0)</f>
        <v>35.5</v>
      </c>
      <c r="AI651" s="6" t="str">
        <f t="shared" si="24"/>
        <v/>
      </c>
    </row>
    <row r="652" spans="1:35">
      <c r="A652" s="1">
        <v>399</v>
      </c>
      <c r="B652" s="1">
        <f>IFERROR(VLOOKUP(A652,Sheet2!A:B,1,0),0)</f>
        <v>399</v>
      </c>
      <c r="C652" s="1">
        <v>3</v>
      </c>
      <c r="D652" s="1">
        <f t="shared" si="23"/>
        <v>0</v>
      </c>
      <c r="E652" s="1">
        <f>COUNTIFS(D:D,1,A:A,A652)</f>
        <v>0</v>
      </c>
      <c r="F652" s="1">
        <v>1</v>
      </c>
      <c r="G652" s="1">
        <v>1</v>
      </c>
      <c r="H652" s="1">
        <v>0</v>
      </c>
      <c r="I652" s="1">
        <v>0</v>
      </c>
      <c r="J652" s="1">
        <v>1</v>
      </c>
      <c r="K652" s="1">
        <v>0</v>
      </c>
      <c r="L652" s="1">
        <v>0</v>
      </c>
      <c r="M652" s="1" t="b">
        <v>1</v>
      </c>
      <c r="N652" s="1">
        <v>0</v>
      </c>
      <c r="O652" s="1">
        <v>0</v>
      </c>
      <c r="P652" s="3">
        <v>0</v>
      </c>
      <c r="Q652" s="1">
        <v>13</v>
      </c>
      <c r="R652" s="1">
        <v>8</v>
      </c>
      <c r="S652" s="1">
        <v>3</v>
      </c>
      <c r="T652" s="20">
        <f>IFERROR(Q652+0.5*R652+S652,0)</f>
        <v>20</v>
      </c>
      <c r="U652" s="1">
        <v>4.869999885559082</v>
      </c>
      <c r="V652" s="1">
        <v>18</v>
      </c>
      <c r="W652" s="3">
        <v>0.30000001192092896</v>
      </c>
      <c r="X652" s="1">
        <v>2</v>
      </c>
      <c r="Y652" s="1">
        <v>6</v>
      </c>
      <c r="Z652" s="1">
        <v>17</v>
      </c>
      <c r="AA652" s="1">
        <v>1.2699999809265137</v>
      </c>
      <c r="AB652" s="1">
        <v>1.0399999618530273</v>
      </c>
      <c r="AC652" s="1">
        <v>1.1200000047683716</v>
      </c>
      <c r="AD652" s="1">
        <v>7</v>
      </c>
      <c r="AE652" s="1">
        <v>3</v>
      </c>
      <c r="AF652" s="1">
        <v>0</v>
      </c>
      <c r="AG652" s="1">
        <f>IFERROR(Q652+0.5*R652+S652,0)</f>
        <v>20</v>
      </c>
      <c r="AH652">
        <f>IFERROR(IF(N652,0,Q652+0.5*R652+S652),0)</f>
        <v>20</v>
      </c>
      <c r="AI652" s="6" t="str">
        <f t="shared" si="24"/>
        <v/>
      </c>
    </row>
    <row r="653" spans="1:35">
      <c r="A653" s="1">
        <v>399</v>
      </c>
      <c r="B653" s="1">
        <f>IFERROR(VLOOKUP(A653,Sheet2!A:B,1,0),0)</f>
        <v>399</v>
      </c>
      <c r="C653" s="1">
        <v>3</v>
      </c>
      <c r="D653" s="1">
        <f t="shared" si="23"/>
        <v>0</v>
      </c>
      <c r="E653" s="1">
        <f>COUNTIFS(D:D,1,A:A,A653)</f>
        <v>0</v>
      </c>
      <c r="F653" s="1">
        <v>1</v>
      </c>
      <c r="G653" s="1">
        <v>1</v>
      </c>
      <c r="H653" s="1">
        <v>0</v>
      </c>
      <c r="I653" s="1">
        <v>0</v>
      </c>
      <c r="J653" s="1">
        <v>1</v>
      </c>
      <c r="K653" s="1">
        <v>0</v>
      </c>
      <c r="L653" s="1">
        <v>0</v>
      </c>
      <c r="M653" s="1" t="b">
        <v>1</v>
      </c>
      <c r="N653" s="1">
        <v>0</v>
      </c>
      <c r="O653" s="1">
        <v>0</v>
      </c>
      <c r="P653" t="s">
        <v>11</v>
      </c>
      <c r="Q653" s="1">
        <v>18</v>
      </c>
      <c r="R653" s="1">
        <v>18</v>
      </c>
      <c r="S653" s="1">
        <v>4</v>
      </c>
      <c r="T653" s="20">
        <f>IFERROR(Q653+0.5*R653+S653,0)</f>
        <v>31</v>
      </c>
      <c r="U653" s="1">
        <v>5.0500001907348633</v>
      </c>
      <c r="V653" s="1">
        <v>26</v>
      </c>
      <c r="W653" s="1">
        <v>0.23000000417232513</v>
      </c>
      <c r="X653" s="1">
        <v>2</v>
      </c>
      <c r="Y653" s="1">
        <v>7</v>
      </c>
      <c r="Z653" s="1">
        <v>16</v>
      </c>
      <c r="AA653" s="1">
        <v>1.2599999904632568</v>
      </c>
      <c r="AB653" s="1">
        <v>1.0800000429153442</v>
      </c>
      <c r="AC653" s="1">
        <v>1.0499999523162842</v>
      </c>
      <c r="AD653" s="1">
        <v>7</v>
      </c>
      <c r="AE653" s="1">
        <v>4</v>
      </c>
      <c r="AF653" s="1">
        <v>1</v>
      </c>
      <c r="AG653" s="1">
        <f>IFERROR(Q653+0.5*R653+S653,0)</f>
        <v>31</v>
      </c>
      <c r="AH653">
        <f>IFERROR(IF(N653,0,Q653+0.5*R653+S653),0)</f>
        <v>31</v>
      </c>
      <c r="AI653" s="6" t="str">
        <f t="shared" si="24"/>
        <v/>
      </c>
    </row>
    <row r="654" spans="1:35">
      <c r="A654" s="1">
        <v>400</v>
      </c>
      <c r="B654" s="1">
        <f>IFERROR(VLOOKUP(A654,Sheet2!A:B,1,0),0)</f>
        <v>400</v>
      </c>
      <c r="C654" s="1">
        <v>3</v>
      </c>
      <c r="D654" s="1">
        <f t="shared" si="23"/>
        <v>0</v>
      </c>
      <c r="E654" s="1">
        <f>COUNTIFS(D:D,1,A:A,A654)</f>
        <v>0</v>
      </c>
      <c r="F654" s="1">
        <v>1</v>
      </c>
      <c r="G654" s="1">
        <v>1</v>
      </c>
      <c r="H654" s="1">
        <v>0</v>
      </c>
      <c r="I654" s="1">
        <v>0</v>
      </c>
      <c r="J654" s="1">
        <v>1</v>
      </c>
      <c r="K654" s="1">
        <v>0</v>
      </c>
      <c r="L654" s="1">
        <v>0</v>
      </c>
      <c r="M654" s="1" t="b">
        <v>1</v>
      </c>
      <c r="N654" s="1">
        <v>0</v>
      </c>
      <c r="O654" s="1">
        <v>0</v>
      </c>
      <c r="P654" s="2" t="s">
        <v>11</v>
      </c>
      <c r="Q654" s="3">
        <v>8</v>
      </c>
      <c r="R654" s="3">
        <v>24</v>
      </c>
      <c r="S654" s="3">
        <v>3</v>
      </c>
      <c r="T654" s="20">
        <f>IFERROR(Q654+0.5*R654+S654,0)</f>
        <v>23</v>
      </c>
      <c r="U654" s="3">
        <v>5.0500001907348633</v>
      </c>
      <c r="V654" s="3">
        <v>41</v>
      </c>
      <c r="W654" s="3">
        <v>0.15000000596046448</v>
      </c>
      <c r="X654" s="3">
        <v>2</v>
      </c>
      <c r="Y654" s="1">
        <v>7</v>
      </c>
      <c r="Z654" s="1">
        <v>16</v>
      </c>
      <c r="AA654" s="3">
        <v>1.1699999570846558</v>
      </c>
      <c r="AB654" s="3">
        <v>1.0099999904632568</v>
      </c>
      <c r="AC654" s="3">
        <v>1.0499999523162842</v>
      </c>
      <c r="AD654" s="3">
        <v>5</v>
      </c>
      <c r="AE654" s="3">
        <v>3</v>
      </c>
      <c r="AF654" s="1">
        <v>1</v>
      </c>
      <c r="AG654" s="1">
        <f>IFERROR(Q654+0.5*R654+S654,0)</f>
        <v>23</v>
      </c>
      <c r="AH654">
        <f>IFERROR(IF(N654,0,Q654+0.5*R654+S654),0)</f>
        <v>23</v>
      </c>
      <c r="AI654" s="6" t="str">
        <f t="shared" si="24"/>
        <v/>
      </c>
    </row>
    <row r="655" spans="1:35">
      <c r="A655" s="1">
        <v>400</v>
      </c>
      <c r="B655" s="1">
        <f>IFERROR(VLOOKUP(A655,Sheet2!A:B,1,0),0)</f>
        <v>400</v>
      </c>
      <c r="C655" s="1">
        <v>3</v>
      </c>
      <c r="D655" s="1">
        <f t="shared" si="23"/>
        <v>0</v>
      </c>
      <c r="E655" s="1">
        <f>COUNTIFS(D:D,1,A:A,A655)</f>
        <v>0</v>
      </c>
      <c r="F655" s="1">
        <v>1</v>
      </c>
      <c r="G655" s="1">
        <v>1</v>
      </c>
      <c r="H655" s="1">
        <v>0</v>
      </c>
      <c r="I655" s="1">
        <v>0</v>
      </c>
      <c r="J655" s="1">
        <v>1</v>
      </c>
      <c r="K655" s="1">
        <v>0</v>
      </c>
      <c r="L655" s="1">
        <v>0</v>
      </c>
      <c r="M655" s="1" t="b">
        <v>1</v>
      </c>
      <c r="N655" s="1">
        <v>0</v>
      </c>
      <c r="O655" s="1">
        <v>0</v>
      </c>
      <c r="P655" s="1">
        <v>0</v>
      </c>
      <c r="Q655" s="1">
        <v>16</v>
      </c>
      <c r="R655" s="1">
        <v>15</v>
      </c>
      <c r="S655" s="1">
        <v>3</v>
      </c>
      <c r="T655" s="20">
        <f>IFERROR(Q655+0.5*R655+S655,0)</f>
        <v>26.5</v>
      </c>
      <c r="U655" s="1">
        <v>4.5</v>
      </c>
      <c r="V655" s="1">
        <v>39</v>
      </c>
      <c r="W655" s="1">
        <v>0.5</v>
      </c>
      <c r="X655" s="1">
        <v>3</v>
      </c>
      <c r="Y655" s="1">
        <v>6</v>
      </c>
      <c r="Z655" s="1">
        <v>17</v>
      </c>
      <c r="AA655" s="1">
        <v>1.2000000476837158</v>
      </c>
      <c r="AB655" s="1">
        <v>1.059999942779541</v>
      </c>
      <c r="AC655" s="1">
        <v>1.059999942779541</v>
      </c>
      <c r="AD655" s="1">
        <v>5</v>
      </c>
      <c r="AE655" s="1">
        <v>5</v>
      </c>
      <c r="AF655" s="1">
        <v>0</v>
      </c>
      <c r="AG655" s="1">
        <f>IFERROR(Q655+0.5*R655+S655,0)</f>
        <v>26.5</v>
      </c>
      <c r="AH655">
        <f>IFERROR(IF(N655,0,Q655+0.5*R655+S655),0)</f>
        <v>26.5</v>
      </c>
      <c r="AI655" s="6" t="str">
        <f t="shared" si="24"/>
        <v/>
      </c>
    </row>
    <row r="656" spans="1:35">
      <c r="A656" s="1">
        <v>401</v>
      </c>
      <c r="B656" s="1">
        <f>IFERROR(VLOOKUP(A656,Sheet2!A:B,1,0),0)</f>
        <v>401</v>
      </c>
      <c r="C656" s="1">
        <v>3</v>
      </c>
      <c r="D656" s="1">
        <f t="shared" si="23"/>
        <v>0</v>
      </c>
      <c r="E656" s="1">
        <f>COUNTIFS(D:D,1,A:A,A656)</f>
        <v>0</v>
      </c>
      <c r="F656" s="1">
        <v>0</v>
      </c>
      <c r="G656" s="1">
        <v>1</v>
      </c>
      <c r="H656" s="1">
        <v>0</v>
      </c>
      <c r="I656" s="1">
        <v>0</v>
      </c>
      <c r="J656" s="1">
        <v>1</v>
      </c>
      <c r="K656" s="1">
        <v>0</v>
      </c>
      <c r="L656" s="1">
        <v>0</v>
      </c>
      <c r="M656" s="1" t="b">
        <v>1</v>
      </c>
      <c r="N656" s="1">
        <v>0</v>
      </c>
      <c r="O656" s="1">
        <v>0</v>
      </c>
      <c r="P656" s="3">
        <v>2</v>
      </c>
      <c r="Q656" s="1">
        <v>5</v>
      </c>
      <c r="R656" s="1">
        <v>27</v>
      </c>
      <c r="S656" s="1">
        <v>4</v>
      </c>
      <c r="T656" s="20">
        <f>IFERROR(Q656+0.5*R656+S656,0)</f>
        <v>22.5</v>
      </c>
      <c r="U656" s="1">
        <v>5.0500001907348633</v>
      </c>
      <c r="V656" s="1">
        <v>26</v>
      </c>
      <c r="W656" s="1">
        <v>0.15000000596046448</v>
      </c>
      <c r="X656" s="1">
        <v>2</v>
      </c>
      <c r="Y656" s="1">
        <v>6</v>
      </c>
      <c r="Z656" s="1">
        <v>16</v>
      </c>
      <c r="AA656" s="1">
        <v>1.1200000047683716</v>
      </c>
      <c r="AB656" s="1">
        <v>1.0499999523162842</v>
      </c>
      <c r="AC656" s="1">
        <v>1.0499999523162842</v>
      </c>
      <c r="AD656" s="1">
        <v>6</v>
      </c>
      <c r="AE656" s="1">
        <v>4</v>
      </c>
      <c r="AF656" s="1">
        <v>1</v>
      </c>
      <c r="AG656" s="1">
        <f>IFERROR(Q656+0.5*R656+S656,0)</f>
        <v>22.5</v>
      </c>
      <c r="AH656">
        <f>IFERROR(IF(N656,0,Q656+0.5*R656+S656),0)</f>
        <v>22.5</v>
      </c>
      <c r="AI656" s="6" t="str">
        <f t="shared" si="24"/>
        <v/>
      </c>
    </row>
    <row r="657" spans="1:35">
      <c r="A657" s="1">
        <v>401</v>
      </c>
      <c r="B657" s="1">
        <f>IFERROR(VLOOKUP(A657,Sheet2!A:B,1,0),0)</f>
        <v>401</v>
      </c>
      <c r="C657" s="1">
        <v>3</v>
      </c>
      <c r="D657" s="1">
        <f t="shared" si="23"/>
        <v>0</v>
      </c>
      <c r="E657" s="1">
        <f>COUNTIFS(D:D,1,A:A,A657)</f>
        <v>0</v>
      </c>
      <c r="F657" s="1">
        <v>0</v>
      </c>
      <c r="G657" s="1">
        <v>1</v>
      </c>
      <c r="H657" s="1">
        <v>0</v>
      </c>
      <c r="I657" s="1">
        <v>0</v>
      </c>
      <c r="J657" s="1">
        <v>1</v>
      </c>
      <c r="K657" s="1">
        <v>0</v>
      </c>
      <c r="L657" s="1">
        <v>0</v>
      </c>
      <c r="M657" s="1" t="b">
        <v>1</v>
      </c>
      <c r="N657" s="1">
        <v>0</v>
      </c>
      <c r="O657" s="1">
        <v>0</v>
      </c>
      <c r="P657" s="1">
        <v>0</v>
      </c>
      <c r="Q657" s="1">
        <v>8</v>
      </c>
      <c r="R657" s="1">
        <v>6</v>
      </c>
      <c r="S657" s="1">
        <v>4</v>
      </c>
      <c r="T657" s="20">
        <f>IFERROR(Q657+0.5*R657+S657,0)</f>
        <v>15</v>
      </c>
      <c r="U657" s="1">
        <v>4.25</v>
      </c>
      <c r="V657" s="1">
        <v>13</v>
      </c>
      <c r="W657" s="1">
        <v>0.17000000178813934</v>
      </c>
      <c r="X657" s="1">
        <v>2</v>
      </c>
      <c r="Y657" s="1">
        <v>7</v>
      </c>
      <c r="Z657" s="1">
        <v>16</v>
      </c>
      <c r="AA657" s="1">
        <v>1.1200000047683716</v>
      </c>
      <c r="AB657" s="1">
        <v>1.0199999809265137</v>
      </c>
      <c r="AC657" s="1">
        <v>1.0199999809265137</v>
      </c>
      <c r="AD657" s="1">
        <v>6</v>
      </c>
      <c r="AE657" s="1">
        <v>4</v>
      </c>
      <c r="AF657" s="1">
        <v>0</v>
      </c>
      <c r="AG657" s="1">
        <f>IFERROR(Q657+0.5*R657+S657,0)</f>
        <v>15</v>
      </c>
      <c r="AH657">
        <f>IFERROR(IF(N657,0,Q657+0.5*R657+S657),0)</f>
        <v>15</v>
      </c>
      <c r="AI657" s="6" t="str">
        <f t="shared" si="24"/>
        <v/>
      </c>
    </row>
    <row r="658" spans="1:35">
      <c r="A658" s="1">
        <v>402</v>
      </c>
      <c r="B658" s="1">
        <f>IFERROR(VLOOKUP(A658,Sheet2!A:B,1,0),0)</f>
        <v>402</v>
      </c>
      <c r="C658" s="1">
        <v>3</v>
      </c>
      <c r="D658" s="1">
        <f t="shared" si="23"/>
        <v>0</v>
      </c>
      <c r="E658" s="1">
        <f>COUNTIFS(D:D,1,A:A,A658)</f>
        <v>0</v>
      </c>
      <c r="F658" s="1">
        <v>1</v>
      </c>
      <c r="G658" s="1">
        <v>1</v>
      </c>
      <c r="H658" s="1">
        <v>0</v>
      </c>
      <c r="I658" s="1">
        <v>0</v>
      </c>
      <c r="J658" s="1">
        <v>1</v>
      </c>
      <c r="K658" s="1">
        <v>0</v>
      </c>
      <c r="L658" s="1">
        <v>0</v>
      </c>
      <c r="M658" s="1" t="b">
        <v>1</v>
      </c>
      <c r="N658" s="1">
        <v>0</v>
      </c>
      <c r="O658" s="1">
        <v>0</v>
      </c>
      <c r="P658" s="3">
        <v>2</v>
      </c>
      <c r="Q658" s="1">
        <v>11</v>
      </c>
      <c r="R658" s="1">
        <v>10</v>
      </c>
      <c r="S658" s="1">
        <v>3</v>
      </c>
      <c r="T658" s="20">
        <f>IFERROR(Q658+0.5*R658+S658,0)</f>
        <v>19</v>
      </c>
      <c r="U658" s="1">
        <v>4.75</v>
      </c>
      <c r="V658" s="1">
        <v>26</v>
      </c>
      <c r="W658" s="1">
        <v>0.25</v>
      </c>
      <c r="X658" s="1">
        <v>2</v>
      </c>
      <c r="Y658" s="1">
        <v>6</v>
      </c>
      <c r="Z658" s="1">
        <v>16</v>
      </c>
      <c r="AA658" s="1">
        <v>1.1200000047683716</v>
      </c>
      <c r="AB658" s="1">
        <v>1.0199999809265137</v>
      </c>
      <c r="AC658" s="1">
        <v>1.059999942779541</v>
      </c>
      <c r="AD658" s="1">
        <v>4</v>
      </c>
      <c r="AE658" s="1">
        <v>2</v>
      </c>
      <c r="AF658" s="1">
        <v>0</v>
      </c>
      <c r="AG658" s="1">
        <f>IFERROR(Q658+0.5*R658+S658,0)</f>
        <v>19</v>
      </c>
      <c r="AH658">
        <f>IFERROR(IF(N658,0,Q658+0.5*R658+S658),0)</f>
        <v>19</v>
      </c>
      <c r="AI658" s="6" t="str">
        <f t="shared" si="24"/>
        <v/>
      </c>
    </row>
    <row r="659" spans="1:35">
      <c r="A659" s="1">
        <v>402</v>
      </c>
      <c r="B659" s="1">
        <f>IFERROR(VLOOKUP(A659,Sheet2!A:B,1,0),0)</f>
        <v>402</v>
      </c>
      <c r="C659" s="1">
        <v>3</v>
      </c>
      <c r="D659" s="1">
        <f t="shared" si="23"/>
        <v>0</v>
      </c>
      <c r="E659" s="1">
        <f>COUNTIFS(D:D,1,A:A,A659)</f>
        <v>0</v>
      </c>
      <c r="F659" s="1">
        <v>1</v>
      </c>
      <c r="G659" s="1">
        <v>1</v>
      </c>
      <c r="H659" s="1">
        <v>0</v>
      </c>
      <c r="I659" s="1">
        <v>0</v>
      </c>
      <c r="J659" s="1">
        <v>1</v>
      </c>
      <c r="K659" s="1">
        <v>0</v>
      </c>
      <c r="L659" s="1">
        <v>0</v>
      </c>
      <c r="M659" s="1" t="b">
        <v>1</v>
      </c>
      <c r="N659" s="1">
        <v>0</v>
      </c>
      <c r="O659" s="1">
        <v>0</v>
      </c>
      <c r="P659" t="s">
        <v>11</v>
      </c>
      <c r="Q659" s="1">
        <v>17</v>
      </c>
      <c r="R659" s="1">
        <v>5</v>
      </c>
      <c r="S659" s="1">
        <v>2</v>
      </c>
      <c r="T659" s="20">
        <f>IFERROR(Q659+0.5*R659+S659,0)</f>
        <v>21.5</v>
      </c>
      <c r="U659" s="1">
        <v>5.0500001907348633</v>
      </c>
      <c r="V659" s="1">
        <v>26</v>
      </c>
      <c r="W659" s="1">
        <v>0.12999999523162842</v>
      </c>
      <c r="X659" s="1">
        <v>2</v>
      </c>
      <c r="Y659" s="1">
        <v>7</v>
      </c>
      <c r="Z659" s="1">
        <v>15</v>
      </c>
      <c r="AA659" s="1">
        <v>1.1100000143051147</v>
      </c>
      <c r="AB659" s="1">
        <v>1.0499999523162842</v>
      </c>
      <c r="AC659" s="1">
        <v>1.0499999523162842</v>
      </c>
      <c r="AD659" s="1">
        <v>4</v>
      </c>
      <c r="AE659" s="1">
        <v>1</v>
      </c>
      <c r="AF659" s="1">
        <v>1</v>
      </c>
      <c r="AG659" s="1">
        <f>IFERROR(Q659+0.5*R659+S659,0)</f>
        <v>21.5</v>
      </c>
      <c r="AH659">
        <f>IFERROR(IF(N659,0,Q659+0.5*R659+S659),0)</f>
        <v>21.5</v>
      </c>
      <c r="AI659" s="6" t="str">
        <f t="shared" si="24"/>
        <v/>
      </c>
    </row>
    <row r="660" spans="1:35">
      <c r="A660" s="1">
        <v>403</v>
      </c>
      <c r="B660" s="1">
        <f>IFERROR(VLOOKUP(A660,Sheet2!A:B,1,0),0)</f>
        <v>0</v>
      </c>
      <c r="C660" s="1">
        <v>3</v>
      </c>
      <c r="D660" s="1">
        <f t="shared" si="23"/>
        <v>0</v>
      </c>
      <c r="E660" s="1">
        <f>COUNTIFS(D:D,1,A:A,A660)</f>
        <v>1</v>
      </c>
      <c r="F660" s="1">
        <v>1</v>
      </c>
      <c r="G660" s="1">
        <v>1</v>
      </c>
      <c r="H660" s="1">
        <v>0</v>
      </c>
      <c r="I660" s="1">
        <v>0</v>
      </c>
      <c r="J660" s="1">
        <v>1</v>
      </c>
      <c r="K660" s="1">
        <v>0</v>
      </c>
      <c r="L660" s="1">
        <v>0</v>
      </c>
      <c r="M660" s="1" t="b">
        <v>1</v>
      </c>
      <c r="N660" s="1">
        <v>0</v>
      </c>
      <c r="O660" s="1">
        <v>0</v>
      </c>
      <c r="P660" s="3">
        <v>3</v>
      </c>
      <c r="Q660" s="1">
        <v>11</v>
      </c>
      <c r="R660" s="1">
        <v>23</v>
      </c>
      <c r="S660" s="1">
        <v>3</v>
      </c>
      <c r="T660" s="20">
        <f>IFERROR(Q660+0.5*R660+S660,0)</f>
        <v>25.5</v>
      </c>
      <c r="U660" s="1">
        <v>5.0500001907348633</v>
      </c>
      <c r="V660" s="1">
        <v>13</v>
      </c>
      <c r="W660" s="2" t="s">
        <v>21</v>
      </c>
      <c r="X660" s="1">
        <v>2</v>
      </c>
      <c r="Y660" s="1">
        <v>7</v>
      </c>
      <c r="Z660" s="1">
        <v>16</v>
      </c>
      <c r="AA660" s="1">
        <v>1.1100000143051147</v>
      </c>
      <c r="AB660" s="1">
        <v>1.059999942779541</v>
      </c>
      <c r="AC660" s="1">
        <v>1.0499999523162842</v>
      </c>
      <c r="AD660" s="1">
        <v>4</v>
      </c>
      <c r="AE660" s="1">
        <v>4</v>
      </c>
      <c r="AF660" s="1">
        <v>1</v>
      </c>
      <c r="AG660" s="1">
        <f>IFERROR(Q660+0.5*R660+S660,0)</f>
        <v>25.5</v>
      </c>
      <c r="AH660">
        <f>IFERROR(IF(N660,0,Q660+0.5*R660+S660),0)</f>
        <v>25.5</v>
      </c>
      <c r="AI660" s="6" t="str">
        <f t="shared" si="24"/>
        <v/>
      </c>
    </row>
    <row r="661" spans="1:35">
      <c r="A661" s="1">
        <v>403</v>
      </c>
      <c r="B661" s="1">
        <f>IFERROR(VLOOKUP(A661,Sheet2!A:B,1,0),0)</f>
        <v>0</v>
      </c>
      <c r="C661" s="1">
        <v>3</v>
      </c>
      <c r="D661" s="1">
        <f t="shared" si="23"/>
        <v>1</v>
      </c>
      <c r="E661" s="1">
        <f>COUNTIFS(D:D,1,A:A,A661)</f>
        <v>1</v>
      </c>
      <c r="F661" s="1">
        <v>1</v>
      </c>
      <c r="G661" s="1">
        <v>1</v>
      </c>
      <c r="H661" s="1">
        <v>0</v>
      </c>
      <c r="I661" s="1">
        <v>0</v>
      </c>
      <c r="J661" s="1">
        <v>1</v>
      </c>
      <c r="K661" s="1">
        <v>0</v>
      </c>
      <c r="L661" s="1">
        <v>0</v>
      </c>
      <c r="M661" s="1" t="b">
        <v>1</v>
      </c>
      <c r="N661" s="1">
        <v>0</v>
      </c>
      <c r="O661" s="1">
        <v>0</v>
      </c>
      <c r="P661" s="1">
        <v>2</v>
      </c>
      <c r="Q661" s="1">
        <v>13</v>
      </c>
      <c r="R661" s="1">
        <v>31</v>
      </c>
      <c r="S661" s="2" t="s">
        <v>15</v>
      </c>
      <c r="T661" s="20">
        <f>IFERROR(Q661+0.5*R661+S661,0)</f>
        <v>0</v>
      </c>
      <c r="U661" s="1">
        <v>5.0500001907348633</v>
      </c>
      <c r="V661" s="1">
        <v>26</v>
      </c>
      <c r="W661" s="1">
        <v>0.15000000596046448</v>
      </c>
      <c r="X661" s="1">
        <v>2</v>
      </c>
      <c r="Y661" s="1">
        <v>6</v>
      </c>
      <c r="Z661" s="1">
        <v>18</v>
      </c>
      <c r="AA661" s="1">
        <v>1.0900000333786011</v>
      </c>
      <c r="AB661" s="1">
        <v>1.1200000047683716</v>
      </c>
      <c r="AC661" s="1">
        <v>1.059999942779541</v>
      </c>
      <c r="AD661" s="1">
        <v>5</v>
      </c>
      <c r="AE661" s="1">
        <v>4</v>
      </c>
      <c r="AF661" s="1">
        <v>0</v>
      </c>
      <c r="AG661" s="1">
        <f>IFERROR(Q661+0.5*R661+S661,0)</f>
        <v>0</v>
      </c>
      <c r="AH661">
        <f>IFERROR(IF(N661,0,Q661+0.5*R661+S661),0)</f>
        <v>0</v>
      </c>
      <c r="AI661" s="6" t="str">
        <f t="shared" si="24"/>
        <v/>
      </c>
    </row>
    <row r="662" spans="1:35">
      <c r="A662" s="1">
        <v>405</v>
      </c>
      <c r="B662" s="1">
        <f>IFERROR(VLOOKUP(A662,Sheet2!A:B,1,0),0)</f>
        <v>405</v>
      </c>
      <c r="C662" s="1">
        <v>3</v>
      </c>
      <c r="D662" s="1">
        <f t="shared" si="23"/>
        <v>0</v>
      </c>
      <c r="E662" s="1">
        <f>COUNTIFS(D:D,1,A:A,A662)</f>
        <v>0</v>
      </c>
      <c r="F662" s="1">
        <v>1</v>
      </c>
      <c r="G662" s="1">
        <v>1</v>
      </c>
      <c r="H662" s="1">
        <v>0</v>
      </c>
      <c r="I662" s="1">
        <v>0</v>
      </c>
      <c r="J662" s="1">
        <v>1</v>
      </c>
      <c r="K662" s="1">
        <v>0</v>
      </c>
      <c r="L662" s="1">
        <v>0</v>
      </c>
      <c r="M662" s="1" t="b">
        <v>1</v>
      </c>
      <c r="N662" s="1">
        <v>0</v>
      </c>
      <c r="O662" s="1">
        <v>0</v>
      </c>
      <c r="P662" s="4" t="s">
        <v>11</v>
      </c>
      <c r="Q662" s="1">
        <v>1.5</v>
      </c>
      <c r="R662" s="1">
        <v>15</v>
      </c>
      <c r="S662" s="1">
        <v>3</v>
      </c>
      <c r="T662" s="20">
        <f>IFERROR(Q662+0.5*R662+S662,0)</f>
        <v>12</v>
      </c>
      <c r="U662" s="1">
        <v>5.0500001907348633</v>
      </c>
      <c r="V662" s="3">
        <v>26</v>
      </c>
      <c r="W662" s="1">
        <v>0.15000000596046448</v>
      </c>
      <c r="X662" s="1">
        <v>2</v>
      </c>
      <c r="Y662" s="1">
        <v>7</v>
      </c>
      <c r="Z662" s="1">
        <v>16</v>
      </c>
      <c r="AA662" s="1">
        <v>1.1200000047683716</v>
      </c>
      <c r="AB662" s="1">
        <v>1.0099999904632568</v>
      </c>
      <c r="AC662" s="1">
        <v>1.0499999523162842</v>
      </c>
      <c r="AD662" s="1">
        <v>6</v>
      </c>
      <c r="AE662" s="3">
        <v>3</v>
      </c>
      <c r="AF662" s="1">
        <v>1</v>
      </c>
      <c r="AG662" s="1">
        <f>IFERROR(Q662+0.5*R662+S662,0)</f>
        <v>12</v>
      </c>
      <c r="AH662">
        <f>IFERROR(IF(N662,0,Q662+0.5*R662+S662),0)</f>
        <v>12</v>
      </c>
      <c r="AI662" s="6" t="str">
        <f t="shared" si="24"/>
        <v/>
      </c>
    </row>
    <row r="663" spans="1:35">
      <c r="A663" s="1">
        <v>405</v>
      </c>
      <c r="B663" s="1">
        <f>IFERROR(VLOOKUP(A663,Sheet2!A:B,1,0),0)</f>
        <v>405</v>
      </c>
      <c r="C663" s="1">
        <v>3</v>
      </c>
      <c r="D663" s="1">
        <f t="shared" si="23"/>
        <v>0</v>
      </c>
      <c r="E663" s="1">
        <f>COUNTIFS(D:D,1,A:A,A663)</f>
        <v>0</v>
      </c>
      <c r="F663" s="1">
        <v>1</v>
      </c>
      <c r="G663" s="1">
        <v>1</v>
      </c>
      <c r="H663" s="1">
        <v>0</v>
      </c>
      <c r="I663" s="1">
        <v>0</v>
      </c>
      <c r="J663" s="1">
        <v>1</v>
      </c>
      <c r="K663" s="1">
        <v>0</v>
      </c>
      <c r="L663" s="1">
        <v>0</v>
      </c>
      <c r="M663" s="1" t="b">
        <v>1</v>
      </c>
      <c r="N663" s="1">
        <v>0</v>
      </c>
      <c r="O663" s="1">
        <v>0</v>
      </c>
      <c r="P663" s="3">
        <v>3</v>
      </c>
      <c r="Q663" s="1">
        <v>6</v>
      </c>
      <c r="R663" s="1">
        <v>17</v>
      </c>
      <c r="S663" s="1">
        <v>3</v>
      </c>
      <c r="T663" s="20">
        <f>IFERROR(Q663+0.5*R663+S663,0)</f>
        <v>17.5</v>
      </c>
      <c r="U663" s="1">
        <v>4.320000171661377</v>
      </c>
      <c r="V663" s="1">
        <v>26</v>
      </c>
      <c r="W663" s="1">
        <v>0.11999999731779099</v>
      </c>
      <c r="X663" s="1">
        <v>2</v>
      </c>
      <c r="Y663" s="1">
        <v>6</v>
      </c>
      <c r="Z663" s="1">
        <v>17</v>
      </c>
      <c r="AA663" s="1">
        <v>1.1200000047683716</v>
      </c>
      <c r="AB663" s="1">
        <v>1.0199999809265137</v>
      </c>
      <c r="AC663" s="1">
        <v>1.059999942779541</v>
      </c>
      <c r="AD663" s="1">
        <v>7</v>
      </c>
      <c r="AE663" s="1">
        <v>4</v>
      </c>
      <c r="AF663" s="1">
        <v>0</v>
      </c>
      <c r="AG663" s="1">
        <f>IFERROR(Q663+0.5*R663+S663,0)</f>
        <v>17.5</v>
      </c>
      <c r="AH663">
        <f>IFERROR(IF(N663,0,Q663+0.5*R663+S663),0)</f>
        <v>17.5</v>
      </c>
      <c r="AI663" s="6" t="str">
        <f t="shared" si="24"/>
        <v/>
      </c>
    </row>
    <row r="664" spans="1:35">
      <c r="A664" s="1">
        <v>406</v>
      </c>
      <c r="B664" s="1">
        <f>IFERROR(VLOOKUP(A664,Sheet2!A:B,1,0),0)</f>
        <v>406</v>
      </c>
      <c r="C664" s="1">
        <v>4</v>
      </c>
      <c r="D664" s="1">
        <f t="shared" si="23"/>
        <v>0</v>
      </c>
      <c r="E664" s="1">
        <f>COUNTIFS(D:D,1,A:A,A664)</f>
        <v>0</v>
      </c>
      <c r="F664" s="1">
        <v>1</v>
      </c>
      <c r="G664" s="1">
        <v>1</v>
      </c>
      <c r="H664" s="1">
        <v>0</v>
      </c>
      <c r="I664" s="1">
        <v>0</v>
      </c>
      <c r="J664" s="1">
        <v>1</v>
      </c>
      <c r="K664" s="1">
        <v>0</v>
      </c>
      <c r="L664" s="1">
        <v>0</v>
      </c>
      <c r="M664" s="1" t="b">
        <v>1</v>
      </c>
      <c r="N664" s="1">
        <v>0</v>
      </c>
      <c r="O664" s="1">
        <v>0</v>
      </c>
      <c r="P664" s="3">
        <v>0</v>
      </c>
      <c r="Q664" s="1">
        <v>12</v>
      </c>
      <c r="R664" s="1">
        <v>35</v>
      </c>
      <c r="S664" s="1">
        <v>4</v>
      </c>
      <c r="T664" s="20">
        <f>IFERROR(Q664+0.5*R664+S664,0)</f>
        <v>33.5</v>
      </c>
      <c r="U664" s="1">
        <v>5</v>
      </c>
      <c r="V664" s="2" t="s">
        <v>19</v>
      </c>
      <c r="W664" s="1">
        <v>0.31999999284744263</v>
      </c>
      <c r="X664" s="1">
        <v>1</v>
      </c>
      <c r="Y664" s="1">
        <v>10.5</v>
      </c>
      <c r="Z664" s="1">
        <v>11.5</v>
      </c>
      <c r="AA664" s="1">
        <v>1.0199999809265137</v>
      </c>
      <c r="AB664" s="2" t="s">
        <v>31</v>
      </c>
      <c r="AC664" s="1">
        <v>2.1400001049041748</v>
      </c>
      <c r="AD664" s="1">
        <v>2</v>
      </c>
      <c r="AE664" s="1">
        <v>2</v>
      </c>
      <c r="AF664" s="1">
        <v>0</v>
      </c>
      <c r="AG664" s="1">
        <f>IFERROR(Q664+0.5*R664+S664,0)</f>
        <v>33.5</v>
      </c>
      <c r="AH664">
        <f>IFERROR(IF(N664,0,Q664+0.5*R664+S664),0)</f>
        <v>33.5</v>
      </c>
      <c r="AI664" s="6" t="str">
        <f t="shared" si="24"/>
        <v/>
      </c>
    </row>
    <row r="665" spans="1:35">
      <c r="A665" s="1">
        <v>406</v>
      </c>
      <c r="B665" s="1">
        <f>IFERROR(VLOOKUP(A665,Sheet2!A:B,1,0),0)</f>
        <v>406</v>
      </c>
      <c r="C665" s="1">
        <v>4</v>
      </c>
      <c r="D665" s="1">
        <f t="shared" si="23"/>
        <v>0</v>
      </c>
      <c r="E665" s="1">
        <f>COUNTIFS(D:D,1,A:A,A665)</f>
        <v>0</v>
      </c>
      <c r="F665" s="1">
        <v>1</v>
      </c>
      <c r="G665" s="1">
        <v>1</v>
      </c>
      <c r="H665" s="1">
        <v>0</v>
      </c>
      <c r="I665" s="1">
        <v>0</v>
      </c>
      <c r="J665" s="1">
        <v>1</v>
      </c>
      <c r="K665" s="1">
        <v>0</v>
      </c>
      <c r="L665" s="1">
        <v>0</v>
      </c>
      <c r="M665" s="1" t="b">
        <v>1</v>
      </c>
      <c r="N665" s="1">
        <v>0</v>
      </c>
      <c r="O665" s="1">
        <v>0</v>
      </c>
      <c r="P665" t="s">
        <v>11</v>
      </c>
      <c r="Q665" s="1">
        <v>17</v>
      </c>
      <c r="R665" s="1">
        <v>22</v>
      </c>
      <c r="S665" s="1">
        <v>4</v>
      </c>
      <c r="T665" s="20">
        <f>IFERROR(Q665+0.5*R665+S665,0)</f>
        <v>32</v>
      </c>
      <c r="U665" s="1">
        <v>5.5</v>
      </c>
      <c r="V665" s="1">
        <v>13</v>
      </c>
      <c r="W665" s="2" t="s">
        <v>21</v>
      </c>
      <c r="X665" s="1">
        <v>1</v>
      </c>
      <c r="Y665" s="1">
        <v>10.5</v>
      </c>
      <c r="Z665" s="1">
        <v>12.5</v>
      </c>
      <c r="AA665" s="1">
        <v>0.8399999737739563</v>
      </c>
      <c r="AB665" s="1">
        <v>0.93999999761581421</v>
      </c>
      <c r="AC665" s="1">
        <v>1.9900000095367432</v>
      </c>
      <c r="AD665" s="1">
        <v>2</v>
      </c>
      <c r="AE665" s="1">
        <v>2</v>
      </c>
      <c r="AF665" s="1">
        <v>1</v>
      </c>
      <c r="AG665" s="1">
        <f>IFERROR(Q665+0.5*R665+S665,0)</f>
        <v>32</v>
      </c>
      <c r="AH665">
        <f>IFERROR(IF(N665,0,Q665+0.5*R665+S665),0)</f>
        <v>32</v>
      </c>
      <c r="AI665" s="6" t="str">
        <f t="shared" si="24"/>
        <v/>
      </c>
    </row>
    <row r="666" spans="1:35">
      <c r="A666" s="1">
        <v>407</v>
      </c>
      <c r="B666" s="1">
        <f>IFERROR(VLOOKUP(A666,Sheet2!A:B,1,0),0)</f>
        <v>0</v>
      </c>
      <c r="C666" s="1">
        <v>4</v>
      </c>
      <c r="D666" s="1">
        <f t="shared" si="23"/>
        <v>0</v>
      </c>
      <c r="E666" s="1">
        <f>COUNTIFS(D:D,1,A:A,A666)</f>
        <v>0</v>
      </c>
      <c r="F666" s="1">
        <v>1</v>
      </c>
      <c r="G666" s="1">
        <v>1</v>
      </c>
      <c r="H666" s="1">
        <v>0</v>
      </c>
      <c r="I666" s="1">
        <v>0</v>
      </c>
      <c r="J666" s="1">
        <v>1</v>
      </c>
      <c r="K666" s="1">
        <v>0</v>
      </c>
      <c r="L666" s="1">
        <v>0</v>
      </c>
      <c r="M666" s="1" t="b">
        <v>1</v>
      </c>
      <c r="N666" s="1">
        <v>0</v>
      </c>
      <c r="O666" s="1">
        <v>0</v>
      </c>
      <c r="P666" s="1">
        <v>2</v>
      </c>
      <c r="Q666" s="1">
        <v>5</v>
      </c>
      <c r="R666" s="1">
        <v>10</v>
      </c>
      <c r="S666" s="1">
        <v>2</v>
      </c>
      <c r="T666" s="20">
        <f>IFERROR(Q666+0.5*R666+S666,0)</f>
        <v>12</v>
      </c>
      <c r="U666" s="1">
        <v>5.75</v>
      </c>
      <c r="V666" s="1">
        <v>26</v>
      </c>
      <c r="W666" s="1">
        <v>0.15000000596046448</v>
      </c>
      <c r="X666" s="1">
        <v>2</v>
      </c>
      <c r="Y666" s="1">
        <v>11</v>
      </c>
      <c r="Z666" s="1">
        <v>10.5</v>
      </c>
      <c r="AA666" s="1">
        <v>1.1699999570846558</v>
      </c>
      <c r="AB666" s="1">
        <v>1.1699999570846558</v>
      </c>
      <c r="AC666" s="1">
        <v>1.3799999952316284</v>
      </c>
      <c r="AD666" s="1">
        <v>1</v>
      </c>
      <c r="AE666" s="1">
        <v>1</v>
      </c>
      <c r="AF666" s="1">
        <v>0</v>
      </c>
      <c r="AG666" s="1">
        <f>IFERROR(Q666+0.5*R666+S666,0)</f>
        <v>12</v>
      </c>
      <c r="AH666">
        <f>IFERROR(IF(N666,0,Q666+0.5*R666+S666),0)</f>
        <v>12</v>
      </c>
      <c r="AI666" s="6" t="str">
        <f t="shared" si="24"/>
        <v/>
      </c>
    </row>
    <row r="667" spans="1:35">
      <c r="A667" s="1">
        <v>407</v>
      </c>
      <c r="B667" s="1">
        <f>IFERROR(VLOOKUP(A667,Sheet2!A:B,1,0),0)</f>
        <v>0</v>
      </c>
      <c r="C667" s="1">
        <v>4</v>
      </c>
      <c r="D667" s="1">
        <f t="shared" si="23"/>
        <v>0</v>
      </c>
      <c r="E667" s="1">
        <f>COUNTIFS(D:D,1,A:A,A667)</f>
        <v>0</v>
      </c>
      <c r="F667" s="1">
        <v>1</v>
      </c>
      <c r="G667" s="1">
        <v>1</v>
      </c>
      <c r="H667" s="1">
        <v>0</v>
      </c>
      <c r="I667" s="1">
        <v>0</v>
      </c>
      <c r="J667" s="1">
        <v>1</v>
      </c>
      <c r="K667" s="1">
        <v>0</v>
      </c>
      <c r="L667" s="1">
        <v>0</v>
      </c>
      <c r="M667" s="1" t="b">
        <v>1</v>
      </c>
      <c r="N667" s="1">
        <v>0</v>
      </c>
      <c r="O667" s="1">
        <v>0</v>
      </c>
      <c r="P667" t="s">
        <v>11</v>
      </c>
      <c r="Q667" s="1">
        <v>8</v>
      </c>
      <c r="R667" s="1">
        <v>7</v>
      </c>
      <c r="S667" s="1">
        <v>3</v>
      </c>
      <c r="T667" s="20">
        <f>IFERROR(Q667+0.5*R667+S667,0)</f>
        <v>14.5</v>
      </c>
      <c r="U667" s="1">
        <v>5.5</v>
      </c>
      <c r="V667" s="1">
        <v>26</v>
      </c>
      <c r="W667" s="1">
        <v>0.15000000596046448</v>
      </c>
      <c r="X667" s="1">
        <v>2</v>
      </c>
      <c r="Y667" s="1">
        <v>11</v>
      </c>
      <c r="Z667" s="1">
        <v>10.5</v>
      </c>
      <c r="AA667" s="1">
        <v>1.0499999523162842</v>
      </c>
      <c r="AB667" s="1">
        <v>1.1599999666213989</v>
      </c>
      <c r="AC667" s="1">
        <v>2.3199999332427979</v>
      </c>
      <c r="AD667" s="1">
        <v>1</v>
      </c>
      <c r="AE667" s="1">
        <v>1</v>
      </c>
      <c r="AF667" s="1">
        <v>1</v>
      </c>
      <c r="AG667" s="1">
        <f>IFERROR(Q667+0.5*R667+S667,0)</f>
        <v>14.5</v>
      </c>
      <c r="AH667">
        <f>IFERROR(IF(N667,0,Q667+0.5*R667+S667),0)</f>
        <v>14.5</v>
      </c>
      <c r="AI667" s="6" t="str">
        <f t="shared" si="24"/>
        <v/>
      </c>
    </row>
    <row r="668" spans="1:35">
      <c r="A668" s="1">
        <v>408</v>
      </c>
      <c r="B668" s="1">
        <f>IFERROR(VLOOKUP(A668,Sheet2!A:B,1,0),0)</f>
        <v>0</v>
      </c>
      <c r="C668" s="1">
        <v>2</v>
      </c>
      <c r="D668" s="1">
        <f t="shared" si="23"/>
        <v>0</v>
      </c>
      <c r="E668" s="1">
        <f>COUNTIFS(D:D,1,A:A,A668)</f>
        <v>0</v>
      </c>
      <c r="F668" s="1">
        <v>1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1</v>
      </c>
      <c r="M668" s="1" t="b">
        <v>1</v>
      </c>
      <c r="N668" s="1">
        <v>0</v>
      </c>
      <c r="O668" s="1">
        <v>0</v>
      </c>
      <c r="P668" s="4" t="s">
        <v>11</v>
      </c>
      <c r="Q668" s="1">
        <v>1</v>
      </c>
      <c r="R668" s="1">
        <v>14</v>
      </c>
      <c r="S668" s="1">
        <v>3</v>
      </c>
      <c r="T668" s="20">
        <f>IFERROR(Q668+0.5*R668+S668,0)</f>
        <v>11</v>
      </c>
      <c r="U668" s="1">
        <v>4.25</v>
      </c>
      <c r="V668" s="1">
        <v>4</v>
      </c>
      <c r="W668" s="1">
        <v>0.30000001192092896</v>
      </c>
      <c r="X668" s="1">
        <v>1</v>
      </c>
      <c r="Y668" s="1">
        <v>11</v>
      </c>
      <c r="Z668" s="1">
        <v>11</v>
      </c>
      <c r="AA668" s="1">
        <v>0.94999998807907104</v>
      </c>
      <c r="AB668" s="1">
        <v>0.8399999737739563</v>
      </c>
      <c r="AC668" s="1">
        <v>2.5299999713897705</v>
      </c>
      <c r="AD668" s="1">
        <v>4</v>
      </c>
      <c r="AE668" s="1">
        <v>3</v>
      </c>
      <c r="AF668" s="1">
        <v>1</v>
      </c>
      <c r="AG668" s="1">
        <f>IFERROR(Q668+0.5*R668+S668,0)</f>
        <v>11</v>
      </c>
      <c r="AH668">
        <f>IFERROR(IF(N668,0,Q668+0.5*R668+S668),0)</f>
        <v>11</v>
      </c>
      <c r="AI668" s="6" t="str">
        <f t="shared" si="24"/>
        <v/>
      </c>
    </row>
    <row r="669" spans="1:35">
      <c r="A669" s="1">
        <v>408</v>
      </c>
      <c r="B669" s="1">
        <f>IFERROR(VLOOKUP(A669,Sheet2!A:B,1,0),0)</f>
        <v>0</v>
      </c>
      <c r="C669" s="1">
        <v>2</v>
      </c>
      <c r="D669" s="1">
        <f t="shared" si="23"/>
        <v>0</v>
      </c>
      <c r="E669" s="1">
        <f>COUNTIFS(D:D,1,A:A,A669)</f>
        <v>0</v>
      </c>
      <c r="F669" s="1">
        <v>1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1</v>
      </c>
      <c r="M669" s="1" t="b">
        <v>1</v>
      </c>
      <c r="N669" s="1">
        <v>0</v>
      </c>
      <c r="O669" s="1">
        <v>0</v>
      </c>
      <c r="P669" s="1">
        <v>0</v>
      </c>
      <c r="Q669" s="1">
        <v>2</v>
      </c>
      <c r="R669" s="1">
        <v>12</v>
      </c>
      <c r="S669" s="1">
        <v>3</v>
      </c>
      <c r="T669" s="20">
        <f>IFERROR(Q669+0.5*R669+S669,0)</f>
        <v>11</v>
      </c>
      <c r="U669" s="1">
        <v>4.75</v>
      </c>
      <c r="V669" s="1">
        <v>52</v>
      </c>
      <c r="W669" s="1">
        <v>0.11999999731779099</v>
      </c>
      <c r="X669" s="1">
        <v>3</v>
      </c>
      <c r="Y669" s="1">
        <v>11</v>
      </c>
      <c r="Z669" s="1">
        <v>10</v>
      </c>
      <c r="AA669" s="1">
        <v>0.94999998807907104</v>
      </c>
      <c r="AB669" s="1">
        <v>0.74000000953674316</v>
      </c>
      <c r="AC669" s="1">
        <v>2.3299999237060547</v>
      </c>
      <c r="AD669" s="1">
        <v>4</v>
      </c>
      <c r="AE669" s="1">
        <v>3</v>
      </c>
      <c r="AF669" s="1">
        <v>0</v>
      </c>
      <c r="AG669" s="1">
        <f>IFERROR(Q669+0.5*R669+S669,0)</f>
        <v>11</v>
      </c>
      <c r="AH669">
        <f>IFERROR(IF(N669,0,Q669+0.5*R669+S669),0)</f>
        <v>11</v>
      </c>
      <c r="AI669" s="6" t="str">
        <f t="shared" si="24"/>
        <v/>
      </c>
    </row>
    <row r="670" spans="1:35">
      <c r="A670" s="1">
        <v>409</v>
      </c>
      <c r="B670" s="1">
        <f>IFERROR(VLOOKUP(A670,Sheet2!A:B,1,0),0)</f>
        <v>409</v>
      </c>
      <c r="C670" s="1">
        <v>1</v>
      </c>
      <c r="D670" s="1">
        <f t="shared" si="23"/>
        <v>0</v>
      </c>
      <c r="E670" s="1">
        <f>COUNTIFS(D:D,1,A:A,A670)</f>
        <v>0</v>
      </c>
      <c r="F670" s="1">
        <v>0</v>
      </c>
      <c r="G670" s="1">
        <v>1</v>
      </c>
      <c r="H670" s="1">
        <v>0</v>
      </c>
      <c r="I670" s="1">
        <v>0</v>
      </c>
      <c r="J670" s="1">
        <v>1</v>
      </c>
      <c r="K670" s="1">
        <v>0</v>
      </c>
      <c r="L670" s="1">
        <v>0</v>
      </c>
      <c r="M670" s="1" t="b">
        <v>1</v>
      </c>
      <c r="N670" s="1">
        <v>0</v>
      </c>
      <c r="O670" s="1">
        <v>0</v>
      </c>
      <c r="P670" s="1">
        <v>2</v>
      </c>
      <c r="Q670" s="1">
        <v>0</v>
      </c>
      <c r="R670" s="1">
        <v>15</v>
      </c>
      <c r="S670" s="1">
        <v>3</v>
      </c>
      <c r="T670" s="20">
        <f>IFERROR(Q670+0.5*R670+S670,0)</f>
        <v>10.5</v>
      </c>
      <c r="U670" s="1">
        <v>5.0500001907348633</v>
      </c>
      <c r="V670" s="2" t="s">
        <v>19</v>
      </c>
      <c r="W670" s="2" t="s">
        <v>21</v>
      </c>
      <c r="X670" s="1">
        <v>1</v>
      </c>
      <c r="Y670" s="1">
        <v>7</v>
      </c>
      <c r="Z670" s="1">
        <v>15</v>
      </c>
      <c r="AA670" s="1">
        <v>1.0900000333786011</v>
      </c>
      <c r="AB670" s="1">
        <v>1.0399999618530273</v>
      </c>
      <c r="AC670" s="1">
        <v>1.0099999904632568</v>
      </c>
      <c r="AD670" s="1">
        <v>3</v>
      </c>
      <c r="AE670" s="1">
        <v>3</v>
      </c>
      <c r="AF670" s="1">
        <v>1</v>
      </c>
      <c r="AG670" s="1">
        <f>IFERROR(Q670+0.5*R670+S670,0)</f>
        <v>10.5</v>
      </c>
      <c r="AH670">
        <f>IFERROR(IF(N670,0,Q670+0.5*R670+S670),0)</f>
        <v>10.5</v>
      </c>
      <c r="AI670" s="6" t="str">
        <f t="shared" si="24"/>
        <v/>
      </c>
    </row>
    <row r="671" spans="1:35">
      <c r="A671" s="1">
        <v>409</v>
      </c>
      <c r="B671" s="1">
        <f>IFERROR(VLOOKUP(A671,Sheet2!A:B,1,0),0)</f>
        <v>409</v>
      </c>
      <c r="C671" s="1">
        <v>1</v>
      </c>
      <c r="D671" s="1">
        <f t="shared" si="23"/>
        <v>0</v>
      </c>
      <c r="E671" s="1">
        <f>COUNTIFS(D:D,1,A:A,A671)</f>
        <v>0</v>
      </c>
      <c r="F671" s="1">
        <v>0</v>
      </c>
      <c r="G671" s="1">
        <v>1</v>
      </c>
      <c r="H671" s="1">
        <v>0</v>
      </c>
      <c r="I671" s="1">
        <v>0</v>
      </c>
      <c r="J671" s="1">
        <v>1</v>
      </c>
      <c r="K671" s="1">
        <v>0</v>
      </c>
      <c r="L671" s="1">
        <v>0</v>
      </c>
      <c r="M671" s="1" t="b">
        <v>1</v>
      </c>
      <c r="N671" s="1">
        <v>0</v>
      </c>
      <c r="O671" s="1">
        <v>0</v>
      </c>
      <c r="P671" s="3">
        <v>0</v>
      </c>
      <c r="Q671" s="1">
        <v>3</v>
      </c>
      <c r="R671" s="1">
        <v>60</v>
      </c>
      <c r="S671" s="1">
        <v>2</v>
      </c>
      <c r="T671" s="20">
        <f>IFERROR(Q671+0.5*R671+S671,0)</f>
        <v>35</v>
      </c>
      <c r="U671" s="1">
        <v>5</v>
      </c>
      <c r="V671" s="1">
        <v>39</v>
      </c>
      <c r="W671" s="2" t="s">
        <v>21</v>
      </c>
      <c r="X671" s="1">
        <v>1</v>
      </c>
      <c r="Y671" s="1">
        <v>7</v>
      </c>
      <c r="Z671" s="1">
        <v>15</v>
      </c>
      <c r="AA671" s="1">
        <v>1.190000057220459</v>
      </c>
      <c r="AB671" s="1">
        <v>0.87000000476837158</v>
      </c>
      <c r="AC671" s="1">
        <v>0.94999998807907104</v>
      </c>
      <c r="AD671" s="1">
        <v>3</v>
      </c>
      <c r="AE671" s="1">
        <v>3</v>
      </c>
      <c r="AF671" s="1">
        <v>0</v>
      </c>
      <c r="AG671" s="1">
        <f>IFERROR(Q671+0.5*R671+S671,0)</f>
        <v>35</v>
      </c>
      <c r="AH671">
        <f>IFERROR(IF(N671,0,Q671+0.5*R671+S671),0)</f>
        <v>35</v>
      </c>
      <c r="AI671" s="6" t="str">
        <f t="shared" si="24"/>
        <v/>
      </c>
    </row>
    <row r="672" spans="1:35">
      <c r="A672" s="1">
        <v>410</v>
      </c>
      <c r="B672" s="1">
        <f>IFERROR(VLOOKUP(A672,Sheet2!A:B,1,0),0)</f>
        <v>410</v>
      </c>
      <c r="C672" s="1">
        <v>1</v>
      </c>
      <c r="D672" s="1">
        <f t="shared" si="23"/>
        <v>0</v>
      </c>
      <c r="E672" s="1">
        <f>COUNTIFS(D:D,1,A:A,A672)</f>
        <v>0</v>
      </c>
      <c r="F672" s="1">
        <v>0</v>
      </c>
      <c r="G672" s="1">
        <v>1</v>
      </c>
      <c r="H672" s="1">
        <v>0</v>
      </c>
      <c r="I672" s="1">
        <v>0</v>
      </c>
      <c r="J672" s="1">
        <v>1</v>
      </c>
      <c r="K672" s="1">
        <v>0</v>
      </c>
      <c r="L672" s="1">
        <v>0</v>
      </c>
      <c r="M672" s="1" t="b">
        <v>1</v>
      </c>
      <c r="N672" s="1">
        <v>0</v>
      </c>
      <c r="O672" s="1">
        <v>0</v>
      </c>
      <c r="P672" s="1">
        <v>0</v>
      </c>
      <c r="Q672" s="1">
        <v>0</v>
      </c>
      <c r="R672" s="1">
        <v>35</v>
      </c>
      <c r="S672" s="1">
        <v>3</v>
      </c>
      <c r="T672" s="20">
        <f>IFERROR(Q672+0.5*R672+S672,0)</f>
        <v>20.5</v>
      </c>
      <c r="U672" s="1">
        <v>4.25</v>
      </c>
      <c r="V672" s="3">
        <v>26</v>
      </c>
      <c r="W672" s="3">
        <v>0.10000000149011612</v>
      </c>
      <c r="X672" s="1">
        <v>3</v>
      </c>
      <c r="Y672" s="1">
        <v>7</v>
      </c>
      <c r="Z672" s="1">
        <v>16</v>
      </c>
      <c r="AA672" s="1">
        <v>1.0399999618530273</v>
      </c>
      <c r="AB672" s="1">
        <v>1.1200000047683716</v>
      </c>
      <c r="AC672" s="3">
        <v>1.0199999809265137</v>
      </c>
      <c r="AD672" s="3">
        <v>4</v>
      </c>
      <c r="AE672" s="3">
        <v>3</v>
      </c>
      <c r="AF672" s="1">
        <v>0</v>
      </c>
      <c r="AG672" s="1">
        <f>IFERROR(Q672+0.5*R672+S672,0)</f>
        <v>20.5</v>
      </c>
      <c r="AH672">
        <f>IFERROR(IF(N672,0,Q672+0.5*R672+S672),0)</f>
        <v>20.5</v>
      </c>
      <c r="AI672" s="6" t="str">
        <f t="shared" si="24"/>
        <v/>
      </c>
    </row>
    <row r="673" spans="1:35">
      <c r="A673" s="1">
        <v>410</v>
      </c>
      <c r="B673" s="1">
        <f>IFERROR(VLOOKUP(A673,Sheet2!A:B,1,0),0)</f>
        <v>410</v>
      </c>
      <c r="C673" s="1">
        <v>1</v>
      </c>
      <c r="D673" s="1">
        <f t="shared" si="23"/>
        <v>0</v>
      </c>
      <c r="E673" s="1">
        <f>COUNTIFS(D:D,1,A:A,A673)</f>
        <v>0</v>
      </c>
      <c r="F673" s="1">
        <v>0</v>
      </c>
      <c r="G673" s="1">
        <v>1</v>
      </c>
      <c r="H673" s="1">
        <v>0</v>
      </c>
      <c r="I673" s="1">
        <v>0</v>
      </c>
      <c r="J673" s="1">
        <v>1</v>
      </c>
      <c r="K673" s="1">
        <v>0</v>
      </c>
      <c r="L673" s="1">
        <v>0</v>
      </c>
      <c r="M673" s="1" t="b">
        <v>1</v>
      </c>
      <c r="N673" s="1">
        <v>0</v>
      </c>
      <c r="O673" s="1">
        <v>0</v>
      </c>
      <c r="P673" s="4" t="s">
        <v>11</v>
      </c>
      <c r="Q673" s="1">
        <v>0</v>
      </c>
      <c r="R673" s="1">
        <v>35</v>
      </c>
      <c r="S673" s="1">
        <v>3</v>
      </c>
      <c r="T673" s="20">
        <f>IFERROR(Q673+0.5*R673+S673,0)</f>
        <v>20.5</v>
      </c>
      <c r="U673" s="1">
        <v>5.0500001907348633</v>
      </c>
      <c r="V673" s="1">
        <v>26</v>
      </c>
      <c r="W673" s="1">
        <v>0.10000000149011612</v>
      </c>
      <c r="X673" s="1">
        <v>2</v>
      </c>
      <c r="Y673" s="1">
        <v>7</v>
      </c>
      <c r="Z673" s="1">
        <v>16</v>
      </c>
      <c r="AA673" s="1">
        <v>1.190000057220459</v>
      </c>
      <c r="AB673" s="1">
        <v>0.98000001907348633</v>
      </c>
      <c r="AC673" s="1">
        <v>1.0099999904632568</v>
      </c>
      <c r="AD673" s="1">
        <v>4</v>
      </c>
      <c r="AE673" s="1">
        <v>3</v>
      </c>
      <c r="AF673" s="1">
        <v>1</v>
      </c>
      <c r="AG673" s="1">
        <f>IFERROR(Q673+0.5*R673+S673,0)</f>
        <v>20.5</v>
      </c>
      <c r="AH673">
        <f>IFERROR(IF(N673,0,Q673+0.5*R673+S673),0)</f>
        <v>20.5</v>
      </c>
      <c r="AI673" s="6" t="str">
        <f t="shared" si="24"/>
        <v/>
      </c>
    </row>
    <row r="674" spans="1:35">
      <c r="A674" s="1">
        <v>411</v>
      </c>
      <c r="B674" s="1">
        <f>IFERROR(VLOOKUP(A674,Sheet2!A:B,1,0),0)</f>
        <v>411</v>
      </c>
      <c r="C674" s="1">
        <v>1</v>
      </c>
      <c r="D674" s="1">
        <f t="shared" si="23"/>
        <v>0</v>
      </c>
      <c r="E674" s="1">
        <f>COUNTIFS(D:D,1,A:A,A674)</f>
        <v>0</v>
      </c>
      <c r="F674" s="1">
        <v>0</v>
      </c>
      <c r="G674" s="1">
        <v>1</v>
      </c>
      <c r="H674" s="1">
        <v>0</v>
      </c>
      <c r="I674" s="1">
        <v>0</v>
      </c>
      <c r="J674" s="1">
        <v>1</v>
      </c>
      <c r="K674" s="1">
        <v>0</v>
      </c>
      <c r="L674" s="1">
        <v>0</v>
      </c>
      <c r="M674" s="1" t="b">
        <v>1</v>
      </c>
      <c r="N674" s="1">
        <v>0</v>
      </c>
      <c r="O674" s="1">
        <v>0</v>
      </c>
      <c r="P674" s="1">
        <v>1</v>
      </c>
      <c r="Q674" s="1">
        <v>0</v>
      </c>
      <c r="R674" s="1">
        <v>36</v>
      </c>
      <c r="S674" s="1">
        <v>3</v>
      </c>
      <c r="T674" s="20">
        <f>IFERROR(Q674+0.5*R674+S674,0)</f>
        <v>21</v>
      </c>
      <c r="U674" s="1">
        <v>4.5</v>
      </c>
      <c r="V674" s="1">
        <v>26</v>
      </c>
      <c r="W674" s="1">
        <v>0.10000000149011612</v>
      </c>
      <c r="X674" s="1">
        <v>2</v>
      </c>
      <c r="Y674" s="1">
        <v>7</v>
      </c>
      <c r="Z674" s="1">
        <v>16</v>
      </c>
      <c r="AA674" s="1">
        <v>1.1599999666213989</v>
      </c>
      <c r="AB674" s="1">
        <v>1.0199999809265137</v>
      </c>
      <c r="AC674" s="1">
        <v>1.0900000333786011</v>
      </c>
      <c r="AD674" s="1">
        <v>5</v>
      </c>
      <c r="AE674" s="1">
        <v>4</v>
      </c>
      <c r="AF674" s="1">
        <v>0</v>
      </c>
      <c r="AG674" s="1">
        <f>IFERROR(Q674+0.5*R674+S674,0)</f>
        <v>21</v>
      </c>
      <c r="AH674">
        <f>IFERROR(IF(N674,0,Q674+0.5*R674+S674),0)</f>
        <v>21</v>
      </c>
      <c r="AI674" s="6" t="str">
        <f t="shared" si="24"/>
        <v/>
      </c>
    </row>
    <row r="675" spans="1:35">
      <c r="A675" s="1">
        <v>411</v>
      </c>
      <c r="B675" s="1">
        <f>IFERROR(VLOOKUP(A675,Sheet2!A:B,1,0),0)</f>
        <v>411</v>
      </c>
      <c r="C675" s="1">
        <v>1</v>
      </c>
      <c r="D675" s="1">
        <f t="shared" si="23"/>
        <v>0</v>
      </c>
      <c r="E675" s="1">
        <f>COUNTIFS(D:D,1,A:A,A675)</f>
        <v>0</v>
      </c>
      <c r="F675" s="1">
        <v>0</v>
      </c>
      <c r="G675" s="1">
        <v>1</v>
      </c>
      <c r="H675" s="1">
        <v>0</v>
      </c>
      <c r="I675" s="1">
        <v>0</v>
      </c>
      <c r="J675" s="1">
        <v>1</v>
      </c>
      <c r="K675" s="1">
        <v>0</v>
      </c>
      <c r="L675" s="1">
        <v>0</v>
      </c>
      <c r="M675" s="1" t="b">
        <v>1</v>
      </c>
      <c r="N675" s="1">
        <v>0</v>
      </c>
      <c r="O675" s="1">
        <v>0</v>
      </c>
      <c r="P675" s="4" t="s">
        <v>11</v>
      </c>
      <c r="Q675" s="1">
        <v>4</v>
      </c>
      <c r="R675" s="1">
        <v>36</v>
      </c>
      <c r="S675" s="1">
        <v>3</v>
      </c>
      <c r="T675" s="20">
        <f>IFERROR(Q675+0.5*R675+S675,0)</f>
        <v>25</v>
      </c>
      <c r="U675" s="1">
        <v>5.0500001907348633</v>
      </c>
      <c r="V675" s="3">
        <v>4</v>
      </c>
      <c r="W675" s="3">
        <v>0.12999999523162842</v>
      </c>
      <c r="X675" s="1">
        <v>2</v>
      </c>
      <c r="Y675" s="1">
        <v>7</v>
      </c>
      <c r="Z675" s="1">
        <v>16</v>
      </c>
      <c r="AA675" s="1">
        <v>1.1499999761581421</v>
      </c>
      <c r="AB675" s="1">
        <v>1.0099999904632568</v>
      </c>
      <c r="AC675" s="1">
        <v>1.0099999904632568</v>
      </c>
      <c r="AD675" s="1">
        <v>5</v>
      </c>
      <c r="AE675" s="1">
        <v>4</v>
      </c>
      <c r="AF675" s="1">
        <v>1</v>
      </c>
      <c r="AG675" s="1">
        <f>IFERROR(Q675+0.5*R675+S675,0)</f>
        <v>25</v>
      </c>
      <c r="AH675">
        <f>IFERROR(IF(N675,0,Q675+0.5*R675+S675),0)</f>
        <v>25</v>
      </c>
      <c r="AI675" s="6" t="str">
        <f t="shared" si="24"/>
        <v/>
      </c>
    </row>
    <row r="676" spans="1:35">
      <c r="A676" s="1">
        <v>412</v>
      </c>
      <c r="B676" s="1">
        <f>IFERROR(VLOOKUP(A676,Sheet2!A:B,1,0),0)</f>
        <v>412</v>
      </c>
      <c r="C676" s="1">
        <v>2</v>
      </c>
      <c r="D676" s="1">
        <f t="shared" si="23"/>
        <v>0</v>
      </c>
      <c r="E676" s="1">
        <f>COUNTIFS(D:D,1,A:A,A676)</f>
        <v>0</v>
      </c>
      <c r="F676" s="1">
        <v>0</v>
      </c>
      <c r="G676" s="1">
        <v>1</v>
      </c>
      <c r="H676" s="1">
        <v>0</v>
      </c>
      <c r="I676" s="1">
        <v>1</v>
      </c>
      <c r="J676" s="1">
        <v>0</v>
      </c>
      <c r="K676" s="1">
        <v>0</v>
      </c>
      <c r="L676" s="1">
        <v>0</v>
      </c>
      <c r="M676" s="1" t="b">
        <v>1</v>
      </c>
      <c r="N676" s="1">
        <v>0</v>
      </c>
      <c r="O676" s="1">
        <v>0</v>
      </c>
      <c r="P676" s="3">
        <v>0</v>
      </c>
      <c r="Q676" s="1">
        <v>0</v>
      </c>
      <c r="R676" s="1">
        <v>17</v>
      </c>
      <c r="S676" s="1">
        <v>2</v>
      </c>
      <c r="T676" s="20">
        <f>IFERROR(Q676+0.5*R676+S676,0)</f>
        <v>10.5</v>
      </c>
      <c r="U676" s="1">
        <v>4.5</v>
      </c>
      <c r="V676" s="2" t="s">
        <v>19</v>
      </c>
      <c r="W676" s="1">
        <v>0.37000000476837158</v>
      </c>
      <c r="X676" s="1">
        <v>1</v>
      </c>
      <c r="Y676" s="1">
        <v>11</v>
      </c>
      <c r="Z676" s="1">
        <v>11</v>
      </c>
      <c r="AA676" s="1">
        <v>1.059999942779541</v>
      </c>
      <c r="AB676" s="1">
        <v>1.0199999809265137</v>
      </c>
      <c r="AC676" s="1">
        <v>2.3399999141693115</v>
      </c>
      <c r="AD676" s="1">
        <v>5</v>
      </c>
      <c r="AE676" s="1">
        <v>2</v>
      </c>
      <c r="AF676" s="1">
        <v>0</v>
      </c>
      <c r="AG676" s="1">
        <f>IFERROR(Q676+0.5*R676+S676,0)</f>
        <v>10.5</v>
      </c>
      <c r="AH676">
        <f>IFERROR(IF(N676,0,Q676+0.5*R676+S676),0)</f>
        <v>10.5</v>
      </c>
      <c r="AI676" s="6" t="str">
        <f t="shared" si="24"/>
        <v/>
      </c>
    </row>
    <row r="677" spans="1:35">
      <c r="A677" s="1">
        <v>412</v>
      </c>
      <c r="B677" s="1">
        <f>IFERROR(VLOOKUP(A677,Sheet2!A:B,1,0),0)</f>
        <v>412</v>
      </c>
      <c r="C677" s="1">
        <v>2</v>
      </c>
      <c r="D677" s="1">
        <f t="shared" si="23"/>
        <v>0</v>
      </c>
      <c r="E677" s="1">
        <f>COUNTIFS(D:D,1,A:A,A677)</f>
        <v>0</v>
      </c>
      <c r="F677" s="1">
        <v>0</v>
      </c>
      <c r="G677" s="1">
        <v>1</v>
      </c>
      <c r="H677" s="1">
        <v>0</v>
      </c>
      <c r="I677" s="1">
        <v>1</v>
      </c>
      <c r="J677" s="1">
        <v>0</v>
      </c>
      <c r="K677" s="1">
        <v>0</v>
      </c>
      <c r="L677" s="1">
        <v>0</v>
      </c>
      <c r="M677" s="1" t="b">
        <v>1</v>
      </c>
      <c r="N677" s="1">
        <v>0</v>
      </c>
      <c r="O677" s="1">
        <v>0</v>
      </c>
      <c r="P677" s="2" t="s">
        <v>11</v>
      </c>
      <c r="Q677" s="1">
        <v>0</v>
      </c>
      <c r="R677" s="1">
        <v>13</v>
      </c>
      <c r="S677" s="1">
        <v>2</v>
      </c>
      <c r="T677" s="20">
        <f>IFERROR(Q677+0.5*R677+S677,0)</f>
        <v>8.5</v>
      </c>
      <c r="U677" s="1">
        <v>5.0500001907348633</v>
      </c>
      <c r="V677" s="2" t="s">
        <v>19</v>
      </c>
      <c r="W677" s="2" t="s">
        <v>21</v>
      </c>
      <c r="X677" s="1">
        <v>1</v>
      </c>
      <c r="Y677" s="1">
        <v>11</v>
      </c>
      <c r="Z677" s="1">
        <v>11</v>
      </c>
      <c r="AA677" s="1">
        <v>1.1499999761581421</v>
      </c>
      <c r="AB677" s="1">
        <v>1.0499999523162842</v>
      </c>
      <c r="AC677" s="1">
        <v>2.6400001049041748</v>
      </c>
      <c r="AD677" s="1">
        <v>5</v>
      </c>
      <c r="AE677" s="1">
        <v>3</v>
      </c>
      <c r="AF677" s="1">
        <v>1</v>
      </c>
      <c r="AG677" s="1">
        <f>IFERROR(Q677+0.5*R677+S677,0)</f>
        <v>8.5</v>
      </c>
      <c r="AH677">
        <f>IFERROR(IF(N677,0,Q677+0.5*R677+S677),0)</f>
        <v>8.5</v>
      </c>
      <c r="AI677" s="6" t="str">
        <f t="shared" si="24"/>
        <v/>
      </c>
    </row>
    <row r="678" spans="1:35">
      <c r="A678" s="1">
        <v>413</v>
      </c>
      <c r="B678" s="1">
        <f>IFERROR(VLOOKUP(A678,Sheet2!A:B,1,0),0)</f>
        <v>413</v>
      </c>
      <c r="C678" s="1">
        <v>1</v>
      </c>
      <c r="D678" s="1">
        <f t="shared" si="23"/>
        <v>0</v>
      </c>
      <c r="E678" s="1">
        <f>COUNTIFS(D:D,1,A:A,A678)</f>
        <v>0</v>
      </c>
      <c r="F678" s="1">
        <v>0</v>
      </c>
      <c r="G678" s="1">
        <v>1</v>
      </c>
      <c r="H678" s="1">
        <v>0</v>
      </c>
      <c r="I678" s="1">
        <v>0</v>
      </c>
      <c r="J678" s="1">
        <v>1</v>
      </c>
      <c r="K678" s="1">
        <v>0</v>
      </c>
      <c r="L678" s="1">
        <v>0</v>
      </c>
      <c r="M678" s="1" t="b">
        <v>1</v>
      </c>
      <c r="N678" s="1">
        <v>0</v>
      </c>
      <c r="O678" s="1">
        <v>0</v>
      </c>
      <c r="P678" s="3">
        <v>0</v>
      </c>
      <c r="Q678" s="1">
        <v>0</v>
      </c>
      <c r="R678" s="1">
        <v>36</v>
      </c>
      <c r="S678" s="1">
        <v>5</v>
      </c>
      <c r="T678" s="20">
        <f>IFERROR(Q678+0.5*R678+S678,0)</f>
        <v>23</v>
      </c>
      <c r="U678" s="1">
        <v>4.25</v>
      </c>
      <c r="V678" s="1">
        <v>9</v>
      </c>
      <c r="W678" s="1">
        <v>0.5</v>
      </c>
      <c r="X678" s="1">
        <v>1</v>
      </c>
      <c r="Y678" s="1">
        <v>6</v>
      </c>
      <c r="Z678" s="1">
        <v>17</v>
      </c>
      <c r="AA678" s="1">
        <v>1.1200000047683716</v>
      </c>
      <c r="AB678" s="1">
        <v>1.0199999809265137</v>
      </c>
      <c r="AC678" s="1">
        <v>1.059999942779541</v>
      </c>
      <c r="AD678" s="1">
        <v>4</v>
      </c>
      <c r="AE678" s="1">
        <v>3</v>
      </c>
      <c r="AF678" s="1">
        <v>0</v>
      </c>
      <c r="AG678" s="1">
        <f>IFERROR(Q678+0.5*R678+S678,0)</f>
        <v>23</v>
      </c>
      <c r="AH678">
        <f>IFERROR(IF(N678,0,Q678+0.5*R678+S678),0)</f>
        <v>23</v>
      </c>
      <c r="AI678" s="6" t="str">
        <f t="shared" si="24"/>
        <v/>
      </c>
    </row>
    <row r="679" spans="1:35">
      <c r="A679" s="1">
        <v>413</v>
      </c>
      <c r="B679" s="1">
        <f>IFERROR(VLOOKUP(A679,Sheet2!A:B,1,0),0)</f>
        <v>413</v>
      </c>
      <c r="C679" s="1">
        <v>1</v>
      </c>
      <c r="D679" s="1">
        <f t="shared" si="23"/>
        <v>0</v>
      </c>
      <c r="E679" s="1">
        <f>COUNTIFS(D:D,1,A:A,A679)</f>
        <v>0</v>
      </c>
      <c r="F679" s="1">
        <v>0</v>
      </c>
      <c r="G679" s="1">
        <v>1</v>
      </c>
      <c r="H679" s="1">
        <v>0</v>
      </c>
      <c r="I679" s="1">
        <v>0</v>
      </c>
      <c r="J679" s="1">
        <v>1</v>
      </c>
      <c r="K679" s="1">
        <v>0</v>
      </c>
      <c r="L679" s="1">
        <v>0</v>
      </c>
      <c r="M679" s="1" t="b">
        <v>1</v>
      </c>
      <c r="N679" s="1">
        <v>0</v>
      </c>
      <c r="O679" s="1">
        <v>0</v>
      </c>
      <c r="P679" s="2" t="s">
        <v>11</v>
      </c>
      <c r="Q679" s="1">
        <v>0</v>
      </c>
      <c r="R679" s="1">
        <v>20</v>
      </c>
      <c r="S679" s="1">
        <v>3</v>
      </c>
      <c r="T679" s="20">
        <f>IFERROR(Q679+0.5*R679+S679,0)</f>
        <v>13</v>
      </c>
      <c r="U679" s="1">
        <v>5.0500001907348633</v>
      </c>
      <c r="V679" s="1">
        <v>26</v>
      </c>
      <c r="W679" s="3">
        <v>0.12999999523162842</v>
      </c>
      <c r="X679" s="1">
        <v>1</v>
      </c>
      <c r="Y679" s="1">
        <v>7</v>
      </c>
      <c r="Z679" s="1">
        <v>17</v>
      </c>
      <c r="AA679" s="1">
        <v>1.1100000143051147</v>
      </c>
      <c r="AB679" s="1">
        <v>1.0099999904632568</v>
      </c>
      <c r="AC679" s="1">
        <v>1.0499999523162842</v>
      </c>
      <c r="AD679" s="1">
        <v>4</v>
      </c>
      <c r="AE679" s="1">
        <v>2</v>
      </c>
      <c r="AF679" s="1">
        <v>1</v>
      </c>
      <c r="AG679" s="1">
        <f>IFERROR(Q679+0.5*R679+S679,0)</f>
        <v>13</v>
      </c>
      <c r="AH679">
        <f>IFERROR(IF(N679,0,Q679+0.5*R679+S679),0)</f>
        <v>13</v>
      </c>
      <c r="AI679" s="6" t="str">
        <f t="shared" si="24"/>
        <v/>
      </c>
    </row>
    <row r="680" spans="1:35">
      <c r="A680" s="1">
        <v>414</v>
      </c>
      <c r="B680" s="1">
        <f>IFERROR(VLOOKUP(A680,Sheet2!A:B,1,0),0)</f>
        <v>414</v>
      </c>
      <c r="C680" s="1">
        <v>1</v>
      </c>
      <c r="D680" s="1">
        <f t="shared" si="23"/>
        <v>0</v>
      </c>
      <c r="E680" s="1">
        <f>COUNTIFS(D:D,1,A:A,A680)</f>
        <v>0</v>
      </c>
      <c r="F680" s="1">
        <v>0</v>
      </c>
      <c r="G680" s="1">
        <v>1</v>
      </c>
      <c r="H680" s="1">
        <v>0</v>
      </c>
      <c r="I680" s="1">
        <v>0</v>
      </c>
      <c r="J680" s="1">
        <v>1</v>
      </c>
      <c r="K680" s="1">
        <v>0</v>
      </c>
      <c r="L680" s="1">
        <v>0</v>
      </c>
      <c r="M680" s="1" t="b">
        <v>1</v>
      </c>
      <c r="N680" s="1">
        <v>0</v>
      </c>
      <c r="O680" s="1">
        <v>0</v>
      </c>
      <c r="P680" s="3">
        <v>0</v>
      </c>
      <c r="Q680" s="1">
        <v>0</v>
      </c>
      <c r="R680" s="1">
        <v>36</v>
      </c>
      <c r="S680" s="1">
        <v>5</v>
      </c>
      <c r="T680" s="20">
        <f>IFERROR(Q680+0.5*R680+S680,0)</f>
        <v>23</v>
      </c>
      <c r="U680" s="1">
        <v>4.25</v>
      </c>
      <c r="V680" s="1">
        <v>26</v>
      </c>
      <c r="W680" s="2" t="s">
        <v>21</v>
      </c>
      <c r="X680" s="1">
        <v>1</v>
      </c>
      <c r="Y680" s="1">
        <v>7</v>
      </c>
      <c r="Z680" s="1">
        <v>16</v>
      </c>
      <c r="AA680" s="1">
        <v>1.059999942779541</v>
      </c>
      <c r="AB680" s="1">
        <v>0.94999998807907104</v>
      </c>
      <c r="AC680" s="1">
        <v>1.1100000143051147</v>
      </c>
      <c r="AD680" s="1">
        <v>4</v>
      </c>
      <c r="AE680" s="1">
        <v>2</v>
      </c>
      <c r="AF680" s="1">
        <v>0</v>
      </c>
      <c r="AG680" s="1">
        <f>IFERROR(Q680+0.5*R680+S680,0)</f>
        <v>23</v>
      </c>
      <c r="AH680">
        <f>IFERROR(IF(N680,0,Q680+0.5*R680+S680),0)</f>
        <v>23</v>
      </c>
      <c r="AI680" s="6" t="str">
        <f t="shared" si="24"/>
        <v/>
      </c>
    </row>
    <row r="681" spans="1:35">
      <c r="A681" s="1">
        <v>414</v>
      </c>
      <c r="B681" s="1">
        <f>IFERROR(VLOOKUP(A681,Sheet2!A:B,1,0),0)</f>
        <v>414</v>
      </c>
      <c r="C681" s="1">
        <v>1</v>
      </c>
      <c r="D681" s="1">
        <f t="shared" si="23"/>
        <v>0</v>
      </c>
      <c r="E681" s="1">
        <f>COUNTIFS(D:D,1,A:A,A681)</f>
        <v>0</v>
      </c>
      <c r="F681" s="1">
        <v>0</v>
      </c>
      <c r="G681" s="1">
        <v>1</v>
      </c>
      <c r="H681" s="1">
        <v>0</v>
      </c>
      <c r="I681" s="1">
        <v>0</v>
      </c>
      <c r="J681" s="1">
        <v>1</v>
      </c>
      <c r="K681" s="1">
        <v>0</v>
      </c>
      <c r="L681" s="1">
        <v>0</v>
      </c>
      <c r="M681" s="1" t="b">
        <v>1</v>
      </c>
      <c r="N681" s="1">
        <v>0</v>
      </c>
      <c r="O681" s="1">
        <v>0</v>
      </c>
      <c r="P681" t="s">
        <v>11</v>
      </c>
      <c r="Q681" s="1">
        <v>13</v>
      </c>
      <c r="R681" s="1">
        <v>9</v>
      </c>
      <c r="S681" s="1">
        <v>4</v>
      </c>
      <c r="T681" s="20">
        <f>IFERROR(Q681+0.5*R681+S681,0)</f>
        <v>21.5</v>
      </c>
      <c r="U681" s="1">
        <v>5.0500001907348633</v>
      </c>
      <c r="V681" s="1">
        <v>26</v>
      </c>
      <c r="W681" s="1">
        <v>0.37999999523162842</v>
      </c>
      <c r="X681" s="1">
        <v>3</v>
      </c>
      <c r="Y681" s="1">
        <v>7</v>
      </c>
      <c r="Z681" s="1">
        <v>16</v>
      </c>
      <c r="AA681" s="1">
        <v>1.1499999761581421</v>
      </c>
      <c r="AB681" s="1">
        <v>0.94999998807907104</v>
      </c>
      <c r="AC681" s="1">
        <v>1.1299999952316284</v>
      </c>
      <c r="AD681" s="1">
        <v>4</v>
      </c>
      <c r="AE681" s="1">
        <v>3</v>
      </c>
      <c r="AF681" s="1">
        <v>1</v>
      </c>
      <c r="AG681" s="1">
        <f>IFERROR(Q681+0.5*R681+S681,0)</f>
        <v>21.5</v>
      </c>
      <c r="AH681">
        <f>IFERROR(IF(N681,0,Q681+0.5*R681+S681),0)</f>
        <v>21.5</v>
      </c>
      <c r="AI681" s="6" t="str">
        <f t="shared" si="24"/>
        <v/>
      </c>
    </row>
    <row r="682" spans="1:35">
      <c r="A682" s="1">
        <v>415</v>
      </c>
      <c r="B682" s="1">
        <f>IFERROR(VLOOKUP(A682,Sheet2!A:B,1,0),0)</f>
        <v>415</v>
      </c>
      <c r="C682" s="1">
        <v>1</v>
      </c>
      <c r="D682" s="1">
        <f t="shared" si="23"/>
        <v>0</v>
      </c>
      <c r="E682" s="1">
        <f>COUNTIFS(D:D,1,A:A,A682)</f>
        <v>0</v>
      </c>
      <c r="F682" s="1">
        <v>0</v>
      </c>
      <c r="G682" s="1">
        <v>1</v>
      </c>
      <c r="H682" s="1">
        <v>0</v>
      </c>
      <c r="I682" s="1">
        <v>0</v>
      </c>
      <c r="J682" s="1">
        <v>1</v>
      </c>
      <c r="K682" s="1">
        <v>0</v>
      </c>
      <c r="L682" s="1">
        <v>0</v>
      </c>
      <c r="M682" s="1" t="b">
        <v>1</v>
      </c>
      <c r="N682" s="1">
        <v>0</v>
      </c>
      <c r="O682" s="1">
        <v>0</v>
      </c>
      <c r="P682" s="2" t="s">
        <v>11</v>
      </c>
      <c r="Q682" s="1">
        <v>0</v>
      </c>
      <c r="R682" s="1">
        <v>38</v>
      </c>
      <c r="S682" s="1">
        <v>4</v>
      </c>
      <c r="T682" s="20">
        <f>IFERROR(Q682+0.5*R682+S682,0)</f>
        <v>23</v>
      </c>
      <c r="U682" s="1">
        <v>5.0500001907348633</v>
      </c>
      <c r="V682" s="1">
        <v>52</v>
      </c>
      <c r="W682" s="2" t="s">
        <v>21</v>
      </c>
      <c r="X682" s="1">
        <v>2</v>
      </c>
      <c r="Y682" s="1">
        <v>7</v>
      </c>
      <c r="Z682" s="1">
        <v>16</v>
      </c>
      <c r="AA682" s="1">
        <v>1.0499999523162842</v>
      </c>
      <c r="AB682" s="1">
        <v>0.89999997615814209</v>
      </c>
      <c r="AC682" s="1">
        <v>1.0399999618530273</v>
      </c>
      <c r="AD682" s="1">
        <v>4</v>
      </c>
      <c r="AE682" s="1">
        <v>2</v>
      </c>
      <c r="AF682" s="1">
        <v>1</v>
      </c>
      <c r="AG682" s="1">
        <f>IFERROR(Q682+0.5*R682+S682,0)</f>
        <v>23</v>
      </c>
      <c r="AH682">
        <f>IFERROR(IF(N682,0,Q682+0.5*R682+S682),0)</f>
        <v>23</v>
      </c>
      <c r="AI682" s="6" t="str">
        <f t="shared" si="24"/>
        <v/>
      </c>
    </row>
    <row r="683" spans="1:35">
      <c r="A683" s="1">
        <v>415</v>
      </c>
      <c r="B683" s="1">
        <f>IFERROR(VLOOKUP(A683,Sheet2!A:B,1,0),0)</f>
        <v>415</v>
      </c>
      <c r="C683" s="1">
        <v>1</v>
      </c>
      <c r="D683" s="1">
        <f t="shared" si="23"/>
        <v>0</v>
      </c>
      <c r="E683" s="1">
        <f>COUNTIFS(D:D,1,A:A,A683)</f>
        <v>0</v>
      </c>
      <c r="F683" s="1">
        <v>0</v>
      </c>
      <c r="G683" s="1">
        <v>1</v>
      </c>
      <c r="H683" s="1">
        <v>0</v>
      </c>
      <c r="I683" s="1">
        <v>0</v>
      </c>
      <c r="J683" s="1">
        <v>1</v>
      </c>
      <c r="K683" s="1">
        <v>0</v>
      </c>
      <c r="L683" s="1">
        <v>0</v>
      </c>
      <c r="M683" s="1" t="b">
        <v>1</v>
      </c>
      <c r="N683" s="1">
        <v>0</v>
      </c>
      <c r="O683" s="1">
        <v>0</v>
      </c>
      <c r="P683" s="1">
        <v>0</v>
      </c>
      <c r="Q683" s="1">
        <v>8</v>
      </c>
      <c r="R683" s="1">
        <v>32</v>
      </c>
      <c r="S683" s="1">
        <v>5</v>
      </c>
      <c r="T683" s="20">
        <f>IFERROR(Q683+0.5*R683+S683,0)</f>
        <v>29</v>
      </c>
      <c r="U683" s="1">
        <v>4.25</v>
      </c>
      <c r="V683" s="1">
        <v>9</v>
      </c>
      <c r="W683" s="2" t="s">
        <v>21</v>
      </c>
      <c r="X683" s="1">
        <v>2</v>
      </c>
      <c r="Y683" s="1">
        <v>7</v>
      </c>
      <c r="Z683" s="1">
        <v>16</v>
      </c>
      <c r="AA683" s="1">
        <v>1.059999942779541</v>
      </c>
      <c r="AB683" s="1">
        <v>0.9100000262260437</v>
      </c>
      <c r="AC683" s="1">
        <v>0.98000001907348633</v>
      </c>
      <c r="AD683" s="1">
        <v>5</v>
      </c>
      <c r="AE683" s="1">
        <v>3</v>
      </c>
      <c r="AF683" s="1">
        <v>0</v>
      </c>
      <c r="AG683" s="1">
        <f>IFERROR(Q683+0.5*R683+S683,0)</f>
        <v>29</v>
      </c>
      <c r="AH683">
        <f>IFERROR(IF(N683,0,Q683+0.5*R683+S683),0)</f>
        <v>29</v>
      </c>
      <c r="AI683" s="6" t="str">
        <f t="shared" si="24"/>
        <v/>
      </c>
    </row>
    <row r="684" spans="1:35">
      <c r="A684" s="1">
        <v>417</v>
      </c>
      <c r="B684" s="1">
        <f>IFERROR(VLOOKUP(A684,Sheet2!A:B,1,0),0)</f>
        <v>417</v>
      </c>
      <c r="C684" s="1">
        <v>1</v>
      </c>
      <c r="D684" s="1">
        <f t="shared" si="23"/>
        <v>0</v>
      </c>
      <c r="E684" s="1">
        <f>COUNTIFS(D:D,1,A:A,A684)</f>
        <v>0</v>
      </c>
      <c r="F684" s="1">
        <v>1</v>
      </c>
      <c r="G684" s="1">
        <v>1</v>
      </c>
      <c r="H684" s="1">
        <v>0</v>
      </c>
      <c r="I684" s="1">
        <v>0</v>
      </c>
      <c r="J684" s="1">
        <v>1</v>
      </c>
      <c r="K684" s="1">
        <v>0</v>
      </c>
      <c r="L684" s="1">
        <v>0</v>
      </c>
      <c r="M684" s="1" t="b">
        <v>1</v>
      </c>
      <c r="N684" s="1">
        <v>0</v>
      </c>
      <c r="O684" s="1">
        <v>0</v>
      </c>
      <c r="P684" s="1">
        <v>0</v>
      </c>
      <c r="Q684" s="1">
        <v>4</v>
      </c>
      <c r="R684" s="1">
        <v>28</v>
      </c>
      <c r="S684" s="1">
        <v>3</v>
      </c>
      <c r="T684" s="20">
        <f>IFERROR(Q684+0.5*R684+S684,0)</f>
        <v>21</v>
      </c>
      <c r="U684" s="1">
        <v>4.25</v>
      </c>
      <c r="V684" s="1">
        <v>13</v>
      </c>
      <c r="W684" s="1">
        <v>0.20000000298023224</v>
      </c>
      <c r="X684" s="1">
        <v>2</v>
      </c>
      <c r="Y684" s="1">
        <v>7</v>
      </c>
      <c r="Z684" s="1">
        <v>16</v>
      </c>
      <c r="AA684" s="1">
        <v>1.0499999523162842</v>
      </c>
      <c r="AB684" s="1">
        <v>0.93999999761581421</v>
      </c>
      <c r="AC684" s="1">
        <v>1.0700000524520874</v>
      </c>
      <c r="AD684" s="1">
        <v>4</v>
      </c>
      <c r="AE684" s="1">
        <v>4</v>
      </c>
      <c r="AF684" s="1">
        <v>0</v>
      </c>
      <c r="AG684" s="1">
        <f>IFERROR(Q684+0.5*R684+S684,0)</f>
        <v>21</v>
      </c>
      <c r="AH684">
        <f>IFERROR(IF(N684,0,Q684+0.5*R684+S684),0)</f>
        <v>21</v>
      </c>
      <c r="AI684" s="6" t="str">
        <f t="shared" si="24"/>
        <v/>
      </c>
    </row>
    <row r="685" spans="1:35">
      <c r="A685" s="1">
        <v>417</v>
      </c>
      <c r="B685" s="1">
        <f>IFERROR(VLOOKUP(A685,Sheet2!A:B,1,0),0)</f>
        <v>417</v>
      </c>
      <c r="C685" s="1">
        <v>1</v>
      </c>
      <c r="D685" s="1">
        <f t="shared" si="23"/>
        <v>0</v>
      </c>
      <c r="E685" s="1">
        <f>COUNTIFS(D:D,1,A:A,A685)</f>
        <v>0</v>
      </c>
      <c r="F685" s="1">
        <v>1</v>
      </c>
      <c r="G685" s="1">
        <v>1</v>
      </c>
      <c r="H685" s="1">
        <v>0</v>
      </c>
      <c r="I685" s="1">
        <v>0</v>
      </c>
      <c r="J685" s="1">
        <v>1</v>
      </c>
      <c r="K685" s="1">
        <v>0</v>
      </c>
      <c r="L685" s="1">
        <v>0</v>
      </c>
      <c r="M685" s="1" t="b">
        <v>1</v>
      </c>
      <c r="N685" s="1">
        <v>0</v>
      </c>
      <c r="O685" s="1">
        <v>0</v>
      </c>
      <c r="P685" s="4" t="s">
        <v>11</v>
      </c>
      <c r="Q685" s="1">
        <v>13</v>
      </c>
      <c r="R685" s="1">
        <v>17</v>
      </c>
      <c r="S685" s="1">
        <v>4</v>
      </c>
      <c r="T685" s="20">
        <f>IFERROR(Q685+0.5*R685+S685,0)</f>
        <v>25.5</v>
      </c>
      <c r="U685" s="1">
        <v>5.0500001907348633</v>
      </c>
      <c r="V685" s="1">
        <v>26</v>
      </c>
      <c r="W685" s="1">
        <v>0.15000000596046448</v>
      </c>
      <c r="X685" s="1">
        <v>3</v>
      </c>
      <c r="Y685" s="1">
        <v>7</v>
      </c>
      <c r="Z685" s="1">
        <v>16</v>
      </c>
      <c r="AA685" s="1">
        <v>1.1100000143051147</v>
      </c>
      <c r="AB685" s="1">
        <v>1.0900000333786011</v>
      </c>
      <c r="AC685" s="1">
        <v>1</v>
      </c>
      <c r="AD685" s="1">
        <v>3</v>
      </c>
      <c r="AE685" s="1">
        <v>2</v>
      </c>
      <c r="AF685" s="1">
        <v>1</v>
      </c>
      <c r="AG685" s="1">
        <f>IFERROR(Q685+0.5*R685+S685,0)</f>
        <v>25.5</v>
      </c>
      <c r="AH685">
        <f>IFERROR(IF(N685,0,Q685+0.5*R685+S685),0)</f>
        <v>25.5</v>
      </c>
      <c r="AI685" s="6" t="str">
        <f t="shared" si="24"/>
        <v/>
      </c>
    </row>
    <row r="686" spans="1:35">
      <c r="A686" s="1">
        <v>418</v>
      </c>
      <c r="B686" s="1">
        <f>IFERROR(VLOOKUP(A686,Sheet2!A:B,1,0),0)</f>
        <v>418</v>
      </c>
      <c r="C686" s="1">
        <v>1</v>
      </c>
      <c r="D686" s="1">
        <f t="shared" si="23"/>
        <v>0</v>
      </c>
      <c r="E686" s="1">
        <f>COUNTIFS(D:D,1,A:A,A686)</f>
        <v>0</v>
      </c>
      <c r="F686" s="1">
        <v>0</v>
      </c>
      <c r="G686" s="1">
        <v>1</v>
      </c>
      <c r="H686" s="1">
        <v>0</v>
      </c>
      <c r="I686" s="1">
        <v>0</v>
      </c>
      <c r="J686" s="1">
        <v>1</v>
      </c>
      <c r="K686" s="1">
        <v>0</v>
      </c>
      <c r="L686" s="1">
        <v>0</v>
      </c>
      <c r="M686" s="1" t="b">
        <v>1</v>
      </c>
      <c r="N686" s="1">
        <v>0</v>
      </c>
      <c r="O686" s="1">
        <v>0</v>
      </c>
      <c r="P686" s="4" t="s">
        <v>11</v>
      </c>
      <c r="Q686" s="1">
        <v>0</v>
      </c>
      <c r="R686" s="1">
        <v>35</v>
      </c>
      <c r="S686" s="1">
        <v>4</v>
      </c>
      <c r="T686" s="20">
        <f>IFERROR(Q686+0.5*R686+S686,0)</f>
        <v>21.5</v>
      </c>
      <c r="U686" s="1">
        <v>5.0500001907348633</v>
      </c>
      <c r="V686" s="1">
        <v>26</v>
      </c>
      <c r="W686" s="1">
        <v>0.15000000596046448</v>
      </c>
      <c r="X686" s="1">
        <v>2</v>
      </c>
      <c r="Y686" s="1">
        <v>7</v>
      </c>
      <c r="Z686" s="1">
        <v>16</v>
      </c>
      <c r="AA686" s="1">
        <v>1.0299999713897705</v>
      </c>
      <c r="AB686" s="1">
        <v>0.89999997615814209</v>
      </c>
      <c r="AC686" s="1">
        <v>0.5899999737739563</v>
      </c>
      <c r="AD686" s="1">
        <v>3</v>
      </c>
      <c r="AE686" s="1">
        <v>3</v>
      </c>
      <c r="AF686" s="1">
        <v>1</v>
      </c>
      <c r="AG686" s="1">
        <f>IFERROR(Q686+0.5*R686+S686,0)</f>
        <v>21.5</v>
      </c>
      <c r="AH686">
        <f>IFERROR(IF(N686,0,Q686+0.5*R686+S686),0)</f>
        <v>21.5</v>
      </c>
      <c r="AI686" s="6" t="str">
        <f t="shared" si="24"/>
        <v/>
      </c>
    </row>
    <row r="687" spans="1:35">
      <c r="A687" s="1">
        <v>418</v>
      </c>
      <c r="B687" s="1">
        <f>IFERROR(VLOOKUP(A687,Sheet2!A:B,1,0),0)</f>
        <v>418</v>
      </c>
      <c r="C687" s="1">
        <v>1</v>
      </c>
      <c r="D687" s="1">
        <f t="shared" si="23"/>
        <v>0</v>
      </c>
      <c r="E687" s="1">
        <f>COUNTIFS(D:D,1,A:A,A687)</f>
        <v>0</v>
      </c>
      <c r="F687" s="1">
        <v>0</v>
      </c>
      <c r="G687" s="1">
        <v>1</v>
      </c>
      <c r="H687" s="1">
        <v>0</v>
      </c>
      <c r="I687" s="1">
        <v>0</v>
      </c>
      <c r="J687" s="1">
        <v>1</v>
      </c>
      <c r="K687" s="1">
        <v>0</v>
      </c>
      <c r="L687" s="1">
        <v>0</v>
      </c>
      <c r="M687" s="1" t="b">
        <v>1</v>
      </c>
      <c r="N687" s="1">
        <v>0</v>
      </c>
      <c r="O687" s="1">
        <v>0</v>
      </c>
      <c r="P687" s="3">
        <v>2</v>
      </c>
      <c r="Q687" s="1">
        <v>30</v>
      </c>
      <c r="R687" s="1">
        <v>15</v>
      </c>
      <c r="S687" s="1">
        <v>4</v>
      </c>
      <c r="T687" s="20">
        <f>IFERROR(Q687+0.5*R687+S687,0)</f>
        <v>41.5</v>
      </c>
      <c r="U687" s="1">
        <v>4.25</v>
      </c>
      <c r="V687" s="1">
        <v>26</v>
      </c>
      <c r="W687" s="1">
        <v>0.10000000149011612</v>
      </c>
      <c r="X687" s="1">
        <v>2</v>
      </c>
      <c r="Y687" s="1">
        <v>8</v>
      </c>
      <c r="Z687" s="1">
        <v>15</v>
      </c>
      <c r="AA687" s="1">
        <v>1.0199999809265137</v>
      </c>
      <c r="AB687" s="1">
        <v>1.0099999904632568</v>
      </c>
      <c r="AC687" s="1">
        <v>0.51999998092651367</v>
      </c>
      <c r="AD687" s="1">
        <v>4</v>
      </c>
      <c r="AE687" s="1">
        <v>3</v>
      </c>
      <c r="AF687" s="1">
        <v>0</v>
      </c>
      <c r="AG687" s="1">
        <f>IFERROR(Q687+0.5*R687+S687,0)</f>
        <v>41.5</v>
      </c>
      <c r="AH687">
        <f>IFERROR(IF(N687,0,Q687+0.5*R687+S687),0)</f>
        <v>41.5</v>
      </c>
      <c r="AI687" s="6" t="str">
        <f t="shared" si="24"/>
        <v/>
      </c>
    </row>
    <row r="688" spans="1:35">
      <c r="A688" s="1">
        <v>419</v>
      </c>
      <c r="B688" s="1">
        <f>IFERROR(VLOOKUP(A688,Sheet2!A:B,1,0),0)</f>
        <v>419</v>
      </c>
      <c r="C688" s="1">
        <v>2</v>
      </c>
      <c r="D688" s="1">
        <f t="shared" si="23"/>
        <v>0</v>
      </c>
      <c r="E688" s="1">
        <f>COUNTIFS(D:D,1,A:A,A688)</f>
        <v>0</v>
      </c>
      <c r="F688" s="1">
        <v>1</v>
      </c>
      <c r="G688" s="1">
        <v>1</v>
      </c>
      <c r="H688" s="1">
        <v>0</v>
      </c>
      <c r="I688" s="1">
        <v>0</v>
      </c>
      <c r="J688" s="1">
        <v>1</v>
      </c>
      <c r="K688" s="1">
        <v>0</v>
      </c>
      <c r="L688" s="1">
        <v>0</v>
      </c>
      <c r="M688" s="1" t="b">
        <v>1</v>
      </c>
      <c r="N688" s="1">
        <v>0</v>
      </c>
      <c r="O688" s="1">
        <v>0</v>
      </c>
      <c r="P688" s="3">
        <v>4</v>
      </c>
      <c r="Q688" s="1">
        <v>3</v>
      </c>
      <c r="R688" s="1">
        <v>10</v>
      </c>
      <c r="S688" s="1">
        <v>4</v>
      </c>
      <c r="T688" s="20">
        <f>IFERROR(Q688+0.5*R688+S688,0)</f>
        <v>12</v>
      </c>
      <c r="U688" s="1">
        <v>4.25</v>
      </c>
      <c r="V688" s="2" t="s">
        <v>19</v>
      </c>
      <c r="W688" s="1">
        <v>0.5</v>
      </c>
      <c r="X688" s="1">
        <v>2</v>
      </c>
      <c r="Y688" s="1">
        <v>11</v>
      </c>
      <c r="Z688" s="1">
        <v>11</v>
      </c>
      <c r="AA688" s="1">
        <v>1.059999942779541</v>
      </c>
      <c r="AB688" s="1">
        <v>0.85000002384185791</v>
      </c>
      <c r="AC688" s="1">
        <v>2.3399999141693115</v>
      </c>
      <c r="AD688" s="1">
        <v>4</v>
      </c>
      <c r="AE688" s="1">
        <v>4</v>
      </c>
      <c r="AF688" s="1">
        <v>0</v>
      </c>
      <c r="AG688" s="1">
        <f>IFERROR(Q688+0.5*R688+S688,0)</f>
        <v>12</v>
      </c>
      <c r="AH688">
        <f>IFERROR(IF(N688,0,Q688+0.5*R688+S688),0)</f>
        <v>12</v>
      </c>
      <c r="AI688" s="6" t="str">
        <f t="shared" si="24"/>
        <v/>
      </c>
    </row>
    <row r="689" spans="1:35">
      <c r="A689" s="1">
        <v>419</v>
      </c>
      <c r="B689" s="1">
        <f>IFERROR(VLOOKUP(A689,Sheet2!A:B,1,0),0)</f>
        <v>419</v>
      </c>
      <c r="C689" s="1">
        <v>2</v>
      </c>
      <c r="D689" s="1">
        <f t="shared" si="23"/>
        <v>0</v>
      </c>
      <c r="E689" s="1">
        <f>COUNTIFS(D:D,1,A:A,A689)</f>
        <v>0</v>
      </c>
      <c r="F689" s="1">
        <v>1</v>
      </c>
      <c r="G689" s="1">
        <v>1</v>
      </c>
      <c r="H689" s="1">
        <v>0</v>
      </c>
      <c r="I689" s="1">
        <v>0</v>
      </c>
      <c r="J689" s="1">
        <v>1</v>
      </c>
      <c r="K689" s="1">
        <v>0</v>
      </c>
      <c r="L689" s="1">
        <v>0</v>
      </c>
      <c r="M689" s="1" t="b">
        <v>1</v>
      </c>
      <c r="N689" s="1">
        <v>0</v>
      </c>
      <c r="O689" s="1">
        <v>0</v>
      </c>
      <c r="P689" s="3">
        <v>4</v>
      </c>
      <c r="Q689" s="1">
        <v>5</v>
      </c>
      <c r="R689" s="1">
        <v>5</v>
      </c>
      <c r="S689" s="1">
        <v>2</v>
      </c>
      <c r="T689" s="20">
        <f>IFERROR(Q689+0.5*R689+S689,0)</f>
        <v>9.5</v>
      </c>
      <c r="U689" s="1">
        <v>5.0500001907348633</v>
      </c>
      <c r="V689" s="2" t="s">
        <v>19</v>
      </c>
      <c r="W689" s="2" t="s">
        <v>21</v>
      </c>
      <c r="X689" s="1">
        <v>1</v>
      </c>
      <c r="Y689" s="1">
        <v>11</v>
      </c>
      <c r="Z689" s="1">
        <v>11</v>
      </c>
      <c r="AA689" s="1">
        <v>1.0499999523162842</v>
      </c>
      <c r="AB689" s="1">
        <v>0.8399999737739563</v>
      </c>
      <c r="AC689" s="1">
        <v>2.5299999713897705</v>
      </c>
      <c r="AD689" s="1">
        <v>4</v>
      </c>
      <c r="AE689" s="1">
        <v>3</v>
      </c>
      <c r="AF689" s="1">
        <v>1</v>
      </c>
      <c r="AG689" s="1">
        <f>IFERROR(Q689+0.5*R689+S689,0)</f>
        <v>9.5</v>
      </c>
      <c r="AH689">
        <f>IFERROR(IF(N689,0,Q689+0.5*R689+S689),0)</f>
        <v>9.5</v>
      </c>
      <c r="AI689" s="6" t="str">
        <f t="shared" si="24"/>
        <v/>
      </c>
    </row>
    <row r="690" spans="1:35">
      <c r="A690" s="1">
        <v>421</v>
      </c>
      <c r="B690" s="1">
        <f>IFERROR(VLOOKUP(A690,Sheet2!A:B,1,0),0)</f>
        <v>421</v>
      </c>
      <c r="C690" s="1">
        <v>2</v>
      </c>
      <c r="D690" s="1">
        <f t="shared" si="23"/>
        <v>0</v>
      </c>
      <c r="E690" s="1">
        <f>COUNTIFS(D:D,1,A:A,A690)</f>
        <v>0</v>
      </c>
      <c r="F690" s="1">
        <v>1</v>
      </c>
      <c r="G690" s="1">
        <v>1</v>
      </c>
      <c r="H690" s="1">
        <v>0</v>
      </c>
      <c r="I690" s="1">
        <v>0</v>
      </c>
      <c r="J690" s="1">
        <v>1</v>
      </c>
      <c r="K690" s="1">
        <v>0</v>
      </c>
      <c r="L690" s="1">
        <v>0</v>
      </c>
      <c r="M690" s="1" t="b">
        <v>1</v>
      </c>
      <c r="N690" s="1">
        <v>0</v>
      </c>
      <c r="O690" s="1">
        <v>0</v>
      </c>
      <c r="P690" s="3">
        <v>3</v>
      </c>
      <c r="Q690" s="1">
        <v>20</v>
      </c>
      <c r="R690" s="1">
        <v>10</v>
      </c>
      <c r="S690" s="1">
        <v>8</v>
      </c>
      <c r="T690" s="20">
        <f>IFERROR(Q690+0.5*R690+S690,0)</f>
        <v>33</v>
      </c>
      <c r="U690" s="1">
        <v>4.619999885559082</v>
      </c>
      <c r="V690" s="1">
        <v>4</v>
      </c>
      <c r="W690" s="1">
        <v>0.37000000476837158</v>
      </c>
      <c r="X690" s="1">
        <v>2</v>
      </c>
      <c r="Y690" s="1">
        <v>10.5</v>
      </c>
      <c r="Z690" s="1">
        <v>13</v>
      </c>
      <c r="AA690" s="1">
        <v>1.059999942779541</v>
      </c>
      <c r="AB690" s="1">
        <v>0.85000002384185791</v>
      </c>
      <c r="AC690" s="1">
        <v>2.3399999141693115</v>
      </c>
      <c r="AD690" s="1">
        <v>4</v>
      </c>
      <c r="AE690" s="1">
        <v>2</v>
      </c>
      <c r="AF690" s="1">
        <v>0</v>
      </c>
      <c r="AG690" s="1">
        <f>IFERROR(Q690+0.5*R690+S690,0)</f>
        <v>33</v>
      </c>
      <c r="AH690">
        <f>IFERROR(IF(N690,0,Q690+0.5*R690+S690),0)</f>
        <v>33</v>
      </c>
      <c r="AI690" s="6" t="str">
        <f t="shared" si="24"/>
        <v/>
      </c>
    </row>
    <row r="691" spans="1:35">
      <c r="A691" s="1">
        <v>421</v>
      </c>
      <c r="B691" s="1">
        <f>IFERROR(VLOOKUP(A691,Sheet2!A:B,1,0),0)</f>
        <v>421</v>
      </c>
      <c r="C691" s="1">
        <v>2</v>
      </c>
      <c r="D691" s="1">
        <f t="shared" si="23"/>
        <v>0</v>
      </c>
      <c r="E691" s="1">
        <f>COUNTIFS(D:D,1,A:A,A691)</f>
        <v>0</v>
      </c>
      <c r="F691" s="1">
        <v>1</v>
      </c>
      <c r="G691" s="1">
        <v>1</v>
      </c>
      <c r="H691" s="1">
        <v>0</v>
      </c>
      <c r="I691" s="1">
        <v>0</v>
      </c>
      <c r="J691" s="1">
        <v>1</v>
      </c>
      <c r="K691" s="1">
        <v>0</v>
      </c>
      <c r="L691" s="1">
        <v>0</v>
      </c>
      <c r="M691" s="1" t="b">
        <v>1</v>
      </c>
      <c r="N691" s="1">
        <v>0</v>
      </c>
      <c r="O691" s="1">
        <v>0</v>
      </c>
      <c r="P691" s="3">
        <v>3</v>
      </c>
      <c r="Q691" s="1">
        <v>25</v>
      </c>
      <c r="R691" s="1">
        <v>7</v>
      </c>
      <c r="S691" s="1">
        <v>8</v>
      </c>
      <c r="T691" s="20">
        <f>IFERROR(Q691+0.5*R691+S691,0)</f>
        <v>36.5</v>
      </c>
      <c r="U691" s="1">
        <v>5.0500001907348633</v>
      </c>
      <c r="V691" s="1">
        <v>4</v>
      </c>
      <c r="W691" s="1">
        <v>1</v>
      </c>
      <c r="X691" s="1">
        <v>2</v>
      </c>
      <c r="Y691" s="1">
        <v>10.5</v>
      </c>
      <c r="Z691" s="1">
        <v>13</v>
      </c>
      <c r="AA691" s="1">
        <v>1.0499999523162842</v>
      </c>
      <c r="AB691" s="1">
        <v>0.8399999737739563</v>
      </c>
      <c r="AC691" s="1">
        <v>2.3199999332427979</v>
      </c>
      <c r="AD691" s="1">
        <v>4</v>
      </c>
      <c r="AE691" s="1">
        <v>2</v>
      </c>
      <c r="AF691" s="1">
        <v>1</v>
      </c>
      <c r="AG691" s="1">
        <f>IFERROR(Q691+0.5*R691+S691,0)</f>
        <v>36.5</v>
      </c>
      <c r="AH691">
        <f>IFERROR(IF(N691,0,Q691+0.5*R691+S691),0)</f>
        <v>36.5</v>
      </c>
      <c r="AI691" s="6" t="str">
        <f t="shared" si="24"/>
        <v/>
      </c>
    </row>
    <row r="692" spans="1:35">
      <c r="A692" s="1">
        <v>422</v>
      </c>
      <c r="B692" s="1">
        <f>IFERROR(VLOOKUP(A692,Sheet2!A:B,1,0),0)</f>
        <v>422</v>
      </c>
      <c r="C692" s="1">
        <v>2</v>
      </c>
      <c r="D692" s="1">
        <f t="shared" si="23"/>
        <v>0</v>
      </c>
      <c r="E692" s="1">
        <f>COUNTIFS(D:D,1,A:A,A692)</f>
        <v>0</v>
      </c>
      <c r="F692" s="1">
        <v>0</v>
      </c>
      <c r="G692" s="1">
        <v>1</v>
      </c>
      <c r="H692" s="1">
        <v>0</v>
      </c>
      <c r="I692" s="1">
        <v>0</v>
      </c>
      <c r="J692" s="1">
        <v>1</v>
      </c>
      <c r="K692" s="1">
        <v>0</v>
      </c>
      <c r="L692" s="1">
        <v>0</v>
      </c>
      <c r="M692" s="1" t="b">
        <v>1</v>
      </c>
      <c r="N692" s="1">
        <v>0</v>
      </c>
      <c r="O692" s="1">
        <v>0</v>
      </c>
      <c r="P692" s="1">
        <v>2</v>
      </c>
      <c r="Q692" s="1">
        <v>0</v>
      </c>
      <c r="R692" s="1">
        <v>7</v>
      </c>
      <c r="S692" s="1">
        <v>3</v>
      </c>
      <c r="T692" s="20">
        <f>IFERROR(Q692+0.5*R692+S692,0)</f>
        <v>6.5</v>
      </c>
      <c r="U692" s="1">
        <v>4.75</v>
      </c>
      <c r="V692" s="2" t="s">
        <v>19</v>
      </c>
      <c r="W692" s="3">
        <v>0.25</v>
      </c>
      <c r="X692" s="1">
        <v>2</v>
      </c>
      <c r="Y692" s="1">
        <v>10</v>
      </c>
      <c r="Z692" s="1">
        <v>11</v>
      </c>
      <c r="AA692" s="1">
        <v>1.059999942779541</v>
      </c>
      <c r="AB692" s="1">
        <v>0.85000002384185791</v>
      </c>
      <c r="AC692" s="1">
        <v>2.3399999141693115</v>
      </c>
      <c r="AD692" s="1">
        <v>4</v>
      </c>
      <c r="AE692" s="1">
        <v>2</v>
      </c>
      <c r="AF692" s="1">
        <v>0</v>
      </c>
      <c r="AG692" s="1">
        <f>IFERROR(Q692+0.5*R692+S692,0)</f>
        <v>6.5</v>
      </c>
      <c r="AH692">
        <f>IFERROR(IF(N692,0,Q692+0.5*R692+S692),0)</f>
        <v>6.5</v>
      </c>
      <c r="AI692" s="6" t="str">
        <f t="shared" si="24"/>
        <v/>
      </c>
    </row>
    <row r="693" spans="1:35">
      <c r="A693" s="1">
        <v>422</v>
      </c>
      <c r="B693" s="1">
        <f>IFERROR(VLOOKUP(A693,Sheet2!A:B,1,0),0)</f>
        <v>422</v>
      </c>
      <c r="C693" s="1">
        <v>2</v>
      </c>
      <c r="D693" s="1">
        <f t="shared" si="23"/>
        <v>0</v>
      </c>
      <c r="E693" s="1">
        <f>COUNTIFS(D:D,1,A:A,A693)</f>
        <v>0</v>
      </c>
      <c r="F693" s="1">
        <v>0</v>
      </c>
      <c r="G693" s="1">
        <v>1</v>
      </c>
      <c r="H693" s="1">
        <v>0</v>
      </c>
      <c r="I693" s="1">
        <v>0</v>
      </c>
      <c r="J693" s="1">
        <v>1</v>
      </c>
      <c r="K693" s="1">
        <v>0</v>
      </c>
      <c r="L693" s="1">
        <v>0</v>
      </c>
      <c r="M693" s="1" t="b">
        <v>1</v>
      </c>
      <c r="N693" s="1">
        <v>0</v>
      </c>
      <c r="O693" s="1">
        <v>0</v>
      </c>
      <c r="P693" s="3">
        <v>2</v>
      </c>
      <c r="Q693" s="1">
        <v>5</v>
      </c>
      <c r="R693" s="1">
        <v>10</v>
      </c>
      <c r="S693" s="1">
        <v>6</v>
      </c>
      <c r="T693" s="20">
        <f>IFERROR(Q693+0.5*R693+S693,0)</f>
        <v>16</v>
      </c>
      <c r="U693" s="1">
        <v>5.0500001907348633</v>
      </c>
      <c r="V693" s="2" t="s">
        <v>19</v>
      </c>
      <c r="W693" s="2" t="s">
        <v>21</v>
      </c>
      <c r="X693" s="1">
        <v>1</v>
      </c>
      <c r="Y693" s="1">
        <v>11</v>
      </c>
      <c r="Z693" s="1">
        <v>11</v>
      </c>
      <c r="AA693" s="1">
        <v>1.0099999904632568</v>
      </c>
      <c r="AB693" s="1">
        <v>0.8399999737739563</v>
      </c>
      <c r="AC693" s="1">
        <v>2.3199999332427979</v>
      </c>
      <c r="AD693" s="1">
        <v>4</v>
      </c>
      <c r="AE693" s="1">
        <v>4</v>
      </c>
      <c r="AF693" s="1">
        <v>1</v>
      </c>
      <c r="AG693" s="1">
        <f>IFERROR(Q693+0.5*R693+S693,0)</f>
        <v>16</v>
      </c>
      <c r="AH693">
        <f>IFERROR(IF(N693,0,Q693+0.5*R693+S693),0)</f>
        <v>16</v>
      </c>
      <c r="AI693" s="6" t="str">
        <f t="shared" si="24"/>
        <v/>
      </c>
    </row>
    <row r="694" spans="1:35">
      <c r="A694" s="1">
        <v>423</v>
      </c>
      <c r="B694" s="1">
        <f>IFERROR(VLOOKUP(A694,Sheet2!A:B,1,0),0)</f>
        <v>423</v>
      </c>
      <c r="C694" s="1">
        <v>2</v>
      </c>
      <c r="D694" s="1">
        <f t="shared" si="23"/>
        <v>0</v>
      </c>
      <c r="E694" s="1">
        <f>COUNTIFS(D:D,1,A:A,A694)</f>
        <v>0</v>
      </c>
      <c r="F694" s="1">
        <v>1</v>
      </c>
      <c r="G694" s="1">
        <v>1</v>
      </c>
      <c r="H694" s="1">
        <v>0</v>
      </c>
      <c r="I694" s="1">
        <v>0</v>
      </c>
      <c r="J694" s="1">
        <v>1</v>
      </c>
      <c r="K694" s="1">
        <v>0</v>
      </c>
      <c r="L694" s="1">
        <v>0</v>
      </c>
      <c r="M694" s="1" t="b">
        <v>1</v>
      </c>
      <c r="N694" s="1">
        <v>0</v>
      </c>
      <c r="O694" s="1">
        <v>0</v>
      </c>
      <c r="P694" s="3">
        <v>3</v>
      </c>
      <c r="Q694" s="1">
        <v>2</v>
      </c>
      <c r="R694" s="1">
        <v>10</v>
      </c>
      <c r="S694" s="1">
        <v>2</v>
      </c>
      <c r="T694" s="20">
        <f>IFERROR(Q694+0.5*R694+S694,0)</f>
        <v>9</v>
      </c>
      <c r="U694" s="1">
        <v>4.9499998092651367</v>
      </c>
      <c r="V694" s="1">
        <v>13</v>
      </c>
      <c r="W694" s="1">
        <v>0.5</v>
      </c>
      <c r="X694" s="1">
        <v>1</v>
      </c>
      <c r="Y694" s="1">
        <v>11</v>
      </c>
      <c r="Z694" s="1">
        <v>12</v>
      </c>
      <c r="AA694" s="3">
        <v>1.059999942779541</v>
      </c>
      <c r="AB694" s="3">
        <v>0.85000002384185791</v>
      </c>
      <c r="AC694" s="3">
        <v>2.3399999141693115</v>
      </c>
      <c r="AD694" s="1">
        <v>3</v>
      </c>
      <c r="AE694" s="3">
        <v>2</v>
      </c>
      <c r="AF694" s="1">
        <v>0</v>
      </c>
      <c r="AG694" s="1">
        <f>IFERROR(Q694+0.5*R694+S694,0)</f>
        <v>9</v>
      </c>
      <c r="AH694">
        <f>IFERROR(IF(N694,0,Q694+0.5*R694+S694),0)</f>
        <v>9</v>
      </c>
      <c r="AI694" s="6" t="str">
        <f t="shared" si="24"/>
        <v/>
      </c>
    </row>
    <row r="695" spans="1:35">
      <c r="A695" s="1">
        <v>423</v>
      </c>
      <c r="B695" s="1">
        <f>IFERROR(VLOOKUP(A695,Sheet2!A:B,1,0),0)</f>
        <v>423</v>
      </c>
      <c r="C695" s="1">
        <v>2</v>
      </c>
      <c r="D695" s="1">
        <f t="shared" si="23"/>
        <v>0</v>
      </c>
      <c r="E695" s="1">
        <f>COUNTIFS(D:D,1,A:A,A695)</f>
        <v>0</v>
      </c>
      <c r="F695" s="1">
        <v>1</v>
      </c>
      <c r="G695" s="1">
        <v>1</v>
      </c>
      <c r="H695" s="1">
        <v>0</v>
      </c>
      <c r="I695" s="1">
        <v>0</v>
      </c>
      <c r="J695" s="1">
        <v>1</v>
      </c>
      <c r="K695" s="1">
        <v>0</v>
      </c>
      <c r="L695" s="1">
        <v>0</v>
      </c>
      <c r="M695" s="1" t="b">
        <v>1</v>
      </c>
      <c r="N695" s="1">
        <v>0</v>
      </c>
      <c r="O695" s="1">
        <v>0</v>
      </c>
      <c r="P695" s="3">
        <v>1</v>
      </c>
      <c r="Q695" s="1">
        <v>19</v>
      </c>
      <c r="R695" s="1">
        <v>3.5</v>
      </c>
      <c r="S695" s="1">
        <v>3</v>
      </c>
      <c r="T695" s="20">
        <f>IFERROR(Q695+0.5*R695+S695,0)</f>
        <v>23.75</v>
      </c>
      <c r="U695" s="1">
        <v>5.25</v>
      </c>
      <c r="V695" s="1">
        <v>13</v>
      </c>
      <c r="W695" s="3">
        <v>0.5</v>
      </c>
      <c r="X695" s="1">
        <v>1</v>
      </c>
      <c r="Y695" s="1">
        <v>11</v>
      </c>
      <c r="Z695" s="1">
        <v>11</v>
      </c>
      <c r="AA695" s="3">
        <v>1.0499999523162842</v>
      </c>
      <c r="AB695" s="1">
        <v>0.8399999737739563</v>
      </c>
      <c r="AC695" s="3">
        <v>2.3199999332427979</v>
      </c>
      <c r="AD695" s="1">
        <v>3</v>
      </c>
      <c r="AE695" s="1">
        <v>2</v>
      </c>
      <c r="AF695" s="1">
        <v>1</v>
      </c>
      <c r="AG695" s="1">
        <f>IFERROR(Q695+0.5*R695+S695,0)</f>
        <v>23.75</v>
      </c>
      <c r="AH695">
        <f>IFERROR(IF(N695,0,Q695+0.5*R695+S695),0)</f>
        <v>23.75</v>
      </c>
      <c r="AI695" s="6" t="str">
        <f t="shared" si="24"/>
        <v/>
      </c>
    </row>
    <row r="696" spans="1:35">
      <c r="A696" s="1">
        <v>424</v>
      </c>
      <c r="B696" s="1">
        <f>IFERROR(VLOOKUP(A696,Sheet2!A:B,1,0),0)</f>
        <v>424</v>
      </c>
      <c r="C696" s="1">
        <v>2</v>
      </c>
      <c r="D696" s="1">
        <f t="shared" si="23"/>
        <v>0</v>
      </c>
      <c r="E696" s="1">
        <f>COUNTIFS(D:D,1,A:A,A696)</f>
        <v>0</v>
      </c>
      <c r="F696" s="1">
        <v>1</v>
      </c>
      <c r="G696" s="1">
        <v>1</v>
      </c>
      <c r="H696" s="1">
        <v>0</v>
      </c>
      <c r="I696" s="1">
        <v>0</v>
      </c>
      <c r="J696" s="1">
        <v>1</v>
      </c>
      <c r="K696" s="1">
        <v>0</v>
      </c>
      <c r="L696" s="1">
        <v>0</v>
      </c>
      <c r="M696" s="1" t="b">
        <v>1</v>
      </c>
      <c r="N696" s="1">
        <v>0</v>
      </c>
      <c r="O696" s="1">
        <v>0</v>
      </c>
      <c r="P696" s="3">
        <v>0</v>
      </c>
      <c r="Q696" s="1">
        <v>3.5</v>
      </c>
      <c r="R696" s="1">
        <v>6.5</v>
      </c>
      <c r="S696" s="1">
        <v>3</v>
      </c>
      <c r="T696" s="20">
        <f>IFERROR(Q696+0.5*R696+S696,0)</f>
        <v>9.75</v>
      </c>
      <c r="U696" s="1">
        <v>4.75</v>
      </c>
      <c r="V696" s="1">
        <v>13</v>
      </c>
      <c r="W696" s="1">
        <v>0.25</v>
      </c>
      <c r="X696" s="1">
        <v>1</v>
      </c>
      <c r="Y696" s="1">
        <v>11</v>
      </c>
      <c r="Z696" s="1">
        <v>11</v>
      </c>
      <c r="AA696" s="1">
        <v>1.059999942779541</v>
      </c>
      <c r="AB696" s="1">
        <v>0.85000002384185791</v>
      </c>
      <c r="AC696" s="1">
        <v>2.3399999141693115</v>
      </c>
      <c r="AD696" s="1">
        <v>5</v>
      </c>
      <c r="AE696" s="1">
        <v>3</v>
      </c>
      <c r="AF696" s="1">
        <v>0</v>
      </c>
      <c r="AG696" s="1">
        <f>IFERROR(Q696+0.5*R696+S696,0)</f>
        <v>9.75</v>
      </c>
      <c r="AH696">
        <f>IFERROR(IF(N696,0,Q696+0.5*R696+S696),0)</f>
        <v>9.75</v>
      </c>
      <c r="AI696" s="6" t="str">
        <f t="shared" si="24"/>
        <v/>
      </c>
    </row>
    <row r="697" spans="1:35">
      <c r="A697" s="1">
        <v>424</v>
      </c>
      <c r="B697" s="1">
        <f>IFERROR(VLOOKUP(A697,Sheet2!A:B,1,0),0)</f>
        <v>424</v>
      </c>
      <c r="C697" s="1">
        <v>2</v>
      </c>
      <c r="D697" s="1">
        <f t="shared" si="23"/>
        <v>0</v>
      </c>
      <c r="E697" s="1">
        <f>COUNTIFS(D:D,1,A:A,A697)</f>
        <v>0</v>
      </c>
      <c r="F697" s="1">
        <v>1</v>
      </c>
      <c r="G697" s="1">
        <v>1</v>
      </c>
      <c r="H697" s="1">
        <v>0</v>
      </c>
      <c r="I697" s="1">
        <v>0</v>
      </c>
      <c r="J697" s="1">
        <v>1</v>
      </c>
      <c r="K697" s="1">
        <v>0</v>
      </c>
      <c r="L697" s="1">
        <v>0</v>
      </c>
      <c r="M697" s="1" t="b">
        <v>1</v>
      </c>
      <c r="N697" s="1">
        <v>0</v>
      </c>
      <c r="O697" s="1">
        <v>0</v>
      </c>
      <c r="P697" s="1">
        <v>1</v>
      </c>
      <c r="Q697" s="1">
        <v>12</v>
      </c>
      <c r="R697" s="1">
        <v>3</v>
      </c>
      <c r="S697" s="1">
        <v>4</v>
      </c>
      <c r="T697" s="20">
        <f>IFERROR(Q697+0.5*R697+S697,0)</f>
        <v>17.5</v>
      </c>
      <c r="U697" s="1">
        <v>5.25</v>
      </c>
      <c r="V697" s="1">
        <v>19</v>
      </c>
      <c r="W697" s="1">
        <v>0.5</v>
      </c>
      <c r="X697" s="1">
        <v>1</v>
      </c>
      <c r="Y697" s="1">
        <v>11</v>
      </c>
      <c r="Z697" s="1">
        <v>14</v>
      </c>
      <c r="AA697" s="1">
        <v>1.0499999523162842</v>
      </c>
      <c r="AB697" s="1">
        <v>0.93999999761581421</v>
      </c>
      <c r="AC697" s="1">
        <v>2.3199999332427979</v>
      </c>
      <c r="AD697" s="1">
        <v>5</v>
      </c>
      <c r="AE697" s="1">
        <v>3</v>
      </c>
      <c r="AF697" s="1">
        <v>1</v>
      </c>
      <c r="AG697" s="1">
        <f>IFERROR(Q697+0.5*R697+S697,0)</f>
        <v>17.5</v>
      </c>
      <c r="AH697">
        <f>IFERROR(IF(N697,0,Q697+0.5*R697+S697),0)</f>
        <v>17.5</v>
      </c>
      <c r="AI697" s="6" t="str">
        <f t="shared" si="24"/>
        <v/>
      </c>
    </row>
    <row r="698" spans="1:35">
      <c r="A698" s="1">
        <v>426</v>
      </c>
      <c r="B698" s="1">
        <f>IFERROR(VLOOKUP(A698,Sheet2!A:B,1,0),0)</f>
        <v>426</v>
      </c>
      <c r="C698" s="1">
        <v>3</v>
      </c>
      <c r="D698" s="1">
        <f t="shared" si="23"/>
        <v>0</v>
      </c>
      <c r="E698" s="1">
        <f>COUNTIFS(D:D,1,A:A,A698)</f>
        <v>0</v>
      </c>
      <c r="F698" s="1">
        <v>1</v>
      </c>
      <c r="G698" s="1">
        <v>1</v>
      </c>
      <c r="H698" s="1">
        <v>0</v>
      </c>
      <c r="I698" s="1">
        <v>0</v>
      </c>
      <c r="J698" s="1">
        <v>1</v>
      </c>
      <c r="K698" s="1">
        <v>0</v>
      </c>
      <c r="L698" s="1">
        <v>0</v>
      </c>
      <c r="M698" s="1" t="b">
        <v>1</v>
      </c>
      <c r="N698" s="1">
        <v>0</v>
      </c>
      <c r="O698" s="1">
        <v>0</v>
      </c>
      <c r="P698" s="1">
        <v>0</v>
      </c>
      <c r="Q698" s="1">
        <v>3</v>
      </c>
      <c r="R698" s="1">
        <v>33</v>
      </c>
      <c r="S698" s="1">
        <v>5</v>
      </c>
      <c r="T698" s="20">
        <f>IFERROR(Q698+0.5*R698+S698,0)</f>
        <v>24.5</v>
      </c>
      <c r="U698" s="1">
        <v>4.25</v>
      </c>
      <c r="V698" s="3">
        <v>26</v>
      </c>
      <c r="W698" s="3">
        <v>0.15000000596046448</v>
      </c>
      <c r="X698" s="1">
        <v>2</v>
      </c>
      <c r="Y698" s="1">
        <v>5</v>
      </c>
      <c r="Z698" s="1">
        <v>19</v>
      </c>
      <c r="AA698" s="1">
        <v>1.1799999475479126</v>
      </c>
      <c r="AB698" s="1">
        <v>1.0199999809265137</v>
      </c>
      <c r="AC698" s="1">
        <v>1.059999942779541</v>
      </c>
      <c r="AD698" s="1">
        <v>5</v>
      </c>
      <c r="AE698" s="1">
        <v>3</v>
      </c>
      <c r="AF698" s="1">
        <v>0</v>
      </c>
      <c r="AG698" s="1">
        <f>IFERROR(Q698+0.5*R698+S698,0)</f>
        <v>24.5</v>
      </c>
      <c r="AH698">
        <f>IFERROR(IF(N698,0,Q698+0.5*R698+S698),0)</f>
        <v>24.5</v>
      </c>
      <c r="AI698" s="6" t="str">
        <f t="shared" si="24"/>
        <v/>
      </c>
    </row>
    <row r="699" spans="1:35">
      <c r="A699" s="1">
        <v>426</v>
      </c>
      <c r="B699" s="1">
        <f>IFERROR(VLOOKUP(A699,Sheet2!A:B,1,0),0)</f>
        <v>426</v>
      </c>
      <c r="C699" s="1">
        <v>3</v>
      </c>
      <c r="D699" s="1">
        <f t="shared" si="23"/>
        <v>0</v>
      </c>
      <c r="E699" s="1">
        <f>COUNTIFS(D:D,1,A:A,A699)</f>
        <v>0</v>
      </c>
      <c r="F699" s="1">
        <v>1</v>
      </c>
      <c r="G699" s="1">
        <v>1</v>
      </c>
      <c r="H699" s="1">
        <v>0</v>
      </c>
      <c r="I699" s="1">
        <v>0</v>
      </c>
      <c r="J699" s="1">
        <v>1</v>
      </c>
      <c r="K699" s="1">
        <v>0</v>
      </c>
      <c r="L699" s="1">
        <v>0</v>
      </c>
      <c r="M699" s="1" t="b">
        <v>1</v>
      </c>
      <c r="N699" s="1">
        <v>0</v>
      </c>
      <c r="O699" s="1">
        <v>0</v>
      </c>
      <c r="P699" s="4" t="s">
        <v>11</v>
      </c>
      <c r="Q699" s="1">
        <v>5</v>
      </c>
      <c r="R699" s="1">
        <v>25</v>
      </c>
      <c r="S699" s="1">
        <v>3</v>
      </c>
      <c r="T699" s="20">
        <f>IFERROR(Q699+0.5*R699+S699,0)</f>
        <v>20.5</v>
      </c>
      <c r="U699" s="1">
        <v>5.0500001907348633</v>
      </c>
      <c r="V699" s="1">
        <v>19</v>
      </c>
      <c r="W699" s="1">
        <v>0.25</v>
      </c>
      <c r="X699" s="1">
        <v>2</v>
      </c>
      <c r="Y699" s="1">
        <v>6</v>
      </c>
      <c r="Z699" s="1">
        <v>18</v>
      </c>
      <c r="AA699" s="1">
        <v>1.1100000143051147</v>
      </c>
      <c r="AB699" s="1">
        <v>1.0499999523162842</v>
      </c>
      <c r="AC699" s="1">
        <v>1.0499999523162842</v>
      </c>
      <c r="AD699" s="1">
        <v>6</v>
      </c>
      <c r="AE699" s="1">
        <v>5</v>
      </c>
      <c r="AF699" s="1">
        <v>1</v>
      </c>
      <c r="AG699" s="1">
        <f>IFERROR(Q699+0.5*R699+S699,0)</f>
        <v>20.5</v>
      </c>
      <c r="AH699">
        <f>IFERROR(IF(N699,0,Q699+0.5*R699+S699),0)</f>
        <v>20.5</v>
      </c>
      <c r="AI699" s="6" t="str">
        <f t="shared" si="24"/>
        <v/>
      </c>
    </row>
    <row r="700" spans="1:35">
      <c r="A700" s="1">
        <v>427</v>
      </c>
      <c r="B700" s="1">
        <f>IFERROR(VLOOKUP(A700,Sheet2!A:B,1,0),0)</f>
        <v>427</v>
      </c>
      <c r="C700" s="1">
        <v>4</v>
      </c>
      <c r="D700" s="1">
        <f t="shared" si="23"/>
        <v>0</v>
      </c>
      <c r="E700" s="1">
        <f>COUNTIFS(D:D,1,A:A,A700)</f>
        <v>0</v>
      </c>
      <c r="F700" s="1">
        <v>0</v>
      </c>
      <c r="G700" s="1">
        <v>1</v>
      </c>
      <c r="H700" s="1">
        <v>0</v>
      </c>
      <c r="I700" s="1">
        <v>0</v>
      </c>
      <c r="J700" s="1">
        <v>1</v>
      </c>
      <c r="K700" s="1">
        <v>0</v>
      </c>
      <c r="L700" s="1">
        <v>0</v>
      </c>
      <c r="M700" s="1" t="b">
        <v>1</v>
      </c>
      <c r="N700" s="1">
        <v>0</v>
      </c>
      <c r="O700" s="1">
        <v>0</v>
      </c>
      <c r="P700" s="3">
        <v>4</v>
      </c>
      <c r="Q700" s="1">
        <v>0</v>
      </c>
      <c r="R700" s="1">
        <v>35</v>
      </c>
      <c r="S700" s="1">
        <v>3</v>
      </c>
      <c r="T700" s="20">
        <f>IFERROR(Q700+0.5*R700+S700,0)</f>
        <v>20.5</v>
      </c>
      <c r="U700" s="1">
        <v>5.0500001907348633</v>
      </c>
      <c r="V700" s="2" t="s">
        <v>19</v>
      </c>
      <c r="W700" s="2" t="s">
        <v>21</v>
      </c>
      <c r="X700" s="1">
        <v>2</v>
      </c>
      <c r="Y700" s="1">
        <v>10.5</v>
      </c>
      <c r="Z700" s="1">
        <v>12.5</v>
      </c>
      <c r="AA700" s="1">
        <v>1.1100000143051147</v>
      </c>
      <c r="AB700" s="1">
        <v>1.0900000333786011</v>
      </c>
      <c r="AC700" s="1">
        <v>2.0699999332427979</v>
      </c>
      <c r="AD700" s="1">
        <v>2</v>
      </c>
      <c r="AE700" s="1">
        <v>2</v>
      </c>
      <c r="AF700" s="1">
        <v>1</v>
      </c>
      <c r="AG700" s="1">
        <f>IFERROR(Q700+0.5*R700+S700,0)</f>
        <v>20.5</v>
      </c>
      <c r="AH700">
        <f>IFERROR(IF(N700,0,Q700+0.5*R700+S700),0)</f>
        <v>20.5</v>
      </c>
      <c r="AI700" s="6" t="str">
        <f t="shared" si="24"/>
        <v/>
      </c>
    </row>
    <row r="701" spans="1:35">
      <c r="A701" s="1">
        <v>427</v>
      </c>
      <c r="B701" s="1">
        <f>IFERROR(VLOOKUP(A701,Sheet2!A:B,1,0),0)</f>
        <v>427</v>
      </c>
      <c r="C701" s="1">
        <v>4</v>
      </c>
      <c r="D701" s="1">
        <f t="shared" si="23"/>
        <v>0</v>
      </c>
      <c r="E701" s="1">
        <f>COUNTIFS(D:D,1,A:A,A701)</f>
        <v>0</v>
      </c>
      <c r="F701" s="1">
        <v>0</v>
      </c>
      <c r="G701" s="1">
        <v>1</v>
      </c>
      <c r="H701" s="1">
        <v>0</v>
      </c>
      <c r="I701" s="1">
        <v>0</v>
      </c>
      <c r="J701" s="1">
        <v>1</v>
      </c>
      <c r="K701" s="1">
        <v>0</v>
      </c>
      <c r="L701" s="1">
        <v>0</v>
      </c>
      <c r="M701" s="1" t="b">
        <v>1</v>
      </c>
      <c r="N701" s="1">
        <v>0</v>
      </c>
      <c r="O701" s="1">
        <v>0</v>
      </c>
      <c r="P701" s="3">
        <v>3</v>
      </c>
      <c r="Q701" s="1">
        <v>7</v>
      </c>
      <c r="R701" s="1">
        <v>8</v>
      </c>
      <c r="S701" s="1">
        <v>3</v>
      </c>
      <c r="T701" s="20">
        <f>IFERROR(Q701+0.5*R701+S701,0)</f>
        <v>14</v>
      </c>
      <c r="U701" s="1">
        <v>4.75</v>
      </c>
      <c r="V701" s="1">
        <v>13</v>
      </c>
      <c r="W701" s="1">
        <v>0.10000000149011612</v>
      </c>
      <c r="X701" s="1">
        <v>2</v>
      </c>
      <c r="Y701" s="1">
        <v>10.5</v>
      </c>
      <c r="Z701" s="1">
        <v>12.5</v>
      </c>
      <c r="AA701" s="1">
        <v>1.059999942779541</v>
      </c>
      <c r="AB701" s="1">
        <v>0.98000001907348633</v>
      </c>
      <c r="AC701" s="1">
        <v>2.0299999713897705</v>
      </c>
      <c r="AD701" s="1">
        <v>2</v>
      </c>
      <c r="AE701" s="1">
        <v>2</v>
      </c>
      <c r="AF701" s="1">
        <v>0</v>
      </c>
      <c r="AG701" s="1">
        <f>IFERROR(Q701+0.5*R701+S701,0)</f>
        <v>14</v>
      </c>
      <c r="AH701">
        <f>IFERROR(IF(N701,0,Q701+0.5*R701+S701),0)</f>
        <v>14</v>
      </c>
      <c r="AI701" s="6" t="str">
        <f t="shared" si="24"/>
        <v/>
      </c>
    </row>
    <row r="702" spans="1:35">
      <c r="A702" s="1">
        <v>428</v>
      </c>
      <c r="B702" s="1">
        <f>IFERROR(VLOOKUP(A702,Sheet2!A:B,1,0),0)</f>
        <v>428</v>
      </c>
      <c r="C702" s="1">
        <v>4</v>
      </c>
      <c r="D702" s="1">
        <f t="shared" si="23"/>
        <v>0</v>
      </c>
      <c r="E702" s="1">
        <f>COUNTIFS(D:D,1,A:A,A702)</f>
        <v>0</v>
      </c>
      <c r="F702" s="1">
        <v>0</v>
      </c>
      <c r="G702" s="1">
        <v>1</v>
      </c>
      <c r="H702" s="1">
        <v>0</v>
      </c>
      <c r="I702" s="1">
        <v>0</v>
      </c>
      <c r="J702" s="1">
        <v>1</v>
      </c>
      <c r="K702" s="1">
        <v>0</v>
      </c>
      <c r="L702" s="1">
        <v>0</v>
      </c>
      <c r="M702" s="1" t="b">
        <v>1</v>
      </c>
      <c r="N702" s="1">
        <v>0</v>
      </c>
      <c r="O702" s="1">
        <v>0</v>
      </c>
      <c r="P702" s="3">
        <v>2</v>
      </c>
      <c r="Q702" s="1">
        <v>0</v>
      </c>
      <c r="R702" s="1">
        <v>33</v>
      </c>
      <c r="S702" s="1">
        <v>3</v>
      </c>
      <c r="T702" s="20">
        <f>IFERROR(Q702+0.5*R702+S702,0)</f>
        <v>19.5</v>
      </c>
      <c r="U702" s="1">
        <v>4.619999885559082</v>
      </c>
      <c r="V702" s="1">
        <v>13</v>
      </c>
      <c r="W702" s="1">
        <v>0.11999999731779099</v>
      </c>
      <c r="X702" s="1">
        <v>2</v>
      </c>
      <c r="Y702" s="1">
        <v>10.5</v>
      </c>
      <c r="Z702" s="1">
        <v>12.5</v>
      </c>
      <c r="AA702" s="1">
        <v>1.059999942779541</v>
      </c>
      <c r="AB702" s="1">
        <v>0.98000001907348633</v>
      </c>
      <c r="AC702" s="1">
        <v>1.059999942779541</v>
      </c>
      <c r="AD702" s="1">
        <v>2</v>
      </c>
      <c r="AE702" s="1">
        <v>2</v>
      </c>
      <c r="AF702" s="1">
        <v>0</v>
      </c>
      <c r="AG702" s="1">
        <f>IFERROR(Q702+0.5*R702+S702,0)</f>
        <v>19.5</v>
      </c>
      <c r="AH702">
        <f>IFERROR(IF(N702,0,Q702+0.5*R702+S702),0)</f>
        <v>19.5</v>
      </c>
      <c r="AI702" s="6" t="str">
        <f t="shared" si="24"/>
        <v/>
      </c>
    </row>
    <row r="703" spans="1:35">
      <c r="A703" s="1">
        <v>428</v>
      </c>
      <c r="B703" s="1">
        <f>IFERROR(VLOOKUP(A703,Sheet2!A:B,1,0),0)</f>
        <v>428</v>
      </c>
      <c r="C703" s="1">
        <v>4</v>
      </c>
      <c r="D703" s="1">
        <f t="shared" si="23"/>
        <v>0</v>
      </c>
      <c r="E703" s="1">
        <f>COUNTIFS(D:D,1,A:A,A703)</f>
        <v>0</v>
      </c>
      <c r="F703" s="1">
        <v>0</v>
      </c>
      <c r="G703" s="1">
        <v>1</v>
      </c>
      <c r="H703" s="1">
        <v>0</v>
      </c>
      <c r="I703" s="1">
        <v>0</v>
      </c>
      <c r="J703" s="1">
        <v>1</v>
      </c>
      <c r="K703" s="1">
        <v>0</v>
      </c>
      <c r="L703" s="1">
        <v>0</v>
      </c>
      <c r="M703" s="1" t="b">
        <v>1</v>
      </c>
      <c r="N703" s="1">
        <v>0</v>
      </c>
      <c r="O703" s="1">
        <v>0</v>
      </c>
      <c r="P703" s="4" t="s">
        <v>11</v>
      </c>
      <c r="Q703" s="1">
        <v>10</v>
      </c>
      <c r="R703" s="1">
        <v>24</v>
      </c>
      <c r="S703" s="1">
        <v>3</v>
      </c>
      <c r="T703" s="20">
        <f>IFERROR(Q703+0.5*R703+S703,0)</f>
        <v>25</v>
      </c>
      <c r="U703" s="1">
        <v>5.1399998664855957</v>
      </c>
      <c r="V703" s="1">
        <v>13</v>
      </c>
      <c r="W703" s="1">
        <v>0.10000000149011612</v>
      </c>
      <c r="X703" s="1">
        <v>2</v>
      </c>
      <c r="Y703" s="1">
        <v>10.5</v>
      </c>
      <c r="Z703" s="1">
        <v>12.5</v>
      </c>
      <c r="AA703" s="1">
        <v>1.0499999523162842</v>
      </c>
      <c r="AB703" s="1">
        <v>0.88999998569488525</v>
      </c>
      <c r="AC703" s="1">
        <v>2.1099998950958252</v>
      </c>
      <c r="AD703" s="3">
        <v>2</v>
      </c>
      <c r="AE703" s="3">
        <v>2</v>
      </c>
      <c r="AF703" s="1">
        <v>1</v>
      </c>
      <c r="AG703" s="1">
        <f>IFERROR(Q703+0.5*R703+S703,0)</f>
        <v>25</v>
      </c>
      <c r="AH703">
        <f>IFERROR(IF(N703,0,Q703+0.5*R703+S703),0)</f>
        <v>25</v>
      </c>
      <c r="AI703" s="6" t="str">
        <f t="shared" si="24"/>
        <v/>
      </c>
    </row>
    <row r="704" spans="1:35">
      <c r="A704" s="1">
        <v>430</v>
      </c>
      <c r="B704" s="1">
        <f>IFERROR(VLOOKUP(A704,Sheet2!A:B,1,0),0)</f>
        <v>430</v>
      </c>
      <c r="C704" s="1">
        <v>1</v>
      </c>
      <c r="D704" s="1">
        <f t="shared" si="23"/>
        <v>0</v>
      </c>
      <c r="E704" s="1">
        <f>COUNTIFS(D:D,1,A:A,A704)</f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0</v>
      </c>
      <c r="M704" s="1" t="b">
        <v>1</v>
      </c>
      <c r="N704" s="1">
        <v>0</v>
      </c>
      <c r="O704" s="1">
        <v>0</v>
      </c>
      <c r="P704" s="2" t="s">
        <v>11</v>
      </c>
      <c r="Q704" s="1">
        <v>0</v>
      </c>
      <c r="R704" s="1">
        <v>48</v>
      </c>
      <c r="S704" s="1">
        <v>3</v>
      </c>
      <c r="T704" s="20">
        <f>IFERROR(Q704+0.5*R704+S704,0)</f>
        <v>27</v>
      </c>
      <c r="U704" s="1">
        <v>4.25</v>
      </c>
      <c r="V704" s="1">
        <v>26</v>
      </c>
      <c r="W704" s="1">
        <v>0.12999999523162842</v>
      </c>
      <c r="X704" s="1">
        <v>2</v>
      </c>
      <c r="Y704" s="1">
        <v>7</v>
      </c>
      <c r="Z704" s="1">
        <v>16</v>
      </c>
      <c r="AA704" s="1">
        <v>0.9100000262260437</v>
      </c>
      <c r="AB704" s="1">
        <v>0.73000001907348633</v>
      </c>
      <c r="AC704" s="1">
        <v>0.75</v>
      </c>
      <c r="AD704" s="1">
        <v>3</v>
      </c>
      <c r="AE704" s="1">
        <v>3</v>
      </c>
      <c r="AF704" s="1">
        <v>1</v>
      </c>
      <c r="AG704" s="1">
        <f>IFERROR(Q704+0.5*R704+S704,0)</f>
        <v>27</v>
      </c>
      <c r="AH704">
        <f>IFERROR(IF(N704,0,Q704+0.5*R704+S704),0)</f>
        <v>27</v>
      </c>
      <c r="AI704" s="6" t="str">
        <f t="shared" si="24"/>
        <v/>
      </c>
    </row>
    <row r="705" spans="1:35">
      <c r="A705" s="1">
        <v>430</v>
      </c>
      <c r="B705" s="1">
        <f>IFERROR(VLOOKUP(A705,Sheet2!A:B,1,0),0)</f>
        <v>430</v>
      </c>
      <c r="C705" s="1">
        <v>1</v>
      </c>
      <c r="D705" s="1">
        <f t="shared" si="23"/>
        <v>0</v>
      </c>
      <c r="E705" s="1">
        <f>COUNTIFS(D:D,1,A:A,A705)</f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0</v>
      </c>
      <c r="M705" s="1" t="b">
        <v>1</v>
      </c>
      <c r="N705" s="1">
        <v>0</v>
      </c>
      <c r="O705" s="1">
        <v>0</v>
      </c>
      <c r="P705" s="3">
        <v>0</v>
      </c>
      <c r="Q705" s="1">
        <v>20</v>
      </c>
      <c r="R705" s="1">
        <v>25</v>
      </c>
      <c r="S705" s="1">
        <v>4</v>
      </c>
      <c r="T705" s="20">
        <f>IFERROR(Q705+0.5*R705+S705,0)</f>
        <v>36.5</v>
      </c>
      <c r="U705" s="1">
        <v>4.25</v>
      </c>
      <c r="V705" s="1">
        <v>13</v>
      </c>
      <c r="W705" s="1">
        <v>0.15000000596046448</v>
      </c>
      <c r="X705" s="1">
        <v>2</v>
      </c>
      <c r="Y705" s="1">
        <v>7</v>
      </c>
      <c r="Z705" s="1">
        <v>15</v>
      </c>
      <c r="AA705" s="1">
        <v>0.94999998807907104</v>
      </c>
      <c r="AB705" s="1">
        <v>0.75</v>
      </c>
      <c r="AC705" s="1">
        <v>0.80000001192092896</v>
      </c>
      <c r="AD705" s="1">
        <v>3</v>
      </c>
      <c r="AE705" s="1">
        <v>3</v>
      </c>
      <c r="AF705" s="1">
        <v>0</v>
      </c>
      <c r="AG705" s="1">
        <f>IFERROR(Q705+0.5*R705+S705,0)</f>
        <v>36.5</v>
      </c>
      <c r="AH705">
        <f>IFERROR(IF(N705,0,Q705+0.5*R705+S705),0)</f>
        <v>36.5</v>
      </c>
      <c r="AI705" s="6" t="str">
        <f t="shared" si="24"/>
        <v/>
      </c>
    </row>
    <row r="706" spans="1:35">
      <c r="A706" s="1">
        <v>432</v>
      </c>
      <c r="B706" s="1">
        <f>IFERROR(VLOOKUP(A706,Sheet2!A:B,1,0),0)</f>
        <v>432</v>
      </c>
      <c r="C706" s="1">
        <v>1</v>
      </c>
      <c r="D706" s="1">
        <f t="shared" si="23"/>
        <v>0</v>
      </c>
      <c r="E706" s="1">
        <f>COUNTIFS(D:D,1,A:A,A706)</f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1</v>
      </c>
      <c r="L706" s="1">
        <v>0</v>
      </c>
      <c r="M706" s="1" t="b">
        <v>1</v>
      </c>
      <c r="N706" s="1">
        <v>0</v>
      </c>
      <c r="O706" s="1">
        <v>0</v>
      </c>
      <c r="P706" s="3">
        <v>0</v>
      </c>
      <c r="Q706" s="1">
        <v>20</v>
      </c>
      <c r="R706" s="1">
        <v>55</v>
      </c>
      <c r="S706" s="1">
        <v>5</v>
      </c>
      <c r="T706" s="20">
        <f>IFERROR(Q706+0.5*R706+S706,0)</f>
        <v>52.5</v>
      </c>
      <c r="U706" s="1">
        <v>4.5</v>
      </c>
      <c r="V706" s="1">
        <v>17</v>
      </c>
      <c r="W706" s="1">
        <v>0.15000000596046448</v>
      </c>
      <c r="X706" s="1">
        <v>2</v>
      </c>
      <c r="Y706" s="1">
        <v>7</v>
      </c>
      <c r="Z706" s="1">
        <v>16</v>
      </c>
      <c r="AA706" s="1">
        <v>0.93999999761581421</v>
      </c>
      <c r="AB706" s="1">
        <v>0.74000000953674316</v>
      </c>
      <c r="AC706" s="1">
        <v>0.79000002145767212</v>
      </c>
      <c r="AD706" s="1">
        <v>4</v>
      </c>
      <c r="AE706" s="1">
        <v>3</v>
      </c>
      <c r="AF706" s="1">
        <v>0</v>
      </c>
      <c r="AG706" s="1">
        <f>IFERROR(Q706+0.5*R706+S706,0)</f>
        <v>52.5</v>
      </c>
      <c r="AH706">
        <f>IFERROR(IF(N706,0,Q706+0.5*R706+S706),0)</f>
        <v>52.5</v>
      </c>
      <c r="AI706" s="6" t="str">
        <f t="shared" si="24"/>
        <v/>
      </c>
    </row>
    <row r="707" spans="1:35">
      <c r="A707" s="1">
        <v>432</v>
      </c>
      <c r="B707" s="1">
        <f>IFERROR(VLOOKUP(A707,Sheet2!A:B,1,0),0)</f>
        <v>432</v>
      </c>
      <c r="C707" s="1">
        <v>1</v>
      </c>
      <c r="D707" s="1">
        <f t="shared" ref="D707:D770" si="25">IF(T707&gt;0, 0, 1)</f>
        <v>0</v>
      </c>
      <c r="E707" s="1">
        <f>COUNTIFS(D:D,1,A:A,A707)</f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1</v>
      </c>
      <c r="L707" s="1">
        <v>0</v>
      </c>
      <c r="M707" s="1" t="b">
        <v>1</v>
      </c>
      <c r="N707" s="1">
        <v>0</v>
      </c>
      <c r="O707" s="1">
        <v>0</v>
      </c>
      <c r="P707" s="1">
        <v>1</v>
      </c>
      <c r="Q707" s="1">
        <v>25</v>
      </c>
      <c r="R707" s="1">
        <v>10</v>
      </c>
      <c r="S707" s="1">
        <v>4</v>
      </c>
      <c r="T707" s="20">
        <f>IFERROR(Q707+0.5*R707+S707,0)</f>
        <v>34</v>
      </c>
      <c r="U707" s="1">
        <v>5.0500001907348633</v>
      </c>
      <c r="V707" s="1">
        <v>26</v>
      </c>
      <c r="W707" s="1">
        <v>0.20000000298023224</v>
      </c>
      <c r="X707" s="1">
        <v>2</v>
      </c>
      <c r="Y707" s="1">
        <v>7</v>
      </c>
      <c r="Z707" s="1">
        <v>16</v>
      </c>
      <c r="AA707" s="1">
        <v>0.93999999761581421</v>
      </c>
      <c r="AB707" s="1">
        <v>0.74000000953674316</v>
      </c>
      <c r="AC707" s="1">
        <v>0.79000002145767212</v>
      </c>
      <c r="AD707" s="1">
        <v>3</v>
      </c>
      <c r="AE707" s="1">
        <v>1</v>
      </c>
      <c r="AF707" s="1">
        <v>1</v>
      </c>
      <c r="AG707" s="1">
        <f>IFERROR(Q707+0.5*R707+S707,0)</f>
        <v>34</v>
      </c>
      <c r="AH707">
        <f>IFERROR(IF(N707,0,Q707+0.5*R707+S707),0)</f>
        <v>34</v>
      </c>
      <c r="AI707" s="6" t="str">
        <f t="shared" ref="AI707:AI770" si="26">IF(T707-AG707=0,"","999999")</f>
        <v/>
      </c>
    </row>
    <row r="708" spans="1:35">
      <c r="A708" s="1">
        <v>433</v>
      </c>
      <c r="B708" s="1">
        <f>IFERROR(VLOOKUP(A708,Sheet2!A:B,1,0),0)</f>
        <v>0</v>
      </c>
      <c r="C708" s="1">
        <v>1</v>
      </c>
      <c r="D708" s="1">
        <f t="shared" si="25"/>
        <v>0</v>
      </c>
      <c r="E708" s="1">
        <f>COUNTIFS(D:D,1,A:A,A708)</f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0</v>
      </c>
      <c r="M708" s="1" t="b">
        <v>1</v>
      </c>
      <c r="N708" s="1">
        <v>0</v>
      </c>
      <c r="O708" s="1">
        <v>0</v>
      </c>
      <c r="P708" s="3">
        <v>6</v>
      </c>
      <c r="Q708" s="1">
        <v>0</v>
      </c>
      <c r="R708" s="1">
        <v>42</v>
      </c>
      <c r="S708" s="1">
        <v>4</v>
      </c>
      <c r="T708" s="20">
        <f>IFERROR(Q708+0.5*R708+S708,0)</f>
        <v>25</v>
      </c>
      <c r="U708" s="2" t="s">
        <v>17</v>
      </c>
      <c r="V708" s="2" t="s">
        <v>19</v>
      </c>
      <c r="W708" s="2" t="s">
        <v>21</v>
      </c>
      <c r="X708" s="1">
        <v>2</v>
      </c>
      <c r="Y708" s="1">
        <v>7</v>
      </c>
      <c r="Z708" s="1">
        <v>16</v>
      </c>
      <c r="AA708" s="1">
        <v>0.93999999761581421</v>
      </c>
      <c r="AB708" s="1">
        <v>0.74000000953674316</v>
      </c>
      <c r="AC708" s="1">
        <v>0.74000000953674316</v>
      </c>
      <c r="AD708" s="1">
        <v>3</v>
      </c>
      <c r="AE708" s="1">
        <v>3</v>
      </c>
      <c r="AF708" s="1">
        <v>1</v>
      </c>
      <c r="AG708" s="1">
        <f>IFERROR(Q708+0.5*R708+S708,0)</f>
        <v>25</v>
      </c>
      <c r="AH708">
        <f>IFERROR(IF(N708,0,Q708+0.5*R708+S708),0)</f>
        <v>25</v>
      </c>
      <c r="AI708" s="6" t="str">
        <f t="shared" si="26"/>
        <v/>
      </c>
    </row>
    <row r="709" spans="1:35">
      <c r="A709" s="1">
        <v>433</v>
      </c>
      <c r="B709" s="1">
        <f>IFERROR(VLOOKUP(A709,Sheet2!A:B,1,0),0)</f>
        <v>0</v>
      </c>
      <c r="C709" s="1">
        <v>1</v>
      </c>
      <c r="D709" s="1">
        <f t="shared" si="25"/>
        <v>0</v>
      </c>
      <c r="E709" s="1">
        <f>COUNTIFS(D:D,1,A:A,A709)</f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1</v>
      </c>
      <c r="L709" s="1">
        <v>0</v>
      </c>
      <c r="M709" s="1" t="b">
        <v>1</v>
      </c>
      <c r="N709" s="1">
        <v>0</v>
      </c>
      <c r="O709" s="1">
        <v>0</v>
      </c>
      <c r="P709" s="1">
        <v>0</v>
      </c>
      <c r="Q709" s="1">
        <v>10</v>
      </c>
      <c r="R709" s="1">
        <v>30</v>
      </c>
      <c r="S709" s="1">
        <v>4</v>
      </c>
      <c r="T709" s="20">
        <f>IFERROR(Q709+0.5*R709+S709,0)</f>
        <v>29</v>
      </c>
      <c r="U709" s="1">
        <v>4.25</v>
      </c>
      <c r="V709" s="1">
        <v>13</v>
      </c>
      <c r="W709" s="1">
        <v>0.15000000596046448</v>
      </c>
      <c r="X709" s="1">
        <v>2</v>
      </c>
      <c r="Y709" s="1">
        <v>7</v>
      </c>
      <c r="Z709" s="1">
        <v>16</v>
      </c>
      <c r="AA709" s="1">
        <v>0.94999998807907104</v>
      </c>
      <c r="AB709" s="1">
        <v>0.73000001907348633</v>
      </c>
      <c r="AC709" s="1">
        <v>0.80000001192092896</v>
      </c>
      <c r="AD709" s="1">
        <v>3</v>
      </c>
      <c r="AE709" s="1">
        <v>3</v>
      </c>
      <c r="AF709" s="1">
        <v>0</v>
      </c>
      <c r="AG709" s="1">
        <f>IFERROR(Q709+0.5*R709+S709,0)</f>
        <v>29</v>
      </c>
      <c r="AH709">
        <f>IFERROR(IF(N709,0,Q709+0.5*R709+S709),0)</f>
        <v>29</v>
      </c>
      <c r="AI709" s="6" t="str">
        <f t="shared" si="26"/>
        <v/>
      </c>
    </row>
    <row r="710" spans="1:35">
      <c r="A710" s="1">
        <v>434</v>
      </c>
      <c r="B710" s="1">
        <f>IFERROR(VLOOKUP(A710,Sheet2!A:B,1,0),0)</f>
        <v>434</v>
      </c>
      <c r="C710" s="1">
        <v>1</v>
      </c>
      <c r="D710" s="1">
        <f t="shared" si="25"/>
        <v>0</v>
      </c>
      <c r="E710" s="1">
        <f>COUNTIFS(D:D,1,A:A,A710)</f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1</v>
      </c>
      <c r="L710" s="1">
        <v>0</v>
      </c>
      <c r="M710" s="1" t="b">
        <v>1</v>
      </c>
      <c r="N710" s="1">
        <v>0</v>
      </c>
      <c r="O710" s="1">
        <v>0</v>
      </c>
      <c r="P710" s="3">
        <v>2</v>
      </c>
      <c r="Q710" s="1">
        <v>15</v>
      </c>
      <c r="R710" s="1">
        <v>50</v>
      </c>
      <c r="S710" s="1">
        <v>5</v>
      </c>
      <c r="T710" s="20">
        <f>IFERROR(Q710+0.5*R710+S710,0)</f>
        <v>45</v>
      </c>
      <c r="U710" s="1">
        <v>4.25</v>
      </c>
      <c r="V710" s="3">
        <v>6</v>
      </c>
      <c r="W710" s="3">
        <v>0.25</v>
      </c>
      <c r="X710" s="1">
        <v>2</v>
      </c>
      <c r="Y710" s="1">
        <v>7</v>
      </c>
      <c r="Z710" s="1">
        <v>16</v>
      </c>
      <c r="AA710" s="1">
        <v>0.94999998807907104</v>
      </c>
      <c r="AB710" s="1">
        <v>0.75</v>
      </c>
      <c r="AC710" s="2" t="s">
        <v>33</v>
      </c>
      <c r="AD710" s="1">
        <v>3</v>
      </c>
      <c r="AE710" s="3">
        <v>3</v>
      </c>
      <c r="AF710" s="1">
        <v>0</v>
      </c>
      <c r="AG710" s="1">
        <f>IFERROR(Q710+0.5*R710+S710,0)</f>
        <v>45</v>
      </c>
      <c r="AH710">
        <f>IFERROR(IF(N710,0,Q710+0.5*R710+S710),0)</f>
        <v>45</v>
      </c>
      <c r="AI710" s="6" t="str">
        <f t="shared" si="26"/>
        <v/>
      </c>
    </row>
    <row r="711" spans="1:35">
      <c r="A711" s="1">
        <v>434</v>
      </c>
      <c r="B711" s="1">
        <f>IFERROR(VLOOKUP(A711,Sheet2!A:B,1,0),0)</f>
        <v>434</v>
      </c>
      <c r="C711" s="1">
        <v>1</v>
      </c>
      <c r="D711" s="1">
        <f t="shared" si="25"/>
        <v>0</v>
      </c>
      <c r="E711" s="1">
        <f>COUNTIFS(D:D,1,A:A,A711)</f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1</v>
      </c>
      <c r="L711" s="1">
        <v>0</v>
      </c>
      <c r="M711" s="1" t="b">
        <v>1</v>
      </c>
      <c r="N711" s="1">
        <v>0</v>
      </c>
      <c r="O711" s="1">
        <v>0</v>
      </c>
      <c r="P711" t="s">
        <v>11</v>
      </c>
      <c r="Q711" s="1">
        <v>19</v>
      </c>
      <c r="R711" s="1">
        <v>29</v>
      </c>
      <c r="S711" s="1">
        <v>4</v>
      </c>
      <c r="T711" s="20">
        <f>IFERROR(Q711+0.5*R711+S711,0)</f>
        <v>37.5</v>
      </c>
      <c r="U711" s="1">
        <v>4.25</v>
      </c>
      <c r="V711" s="2" t="s">
        <v>19</v>
      </c>
      <c r="W711" s="2" t="s">
        <v>21</v>
      </c>
      <c r="X711" s="1">
        <v>2</v>
      </c>
      <c r="Y711" s="1">
        <v>7</v>
      </c>
      <c r="Z711" s="1">
        <v>16</v>
      </c>
      <c r="AA711" s="1">
        <v>0.94999998807907104</v>
      </c>
      <c r="AB711" s="1">
        <v>0.80000001192092896</v>
      </c>
      <c r="AC711" s="1">
        <v>0.80000001192092896</v>
      </c>
      <c r="AD711" s="1">
        <v>3</v>
      </c>
      <c r="AE711" s="1">
        <v>3</v>
      </c>
      <c r="AF711" s="1">
        <v>1</v>
      </c>
      <c r="AG711" s="1">
        <f>IFERROR(Q711+0.5*R711+S711,0)</f>
        <v>37.5</v>
      </c>
      <c r="AH711">
        <f>IFERROR(IF(N711,0,Q711+0.5*R711+S711),0)</f>
        <v>37.5</v>
      </c>
      <c r="AI711" s="6" t="str">
        <f t="shared" si="26"/>
        <v/>
      </c>
    </row>
    <row r="712" spans="1:35">
      <c r="A712" s="1">
        <v>435</v>
      </c>
      <c r="B712" s="1">
        <f>IFERROR(VLOOKUP(A712,Sheet2!A:B,1,0),0)</f>
        <v>435</v>
      </c>
      <c r="C712" s="1">
        <v>1</v>
      </c>
      <c r="D712" s="1">
        <f t="shared" si="25"/>
        <v>0</v>
      </c>
      <c r="E712" s="1">
        <f>COUNTIFS(D:D,1,A:A,A712)</f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0</v>
      </c>
      <c r="M712" s="1" t="b">
        <v>1</v>
      </c>
      <c r="N712" s="1">
        <v>0</v>
      </c>
      <c r="O712" s="1">
        <v>0</v>
      </c>
      <c r="P712" s="4" t="s">
        <v>11</v>
      </c>
      <c r="Q712" s="1">
        <v>0</v>
      </c>
      <c r="R712" s="1">
        <v>32</v>
      </c>
      <c r="S712" s="1">
        <v>5</v>
      </c>
      <c r="T712" s="20">
        <f>IFERROR(Q712+0.5*R712+S712,0)</f>
        <v>21</v>
      </c>
      <c r="U712" s="1">
        <v>4.25</v>
      </c>
      <c r="V712" s="1">
        <v>6</v>
      </c>
      <c r="W712" s="1">
        <v>0.15000000596046448</v>
      </c>
      <c r="X712" s="1">
        <v>2</v>
      </c>
      <c r="Y712" s="1">
        <v>6.5</v>
      </c>
      <c r="Z712" s="1">
        <v>15.5</v>
      </c>
      <c r="AA712" s="1">
        <v>0.93999999761581421</v>
      </c>
      <c r="AB712" s="1">
        <v>0.74000000953674316</v>
      </c>
      <c r="AC712" s="1">
        <v>0.79000002145767212</v>
      </c>
      <c r="AD712" s="1">
        <v>3</v>
      </c>
      <c r="AE712" s="1">
        <v>2</v>
      </c>
      <c r="AF712" s="1">
        <v>1</v>
      </c>
      <c r="AG712" s="1">
        <f>IFERROR(Q712+0.5*R712+S712,0)</f>
        <v>21</v>
      </c>
      <c r="AH712">
        <f>IFERROR(IF(N712,0,Q712+0.5*R712+S712),0)</f>
        <v>21</v>
      </c>
      <c r="AI712" s="6" t="str">
        <f t="shared" si="26"/>
        <v/>
      </c>
    </row>
    <row r="713" spans="1:35">
      <c r="A713" s="1">
        <v>435</v>
      </c>
      <c r="B713" s="1">
        <f>IFERROR(VLOOKUP(A713,Sheet2!A:B,1,0),0)</f>
        <v>435</v>
      </c>
      <c r="C713" s="1">
        <v>1</v>
      </c>
      <c r="D713" s="1">
        <f t="shared" si="25"/>
        <v>0</v>
      </c>
      <c r="E713" s="1">
        <f>COUNTIFS(D:D,1,A:A,A713)</f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1</v>
      </c>
      <c r="L713" s="1">
        <v>0</v>
      </c>
      <c r="M713" s="1" t="b">
        <v>1</v>
      </c>
      <c r="N713" s="1">
        <v>0</v>
      </c>
      <c r="O713" s="1">
        <v>0</v>
      </c>
      <c r="P713" s="1">
        <v>1</v>
      </c>
      <c r="Q713" s="1">
        <v>1</v>
      </c>
      <c r="R713" s="1">
        <v>37.5</v>
      </c>
      <c r="S713" s="1">
        <v>3</v>
      </c>
      <c r="T713" s="20">
        <f>IFERROR(Q713+0.5*R713+S713,0)</f>
        <v>22.75</v>
      </c>
      <c r="U713" s="1">
        <v>4.25</v>
      </c>
      <c r="V713" s="1">
        <v>4</v>
      </c>
      <c r="W713" s="1">
        <v>0.17000000178813934</v>
      </c>
      <c r="X713" s="1">
        <v>2</v>
      </c>
      <c r="Y713" s="1">
        <v>6.5</v>
      </c>
      <c r="Z713" s="1">
        <v>15.5</v>
      </c>
      <c r="AA713" s="1">
        <v>0.94999998807907104</v>
      </c>
      <c r="AB713" s="1">
        <v>0.75</v>
      </c>
      <c r="AC713" s="1">
        <v>0.79000002145767212</v>
      </c>
      <c r="AD713" s="1">
        <v>3</v>
      </c>
      <c r="AE713" s="1">
        <v>3</v>
      </c>
      <c r="AF713" s="1">
        <v>0</v>
      </c>
      <c r="AG713" s="1">
        <f>IFERROR(Q713+0.5*R713+S713,0)</f>
        <v>22.75</v>
      </c>
      <c r="AH713">
        <f>IFERROR(IF(N713,0,Q713+0.5*R713+S713),0)</f>
        <v>22.75</v>
      </c>
      <c r="AI713" s="6" t="str">
        <f t="shared" si="26"/>
        <v/>
      </c>
    </row>
    <row r="714" spans="1:35">
      <c r="A714" s="1">
        <v>438</v>
      </c>
      <c r="B714" s="1">
        <f>IFERROR(VLOOKUP(A714,Sheet2!A:B,1,0),0)</f>
        <v>438</v>
      </c>
      <c r="C714" s="1">
        <v>2</v>
      </c>
      <c r="D714" s="1">
        <f t="shared" si="25"/>
        <v>0</v>
      </c>
      <c r="E714" s="1">
        <f>COUNTIFS(D:D,1,A:A,A714)</f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1</v>
      </c>
      <c r="L714" s="1">
        <v>0</v>
      </c>
      <c r="M714" s="1" t="b">
        <v>1</v>
      </c>
      <c r="N714" s="1">
        <v>0</v>
      </c>
      <c r="O714" s="1">
        <v>0</v>
      </c>
      <c r="P714" s="3">
        <v>2</v>
      </c>
      <c r="Q714" s="1">
        <v>0</v>
      </c>
      <c r="R714" s="1">
        <v>9</v>
      </c>
      <c r="S714" s="1">
        <v>3</v>
      </c>
      <c r="T714" s="20">
        <f>IFERROR(Q714+0.5*R714+S714,0)</f>
        <v>7.5</v>
      </c>
      <c r="U714" s="1">
        <v>4.25</v>
      </c>
      <c r="V714" s="1">
        <v>52</v>
      </c>
      <c r="W714" s="1">
        <v>7.0000000298023224E-2</v>
      </c>
      <c r="X714" s="1">
        <v>2</v>
      </c>
      <c r="Y714" s="1">
        <v>11</v>
      </c>
      <c r="Z714" s="1">
        <v>8</v>
      </c>
      <c r="AA714" s="1">
        <v>1.0099999904632568</v>
      </c>
      <c r="AB714" s="1">
        <v>0.8399999737739563</v>
      </c>
      <c r="AC714" s="1">
        <v>2.4300000667572021</v>
      </c>
      <c r="AD714" s="1">
        <v>2</v>
      </c>
      <c r="AE714" s="1">
        <v>1</v>
      </c>
      <c r="AF714" s="1">
        <v>0</v>
      </c>
      <c r="AG714" s="1">
        <f>IFERROR(Q714+0.5*R714+S714,0)</f>
        <v>7.5</v>
      </c>
      <c r="AH714">
        <f>IFERROR(IF(N714,0,Q714+0.5*R714+S714),0)</f>
        <v>7.5</v>
      </c>
      <c r="AI714" s="6" t="str">
        <f t="shared" si="26"/>
        <v/>
      </c>
    </row>
    <row r="715" spans="1:35">
      <c r="A715" s="1">
        <v>438</v>
      </c>
      <c r="B715" s="1">
        <f>IFERROR(VLOOKUP(A715,Sheet2!A:B,1,0),0)</f>
        <v>438</v>
      </c>
      <c r="C715" s="1">
        <v>2</v>
      </c>
      <c r="D715" s="1">
        <f t="shared" si="25"/>
        <v>0</v>
      </c>
      <c r="E715" s="1">
        <f>COUNTIFS(D:D,1,A:A,A715)</f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1</v>
      </c>
      <c r="L715" s="1">
        <v>0</v>
      </c>
      <c r="M715" s="1" t="b">
        <v>1</v>
      </c>
      <c r="N715" s="1">
        <v>0</v>
      </c>
      <c r="O715" s="1">
        <v>0</v>
      </c>
      <c r="P715" s="2" t="s">
        <v>11</v>
      </c>
      <c r="Q715" s="3">
        <v>2</v>
      </c>
      <c r="R715" s="1">
        <v>9</v>
      </c>
      <c r="S715" s="1">
        <v>3</v>
      </c>
      <c r="T715" s="20">
        <f>IFERROR(Q715+0.5*R715+S715,0)</f>
        <v>9.5</v>
      </c>
      <c r="U715" s="1">
        <v>4.25</v>
      </c>
      <c r="V715" s="1">
        <v>52</v>
      </c>
      <c r="W715" s="1">
        <v>5.000000074505806E-2</v>
      </c>
      <c r="X715" s="1">
        <v>2</v>
      </c>
      <c r="Y715" s="1">
        <v>11</v>
      </c>
      <c r="Z715" s="1">
        <v>9</v>
      </c>
      <c r="AA715" s="1">
        <v>0.94999998807907104</v>
      </c>
      <c r="AB715" s="1">
        <v>0.8399999737739563</v>
      </c>
      <c r="AC715" s="1">
        <v>2.4300000667572021</v>
      </c>
      <c r="AD715" s="1">
        <v>2</v>
      </c>
      <c r="AE715" s="1">
        <v>1</v>
      </c>
      <c r="AF715" s="1">
        <v>1</v>
      </c>
      <c r="AG715" s="1">
        <f>IFERROR(Q715+0.5*R715+S715,0)</f>
        <v>9.5</v>
      </c>
      <c r="AH715">
        <f>IFERROR(IF(N715,0,Q715+0.5*R715+S715),0)</f>
        <v>9.5</v>
      </c>
      <c r="AI715" s="6" t="str">
        <f t="shared" si="26"/>
        <v/>
      </c>
    </row>
    <row r="716" spans="1:35">
      <c r="A716" s="1">
        <v>440</v>
      </c>
      <c r="B716" s="1">
        <f>IFERROR(VLOOKUP(A716,Sheet2!A:B,1,0),0)</f>
        <v>0</v>
      </c>
      <c r="C716" s="1">
        <v>4</v>
      </c>
      <c r="D716" s="1">
        <f t="shared" si="25"/>
        <v>0</v>
      </c>
      <c r="E716" s="1">
        <f>COUNTIFS(D:D,1,A:A,A716)</f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1</v>
      </c>
      <c r="L716" s="1">
        <v>0</v>
      </c>
      <c r="M716" s="1" t="b">
        <v>1</v>
      </c>
      <c r="N716" s="1">
        <v>0</v>
      </c>
      <c r="O716" s="1">
        <v>0</v>
      </c>
      <c r="P716" s="3">
        <v>2</v>
      </c>
      <c r="Q716" s="1">
        <v>0</v>
      </c>
      <c r="R716" s="1">
        <v>25</v>
      </c>
      <c r="S716" s="1">
        <v>3</v>
      </c>
      <c r="T716" s="20">
        <f>IFERROR(Q716+0.5*R716+S716,0)</f>
        <v>15.5</v>
      </c>
      <c r="U716" s="1">
        <v>4.25</v>
      </c>
      <c r="V716" s="1">
        <v>19</v>
      </c>
      <c r="W716" s="1">
        <v>0.15000000596046448</v>
      </c>
      <c r="X716" s="1">
        <v>2</v>
      </c>
      <c r="Y716" s="1">
        <v>10.5</v>
      </c>
      <c r="Z716" s="1">
        <v>11.5</v>
      </c>
      <c r="AA716" s="1">
        <v>0.88999998569488525</v>
      </c>
      <c r="AB716" s="1">
        <v>0.79000002145767212</v>
      </c>
      <c r="AC716" s="1">
        <v>2.0099999904632568</v>
      </c>
      <c r="AD716" s="1">
        <v>2</v>
      </c>
      <c r="AE716" s="1">
        <v>2</v>
      </c>
      <c r="AF716" s="1">
        <v>0</v>
      </c>
      <c r="AG716" s="1">
        <f>IFERROR(Q716+0.5*R716+S716,0)</f>
        <v>15.5</v>
      </c>
      <c r="AH716">
        <f>IFERROR(IF(N716,0,Q716+0.5*R716+S716),0)</f>
        <v>15.5</v>
      </c>
      <c r="AI716" s="6" t="str">
        <f t="shared" si="26"/>
        <v/>
      </c>
    </row>
    <row r="717" spans="1:35">
      <c r="A717" s="1">
        <v>440</v>
      </c>
      <c r="B717" s="1">
        <f>IFERROR(VLOOKUP(A717,Sheet2!A:B,1,0),0)</f>
        <v>0</v>
      </c>
      <c r="C717" s="1">
        <v>4</v>
      </c>
      <c r="D717" s="1">
        <f t="shared" si="25"/>
        <v>0</v>
      </c>
      <c r="E717" s="1">
        <f>COUNTIFS(D:D,1,A:A,A717)</f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1</v>
      </c>
      <c r="L717" s="1">
        <v>0</v>
      </c>
      <c r="M717" s="1" t="b">
        <v>1</v>
      </c>
      <c r="N717" s="1">
        <v>0</v>
      </c>
      <c r="O717" s="1">
        <v>0</v>
      </c>
      <c r="P717" s="4" t="s">
        <v>11</v>
      </c>
      <c r="Q717" s="1">
        <v>0</v>
      </c>
      <c r="R717" s="1">
        <v>30</v>
      </c>
      <c r="S717" s="1">
        <v>3</v>
      </c>
      <c r="T717" s="20">
        <f>IFERROR(Q717+0.5*R717+S717,0)</f>
        <v>18</v>
      </c>
      <c r="U717" s="2" t="s">
        <v>17</v>
      </c>
      <c r="V717" s="2" t="s">
        <v>19</v>
      </c>
      <c r="W717" s="2" t="s">
        <v>21</v>
      </c>
      <c r="X717" s="1">
        <v>2</v>
      </c>
      <c r="Y717" s="1">
        <v>10.5</v>
      </c>
      <c r="Z717" s="1">
        <v>11.5</v>
      </c>
      <c r="AA717" s="1">
        <v>1</v>
      </c>
      <c r="AB717" s="1">
        <v>0.80000001192092896</v>
      </c>
      <c r="AC717" s="1">
        <v>1.7999999523162842</v>
      </c>
      <c r="AD717" s="1">
        <v>2</v>
      </c>
      <c r="AE717" s="1">
        <v>2</v>
      </c>
      <c r="AF717" s="1">
        <v>1</v>
      </c>
      <c r="AG717" s="1">
        <f>IFERROR(Q717+0.5*R717+S717,0)</f>
        <v>18</v>
      </c>
      <c r="AH717">
        <f>IFERROR(IF(N717,0,Q717+0.5*R717+S717),0)</f>
        <v>18</v>
      </c>
      <c r="AI717" s="6" t="str">
        <f t="shared" si="26"/>
        <v/>
      </c>
    </row>
    <row r="718" spans="1:35">
      <c r="A718" s="1">
        <v>441</v>
      </c>
      <c r="B718" s="1">
        <f>IFERROR(VLOOKUP(A718,Sheet2!A:B,1,0),0)</f>
        <v>441</v>
      </c>
      <c r="C718" s="1">
        <v>4</v>
      </c>
      <c r="D718" s="1">
        <f t="shared" si="25"/>
        <v>0</v>
      </c>
      <c r="E718" s="1">
        <f>COUNTIFS(D:D,1,A:A,A718)</f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 t="b">
        <v>1</v>
      </c>
      <c r="N718" s="1">
        <v>0</v>
      </c>
      <c r="O718" s="1">
        <v>0</v>
      </c>
      <c r="P718" s="4" t="s">
        <v>11</v>
      </c>
      <c r="Q718" s="1">
        <v>0</v>
      </c>
      <c r="R718" s="1">
        <v>30</v>
      </c>
      <c r="S718" s="1">
        <v>3</v>
      </c>
      <c r="T718" s="20">
        <f>IFERROR(Q718+0.5*R718+S718,0)</f>
        <v>18</v>
      </c>
      <c r="U718" s="1">
        <v>4.25</v>
      </c>
      <c r="V718" s="1">
        <v>4</v>
      </c>
      <c r="W718" s="1">
        <v>0.25</v>
      </c>
      <c r="X718" s="1">
        <v>2</v>
      </c>
      <c r="Y718" s="1">
        <v>10.5</v>
      </c>
      <c r="Z718" s="1">
        <v>11.5</v>
      </c>
      <c r="AA718" s="1">
        <v>1</v>
      </c>
      <c r="AB718" s="1">
        <v>0.80000001192092896</v>
      </c>
      <c r="AC718" s="1">
        <v>1.809999942779541</v>
      </c>
      <c r="AD718" s="1">
        <v>2</v>
      </c>
      <c r="AE718" s="1">
        <v>2</v>
      </c>
      <c r="AF718" s="1">
        <v>1</v>
      </c>
      <c r="AG718" s="1">
        <f>IFERROR(Q718+0.5*R718+S718,0)</f>
        <v>18</v>
      </c>
      <c r="AH718">
        <f>IFERROR(IF(N718,0,Q718+0.5*R718+S718),0)</f>
        <v>18</v>
      </c>
      <c r="AI718" s="6" t="str">
        <f t="shared" si="26"/>
        <v/>
      </c>
    </row>
    <row r="719" spans="1:35">
      <c r="A719" s="1">
        <v>441</v>
      </c>
      <c r="B719" s="1">
        <f>IFERROR(VLOOKUP(A719,Sheet2!A:B,1,0),0)</f>
        <v>441</v>
      </c>
      <c r="C719" s="1">
        <v>4</v>
      </c>
      <c r="D719" s="1">
        <f t="shared" si="25"/>
        <v>0</v>
      </c>
      <c r="E719" s="1">
        <f>COUNTIFS(D:D,1,A:A,A719)</f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1</v>
      </c>
      <c r="L719" s="1">
        <v>0</v>
      </c>
      <c r="M719" s="1" t="b">
        <v>1</v>
      </c>
      <c r="N719" s="1">
        <v>0</v>
      </c>
      <c r="O719" s="1">
        <v>0</v>
      </c>
      <c r="P719" s="3">
        <v>2</v>
      </c>
      <c r="Q719" s="1">
        <v>30</v>
      </c>
      <c r="R719" s="1">
        <v>10</v>
      </c>
      <c r="S719" s="1">
        <v>3</v>
      </c>
      <c r="T719" s="20">
        <f>IFERROR(Q719+0.5*R719+S719,0)</f>
        <v>38</v>
      </c>
      <c r="U719" s="1">
        <v>4.25</v>
      </c>
      <c r="V719" s="1">
        <v>4</v>
      </c>
      <c r="W719" s="1">
        <v>0.25</v>
      </c>
      <c r="X719" s="1">
        <v>2</v>
      </c>
      <c r="Y719" s="1">
        <v>10.5</v>
      </c>
      <c r="Z719" s="1">
        <v>11.5</v>
      </c>
      <c r="AA719" s="1">
        <v>0.88999998569488525</v>
      </c>
      <c r="AB719" s="1">
        <v>0.76999998092651367</v>
      </c>
      <c r="AC719" s="1">
        <v>0.8399999737739563</v>
      </c>
      <c r="AD719" s="1">
        <v>2</v>
      </c>
      <c r="AE719" s="1">
        <v>2</v>
      </c>
      <c r="AF719" s="1">
        <v>0</v>
      </c>
      <c r="AG719" s="1">
        <f>IFERROR(Q719+0.5*R719+S719,0)</f>
        <v>38</v>
      </c>
      <c r="AH719">
        <f>IFERROR(IF(N719,0,Q719+0.5*R719+S719),0)</f>
        <v>38</v>
      </c>
      <c r="AI719" s="6" t="str">
        <f t="shared" si="26"/>
        <v/>
      </c>
    </row>
    <row r="720" spans="1:35">
      <c r="A720" s="1">
        <v>443</v>
      </c>
      <c r="B720" s="1">
        <f>IFERROR(VLOOKUP(A720,Sheet2!A:B,1,0),0)</f>
        <v>443</v>
      </c>
      <c r="C720" s="1">
        <v>4</v>
      </c>
      <c r="D720" s="1">
        <f t="shared" si="25"/>
        <v>0</v>
      </c>
      <c r="E720" s="1">
        <f>COUNTIFS(D:D,1,A:A,A720)</f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  <c r="M720" s="1" t="b">
        <v>1</v>
      </c>
      <c r="N720" s="1">
        <v>0</v>
      </c>
      <c r="O720" s="1">
        <v>0</v>
      </c>
      <c r="P720" s="3">
        <v>0</v>
      </c>
      <c r="Q720" s="1">
        <v>4</v>
      </c>
      <c r="R720" s="1">
        <v>19</v>
      </c>
      <c r="S720" s="1">
        <v>4</v>
      </c>
      <c r="T720" s="20">
        <f>IFERROR(Q720+0.5*R720+S720,0)</f>
        <v>17.5</v>
      </c>
      <c r="U720" s="1">
        <v>4.25</v>
      </c>
      <c r="V720" s="1">
        <v>4</v>
      </c>
      <c r="W720" s="1">
        <v>0.25</v>
      </c>
      <c r="X720" s="1">
        <v>2</v>
      </c>
      <c r="Y720" s="1">
        <v>10.5</v>
      </c>
      <c r="Z720" s="1">
        <v>11.5</v>
      </c>
      <c r="AA720" s="1">
        <v>0.88999998569488525</v>
      </c>
      <c r="AB720" s="1">
        <v>0.79000002145767212</v>
      </c>
      <c r="AC720" s="1">
        <v>1.7999999523162842</v>
      </c>
      <c r="AD720" s="1">
        <v>2</v>
      </c>
      <c r="AE720" s="1">
        <v>2</v>
      </c>
      <c r="AF720" s="1">
        <v>0</v>
      </c>
      <c r="AG720" s="1">
        <f>IFERROR(Q720+0.5*R720+S720,0)</f>
        <v>17.5</v>
      </c>
      <c r="AH720">
        <f>IFERROR(IF(N720,0,Q720+0.5*R720+S720),0)</f>
        <v>17.5</v>
      </c>
      <c r="AI720" s="6" t="str">
        <f t="shared" si="26"/>
        <v/>
      </c>
    </row>
    <row r="721" spans="1:35">
      <c r="A721" s="1">
        <v>443</v>
      </c>
      <c r="B721" s="1">
        <f>IFERROR(VLOOKUP(A721,Sheet2!A:B,1,0),0)</f>
        <v>443</v>
      </c>
      <c r="C721" s="1">
        <v>4</v>
      </c>
      <c r="D721" s="1">
        <f t="shared" si="25"/>
        <v>0</v>
      </c>
      <c r="E721" s="1">
        <f>COUNTIFS(D:D,1,A:A,A721)</f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1</v>
      </c>
      <c r="L721" s="1">
        <v>0</v>
      </c>
      <c r="M721" s="1" t="b">
        <v>1</v>
      </c>
      <c r="N721" s="1">
        <v>0</v>
      </c>
      <c r="O721" s="1">
        <v>0</v>
      </c>
      <c r="P721" s="2" t="s">
        <v>11</v>
      </c>
      <c r="Q721" s="1">
        <v>5</v>
      </c>
      <c r="R721" s="1">
        <v>20</v>
      </c>
      <c r="S721" s="1">
        <v>4</v>
      </c>
      <c r="T721" s="20">
        <f>IFERROR(Q721+0.5*R721+S721,0)</f>
        <v>19</v>
      </c>
      <c r="U721" s="1">
        <v>4.3499999046325684</v>
      </c>
      <c r="V721" s="3">
        <v>17</v>
      </c>
      <c r="W721" s="3">
        <v>0.18000000715255737</v>
      </c>
      <c r="X721" s="1">
        <v>2</v>
      </c>
      <c r="Y721" s="1">
        <v>10.5</v>
      </c>
      <c r="Z721" s="1">
        <v>11.5</v>
      </c>
      <c r="AA721" s="1">
        <v>1</v>
      </c>
      <c r="AB721" s="1">
        <v>0.80000001192092896</v>
      </c>
      <c r="AC721" s="1">
        <v>1.809999942779541</v>
      </c>
      <c r="AD721" s="1">
        <v>2</v>
      </c>
      <c r="AE721" s="1">
        <v>2</v>
      </c>
      <c r="AF721" s="1">
        <v>1</v>
      </c>
      <c r="AG721" s="1">
        <f>IFERROR(Q721+0.5*R721+S721,0)</f>
        <v>19</v>
      </c>
      <c r="AH721">
        <f>IFERROR(IF(N721,0,Q721+0.5*R721+S721),0)</f>
        <v>19</v>
      </c>
      <c r="AI721" s="6" t="str">
        <f t="shared" si="26"/>
        <v/>
      </c>
    </row>
    <row r="722" spans="1:35">
      <c r="A722" s="1">
        <v>444</v>
      </c>
      <c r="B722" s="1">
        <f>IFERROR(VLOOKUP(A722,Sheet2!A:B,1,0),0)</f>
        <v>444</v>
      </c>
      <c r="C722" s="1">
        <v>4</v>
      </c>
      <c r="D722" s="1">
        <f t="shared" si="25"/>
        <v>0</v>
      </c>
      <c r="E722" s="1">
        <f>COUNTIFS(D:D,1,A:A,A722)</f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1</v>
      </c>
      <c r="L722" s="1">
        <v>0</v>
      </c>
      <c r="M722" s="1" t="b">
        <v>1</v>
      </c>
      <c r="N722" s="1">
        <v>0</v>
      </c>
      <c r="O722" s="1">
        <v>0</v>
      </c>
      <c r="P722" t="s">
        <v>11</v>
      </c>
      <c r="Q722" s="1">
        <v>10</v>
      </c>
      <c r="R722" s="1">
        <v>35</v>
      </c>
      <c r="S722" s="1">
        <v>4</v>
      </c>
      <c r="T722" s="20">
        <f>IFERROR(Q722+0.5*R722+S722,0)</f>
        <v>31.5</v>
      </c>
      <c r="U722" s="1">
        <v>4.5</v>
      </c>
      <c r="V722" s="1">
        <v>4</v>
      </c>
      <c r="W722" s="1">
        <v>0.30000001192092896</v>
      </c>
      <c r="X722" s="1">
        <v>2</v>
      </c>
      <c r="Y722" s="1">
        <v>10.5</v>
      </c>
      <c r="Z722" s="1">
        <v>11.5</v>
      </c>
      <c r="AA722" s="1">
        <v>0.88999998569488525</v>
      </c>
      <c r="AB722" s="2" t="s">
        <v>31</v>
      </c>
      <c r="AC722" s="1">
        <v>0.79000002145767212</v>
      </c>
      <c r="AD722" s="1">
        <v>2</v>
      </c>
      <c r="AE722" s="1">
        <v>2</v>
      </c>
      <c r="AF722" s="1">
        <v>1</v>
      </c>
      <c r="AG722" s="1">
        <f>IFERROR(Q722+0.5*R722+S722,0)</f>
        <v>31.5</v>
      </c>
      <c r="AH722">
        <f>IFERROR(IF(N722,0,Q722+0.5*R722+S722),0)</f>
        <v>31.5</v>
      </c>
      <c r="AI722" s="6" t="str">
        <f t="shared" si="26"/>
        <v/>
      </c>
    </row>
    <row r="723" spans="1:35">
      <c r="A723" s="1">
        <v>444</v>
      </c>
      <c r="B723" s="1">
        <f>IFERROR(VLOOKUP(A723,Sheet2!A:B,1,0),0)</f>
        <v>444</v>
      </c>
      <c r="C723" s="1">
        <v>4</v>
      </c>
      <c r="D723" s="1">
        <f t="shared" si="25"/>
        <v>0</v>
      </c>
      <c r="E723" s="1">
        <f>COUNTIFS(D:D,1,A:A,A723)</f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1</v>
      </c>
      <c r="L723" s="1">
        <v>0</v>
      </c>
      <c r="M723" s="1" t="b">
        <v>1</v>
      </c>
      <c r="N723" s="1">
        <v>0</v>
      </c>
      <c r="O723" s="1">
        <v>0</v>
      </c>
      <c r="P723" s="3">
        <v>2</v>
      </c>
      <c r="Q723" s="1">
        <v>12</v>
      </c>
      <c r="R723" s="1">
        <v>20</v>
      </c>
      <c r="S723" s="1">
        <v>3</v>
      </c>
      <c r="T723" s="20">
        <f>IFERROR(Q723+0.5*R723+S723,0)</f>
        <v>25</v>
      </c>
      <c r="U723" s="1">
        <v>4.25</v>
      </c>
      <c r="V723" s="1">
        <v>19</v>
      </c>
      <c r="W723" s="1">
        <v>0.37000000476837158</v>
      </c>
      <c r="X723" s="1">
        <v>2</v>
      </c>
      <c r="Y723" s="1">
        <v>10.5</v>
      </c>
      <c r="Z723" s="1">
        <v>12.5</v>
      </c>
      <c r="AA723" s="1">
        <v>0.88999998569488525</v>
      </c>
      <c r="AB723" s="1">
        <v>0.80000001192092896</v>
      </c>
      <c r="AC723" s="1">
        <v>0.8399999737739563</v>
      </c>
      <c r="AD723" s="1">
        <v>2</v>
      </c>
      <c r="AE723" s="1">
        <v>2</v>
      </c>
      <c r="AF723" s="1">
        <v>0</v>
      </c>
      <c r="AG723" s="1">
        <f>IFERROR(Q723+0.5*R723+S723,0)</f>
        <v>25</v>
      </c>
      <c r="AH723">
        <f>IFERROR(IF(N723,0,Q723+0.5*R723+S723),0)</f>
        <v>25</v>
      </c>
      <c r="AI723" s="6" t="str">
        <f t="shared" si="26"/>
        <v/>
      </c>
    </row>
    <row r="724" spans="1:35">
      <c r="A724" s="1">
        <v>445</v>
      </c>
      <c r="B724" s="1">
        <f>IFERROR(VLOOKUP(A724,Sheet2!A:B,1,0),0)</f>
        <v>445</v>
      </c>
      <c r="C724" s="1">
        <v>1</v>
      </c>
      <c r="D724" s="1">
        <f t="shared" si="25"/>
        <v>0</v>
      </c>
      <c r="E724" s="1">
        <f>COUNTIFS(D:D,1,A:A,A724)</f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1</v>
      </c>
      <c r="M724" s="1" t="b">
        <v>1</v>
      </c>
      <c r="N724" s="1">
        <v>0</v>
      </c>
      <c r="O724" s="1">
        <v>0</v>
      </c>
      <c r="P724" s="4" t="s">
        <v>11</v>
      </c>
      <c r="Q724" s="1">
        <v>15</v>
      </c>
      <c r="R724" s="1">
        <v>18</v>
      </c>
      <c r="S724" s="1">
        <v>5</v>
      </c>
      <c r="T724" s="20">
        <f>IFERROR(Q724+0.5*R724+S724,0)</f>
        <v>29</v>
      </c>
      <c r="U724" s="1">
        <v>4.75</v>
      </c>
      <c r="V724" s="1">
        <v>26</v>
      </c>
      <c r="W724" s="1">
        <v>0.15000000596046448</v>
      </c>
      <c r="X724" s="1">
        <v>2</v>
      </c>
      <c r="Y724" s="1">
        <v>6</v>
      </c>
      <c r="Z724" s="1">
        <v>18</v>
      </c>
      <c r="AA724" s="1">
        <v>1.0399999618530273</v>
      </c>
      <c r="AB724" s="1">
        <v>0.86000001430511475</v>
      </c>
      <c r="AC724" s="1">
        <v>0.93999999761581421</v>
      </c>
      <c r="AD724" s="1">
        <v>3</v>
      </c>
      <c r="AE724" s="1">
        <v>3</v>
      </c>
      <c r="AF724" s="1">
        <v>1</v>
      </c>
      <c r="AG724" s="1">
        <f>IFERROR(Q724+0.5*R724+S724,0)</f>
        <v>29</v>
      </c>
      <c r="AH724">
        <f>IFERROR(IF(N724,0,Q724+0.5*R724+S724),0)</f>
        <v>29</v>
      </c>
      <c r="AI724" s="6" t="str">
        <f t="shared" si="26"/>
        <v/>
      </c>
    </row>
    <row r="725" spans="1:35">
      <c r="A725" s="1">
        <v>445</v>
      </c>
      <c r="B725" s="1">
        <f>IFERROR(VLOOKUP(A725,Sheet2!A:B,1,0),0)</f>
        <v>445</v>
      </c>
      <c r="C725" s="1">
        <v>1</v>
      </c>
      <c r="D725" s="1">
        <f t="shared" si="25"/>
        <v>0</v>
      </c>
      <c r="E725" s="1">
        <f>COUNTIFS(D:D,1,A:A,A725)</f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1</v>
      </c>
      <c r="M725" s="1" t="b">
        <v>1</v>
      </c>
      <c r="N725" s="1">
        <v>0</v>
      </c>
      <c r="O725" s="1">
        <v>0</v>
      </c>
      <c r="P725" s="3">
        <v>0</v>
      </c>
      <c r="Q725" s="1">
        <v>50</v>
      </c>
      <c r="R725" s="1">
        <v>35</v>
      </c>
      <c r="S725" s="1">
        <v>3</v>
      </c>
      <c r="T725" s="20">
        <f>IFERROR(Q725+0.5*R725+S725,0)</f>
        <v>70.5</v>
      </c>
      <c r="U725" s="1">
        <v>5</v>
      </c>
      <c r="V725" s="1">
        <v>26</v>
      </c>
      <c r="W725" s="1">
        <v>0.10000000149011612</v>
      </c>
      <c r="X725" s="1">
        <v>2</v>
      </c>
      <c r="Y725" s="1">
        <v>6</v>
      </c>
      <c r="Z725" s="1">
        <v>18</v>
      </c>
      <c r="AA725" s="1">
        <v>1.0399999618530273</v>
      </c>
      <c r="AB725" s="1">
        <v>0.87999999523162842</v>
      </c>
      <c r="AC725" s="1">
        <v>0.93999999761581421</v>
      </c>
      <c r="AD725" s="1">
        <v>3</v>
      </c>
      <c r="AE725" s="1">
        <v>3</v>
      </c>
      <c r="AF725" s="1">
        <v>0</v>
      </c>
      <c r="AG725" s="1">
        <f>IFERROR(Q725+0.5*R725+S725,0)</f>
        <v>70.5</v>
      </c>
      <c r="AH725">
        <f>IFERROR(IF(N725,0,Q725+0.5*R725+S725),0)</f>
        <v>70.5</v>
      </c>
      <c r="AI725" s="6" t="str">
        <f t="shared" si="26"/>
        <v/>
      </c>
    </row>
    <row r="726" spans="1:35">
      <c r="A726" s="1">
        <v>446</v>
      </c>
      <c r="B726" s="1">
        <f>IFERROR(VLOOKUP(A726,Sheet2!A:B,1,0),0)</f>
        <v>0</v>
      </c>
      <c r="C726" s="1">
        <v>1</v>
      </c>
      <c r="D726" s="1">
        <f t="shared" si="25"/>
        <v>0</v>
      </c>
      <c r="E726" s="1">
        <f>COUNTIFS(D:D,1,A:A,A726)</f>
        <v>1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1</v>
      </c>
      <c r="M726" s="1" t="b">
        <v>1</v>
      </c>
      <c r="N726" s="1">
        <v>1</v>
      </c>
      <c r="O726" s="1">
        <v>0</v>
      </c>
      <c r="P726" s="2" t="s">
        <v>11</v>
      </c>
      <c r="Q726" s="3">
        <v>7</v>
      </c>
      <c r="R726" s="3">
        <v>24</v>
      </c>
      <c r="S726" s="3">
        <v>4</v>
      </c>
      <c r="T726" s="20">
        <f>IFERROR(Q726+0.5*R726+S726,0)</f>
        <v>23</v>
      </c>
      <c r="U726" s="3">
        <v>5</v>
      </c>
      <c r="V726" s="3">
        <v>4</v>
      </c>
      <c r="W726" s="3">
        <v>0.25</v>
      </c>
      <c r="X726" s="3">
        <v>2</v>
      </c>
      <c r="Y726" s="3">
        <v>6</v>
      </c>
      <c r="Z726" s="3">
        <v>18</v>
      </c>
      <c r="AA726" s="3">
        <v>0.97000002861022949</v>
      </c>
      <c r="AB726" s="3">
        <v>0.8399999737739563</v>
      </c>
      <c r="AC726" s="3">
        <v>0.9100000262260437</v>
      </c>
      <c r="AD726" s="3">
        <v>4</v>
      </c>
      <c r="AE726" s="3">
        <v>3</v>
      </c>
      <c r="AF726" s="1">
        <v>1</v>
      </c>
      <c r="AG726" s="1">
        <f>IFERROR(Q726+0.5*R726+S726,0)</f>
        <v>23</v>
      </c>
      <c r="AH726">
        <f>IFERROR(IF(N726,0,Q726+0.5*R726+S726),0)</f>
        <v>0</v>
      </c>
      <c r="AI726" s="6" t="str">
        <f t="shared" si="26"/>
        <v/>
      </c>
    </row>
    <row r="727" spans="1:35">
      <c r="A727" s="1">
        <v>446</v>
      </c>
      <c r="B727" s="1">
        <f>IFERROR(VLOOKUP(A727,Sheet2!A:B,1,0),0)</f>
        <v>0</v>
      </c>
      <c r="C727" s="1">
        <v>1</v>
      </c>
      <c r="D727" s="1">
        <f t="shared" si="25"/>
        <v>1</v>
      </c>
      <c r="E727" s="1">
        <f>COUNTIFS(D:D,1,A:A,A727)</f>
        <v>1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1</v>
      </c>
      <c r="M727" s="1" t="b">
        <v>0</v>
      </c>
      <c r="N727" s="1">
        <v>1</v>
      </c>
      <c r="O727" s="1">
        <v>0</v>
      </c>
      <c r="P727" s="3">
        <v>2</v>
      </c>
      <c r="Q727" s="2" t="s">
        <v>12</v>
      </c>
      <c r="R727" s="2" t="s">
        <v>13</v>
      </c>
      <c r="S727" s="1">
        <v>3</v>
      </c>
      <c r="T727" s="20">
        <f>IFERROR(Q727+0.5*R727+S727,0)</f>
        <v>0</v>
      </c>
      <c r="U727" s="1">
        <v>4.5</v>
      </c>
      <c r="V727" s="1">
        <v>4</v>
      </c>
      <c r="W727" s="3">
        <v>0.25</v>
      </c>
      <c r="X727" s="1">
        <v>2</v>
      </c>
      <c r="Y727" s="1">
        <v>6</v>
      </c>
      <c r="Z727" s="1">
        <v>18</v>
      </c>
      <c r="AA727" s="1">
        <v>1.0299999713897705</v>
      </c>
      <c r="AB727" s="1">
        <v>0.8399999737739563</v>
      </c>
      <c r="AC727" s="1">
        <v>0.93999999761581421</v>
      </c>
      <c r="AD727" s="2" t="s">
        <v>35</v>
      </c>
      <c r="AE727" s="2" t="s">
        <v>37</v>
      </c>
      <c r="AF727" s="1">
        <v>0</v>
      </c>
      <c r="AG727" s="1">
        <f>IFERROR(Q727+0.5*R727+S727,0)</f>
        <v>0</v>
      </c>
      <c r="AH727">
        <f>IFERROR(IF(N727,0,Q727+0.5*R727+S727),0)</f>
        <v>0</v>
      </c>
      <c r="AI727" s="6" t="str">
        <f t="shared" si="26"/>
        <v/>
      </c>
    </row>
    <row r="728" spans="1:35">
      <c r="A728" s="1">
        <v>448</v>
      </c>
      <c r="B728" s="1">
        <f>IFERROR(VLOOKUP(A728,Sheet2!A:B,1,0),0)</f>
        <v>448</v>
      </c>
      <c r="C728" s="1">
        <v>1</v>
      </c>
      <c r="D728" s="1">
        <f t="shared" si="25"/>
        <v>0</v>
      </c>
      <c r="E728" s="1">
        <f>COUNTIFS(D:D,1,A:A,A728)</f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1</v>
      </c>
      <c r="M728" s="1" t="b">
        <v>1</v>
      </c>
      <c r="N728" s="1">
        <v>0</v>
      </c>
      <c r="O728" s="1">
        <v>0</v>
      </c>
      <c r="P728" s="3">
        <v>0</v>
      </c>
      <c r="Q728" s="1">
        <v>8</v>
      </c>
      <c r="R728" s="1">
        <v>18</v>
      </c>
      <c r="S728" s="1">
        <v>4</v>
      </c>
      <c r="T728" s="20">
        <f>IFERROR(Q728+0.5*R728+S728,0)</f>
        <v>21</v>
      </c>
      <c r="U728" s="1">
        <v>4.75</v>
      </c>
      <c r="V728" s="1">
        <v>4</v>
      </c>
      <c r="W728" s="1">
        <v>0.25</v>
      </c>
      <c r="X728" s="1">
        <v>2</v>
      </c>
      <c r="Y728" s="1">
        <v>6</v>
      </c>
      <c r="Z728" s="1">
        <v>18</v>
      </c>
      <c r="AA728" s="1">
        <v>0.97000002861022949</v>
      </c>
      <c r="AB728" s="1">
        <v>0.8399999737739563</v>
      </c>
      <c r="AC728" s="1">
        <v>0.9100000262260437</v>
      </c>
      <c r="AD728" s="1">
        <v>3</v>
      </c>
      <c r="AE728" s="1">
        <v>3</v>
      </c>
      <c r="AF728" s="1">
        <v>0</v>
      </c>
      <c r="AG728" s="1">
        <f>IFERROR(Q728+0.5*R728+S728,0)</f>
        <v>21</v>
      </c>
      <c r="AH728">
        <f>IFERROR(IF(N728,0,Q728+0.5*R728+S728),0)</f>
        <v>21</v>
      </c>
      <c r="AI728" s="6" t="str">
        <f t="shared" si="26"/>
        <v/>
      </c>
    </row>
    <row r="729" spans="1:35">
      <c r="A729" s="1">
        <v>448</v>
      </c>
      <c r="B729" s="1">
        <f>IFERROR(VLOOKUP(A729,Sheet2!A:B,1,0),0)</f>
        <v>448</v>
      </c>
      <c r="C729" s="1">
        <v>1</v>
      </c>
      <c r="D729" s="1">
        <f t="shared" si="25"/>
        <v>0</v>
      </c>
      <c r="E729" s="1">
        <f>COUNTIFS(D:D,1,A:A,A729)</f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1</v>
      </c>
      <c r="M729" s="1" t="b">
        <v>1</v>
      </c>
      <c r="N729" s="1">
        <v>0</v>
      </c>
      <c r="O729" s="1">
        <v>0</v>
      </c>
      <c r="P729" s="3">
        <v>1</v>
      </c>
      <c r="Q729" s="1">
        <v>8</v>
      </c>
      <c r="R729" s="1">
        <v>27</v>
      </c>
      <c r="S729" s="1">
        <v>3</v>
      </c>
      <c r="T729" s="20">
        <f>IFERROR(Q729+0.5*R729+S729,0)</f>
        <v>24.5</v>
      </c>
      <c r="U729" s="1">
        <v>4.5</v>
      </c>
      <c r="V729" s="3">
        <v>13</v>
      </c>
      <c r="W729" s="1">
        <v>0.25</v>
      </c>
      <c r="X729" s="1">
        <v>2</v>
      </c>
      <c r="Y729" s="1">
        <v>6</v>
      </c>
      <c r="Z729" s="1">
        <v>18</v>
      </c>
      <c r="AA729" s="1">
        <v>0.95999997854232788</v>
      </c>
      <c r="AB729" s="1">
        <v>0.82999998331069946</v>
      </c>
      <c r="AC729" s="1">
        <v>0.87000000476837158</v>
      </c>
      <c r="AD729" s="1">
        <v>3</v>
      </c>
      <c r="AE729" s="1">
        <v>3</v>
      </c>
      <c r="AF729" s="1">
        <v>1</v>
      </c>
      <c r="AG729" s="1">
        <f>IFERROR(Q729+0.5*R729+S729,0)</f>
        <v>24.5</v>
      </c>
      <c r="AH729">
        <f>IFERROR(IF(N729,0,Q729+0.5*R729+S729),0)</f>
        <v>24.5</v>
      </c>
      <c r="AI729" s="6" t="str">
        <f t="shared" si="26"/>
        <v/>
      </c>
    </row>
    <row r="730" spans="1:35">
      <c r="A730" s="1">
        <v>449</v>
      </c>
      <c r="B730" s="1">
        <f>IFERROR(VLOOKUP(A730,Sheet2!A:B,1,0),0)</f>
        <v>449</v>
      </c>
      <c r="C730" s="1">
        <v>1</v>
      </c>
      <c r="D730" s="1">
        <f t="shared" si="25"/>
        <v>0</v>
      </c>
      <c r="E730" s="1">
        <f>COUNTIFS(D:D,1,A:A,A730)</f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1</v>
      </c>
      <c r="M730" s="1" t="b">
        <v>1</v>
      </c>
      <c r="N730" s="1">
        <v>0</v>
      </c>
      <c r="O730" s="1">
        <v>0</v>
      </c>
      <c r="P730" s="1">
        <v>2</v>
      </c>
      <c r="Q730" s="1">
        <v>0</v>
      </c>
      <c r="R730" s="1">
        <v>25</v>
      </c>
      <c r="S730" s="1">
        <v>3</v>
      </c>
      <c r="T730" s="20">
        <f>IFERROR(Q730+0.5*R730+S730,0)</f>
        <v>15.5</v>
      </c>
      <c r="U730" s="1">
        <v>4.869999885559082</v>
      </c>
      <c r="V730" s="1">
        <v>3.5</v>
      </c>
      <c r="W730" s="4" t="s">
        <v>21</v>
      </c>
      <c r="X730" s="1">
        <v>2</v>
      </c>
      <c r="Y730" s="1">
        <v>6</v>
      </c>
      <c r="Z730" s="1">
        <v>18</v>
      </c>
      <c r="AA730" s="2" t="s">
        <v>29</v>
      </c>
      <c r="AB730" s="2" t="s">
        <v>31</v>
      </c>
      <c r="AC730" s="2" t="s">
        <v>33</v>
      </c>
      <c r="AD730" s="1">
        <v>4</v>
      </c>
      <c r="AE730" s="1">
        <v>4</v>
      </c>
      <c r="AF730" s="1">
        <v>0</v>
      </c>
      <c r="AG730" s="1">
        <f>IFERROR(Q730+0.5*R730+S730,0)</f>
        <v>15.5</v>
      </c>
      <c r="AH730">
        <f>IFERROR(IF(N730,0,Q730+0.5*R730+S730),0)</f>
        <v>15.5</v>
      </c>
      <c r="AI730" s="6" t="str">
        <f t="shared" si="26"/>
        <v/>
      </c>
    </row>
    <row r="731" spans="1:35">
      <c r="A731" s="1">
        <v>449</v>
      </c>
      <c r="B731" s="1">
        <f>IFERROR(VLOOKUP(A731,Sheet2!A:B,1,0),0)</f>
        <v>449</v>
      </c>
      <c r="C731" s="1">
        <v>1</v>
      </c>
      <c r="D731" s="1">
        <f t="shared" si="25"/>
        <v>0</v>
      </c>
      <c r="E731" s="1">
        <f>COUNTIFS(D:D,1,A:A,A731)</f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1</v>
      </c>
      <c r="M731" s="1" t="b">
        <v>1</v>
      </c>
      <c r="N731" s="1">
        <v>0</v>
      </c>
      <c r="O731" s="1">
        <v>0</v>
      </c>
      <c r="P731" s="2" t="s">
        <v>11</v>
      </c>
      <c r="Q731" s="1">
        <v>15</v>
      </c>
      <c r="R731" s="1">
        <v>15</v>
      </c>
      <c r="S731" s="1">
        <v>5</v>
      </c>
      <c r="T731" s="20">
        <f>IFERROR(Q731+0.5*R731+S731,0)</f>
        <v>27.5</v>
      </c>
      <c r="U731" s="3">
        <v>5</v>
      </c>
      <c r="V731" s="3">
        <v>52</v>
      </c>
      <c r="W731" s="3">
        <v>0.25</v>
      </c>
      <c r="X731" s="3">
        <v>2</v>
      </c>
      <c r="Y731" s="3">
        <v>6</v>
      </c>
      <c r="Z731" s="3">
        <v>18</v>
      </c>
      <c r="AA731" s="3">
        <v>0.97000002861022949</v>
      </c>
      <c r="AB731" s="3">
        <v>0.8399999737739563</v>
      </c>
      <c r="AC731" s="3">
        <v>0.73000001907348633</v>
      </c>
      <c r="AD731" s="3">
        <v>3</v>
      </c>
      <c r="AE731" s="3">
        <v>3</v>
      </c>
      <c r="AF731" s="1">
        <v>1</v>
      </c>
      <c r="AG731" s="1">
        <f>IFERROR(Q731+0.5*R731+S731,0)</f>
        <v>27.5</v>
      </c>
      <c r="AH731">
        <f>IFERROR(IF(N731,0,Q731+0.5*R731+S731),0)</f>
        <v>27.5</v>
      </c>
      <c r="AI731" s="6" t="str">
        <f t="shared" si="26"/>
        <v/>
      </c>
    </row>
    <row r="732" spans="1:35">
      <c r="A732" s="1">
        <v>450</v>
      </c>
      <c r="B732" s="1">
        <f>IFERROR(VLOOKUP(A732,Sheet2!A:B,1,0),0)</f>
        <v>450</v>
      </c>
      <c r="C732" s="1">
        <v>1</v>
      </c>
      <c r="D732" s="1">
        <f t="shared" si="25"/>
        <v>0</v>
      </c>
      <c r="E732" s="1">
        <f>COUNTIFS(D:D,1,A:A,A732)</f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1</v>
      </c>
      <c r="M732" s="1" t="b">
        <v>1</v>
      </c>
      <c r="N732" s="1">
        <v>0</v>
      </c>
      <c r="O732" s="1">
        <v>0</v>
      </c>
      <c r="P732" s="3">
        <v>0</v>
      </c>
      <c r="Q732" s="1">
        <v>2</v>
      </c>
      <c r="R732" s="1">
        <v>21</v>
      </c>
      <c r="S732" s="1">
        <v>3</v>
      </c>
      <c r="T732" s="20">
        <f>IFERROR(Q732+0.5*R732+S732,0)</f>
        <v>15.5</v>
      </c>
      <c r="U732" s="1">
        <v>4.75</v>
      </c>
      <c r="V732" s="1">
        <v>13</v>
      </c>
      <c r="W732" s="1">
        <v>0.15000000596046448</v>
      </c>
      <c r="X732" s="1">
        <v>2</v>
      </c>
      <c r="Y732" s="1">
        <v>6.5</v>
      </c>
      <c r="Z732" s="1">
        <v>16.5</v>
      </c>
      <c r="AA732" s="1">
        <v>0.97000002861022949</v>
      </c>
      <c r="AB732" s="1">
        <v>0.81999999284744263</v>
      </c>
      <c r="AC732" s="1">
        <v>0.8399999737739563</v>
      </c>
      <c r="AD732" s="1">
        <v>3</v>
      </c>
      <c r="AE732" s="1">
        <v>3</v>
      </c>
      <c r="AF732" s="1">
        <v>0</v>
      </c>
      <c r="AG732" s="1">
        <f>IFERROR(Q732+0.5*R732+S732,0)</f>
        <v>15.5</v>
      </c>
      <c r="AH732">
        <f>IFERROR(IF(N732,0,Q732+0.5*R732+S732),0)</f>
        <v>15.5</v>
      </c>
      <c r="AI732" s="6" t="str">
        <f t="shared" si="26"/>
        <v/>
      </c>
    </row>
    <row r="733" spans="1:35">
      <c r="A733" s="1">
        <v>450</v>
      </c>
      <c r="B733" s="1">
        <f>IFERROR(VLOOKUP(A733,Sheet2!A:B,1,0),0)</f>
        <v>450</v>
      </c>
      <c r="C733" s="1">
        <v>1</v>
      </c>
      <c r="D733" s="1">
        <f t="shared" si="25"/>
        <v>0</v>
      </c>
      <c r="E733" s="1">
        <f>COUNTIFS(D:D,1,A:A,A733)</f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1</v>
      </c>
      <c r="M733" s="1" t="b">
        <v>1</v>
      </c>
      <c r="N733" s="1">
        <v>0</v>
      </c>
      <c r="O733" s="1">
        <v>0</v>
      </c>
      <c r="P733" s="1">
        <v>2</v>
      </c>
      <c r="Q733" s="1">
        <v>27.5</v>
      </c>
      <c r="R733" s="1">
        <v>8</v>
      </c>
      <c r="S733" s="1">
        <v>3</v>
      </c>
      <c r="T733" s="20">
        <f>IFERROR(Q733+0.5*R733+S733,0)</f>
        <v>34.5</v>
      </c>
      <c r="U733" s="1">
        <v>4.75</v>
      </c>
      <c r="V733" s="1">
        <v>13</v>
      </c>
      <c r="W733" s="1">
        <v>0.25</v>
      </c>
      <c r="X733" s="1">
        <v>2</v>
      </c>
      <c r="Y733" s="1">
        <v>6</v>
      </c>
      <c r="Z733" s="1">
        <v>18</v>
      </c>
      <c r="AA733" s="1">
        <v>0.9100000262260437</v>
      </c>
      <c r="AB733" s="1">
        <v>0.8399999737739563</v>
      </c>
      <c r="AC733" s="1">
        <v>0.86000001430511475</v>
      </c>
      <c r="AD733" s="1">
        <v>3</v>
      </c>
      <c r="AE733" s="1">
        <v>3</v>
      </c>
      <c r="AF733" s="1">
        <v>1</v>
      </c>
      <c r="AG733" s="1">
        <f>IFERROR(Q733+0.5*R733+S733,0)</f>
        <v>34.5</v>
      </c>
      <c r="AH733">
        <f>IFERROR(IF(N733,0,Q733+0.5*R733+S733),0)</f>
        <v>34.5</v>
      </c>
      <c r="AI733" s="6" t="str">
        <f t="shared" si="26"/>
        <v/>
      </c>
    </row>
    <row r="734" spans="1:35">
      <c r="A734" s="1">
        <v>451</v>
      </c>
      <c r="B734" s="1">
        <f>IFERROR(VLOOKUP(A734,Sheet2!A:B,1,0),0)</f>
        <v>451</v>
      </c>
      <c r="C734" s="1">
        <v>1</v>
      </c>
      <c r="D734" s="1">
        <f t="shared" si="25"/>
        <v>0</v>
      </c>
      <c r="E734" s="1">
        <f>COUNTIFS(D:D,1,A:A,A734)</f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1</v>
      </c>
      <c r="M734" s="1" t="b">
        <v>1</v>
      </c>
      <c r="N734" s="1">
        <v>0</v>
      </c>
      <c r="O734" s="1">
        <v>0</v>
      </c>
      <c r="P734" s="1">
        <v>0</v>
      </c>
      <c r="Q734" s="1">
        <v>10</v>
      </c>
      <c r="R734" s="1">
        <v>17</v>
      </c>
      <c r="S734" s="1">
        <v>5</v>
      </c>
      <c r="T734" s="20">
        <f>IFERROR(Q734+0.5*R734+S734,0)</f>
        <v>23.5</v>
      </c>
      <c r="U734" s="1">
        <v>5</v>
      </c>
      <c r="V734" s="1">
        <v>52</v>
      </c>
      <c r="W734" s="1">
        <v>0.25</v>
      </c>
      <c r="X734" s="1">
        <v>2</v>
      </c>
      <c r="Y734" s="1">
        <v>0</v>
      </c>
      <c r="Z734" s="1">
        <v>24</v>
      </c>
      <c r="AA734" s="1">
        <v>1.0499999523162842</v>
      </c>
      <c r="AB734" s="1">
        <v>0.8399999737739563</v>
      </c>
      <c r="AC734" s="1">
        <v>0.95999997854232788</v>
      </c>
      <c r="AD734" s="1">
        <v>6</v>
      </c>
      <c r="AE734" s="1">
        <v>4</v>
      </c>
      <c r="AF734" s="1">
        <v>0</v>
      </c>
      <c r="AG734" s="1">
        <f>IFERROR(Q734+0.5*R734+S734,0)</f>
        <v>23.5</v>
      </c>
      <c r="AH734">
        <f>IFERROR(IF(N734,0,Q734+0.5*R734+S734),0)</f>
        <v>23.5</v>
      </c>
      <c r="AI734" s="6" t="str">
        <f t="shared" si="26"/>
        <v/>
      </c>
    </row>
    <row r="735" spans="1:35">
      <c r="A735" s="1">
        <v>451</v>
      </c>
      <c r="B735" s="1">
        <f>IFERROR(VLOOKUP(A735,Sheet2!A:B,1,0),0)</f>
        <v>451</v>
      </c>
      <c r="C735" s="1">
        <v>1</v>
      </c>
      <c r="D735" s="1">
        <f t="shared" si="25"/>
        <v>0</v>
      </c>
      <c r="E735" s="1">
        <f>COUNTIFS(D:D,1,A:A,A735)</f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1</v>
      </c>
      <c r="M735" s="1" t="b">
        <v>1</v>
      </c>
      <c r="N735" s="1">
        <v>0</v>
      </c>
      <c r="O735" s="1">
        <v>0</v>
      </c>
      <c r="P735" s="1">
        <v>2</v>
      </c>
      <c r="Q735" s="1">
        <v>26</v>
      </c>
      <c r="R735" s="1">
        <v>9</v>
      </c>
      <c r="S735" s="1">
        <v>6</v>
      </c>
      <c r="T735" s="20">
        <f>IFERROR(Q735+0.5*R735+S735,0)</f>
        <v>36.5</v>
      </c>
      <c r="U735" s="1">
        <v>5</v>
      </c>
      <c r="V735" s="1">
        <v>26</v>
      </c>
      <c r="W735" s="1">
        <v>0.20000000298023224</v>
      </c>
      <c r="X735" s="1">
        <v>2</v>
      </c>
      <c r="Y735" s="1">
        <v>0</v>
      </c>
      <c r="Z735" s="1">
        <v>24</v>
      </c>
      <c r="AA735" s="1">
        <v>1.1100000143051147</v>
      </c>
      <c r="AB735" s="1">
        <v>0.8399999737739563</v>
      </c>
      <c r="AC735" s="1">
        <v>0.93999999761581421</v>
      </c>
      <c r="AD735" s="1">
        <v>6</v>
      </c>
      <c r="AE735" s="1">
        <v>3</v>
      </c>
      <c r="AF735" s="1">
        <v>1</v>
      </c>
      <c r="AG735" s="1">
        <f>IFERROR(Q735+0.5*R735+S735,0)</f>
        <v>36.5</v>
      </c>
      <c r="AH735">
        <f>IFERROR(IF(N735,0,Q735+0.5*R735+S735),0)</f>
        <v>36.5</v>
      </c>
      <c r="AI735" s="6" t="str">
        <f t="shared" si="26"/>
        <v/>
      </c>
    </row>
    <row r="736" spans="1:35">
      <c r="A736" s="1">
        <v>454</v>
      </c>
      <c r="B736" s="1">
        <f>IFERROR(VLOOKUP(A736,Sheet2!A:B,1,0),0)</f>
        <v>454</v>
      </c>
      <c r="C736" s="1">
        <v>2</v>
      </c>
      <c r="D736" s="1">
        <f t="shared" si="25"/>
        <v>0</v>
      </c>
      <c r="E736" s="1">
        <f>COUNTIFS(D:D,1,A:A,A736)</f>
        <v>0</v>
      </c>
      <c r="F736" s="1">
        <v>1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1</v>
      </c>
      <c r="M736" s="1" t="b">
        <v>1</v>
      </c>
      <c r="N736" s="1">
        <v>0</v>
      </c>
      <c r="O736" s="1">
        <v>0</v>
      </c>
      <c r="P736" s="2" t="s">
        <v>11</v>
      </c>
      <c r="Q736" s="1">
        <v>0</v>
      </c>
      <c r="R736" s="1">
        <v>18</v>
      </c>
      <c r="S736" s="1">
        <v>5</v>
      </c>
      <c r="T736" s="20">
        <f>IFERROR(Q736+0.5*R736+S736,0)</f>
        <v>14</v>
      </c>
      <c r="U736" s="1">
        <v>5</v>
      </c>
      <c r="V736" s="3">
        <v>13</v>
      </c>
      <c r="W736" s="3">
        <v>0.25</v>
      </c>
      <c r="X736" s="1">
        <v>1</v>
      </c>
      <c r="Y736" s="1">
        <v>11</v>
      </c>
      <c r="Z736" s="1">
        <v>11</v>
      </c>
      <c r="AA736" s="1">
        <v>0.93999999761581421</v>
      </c>
      <c r="AB736" s="1">
        <v>0.73000001907348633</v>
      </c>
      <c r="AC736" s="1">
        <v>2.6400001049041748</v>
      </c>
      <c r="AD736" s="1">
        <v>4</v>
      </c>
      <c r="AE736" s="1">
        <v>3</v>
      </c>
      <c r="AF736" s="1">
        <v>1</v>
      </c>
      <c r="AG736" s="1">
        <f>IFERROR(Q736+0.5*R736+S736,0)</f>
        <v>14</v>
      </c>
      <c r="AH736">
        <f>IFERROR(IF(N736,0,Q736+0.5*R736+S736),0)</f>
        <v>14</v>
      </c>
      <c r="AI736" s="6" t="str">
        <f t="shared" si="26"/>
        <v/>
      </c>
    </row>
    <row r="737" spans="1:35">
      <c r="A737" s="1">
        <v>454</v>
      </c>
      <c r="B737" s="1">
        <f>IFERROR(VLOOKUP(A737,Sheet2!A:B,1,0),0)</f>
        <v>454</v>
      </c>
      <c r="C737" s="1">
        <v>2</v>
      </c>
      <c r="D737" s="1">
        <f t="shared" si="25"/>
        <v>0</v>
      </c>
      <c r="E737" s="1">
        <f>COUNTIFS(D:D,1,A:A,A737)</f>
        <v>0</v>
      </c>
      <c r="F737" s="1">
        <v>1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1</v>
      </c>
      <c r="M737" s="1" t="b">
        <v>1</v>
      </c>
      <c r="N737" s="1">
        <v>0</v>
      </c>
      <c r="O737" s="1">
        <v>0</v>
      </c>
      <c r="P737" s="3">
        <v>0</v>
      </c>
      <c r="Q737" s="1">
        <v>1</v>
      </c>
      <c r="R737" s="1">
        <v>9</v>
      </c>
      <c r="S737" s="1">
        <v>3</v>
      </c>
      <c r="T737" s="20">
        <f>IFERROR(Q737+0.5*R737+S737,0)</f>
        <v>8.5</v>
      </c>
      <c r="U737" s="1">
        <v>4.5</v>
      </c>
      <c r="V737" s="3">
        <v>4</v>
      </c>
      <c r="W737" s="3">
        <v>0.15000000596046448</v>
      </c>
      <c r="X737" s="1">
        <v>2</v>
      </c>
      <c r="Y737" s="1">
        <v>11</v>
      </c>
      <c r="Z737" s="1">
        <v>10</v>
      </c>
      <c r="AA737" s="1">
        <v>0.93999999761581421</v>
      </c>
      <c r="AB737" s="1">
        <v>0.73000001907348633</v>
      </c>
      <c r="AC737" s="1">
        <v>2.5299999713897705</v>
      </c>
      <c r="AD737" s="1">
        <v>4</v>
      </c>
      <c r="AE737" s="1">
        <v>3</v>
      </c>
      <c r="AF737" s="1">
        <v>0</v>
      </c>
      <c r="AG737" s="1">
        <f>IFERROR(Q737+0.5*R737+S737,0)</f>
        <v>8.5</v>
      </c>
      <c r="AH737">
        <f>IFERROR(IF(N737,0,Q737+0.5*R737+S737),0)</f>
        <v>8.5</v>
      </c>
      <c r="AI737" s="6" t="str">
        <f t="shared" si="26"/>
        <v/>
      </c>
    </row>
    <row r="738" spans="1:35">
      <c r="A738" s="1">
        <v>455</v>
      </c>
      <c r="B738" s="1">
        <f>IFERROR(VLOOKUP(A738,Sheet2!A:B,1,0),0)</f>
        <v>455</v>
      </c>
      <c r="C738" s="1">
        <v>2</v>
      </c>
      <c r="D738" s="1">
        <f t="shared" si="25"/>
        <v>0</v>
      </c>
      <c r="E738" s="1">
        <f>COUNTIFS(D:D,1,A:A,A738)</f>
        <v>0</v>
      </c>
      <c r="F738" s="1">
        <v>1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1</v>
      </c>
      <c r="M738" s="1" t="b">
        <v>1</v>
      </c>
      <c r="N738" s="1">
        <v>0</v>
      </c>
      <c r="O738" s="1">
        <v>0</v>
      </c>
      <c r="P738" s="1">
        <v>0</v>
      </c>
      <c r="Q738" s="1">
        <v>2</v>
      </c>
      <c r="R738" s="1">
        <v>8</v>
      </c>
      <c r="S738" s="1">
        <v>5</v>
      </c>
      <c r="T738" s="20">
        <f>IFERROR(Q738+0.5*R738+S738,0)</f>
        <v>11</v>
      </c>
      <c r="U738" s="3">
        <v>5.25</v>
      </c>
      <c r="V738" s="3">
        <v>13</v>
      </c>
      <c r="W738" s="3">
        <v>0.25</v>
      </c>
      <c r="X738" s="3">
        <v>1</v>
      </c>
      <c r="Y738" s="3">
        <v>11</v>
      </c>
      <c r="Z738" s="3">
        <v>10</v>
      </c>
      <c r="AA738" s="3">
        <v>0.73000001907348633</v>
      </c>
      <c r="AB738" s="3">
        <v>0.73000001907348633</v>
      </c>
      <c r="AC738" s="3">
        <v>2.3199999332427979</v>
      </c>
      <c r="AD738" s="3">
        <v>2</v>
      </c>
      <c r="AE738" s="3">
        <v>2</v>
      </c>
      <c r="AF738" s="1">
        <v>0</v>
      </c>
      <c r="AG738" s="1">
        <f>IFERROR(Q738+0.5*R738+S738,0)</f>
        <v>11</v>
      </c>
      <c r="AH738">
        <f>IFERROR(IF(N738,0,Q738+0.5*R738+S738),0)</f>
        <v>11</v>
      </c>
      <c r="AI738" s="6" t="str">
        <f t="shared" si="26"/>
        <v/>
      </c>
    </row>
    <row r="739" spans="1:35">
      <c r="A739" s="1">
        <v>455</v>
      </c>
      <c r="B739" s="1">
        <f>IFERROR(VLOOKUP(A739,Sheet2!A:B,1,0),0)</f>
        <v>455</v>
      </c>
      <c r="C739" s="1">
        <v>2</v>
      </c>
      <c r="D739" s="1">
        <f t="shared" si="25"/>
        <v>0</v>
      </c>
      <c r="E739" s="1">
        <f>COUNTIFS(D:D,1,A:A,A739)</f>
        <v>0</v>
      </c>
      <c r="F739" s="1">
        <v>1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1</v>
      </c>
      <c r="M739" s="1" t="b">
        <v>1</v>
      </c>
      <c r="N739" s="1">
        <v>0</v>
      </c>
      <c r="O739" s="1">
        <v>0</v>
      </c>
      <c r="P739" s="2" t="s">
        <v>11</v>
      </c>
      <c r="Q739" s="1">
        <v>3</v>
      </c>
      <c r="R739" s="1">
        <v>12</v>
      </c>
      <c r="S739" s="1">
        <v>2</v>
      </c>
      <c r="T739" s="20">
        <f>IFERROR(Q739+0.5*R739+S739,0)</f>
        <v>11</v>
      </c>
      <c r="U739" s="1">
        <v>5</v>
      </c>
      <c r="V739" s="1">
        <v>13</v>
      </c>
      <c r="W739" s="1">
        <v>0.25</v>
      </c>
      <c r="X739" s="1">
        <v>2</v>
      </c>
      <c r="Y739" s="1">
        <v>11</v>
      </c>
      <c r="Z739" s="1">
        <v>11</v>
      </c>
      <c r="AA739" s="1">
        <v>0.93999999761581421</v>
      </c>
      <c r="AB739" s="1">
        <v>0.8399999737739563</v>
      </c>
      <c r="AC739" s="1">
        <v>2.3199999332427979</v>
      </c>
      <c r="AD739" s="1">
        <v>4</v>
      </c>
      <c r="AE739" s="1">
        <v>3</v>
      </c>
      <c r="AF739" s="1">
        <v>1</v>
      </c>
      <c r="AG739" s="1">
        <f>IFERROR(Q739+0.5*R739+S739,0)</f>
        <v>11</v>
      </c>
      <c r="AH739">
        <f>IFERROR(IF(N739,0,Q739+0.5*R739+S739),0)</f>
        <v>11</v>
      </c>
      <c r="AI739" s="6" t="str">
        <f t="shared" si="26"/>
        <v/>
      </c>
    </row>
    <row r="740" spans="1:35">
      <c r="A740" s="1">
        <v>458</v>
      </c>
      <c r="B740" s="1">
        <f>IFERROR(VLOOKUP(A740,Sheet2!A:B,1,0),0)</f>
        <v>458</v>
      </c>
      <c r="C740" s="1">
        <v>2</v>
      </c>
      <c r="D740" s="1">
        <f t="shared" si="25"/>
        <v>0</v>
      </c>
      <c r="E740" s="1">
        <f>COUNTIFS(D:D,1,A:A,A740)</f>
        <v>0</v>
      </c>
      <c r="F740" s="1">
        <v>1</v>
      </c>
      <c r="G740" s="1">
        <v>0</v>
      </c>
      <c r="H740" s="1">
        <v>0</v>
      </c>
      <c r="I740" s="1">
        <v>0</v>
      </c>
      <c r="J740" s="1">
        <v>0</v>
      </c>
      <c r="K740" s="1">
        <v>1</v>
      </c>
      <c r="L740" s="1">
        <v>0</v>
      </c>
      <c r="M740" s="1" t="b">
        <v>1</v>
      </c>
      <c r="N740" s="1">
        <v>0</v>
      </c>
      <c r="O740" s="1">
        <v>0</v>
      </c>
      <c r="P740" s="3">
        <v>2</v>
      </c>
      <c r="Q740" s="1">
        <v>2</v>
      </c>
      <c r="R740" s="1">
        <v>10</v>
      </c>
      <c r="S740" s="1">
        <v>2</v>
      </c>
      <c r="T740" s="20">
        <f>IFERROR(Q740+0.5*R740+S740,0)</f>
        <v>9</v>
      </c>
      <c r="U740" s="1">
        <v>5</v>
      </c>
      <c r="V740" s="1">
        <v>19</v>
      </c>
      <c r="W740" s="1">
        <v>0.15000000596046448</v>
      </c>
      <c r="X740" s="1">
        <v>1</v>
      </c>
      <c r="Y740" s="1">
        <v>11</v>
      </c>
      <c r="Z740" s="1">
        <v>10</v>
      </c>
      <c r="AA740" s="1">
        <v>0.93999999761581421</v>
      </c>
      <c r="AB740" s="1">
        <v>0.73000001907348633</v>
      </c>
      <c r="AC740" s="1">
        <v>2.3199999332427979</v>
      </c>
      <c r="AD740" s="1">
        <v>4</v>
      </c>
      <c r="AE740" s="1">
        <v>4</v>
      </c>
      <c r="AF740" s="1">
        <v>0</v>
      </c>
      <c r="AG740" s="1">
        <f>IFERROR(Q740+0.5*R740+S740,0)</f>
        <v>9</v>
      </c>
      <c r="AH740">
        <f>IFERROR(IF(N740,0,Q740+0.5*R740+S740),0)</f>
        <v>9</v>
      </c>
      <c r="AI740" s="6" t="str">
        <f t="shared" si="26"/>
        <v/>
      </c>
    </row>
    <row r="741" spans="1:35">
      <c r="A741" s="1">
        <v>458</v>
      </c>
      <c r="B741" s="1">
        <f>IFERROR(VLOOKUP(A741,Sheet2!A:B,1,0),0)</f>
        <v>458</v>
      </c>
      <c r="C741" s="1">
        <v>2</v>
      </c>
      <c r="D741" s="1">
        <f t="shared" si="25"/>
        <v>0</v>
      </c>
      <c r="E741" s="1">
        <f>COUNTIFS(D:D,1,A:A,A741)</f>
        <v>0</v>
      </c>
      <c r="F741" s="1">
        <v>1</v>
      </c>
      <c r="G741" s="1">
        <v>0</v>
      </c>
      <c r="H741" s="1">
        <v>0</v>
      </c>
      <c r="I741" s="1">
        <v>0</v>
      </c>
      <c r="J741" s="1">
        <v>0</v>
      </c>
      <c r="K741" s="1">
        <v>1</v>
      </c>
      <c r="L741" s="1">
        <v>0</v>
      </c>
      <c r="M741" s="1" t="b">
        <v>1</v>
      </c>
      <c r="N741" s="1">
        <v>0</v>
      </c>
      <c r="O741" s="1">
        <v>0</v>
      </c>
      <c r="P741" s="1">
        <v>1</v>
      </c>
      <c r="Q741" s="1">
        <v>2</v>
      </c>
      <c r="R741" s="1">
        <v>9</v>
      </c>
      <c r="S741" s="1">
        <v>2</v>
      </c>
      <c r="T741" s="20">
        <f>IFERROR(Q741+0.5*R741+S741,0)</f>
        <v>8.5</v>
      </c>
      <c r="U741" s="1">
        <v>5</v>
      </c>
      <c r="V741" s="1">
        <v>13</v>
      </c>
      <c r="W741" s="1">
        <v>0.25</v>
      </c>
      <c r="X741" s="1">
        <v>1</v>
      </c>
      <c r="Y741" s="1">
        <v>11</v>
      </c>
      <c r="Z741" s="1">
        <v>10.5</v>
      </c>
      <c r="AA741" s="1">
        <v>0.89999997615814209</v>
      </c>
      <c r="AB741" s="1">
        <v>0.73000001907348633</v>
      </c>
      <c r="AC741" s="1">
        <v>2.3199999332427979</v>
      </c>
      <c r="AD741" s="1">
        <v>4</v>
      </c>
      <c r="AE741" s="1">
        <v>3</v>
      </c>
      <c r="AF741" s="1">
        <v>1</v>
      </c>
      <c r="AG741" s="1">
        <f>IFERROR(Q741+0.5*R741+S741,0)</f>
        <v>8.5</v>
      </c>
      <c r="AH741">
        <f>IFERROR(IF(N741,0,Q741+0.5*R741+S741),0)</f>
        <v>8.5</v>
      </c>
      <c r="AI741" s="6" t="str">
        <f t="shared" si="26"/>
        <v/>
      </c>
    </row>
    <row r="742" spans="1:35">
      <c r="A742" s="1">
        <v>459</v>
      </c>
      <c r="B742" s="1">
        <f>IFERROR(VLOOKUP(A742,Sheet2!A:B,1,0),0)</f>
        <v>459</v>
      </c>
      <c r="C742" s="1">
        <v>3</v>
      </c>
      <c r="D742" s="1">
        <f t="shared" si="25"/>
        <v>0</v>
      </c>
      <c r="E742" s="1">
        <f>COUNTIFS(D:D,1,A:A,A742)</f>
        <v>0</v>
      </c>
      <c r="F742" s="1">
        <v>1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1</v>
      </c>
      <c r="M742" s="1" t="b">
        <v>1</v>
      </c>
      <c r="N742" s="1">
        <v>0</v>
      </c>
      <c r="O742" s="1">
        <v>0</v>
      </c>
      <c r="P742" s="3">
        <v>1</v>
      </c>
      <c r="Q742" s="1">
        <v>0</v>
      </c>
      <c r="R742" s="1">
        <v>20</v>
      </c>
      <c r="S742" s="1">
        <v>5</v>
      </c>
      <c r="T742" s="20">
        <f>IFERROR(Q742+0.5*R742+S742,0)</f>
        <v>15</v>
      </c>
      <c r="U742" s="1">
        <v>4.3499999046325684</v>
      </c>
      <c r="V742" s="1">
        <v>28</v>
      </c>
      <c r="W742" s="1">
        <v>0.15000000596046448</v>
      </c>
      <c r="X742" s="1">
        <v>2</v>
      </c>
      <c r="Y742" s="1">
        <v>7</v>
      </c>
      <c r="Z742" s="1">
        <v>15</v>
      </c>
      <c r="AA742" s="1">
        <v>1.0099999904632568</v>
      </c>
      <c r="AB742" s="1">
        <v>1.0099999904632568</v>
      </c>
      <c r="AC742" s="1">
        <v>0.88999998569488525</v>
      </c>
      <c r="AD742" s="1">
        <v>4</v>
      </c>
      <c r="AE742" s="1">
        <v>2</v>
      </c>
      <c r="AF742" s="1">
        <v>1</v>
      </c>
      <c r="AG742" s="1">
        <f>IFERROR(Q742+0.5*R742+S742,0)</f>
        <v>15</v>
      </c>
      <c r="AH742">
        <f>IFERROR(IF(N742,0,Q742+0.5*R742+S742),0)</f>
        <v>15</v>
      </c>
      <c r="AI742" s="6" t="str">
        <f t="shared" si="26"/>
        <v/>
      </c>
    </row>
    <row r="743" spans="1:35">
      <c r="A743" s="1">
        <v>459</v>
      </c>
      <c r="B743" s="1">
        <f>IFERROR(VLOOKUP(A743,Sheet2!A:B,1,0),0)</f>
        <v>459</v>
      </c>
      <c r="C743" s="1">
        <v>3</v>
      </c>
      <c r="D743" s="1">
        <f t="shared" si="25"/>
        <v>0</v>
      </c>
      <c r="E743" s="1">
        <f>COUNTIFS(D:D,1,A:A,A743)</f>
        <v>0</v>
      </c>
      <c r="F743" s="1">
        <v>1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1</v>
      </c>
      <c r="M743" s="1" t="b">
        <v>1</v>
      </c>
      <c r="N743" s="1">
        <v>0</v>
      </c>
      <c r="O743" s="1">
        <v>0</v>
      </c>
      <c r="P743" s="3">
        <v>0</v>
      </c>
      <c r="Q743" s="1">
        <v>5</v>
      </c>
      <c r="R743" s="1">
        <v>20</v>
      </c>
      <c r="S743" s="1">
        <v>3</v>
      </c>
      <c r="T743" s="20">
        <f>IFERROR(Q743+0.5*R743+S743,0)</f>
        <v>18</v>
      </c>
      <c r="U743" s="1">
        <v>4.25</v>
      </c>
      <c r="V743" s="1">
        <v>13</v>
      </c>
      <c r="W743" s="1">
        <v>0.37000000476837158</v>
      </c>
      <c r="X743" s="1">
        <v>2</v>
      </c>
      <c r="Y743" s="1">
        <v>6</v>
      </c>
      <c r="Z743" s="1">
        <v>16</v>
      </c>
      <c r="AA743" s="1">
        <v>1.0499999523162842</v>
      </c>
      <c r="AB743" s="1">
        <v>0.89999997615814209</v>
      </c>
      <c r="AC743" s="1">
        <v>0.93999999761581421</v>
      </c>
      <c r="AD743" s="1">
        <v>5</v>
      </c>
      <c r="AE743" s="2" t="s">
        <v>37</v>
      </c>
      <c r="AF743" s="1">
        <v>0</v>
      </c>
      <c r="AG743" s="1">
        <f>IFERROR(Q743+0.5*R743+S743,0)</f>
        <v>18</v>
      </c>
      <c r="AH743">
        <f>IFERROR(IF(N743,0,Q743+0.5*R743+S743),0)</f>
        <v>18</v>
      </c>
      <c r="AI743" s="6" t="str">
        <f t="shared" si="26"/>
        <v/>
      </c>
    </row>
    <row r="744" spans="1:35">
      <c r="A744" s="1">
        <v>462</v>
      </c>
      <c r="B744" s="1">
        <f>IFERROR(VLOOKUP(A744,Sheet2!A:B,1,0),0)</f>
        <v>462</v>
      </c>
      <c r="C744" s="1">
        <v>3</v>
      </c>
      <c r="D744" s="1">
        <f t="shared" si="25"/>
        <v>0</v>
      </c>
      <c r="E744" s="1">
        <f>COUNTIFS(D:D,1,A:A,A744)</f>
        <v>0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1</v>
      </c>
      <c r="M744" s="1" t="b">
        <v>1</v>
      </c>
      <c r="N744" s="1">
        <v>0</v>
      </c>
      <c r="O744" s="1">
        <v>0</v>
      </c>
      <c r="P744" s="3">
        <v>1</v>
      </c>
      <c r="Q744" s="1">
        <v>1</v>
      </c>
      <c r="R744" s="1">
        <v>25</v>
      </c>
      <c r="S744" s="1">
        <v>4</v>
      </c>
      <c r="T744" s="20">
        <f>IFERROR(Q744+0.5*R744+S744,0)</f>
        <v>17.5</v>
      </c>
      <c r="U744" s="1">
        <v>4.75</v>
      </c>
      <c r="V744" s="1">
        <v>13</v>
      </c>
      <c r="W744" s="1">
        <v>0.20000000298023224</v>
      </c>
      <c r="X744" s="1">
        <v>2</v>
      </c>
      <c r="Y744" s="1">
        <v>9</v>
      </c>
      <c r="Z744" s="1">
        <v>12</v>
      </c>
      <c r="AA744" s="1">
        <v>1.0099999904632568</v>
      </c>
      <c r="AB744" s="1">
        <v>1.0099999904632568</v>
      </c>
      <c r="AC744" s="1">
        <v>0.88999998569488525</v>
      </c>
      <c r="AD744" s="1">
        <v>6</v>
      </c>
      <c r="AE744" s="1">
        <v>3</v>
      </c>
      <c r="AF744" s="1">
        <v>1</v>
      </c>
      <c r="AG744" s="1">
        <f>IFERROR(Q744+0.5*R744+S744,0)</f>
        <v>17.5</v>
      </c>
      <c r="AH744">
        <f>IFERROR(IF(N744,0,Q744+0.5*R744+S744),0)</f>
        <v>17.5</v>
      </c>
      <c r="AI744" s="6" t="str">
        <f t="shared" si="26"/>
        <v/>
      </c>
    </row>
    <row r="745" spans="1:35">
      <c r="A745" s="1">
        <v>462</v>
      </c>
      <c r="B745" s="1">
        <f>IFERROR(VLOOKUP(A745,Sheet2!A:B,1,0),0)</f>
        <v>462</v>
      </c>
      <c r="C745" s="1">
        <v>3</v>
      </c>
      <c r="D745" s="1">
        <f t="shared" si="25"/>
        <v>0</v>
      </c>
      <c r="E745" s="1">
        <f>COUNTIFS(D:D,1,A:A,A745)</f>
        <v>0</v>
      </c>
      <c r="F745" s="1">
        <v>1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1</v>
      </c>
      <c r="M745" s="1" t="b">
        <v>1</v>
      </c>
      <c r="N745" s="1">
        <v>0</v>
      </c>
      <c r="O745" s="1">
        <v>0</v>
      </c>
      <c r="P745" s="1">
        <v>0</v>
      </c>
      <c r="Q745" s="1">
        <v>2.5</v>
      </c>
      <c r="R745" s="1">
        <v>20</v>
      </c>
      <c r="S745" s="1">
        <v>3</v>
      </c>
      <c r="T745" s="20">
        <f>IFERROR(Q745+0.5*R745+S745,0)</f>
        <v>15.5</v>
      </c>
      <c r="U745" s="1">
        <v>5</v>
      </c>
      <c r="V745" s="3">
        <v>13</v>
      </c>
      <c r="W745" s="3">
        <v>0.37000000476837158</v>
      </c>
      <c r="X745" s="1">
        <v>2</v>
      </c>
      <c r="Y745" s="1">
        <v>9</v>
      </c>
      <c r="Z745" s="1">
        <v>12.5</v>
      </c>
      <c r="AA745" s="1">
        <v>1.0499999523162842</v>
      </c>
      <c r="AB745" s="1">
        <v>1.0099999904632568</v>
      </c>
      <c r="AC745" s="1">
        <v>1.1100000143051147</v>
      </c>
      <c r="AD745" s="1">
        <v>4</v>
      </c>
      <c r="AE745" s="1">
        <v>4</v>
      </c>
      <c r="AF745" s="1">
        <v>0</v>
      </c>
      <c r="AG745" s="1">
        <f>IFERROR(Q745+0.5*R745+S745,0)</f>
        <v>15.5</v>
      </c>
      <c r="AH745">
        <f>IFERROR(IF(N745,0,Q745+0.5*R745+S745),0)</f>
        <v>15.5</v>
      </c>
      <c r="AI745" s="6" t="str">
        <f t="shared" si="26"/>
        <v/>
      </c>
    </row>
    <row r="746" spans="1:35">
      <c r="A746" s="1">
        <v>466</v>
      </c>
      <c r="B746" s="1">
        <f>IFERROR(VLOOKUP(A746,Sheet2!A:B,1,0),0)</f>
        <v>0</v>
      </c>
      <c r="C746" s="1">
        <v>4</v>
      </c>
      <c r="D746" s="1">
        <f t="shared" si="25"/>
        <v>0</v>
      </c>
      <c r="E746" s="1">
        <f>COUNTIFS(D:D,1,A:A,A746)</f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1</v>
      </c>
      <c r="M746" s="1" t="b">
        <v>1</v>
      </c>
      <c r="N746" s="1">
        <v>0</v>
      </c>
      <c r="O746" s="1">
        <v>0</v>
      </c>
      <c r="P746" s="3">
        <v>2</v>
      </c>
      <c r="Q746" s="1">
        <v>8</v>
      </c>
      <c r="R746" s="1">
        <v>17.5</v>
      </c>
      <c r="S746" s="1">
        <v>4</v>
      </c>
      <c r="T746" s="20">
        <f>IFERROR(Q746+0.5*R746+S746,0)</f>
        <v>20.75</v>
      </c>
      <c r="U746" s="1">
        <v>4.75</v>
      </c>
      <c r="V746" s="1">
        <v>17</v>
      </c>
      <c r="W746" s="1">
        <v>0.30000001192092896</v>
      </c>
      <c r="X746" s="1">
        <v>3</v>
      </c>
      <c r="Y746" s="1">
        <v>10.5</v>
      </c>
      <c r="Z746" s="1">
        <v>11.5</v>
      </c>
      <c r="AA746" s="1">
        <v>0.93999999761581421</v>
      </c>
      <c r="AB746" s="1">
        <v>0.80000001192092896</v>
      </c>
      <c r="AC746" s="1">
        <v>0.93999999761581421</v>
      </c>
      <c r="AD746" s="1">
        <v>2</v>
      </c>
      <c r="AE746" s="1">
        <v>2</v>
      </c>
      <c r="AF746" s="1">
        <v>0</v>
      </c>
      <c r="AG746" s="1">
        <f>IFERROR(Q746+0.5*R746+S746,0)</f>
        <v>20.75</v>
      </c>
      <c r="AH746">
        <f>IFERROR(IF(N746,0,Q746+0.5*R746+S746),0)</f>
        <v>20.75</v>
      </c>
      <c r="AI746" s="6" t="str">
        <f t="shared" si="26"/>
        <v/>
      </c>
    </row>
    <row r="747" spans="1:35">
      <c r="A747" s="1">
        <v>466</v>
      </c>
      <c r="B747" s="1">
        <f>IFERROR(VLOOKUP(A747,Sheet2!A:B,1,0),0)</f>
        <v>0</v>
      </c>
      <c r="C747" s="1">
        <v>4</v>
      </c>
      <c r="D747" s="1">
        <f t="shared" si="25"/>
        <v>0</v>
      </c>
      <c r="E747" s="1">
        <f>COUNTIFS(D:D,1,A:A,A747)</f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1</v>
      </c>
      <c r="M747" s="1" t="b">
        <v>1</v>
      </c>
      <c r="N747" s="1">
        <v>0</v>
      </c>
      <c r="O747" s="1">
        <v>0</v>
      </c>
      <c r="P747" s="3">
        <v>5</v>
      </c>
      <c r="Q747" s="1">
        <v>14</v>
      </c>
      <c r="R747" s="1">
        <v>12</v>
      </c>
      <c r="S747" s="1">
        <v>3</v>
      </c>
      <c r="T747" s="20">
        <f>IFERROR(Q747+0.5*R747+S747,0)</f>
        <v>23</v>
      </c>
      <c r="U747" s="2" t="s">
        <v>17</v>
      </c>
      <c r="V747" s="1">
        <v>52</v>
      </c>
      <c r="W747" s="2" t="s">
        <v>21</v>
      </c>
      <c r="X747" s="1">
        <v>1</v>
      </c>
      <c r="Y747" s="1">
        <v>10.5</v>
      </c>
      <c r="Z747" s="1">
        <v>11.5</v>
      </c>
      <c r="AA747" s="1">
        <v>0.93999999761581421</v>
      </c>
      <c r="AB747" s="2" t="s">
        <v>31</v>
      </c>
      <c r="AC747" s="2" t="s">
        <v>33</v>
      </c>
      <c r="AD747" s="1">
        <v>2</v>
      </c>
      <c r="AE747" s="1">
        <v>2</v>
      </c>
      <c r="AF747" s="1">
        <v>1</v>
      </c>
      <c r="AG747" s="1">
        <f>IFERROR(Q747+0.5*R747+S747,0)</f>
        <v>23</v>
      </c>
      <c r="AH747">
        <f>IFERROR(IF(N747,0,Q747+0.5*R747+S747),0)</f>
        <v>23</v>
      </c>
      <c r="AI747" s="6" t="str">
        <f t="shared" si="26"/>
        <v/>
      </c>
    </row>
    <row r="748" spans="1:35">
      <c r="A748" s="1">
        <v>468</v>
      </c>
      <c r="B748" s="1">
        <f>IFERROR(VLOOKUP(A748,Sheet2!A:B,1,0),0)</f>
        <v>468</v>
      </c>
      <c r="C748" s="1">
        <v>1</v>
      </c>
      <c r="D748" s="1">
        <f t="shared" si="25"/>
        <v>0</v>
      </c>
      <c r="E748" s="1">
        <f>COUNTIFS(D:D,1,A:A,A748)</f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</v>
      </c>
      <c r="M748" s="1" t="b">
        <v>1</v>
      </c>
      <c r="N748" s="1">
        <v>0</v>
      </c>
      <c r="O748" s="1">
        <v>0</v>
      </c>
      <c r="P748" s="2" t="s">
        <v>11</v>
      </c>
      <c r="Q748" s="3">
        <v>9</v>
      </c>
      <c r="R748" s="1">
        <v>32</v>
      </c>
      <c r="S748" s="1">
        <v>4</v>
      </c>
      <c r="T748" s="20">
        <f>IFERROR(Q748+0.5*R748+S748,0)</f>
        <v>29</v>
      </c>
      <c r="U748" s="1">
        <v>5</v>
      </c>
      <c r="V748" s="1">
        <v>26</v>
      </c>
      <c r="W748" s="1">
        <v>0.12999999523162842</v>
      </c>
      <c r="X748" s="1">
        <v>2</v>
      </c>
      <c r="Y748" s="1">
        <v>6</v>
      </c>
      <c r="Z748" s="1">
        <v>18</v>
      </c>
      <c r="AA748" s="1">
        <v>0.97000002861022949</v>
      </c>
      <c r="AB748" s="1">
        <v>0.8399999737739563</v>
      </c>
      <c r="AC748" s="1">
        <v>0.86000001430511475</v>
      </c>
      <c r="AD748" s="1">
        <v>4</v>
      </c>
      <c r="AE748" s="1">
        <v>3</v>
      </c>
      <c r="AF748" s="1">
        <v>1</v>
      </c>
      <c r="AG748" s="1">
        <f>IFERROR(Q748+0.5*R748+S748,0)</f>
        <v>29</v>
      </c>
      <c r="AH748">
        <f>IFERROR(IF(N748,0,Q748+0.5*R748+S748),0)</f>
        <v>29</v>
      </c>
      <c r="AI748" s="6" t="str">
        <f t="shared" si="26"/>
        <v/>
      </c>
    </row>
    <row r="749" spans="1:35">
      <c r="A749" s="1">
        <v>468</v>
      </c>
      <c r="B749" s="1">
        <f>IFERROR(VLOOKUP(A749,Sheet2!A:B,1,0),0)</f>
        <v>468</v>
      </c>
      <c r="C749" s="1">
        <v>1</v>
      </c>
      <c r="D749" s="1">
        <f t="shared" si="25"/>
        <v>0</v>
      </c>
      <c r="E749" s="1">
        <f>COUNTIFS(D:D,1,A:A,A749)</f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</v>
      </c>
      <c r="M749" s="1" t="b">
        <v>1</v>
      </c>
      <c r="N749" s="1">
        <v>0</v>
      </c>
      <c r="O749" s="1">
        <v>0</v>
      </c>
      <c r="P749" s="1">
        <v>0</v>
      </c>
      <c r="Q749" s="1">
        <v>40</v>
      </c>
      <c r="R749" s="1">
        <v>30</v>
      </c>
      <c r="S749" s="1">
        <v>3</v>
      </c>
      <c r="T749" s="20">
        <f>IFERROR(Q749+0.5*R749+S749,0)</f>
        <v>58</v>
      </c>
      <c r="U749" s="1">
        <v>5</v>
      </c>
      <c r="V749" s="1">
        <v>13</v>
      </c>
      <c r="W749" s="1">
        <v>0.17000000178813934</v>
      </c>
      <c r="X749" s="1">
        <v>2</v>
      </c>
      <c r="Y749" s="1">
        <v>6</v>
      </c>
      <c r="Z749" s="1">
        <v>18</v>
      </c>
      <c r="AA749" s="1">
        <v>0.94999998807907104</v>
      </c>
      <c r="AB749" s="1">
        <v>0.93999999761581421</v>
      </c>
      <c r="AC749" s="1">
        <v>0.94999998807907104</v>
      </c>
      <c r="AD749" s="1">
        <v>4</v>
      </c>
      <c r="AE749" s="1">
        <v>3</v>
      </c>
      <c r="AF749" s="1">
        <v>0</v>
      </c>
      <c r="AG749" s="1">
        <f>IFERROR(Q749+0.5*R749+S749,0)</f>
        <v>58</v>
      </c>
      <c r="AH749">
        <f>IFERROR(IF(N749,0,Q749+0.5*R749+S749),0)</f>
        <v>58</v>
      </c>
      <c r="AI749" s="6" t="str">
        <f t="shared" si="26"/>
        <v/>
      </c>
    </row>
    <row r="750" spans="1:35">
      <c r="A750" s="1">
        <v>469</v>
      </c>
      <c r="B750" s="1">
        <f>IFERROR(VLOOKUP(A750,Sheet2!A:B,1,0),0)</f>
        <v>469</v>
      </c>
      <c r="C750" s="1">
        <v>1</v>
      </c>
      <c r="D750" s="1">
        <f t="shared" si="25"/>
        <v>0</v>
      </c>
      <c r="E750" s="1">
        <f>COUNTIFS(D:D,1,A:A,A750)</f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1</v>
      </c>
      <c r="M750" s="1" t="b">
        <v>1</v>
      </c>
      <c r="N750" s="1">
        <v>0</v>
      </c>
      <c r="O750" s="1">
        <v>0</v>
      </c>
      <c r="P750" s="3">
        <v>1</v>
      </c>
      <c r="Q750" s="1">
        <v>7</v>
      </c>
      <c r="R750" s="1">
        <v>39</v>
      </c>
      <c r="S750" s="1">
        <v>4</v>
      </c>
      <c r="T750" s="20">
        <f>IFERROR(Q750+0.5*R750+S750,0)</f>
        <v>30.5</v>
      </c>
      <c r="U750" s="1">
        <v>4.5</v>
      </c>
      <c r="V750" s="1">
        <v>41</v>
      </c>
      <c r="W750" s="1">
        <v>0.23000000417232513</v>
      </c>
      <c r="X750" s="1">
        <v>2</v>
      </c>
      <c r="Y750" s="1">
        <v>6</v>
      </c>
      <c r="Z750" s="1">
        <v>18</v>
      </c>
      <c r="AA750" s="1">
        <v>0.92000001668930054</v>
      </c>
      <c r="AB750" s="1">
        <v>0.81000000238418579</v>
      </c>
      <c r="AC750" s="1">
        <v>0.87000000476837158</v>
      </c>
      <c r="AD750" s="1">
        <v>3</v>
      </c>
      <c r="AE750" s="1">
        <v>3</v>
      </c>
      <c r="AF750" s="1">
        <v>1</v>
      </c>
      <c r="AG750" s="1">
        <f>IFERROR(Q750+0.5*R750+S750,0)</f>
        <v>30.5</v>
      </c>
      <c r="AH750">
        <f>IFERROR(IF(N750,0,Q750+0.5*R750+S750),0)</f>
        <v>30.5</v>
      </c>
      <c r="AI750" s="6" t="str">
        <f t="shared" si="26"/>
        <v/>
      </c>
    </row>
    <row r="751" spans="1:35">
      <c r="A751" s="1">
        <v>469</v>
      </c>
      <c r="B751" s="1">
        <f>IFERROR(VLOOKUP(A751,Sheet2!A:B,1,0),0)</f>
        <v>469</v>
      </c>
      <c r="C751" s="1">
        <v>1</v>
      </c>
      <c r="D751" s="1">
        <f t="shared" si="25"/>
        <v>0</v>
      </c>
      <c r="E751" s="1">
        <f>COUNTIFS(D:D,1,A:A,A751)</f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</v>
      </c>
      <c r="M751" s="1" t="b">
        <v>1</v>
      </c>
      <c r="N751" s="1">
        <v>0</v>
      </c>
      <c r="O751" s="1">
        <v>0</v>
      </c>
      <c r="P751" s="3">
        <v>0</v>
      </c>
      <c r="Q751" s="1">
        <v>8</v>
      </c>
      <c r="R751" s="1">
        <v>27</v>
      </c>
      <c r="S751" s="1">
        <v>5</v>
      </c>
      <c r="T751" s="20">
        <f>IFERROR(Q751+0.5*R751+S751,0)</f>
        <v>26.5</v>
      </c>
      <c r="U751" s="1">
        <v>5</v>
      </c>
      <c r="V751" s="1">
        <v>39</v>
      </c>
      <c r="W751" s="1">
        <v>0.25</v>
      </c>
      <c r="X751" s="1">
        <v>2</v>
      </c>
      <c r="Y751" s="1">
        <v>6</v>
      </c>
      <c r="Z751" s="1">
        <v>18</v>
      </c>
      <c r="AA751" s="1">
        <v>0.92000001668930054</v>
      </c>
      <c r="AB751" s="1">
        <v>0.72000002861022949</v>
      </c>
      <c r="AC751" s="1">
        <v>0.95999997854232788</v>
      </c>
      <c r="AD751" s="1">
        <v>3</v>
      </c>
      <c r="AE751" s="1">
        <v>2</v>
      </c>
      <c r="AF751" s="1">
        <v>0</v>
      </c>
      <c r="AG751" s="1">
        <f>IFERROR(Q751+0.5*R751+S751,0)</f>
        <v>26.5</v>
      </c>
      <c r="AH751">
        <f>IFERROR(IF(N751,0,Q751+0.5*R751+S751),0)</f>
        <v>26.5</v>
      </c>
      <c r="AI751" s="6" t="str">
        <f t="shared" si="26"/>
        <v/>
      </c>
    </row>
    <row r="752" spans="1:35">
      <c r="A752" s="1">
        <v>470</v>
      </c>
      <c r="B752" s="1">
        <f>IFERROR(VLOOKUP(A752,Sheet2!A:B,1,0),0)</f>
        <v>470</v>
      </c>
      <c r="C752" s="1">
        <v>1</v>
      </c>
      <c r="D752" s="1">
        <f t="shared" si="25"/>
        <v>0</v>
      </c>
      <c r="E752" s="1">
        <f>COUNTIFS(D:D,1,A:A,A752)</f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</v>
      </c>
      <c r="M752" s="1" t="b">
        <v>1</v>
      </c>
      <c r="N752" s="1">
        <v>0</v>
      </c>
      <c r="O752" s="1">
        <v>0</v>
      </c>
      <c r="P752" s="1">
        <v>0</v>
      </c>
      <c r="Q752" s="1">
        <v>10.5</v>
      </c>
      <c r="R752" s="1">
        <v>30</v>
      </c>
      <c r="S752" s="1">
        <v>3</v>
      </c>
      <c r="T752" s="20">
        <f>IFERROR(Q752+0.5*R752+S752,0)</f>
        <v>28.5</v>
      </c>
      <c r="U752" s="1">
        <v>5.5</v>
      </c>
      <c r="V752" s="2" t="s">
        <v>19</v>
      </c>
      <c r="W752" s="1">
        <v>0.30000001192092896</v>
      </c>
      <c r="X752" s="1">
        <v>2</v>
      </c>
      <c r="Y752" s="1">
        <v>6</v>
      </c>
      <c r="Z752" s="1">
        <v>18</v>
      </c>
      <c r="AA752" s="1">
        <v>0.97000002861022949</v>
      </c>
      <c r="AB752" s="1">
        <v>0.8399999737739563</v>
      </c>
      <c r="AC752" s="1">
        <v>0.93999999761581421</v>
      </c>
      <c r="AD752" s="1">
        <v>3</v>
      </c>
      <c r="AE752" s="1">
        <v>3</v>
      </c>
      <c r="AF752" s="1">
        <v>0</v>
      </c>
      <c r="AG752" s="1">
        <f>IFERROR(Q752+0.5*R752+S752,0)</f>
        <v>28.5</v>
      </c>
      <c r="AH752">
        <f>IFERROR(IF(N752,0,Q752+0.5*R752+S752),0)</f>
        <v>28.5</v>
      </c>
      <c r="AI752" s="6" t="str">
        <f t="shared" si="26"/>
        <v/>
      </c>
    </row>
    <row r="753" spans="1:35">
      <c r="A753" s="1">
        <v>470</v>
      </c>
      <c r="B753" s="1">
        <f>IFERROR(VLOOKUP(A753,Sheet2!A:B,1,0),0)</f>
        <v>470</v>
      </c>
      <c r="C753" s="1">
        <v>1</v>
      </c>
      <c r="D753" s="1">
        <f t="shared" si="25"/>
        <v>0</v>
      </c>
      <c r="E753" s="1">
        <f>COUNTIFS(D:D,1,A:A,A753)</f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1</v>
      </c>
      <c r="M753" s="1" t="b">
        <v>1</v>
      </c>
      <c r="N753" s="1">
        <v>0</v>
      </c>
      <c r="O753" s="1">
        <v>0</v>
      </c>
      <c r="P753" s="1">
        <v>2</v>
      </c>
      <c r="Q753" s="1">
        <v>18</v>
      </c>
      <c r="R753" s="1">
        <v>10</v>
      </c>
      <c r="S753" s="1">
        <v>3</v>
      </c>
      <c r="T753" s="20">
        <f>IFERROR(Q753+0.5*R753+S753,0)</f>
        <v>26</v>
      </c>
      <c r="U753" s="1">
        <v>4.75</v>
      </c>
      <c r="V753" s="3">
        <v>13</v>
      </c>
      <c r="W753" s="3">
        <v>0.15000000596046448</v>
      </c>
      <c r="X753" s="1">
        <v>2</v>
      </c>
      <c r="Y753" s="1">
        <v>6</v>
      </c>
      <c r="Z753" s="1">
        <v>18</v>
      </c>
      <c r="AA753" s="1">
        <v>1.0299999713897705</v>
      </c>
      <c r="AB753" s="3">
        <v>0.8399999737739563</v>
      </c>
      <c r="AC753" s="1">
        <v>0.93999999761581421</v>
      </c>
      <c r="AD753" s="1">
        <v>3</v>
      </c>
      <c r="AE753" s="1">
        <v>2</v>
      </c>
      <c r="AF753" s="1">
        <v>1</v>
      </c>
      <c r="AG753" s="1">
        <f>IFERROR(Q753+0.5*R753+S753,0)</f>
        <v>26</v>
      </c>
      <c r="AH753">
        <f>IFERROR(IF(N753,0,Q753+0.5*R753+S753),0)</f>
        <v>26</v>
      </c>
      <c r="AI753" s="6" t="str">
        <f t="shared" si="26"/>
        <v/>
      </c>
    </row>
    <row r="754" spans="1:35">
      <c r="A754" s="1">
        <v>471</v>
      </c>
      <c r="B754" s="1">
        <f>IFERROR(VLOOKUP(A754,Sheet2!A:B,1,0),0)</f>
        <v>471</v>
      </c>
      <c r="C754" s="1">
        <v>1</v>
      </c>
      <c r="D754" s="1">
        <f t="shared" si="25"/>
        <v>0</v>
      </c>
      <c r="E754" s="1">
        <f>COUNTIFS(D:D,1,A:A,A754)</f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1</v>
      </c>
      <c r="M754" s="1" t="b">
        <v>1</v>
      </c>
      <c r="N754" s="1">
        <v>0</v>
      </c>
      <c r="O754" s="1">
        <v>0</v>
      </c>
      <c r="P754" s="4" t="s">
        <v>11</v>
      </c>
      <c r="Q754" s="1">
        <v>12</v>
      </c>
      <c r="R754" s="1">
        <v>23</v>
      </c>
      <c r="S754" s="1">
        <v>3</v>
      </c>
      <c r="T754" s="20">
        <f>IFERROR(Q754+0.5*R754+S754,0)</f>
        <v>26.5</v>
      </c>
      <c r="U754" s="1">
        <v>4.25</v>
      </c>
      <c r="V754" s="1">
        <v>26</v>
      </c>
      <c r="W754" s="1">
        <v>0.15000000596046448</v>
      </c>
      <c r="X754" s="1">
        <v>2</v>
      </c>
      <c r="Y754" s="1">
        <v>6</v>
      </c>
      <c r="Z754" s="1">
        <v>18</v>
      </c>
      <c r="AA754" s="1">
        <v>0.97000002861022949</v>
      </c>
      <c r="AB754" s="1">
        <v>0.86000001430511475</v>
      </c>
      <c r="AC754" s="1">
        <v>0.9100000262260437</v>
      </c>
      <c r="AD754" s="1">
        <v>3</v>
      </c>
      <c r="AE754" s="1">
        <v>1</v>
      </c>
      <c r="AF754" s="1">
        <v>1</v>
      </c>
      <c r="AG754" s="1">
        <f>IFERROR(Q754+0.5*R754+S754,0)</f>
        <v>26.5</v>
      </c>
      <c r="AH754">
        <f>IFERROR(IF(N754,0,Q754+0.5*R754+S754),0)</f>
        <v>26.5</v>
      </c>
      <c r="AI754" s="6" t="str">
        <f t="shared" si="26"/>
        <v/>
      </c>
    </row>
    <row r="755" spans="1:35">
      <c r="A755" s="1">
        <v>471</v>
      </c>
      <c r="B755" s="1">
        <f>IFERROR(VLOOKUP(A755,Sheet2!A:B,1,0),0)</f>
        <v>471</v>
      </c>
      <c r="C755" s="1">
        <v>1</v>
      </c>
      <c r="D755" s="1">
        <f t="shared" si="25"/>
        <v>0</v>
      </c>
      <c r="E755" s="1">
        <f>COUNTIFS(D:D,1,A:A,A755)</f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1</v>
      </c>
      <c r="M755" s="1" t="b">
        <v>1</v>
      </c>
      <c r="N755" s="1">
        <v>0</v>
      </c>
      <c r="O755" s="1">
        <v>0</v>
      </c>
      <c r="P755" s="3">
        <v>2</v>
      </c>
      <c r="Q755" s="1">
        <v>25</v>
      </c>
      <c r="R755" s="1">
        <v>20</v>
      </c>
      <c r="S755" s="1">
        <v>4</v>
      </c>
      <c r="T755" s="20">
        <f>IFERROR(Q755+0.5*R755+S755,0)</f>
        <v>39</v>
      </c>
      <c r="U755" s="1">
        <v>4.25</v>
      </c>
      <c r="V755" s="1">
        <v>26</v>
      </c>
      <c r="W755" s="2" t="s">
        <v>21</v>
      </c>
      <c r="X755" s="1">
        <v>2</v>
      </c>
      <c r="Y755" s="1">
        <v>6</v>
      </c>
      <c r="Z755" s="1">
        <v>18</v>
      </c>
      <c r="AA755" s="1">
        <v>0.97000002861022949</v>
      </c>
      <c r="AB755" s="1">
        <v>0.8399999737739563</v>
      </c>
      <c r="AC755" s="1">
        <v>0.9100000262260437</v>
      </c>
      <c r="AD755" s="1">
        <v>2</v>
      </c>
      <c r="AE755" s="1">
        <v>2</v>
      </c>
      <c r="AF755" s="1">
        <v>0</v>
      </c>
      <c r="AG755" s="1">
        <f>IFERROR(Q755+0.5*R755+S755,0)</f>
        <v>39</v>
      </c>
      <c r="AH755">
        <f>IFERROR(IF(N755,0,Q755+0.5*R755+S755),0)</f>
        <v>39</v>
      </c>
      <c r="AI755" s="6" t="str">
        <f t="shared" si="26"/>
        <v/>
      </c>
    </row>
    <row r="756" spans="1:35">
      <c r="A756" s="1">
        <v>472</v>
      </c>
      <c r="B756" s="1">
        <f>IFERROR(VLOOKUP(A756,Sheet2!A:B,1,0),0)</f>
        <v>472</v>
      </c>
      <c r="C756" s="1">
        <v>1</v>
      </c>
      <c r="D756" s="1">
        <f t="shared" si="25"/>
        <v>0</v>
      </c>
      <c r="E756" s="1">
        <f>COUNTIFS(D:D,1,A:A,A756)</f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1</v>
      </c>
      <c r="M756" s="1" t="b">
        <v>1</v>
      </c>
      <c r="N756" s="1">
        <v>0</v>
      </c>
      <c r="O756" s="1">
        <v>0</v>
      </c>
      <c r="P756" s="4" t="s">
        <v>11</v>
      </c>
      <c r="Q756" s="1">
        <v>8</v>
      </c>
      <c r="R756" s="1">
        <v>25</v>
      </c>
      <c r="S756" s="3">
        <v>3</v>
      </c>
      <c r="T756" s="20">
        <f>IFERROR(Q756+0.5*R756+S756,0)</f>
        <v>23.5</v>
      </c>
      <c r="U756" s="1">
        <v>4.9000000953674316</v>
      </c>
      <c r="V756" s="1">
        <v>13</v>
      </c>
      <c r="W756" s="1">
        <v>0.18000000715255737</v>
      </c>
      <c r="X756" s="1">
        <v>2</v>
      </c>
      <c r="Y756" s="1">
        <v>6</v>
      </c>
      <c r="Z756" s="1">
        <v>17</v>
      </c>
      <c r="AA756" s="1">
        <v>0.95999997854232788</v>
      </c>
      <c r="AB756" s="1">
        <v>0.8399999737739563</v>
      </c>
      <c r="AC756" s="1">
        <v>0.9100000262260437</v>
      </c>
      <c r="AD756" s="1">
        <v>3</v>
      </c>
      <c r="AE756" s="1">
        <v>3</v>
      </c>
      <c r="AF756" s="1">
        <v>1</v>
      </c>
      <c r="AG756" s="1">
        <f>IFERROR(Q756+0.5*R756+S756,0)</f>
        <v>23.5</v>
      </c>
      <c r="AH756">
        <f>IFERROR(IF(N756,0,Q756+0.5*R756+S756),0)</f>
        <v>23.5</v>
      </c>
      <c r="AI756" s="6" t="str">
        <f t="shared" si="26"/>
        <v/>
      </c>
    </row>
    <row r="757" spans="1:35">
      <c r="A757" s="1">
        <v>472</v>
      </c>
      <c r="B757" s="1">
        <f>IFERROR(VLOOKUP(A757,Sheet2!A:B,1,0),0)</f>
        <v>472</v>
      </c>
      <c r="C757" s="1">
        <v>1</v>
      </c>
      <c r="D757" s="1">
        <f t="shared" si="25"/>
        <v>0</v>
      </c>
      <c r="E757" s="1">
        <f>COUNTIFS(D:D,1,A:A,A757)</f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1</v>
      </c>
      <c r="M757" s="1" t="b">
        <v>1</v>
      </c>
      <c r="N757" s="1">
        <v>0</v>
      </c>
      <c r="O757" s="1">
        <v>0</v>
      </c>
      <c r="P757" s="3">
        <v>2</v>
      </c>
      <c r="Q757" s="1">
        <v>37.5</v>
      </c>
      <c r="R757" s="1">
        <v>2</v>
      </c>
      <c r="S757" s="1">
        <v>3</v>
      </c>
      <c r="T757" s="20">
        <f>IFERROR(Q757+0.5*R757+S757,0)</f>
        <v>41.5</v>
      </c>
      <c r="U757" s="1">
        <v>4.25</v>
      </c>
      <c r="V757" s="1">
        <v>52</v>
      </c>
      <c r="W757" s="2" t="s">
        <v>21</v>
      </c>
      <c r="X757" s="1">
        <v>2</v>
      </c>
      <c r="Y757" s="1">
        <v>6.5</v>
      </c>
      <c r="Z757" s="1">
        <v>16.5</v>
      </c>
      <c r="AA757" s="1">
        <v>0.97000002861022949</v>
      </c>
      <c r="AB757" s="1">
        <v>1.0499999523162842</v>
      </c>
      <c r="AC757" s="1">
        <v>0.9100000262260437</v>
      </c>
      <c r="AD757" s="1">
        <v>3</v>
      </c>
      <c r="AE757" s="1">
        <v>3</v>
      </c>
      <c r="AF757" s="1">
        <v>0</v>
      </c>
      <c r="AG757" s="1">
        <f>IFERROR(Q757+0.5*R757+S757,0)</f>
        <v>41.5</v>
      </c>
      <c r="AH757">
        <f>IFERROR(IF(N757,0,Q757+0.5*R757+S757),0)</f>
        <v>41.5</v>
      </c>
      <c r="AI757" s="6" t="str">
        <f t="shared" si="26"/>
        <v/>
      </c>
    </row>
    <row r="758" spans="1:35">
      <c r="A758" s="1">
        <v>473</v>
      </c>
      <c r="B758" s="1">
        <f>IFERROR(VLOOKUP(A758,Sheet2!A:B,1,0),0)</f>
        <v>473</v>
      </c>
      <c r="C758" s="1">
        <v>1</v>
      </c>
      <c r="D758" s="1">
        <f t="shared" si="25"/>
        <v>0</v>
      </c>
      <c r="E758" s="1">
        <f>COUNTIFS(D:D,1,A:A,A758)</f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1</v>
      </c>
      <c r="M758" s="1" t="b">
        <v>1</v>
      </c>
      <c r="N758" s="1">
        <v>0</v>
      </c>
      <c r="O758" s="1">
        <v>0</v>
      </c>
      <c r="P758" s="3">
        <v>0</v>
      </c>
      <c r="Q758" s="1">
        <v>5</v>
      </c>
      <c r="R758" s="1">
        <v>27</v>
      </c>
      <c r="S758" s="1">
        <v>4</v>
      </c>
      <c r="T758" s="20">
        <f>IFERROR(Q758+0.5*R758+S758,0)</f>
        <v>22.5</v>
      </c>
      <c r="U758" s="1">
        <v>4.75</v>
      </c>
      <c r="V758" s="1">
        <v>26</v>
      </c>
      <c r="W758" s="1">
        <v>0.5</v>
      </c>
      <c r="X758" s="1">
        <v>2</v>
      </c>
      <c r="Y758" s="1">
        <v>6</v>
      </c>
      <c r="Z758" s="1">
        <v>17</v>
      </c>
      <c r="AA758" s="1">
        <v>0.97000002861022949</v>
      </c>
      <c r="AB758" s="1">
        <v>0.86000001430511475</v>
      </c>
      <c r="AC758" s="1">
        <v>0.88999998569488525</v>
      </c>
      <c r="AD758" s="3">
        <v>3</v>
      </c>
      <c r="AE758" s="3">
        <v>2</v>
      </c>
      <c r="AF758" s="1">
        <v>0</v>
      </c>
      <c r="AG758" s="1">
        <f>IFERROR(Q758+0.5*R758+S758,0)</f>
        <v>22.5</v>
      </c>
      <c r="AH758">
        <f>IFERROR(IF(N758,0,Q758+0.5*R758+S758),0)</f>
        <v>22.5</v>
      </c>
      <c r="AI758" s="6" t="str">
        <f t="shared" si="26"/>
        <v/>
      </c>
    </row>
    <row r="759" spans="1:35">
      <c r="A759" s="1">
        <v>473</v>
      </c>
      <c r="B759" s="1">
        <f>IFERROR(VLOOKUP(A759,Sheet2!A:B,1,0),0)</f>
        <v>473</v>
      </c>
      <c r="C759" s="1">
        <v>1</v>
      </c>
      <c r="D759" s="1">
        <f t="shared" si="25"/>
        <v>0</v>
      </c>
      <c r="E759" s="1">
        <f>COUNTIFS(D:D,1,A:A,A759)</f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1</v>
      </c>
      <c r="M759" s="1" t="b">
        <v>1</v>
      </c>
      <c r="N759" s="1">
        <v>0</v>
      </c>
      <c r="O759" s="1">
        <v>0</v>
      </c>
      <c r="P759" s="1">
        <v>1</v>
      </c>
      <c r="Q759" s="1">
        <v>26</v>
      </c>
      <c r="R759" s="1">
        <v>15</v>
      </c>
      <c r="S759" s="1">
        <v>2</v>
      </c>
      <c r="T759" s="20">
        <f>IFERROR(Q759+0.5*R759+S759,0)</f>
        <v>35.5</v>
      </c>
      <c r="U759" s="1">
        <v>4.5</v>
      </c>
      <c r="V759" s="1">
        <v>19</v>
      </c>
      <c r="W759" s="1">
        <v>0.12999999523162842</v>
      </c>
      <c r="X759" s="1">
        <v>2</v>
      </c>
      <c r="Y759" s="1">
        <v>6</v>
      </c>
      <c r="Z759" s="1">
        <v>17</v>
      </c>
      <c r="AA759" s="1">
        <v>0.97000002861022949</v>
      </c>
      <c r="AB759" s="1">
        <v>0.8399999737739563</v>
      </c>
      <c r="AC759" s="1">
        <v>0.86000001430511475</v>
      </c>
      <c r="AD759" s="1">
        <v>3</v>
      </c>
      <c r="AE759" s="1">
        <v>3</v>
      </c>
      <c r="AF759" s="1">
        <v>1</v>
      </c>
      <c r="AG759" s="1">
        <f>IFERROR(Q759+0.5*R759+S759,0)</f>
        <v>35.5</v>
      </c>
      <c r="AH759">
        <f>IFERROR(IF(N759,0,Q759+0.5*R759+S759),0)</f>
        <v>35.5</v>
      </c>
      <c r="AI759" s="6" t="str">
        <f t="shared" si="26"/>
        <v/>
      </c>
    </row>
    <row r="760" spans="1:35">
      <c r="A760" s="1">
        <v>474</v>
      </c>
      <c r="B760" s="1">
        <f>IFERROR(VLOOKUP(A760,Sheet2!A:B,1,0),0)</f>
        <v>474</v>
      </c>
      <c r="C760" s="1">
        <v>1</v>
      </c>
      <c r="D760" s="1">
        <f t="shared" si="25"/>
        <v>0</v>
      </c>
      <c r="E760" s="1">
        <f>COUNTIFS(D:D,1,A:A,A760)</f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1</v>
      </c>
      <c r="M760" s="1" t="b">
        <v>1</v>
      </c>
      <c r="N760" s="1">
        <v>0</v>
      </c>
      <c r="O760" s="1">
        <v>0</v>
      </c>
      <c r="P760" s="3">
        <v>1</v>
      </c>
      <c r="Q760" s="1">
        <v>5</v>
      </c>
      <c r="R760" s="1">
        <v>20</v>
      </c>
      <c r="S760" s="1">
        <v>3</v>
      </c>
      <c r="T760" s="20">
        <f>IFERROR(Q760+0.5*R760+S760,0)</f>
        <v>18</v>
      </c>
      <c r="U760" s="1">
        <v>4.5</v>
      </c>
      <c r="V760" s="2" t="s">
        <v>19</v>
      </c>
      <c r="W760" s="1">
        <v>0</v>
      </c>
      <c r="X760" s="1">
        <v>2</v>
      </c>
      <c r="Y760" s="1">
        <v>8.5</v>
      </c>
      <c r="Z760" s="1">
        <v>13</v>
      </c>
      <c r="AA760" s="1">
        <v>1.0900000333786011</v>
      </c>
      <c r="AB760" s="1">
        <v>0.93999999761581421</v>
      </c>
      <c r="AC760" s="1">
        <v>0.93999999761581421</v>
      </c>
      <c r="AD760" s="1">
        <v>3</v>
      </c>
      <c r="AE760" s="1">
        <v>2</v>
      </c>
      <c r="AF760" s="1">
        <v>1</v>
      </c>
      <c r="AG760" s="1">
        <f>IFERROR(Q760+0.5*R760+S760,0)</f>
        <v>18</v>
      </c>
      <c r="AH760">
        <f>IFERROR(IF(N760,0,Q760+0.5*R760+S760),0)</f>
        <v>18</v>
      </c>
      <c r="AI760" s="6" t="str">
        <f t="shared" si="26"/>
        <v/>
      </c>
    </row>
    <row r="761" spans="1:35">
      <c r="A761" s="1">
        <v>474</v>
      </c>
      <c r="B761" s="1">
        <f>IFERROR(VLOOKUP(A761,Sheet2!A:B,1,0),0)</f>
        <v>474</v>
      </c>
      <c r="C761" s="1">
        <v>1</v>
      </c>
      <c r="D761" s="1">
        <f t="shared" si="25"/>
        <v>0</v>
      </c>
      <c r="E761" s="1">
        <f>COUNTIFS(D:D,1,A:A,A761)</f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1</v>
      </c>
      <c r="M761" s="1" t="b">
        <v>1</v>
      </c>
      <c r="N761" s="1">
        <v>0</v>
      </c>
      <c r="O761" s="1">
        <v>0</v>
      </c>
      <c r="P761" s="3">
        <v>2</v>
      </c>
      <c r="Q761" s="1">
        <v>6</v>
      </c>
      <c r="R761" s="1">
        <v>9</v>
      </c>
      <c r="S761" s="1">
        <v>3</v>
      </c>
      <c r="T761" s="20">
        <f>IFERROR(Q761+0.5*R761+S761,0)</f>
        <v>13.5</v>
      </c>
      <c r="U761" s="1">
        <v>5</v>
      </c>
      <c r="V761" s="1">
        <v>26</v>
      </c>
      <c r="W761" s="1">
        <v>0.37000000476837158</v>
      </c>
      <c r="X761" s="1">
        <v>2</v>
      </c>
      <c r="Y761" s="1">
        <v>9</v>
      </c>
      <c r="Z761" s="1">
        <v>12.5</v>
      </c>
      <c r="AA761" s="1">
        <v>1.1299999952316284</v>
      </c>
      <c r="AB761" s="1">
        <v>0.98000001907348633</v>
      </c>
      <c r="AC761" s="1">
        <v>1.0099999904632568</v>
      </c>
      <c r="AD761" s="1">
        <v>3</v>
      </c>
      <c r="AE761" s="1">
        <v>1</v>
      </c>
      <c r="AF761" s="1">
        <v>0</v>
      </c>
      <c r="AG761" s="1">
        <f>IFERROR(Q761+0.5*R761+S761,0)</f>
        <v>13.5</v>
      </c>
      <c r="AH761">
        <f>IFERROR(IF(N761,0,Q761+0.5*R761+S761),0)</f>
        <v>13.5</v>
      </c>
      <c r="AI761" s="6" t="str">
        <f t="shared" si="26"/>
        <v/>
      </c>
    </row>
    <row r="762" spans="1:35">
      <c r="A762" s="1">
        <v>475</v>
      </c>
      <c r="B762" s="1">
        <f>IFERROR(VLOOKUP(A762,Sheet2!A:B,1,0),0)</f>
        <v>475</v>
      </c>
      <c r="C762" s="1">
        <v>1</v>
      </c>
      <c r="D762" s="1">
        <f t="shared" si="25"/>
        <v>0</v>
      </c>
      <c r="E762" s="1">
        <f>COUNTIFS(D:D,1,A:A,A762)</f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1</v>
      </c>
      <c r="M762" s="1" t="b">
        <v>1</v>
      </c>
      <c r="N762" s="1">
        <v>0</v>
      </c>
      <c r="O762" s="1">
        <v>0</v>
      </c>
      <c r="P762" s="2" t="s">
        <v>11</v>
      </c>
      <c r="Q762" s="1">
        <v>10</v>
      </c>
      <c r="R762" s="1">
        <v>16</v>
      </c>
      <c r="S762" s="1">
        <v>3</v>
      </c>
      <c r="T762" s="20">
        <f>IFERROR(Q762+0.5*R762+S762,0)</f>
        <v>21</v>
      </c>
      <c r="U762" s="1">
        <v>4.5</v>
      </c>
      <c r="V762" s="1">
        <v>26</v>
      </c>
      <c r="W762" s="3">
        <v>0.15000000596046448</v>
      </c>
      <c r="X762" s="1">
        <v>1</v>
      </c>
      <c r="Y762" s="1">
        <v>7</v>
      </c>
      <c r="Z762" s="1">
        <v>15</v>
      </c>
      <c r="AA762" s="1">
        <v>1.0199999809265137</v>
      </c>
      <c r="AB762" s="1">
        <v>0.93999999761581421</v>
      </c>
      <c r="AC762" s="1">
        <v>0.89999997615814209</v>
      </c>
      <c r="AD762" s="1">
        <v>3</v>
      </c>
      <c r="AE762" s="1">
        <v>3</v>
      </c>
      <c r="AF762" s="1">
        <v>1</v>
      </c>
      <c r="AG762" s="1">
        <f>IFERROR(Q762+0.5*R762+S762,0)</f>
        <v>21</v>
      </c>
      <c r="AH762">
        <f>IFERROR(IF(N762,0,Q762+0.5*R762+S762),0)</f>
        <v>21</v>
      </c>
      <c r="AI762" s="6" t="str">
        <f t="shared" si="26"/>
        <v/>
      </c>
    </row>
    <row r="763" spans="1:35">
      <c r="A763" s="1">
        <v>475</v>
      </c>
      <c r="B763" s="1">
        <f>IFERROR(VLOOKUP(A763,Sheet2!A:B,1,0),0)</f>
        <v>475</v>
      </c>
      <c r="C763" s="1">
        <v>1</v>
      </c>
      <c r="D763" s="1">
        <f t="shared" si="25"/>
        <v>0</v>
      </c>
      <c r="E763" s="1">
        <f>COUNTIFS(D:D,1,A:A,A763)</f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1</v>
      </c>
      <c r="M763" s="1" t="b">
        <v>1</v>
      </c>
      <c r="N763" s="1">
        <v>0</v>
      </c>
      <c r="O763" s="1">
        <v>0</v>
      </c>
      <c r="P763" s="3">
        <v>1</v>
      </c>
      <c r="Q763" s="1">
        <v>25</v>
      </c>
      <c r="R763" s="1">
        <v>8</v>
      </c>
      <c r="S763" s="1">
        <v>3</v>
      </c>
      <c r="T763" s="20">
        <f>IFERROR(Q763+0.5*R763+S763,0)</f>
        <v>32</v>
      </c>
      <c r="U763" s="1">
        <v>4.5</v>
      </c>
      <c r="V763" s="2" t="s">
        <v>19</v>
      </c>
      <c r="W763" s="2" t="s">
        <v>21</v>
      </c>
      <c r="X763" s="1">
        <v>1</v>
      </c>
      <c r="Y763" s="1">
        <v>7</v>
      </c>
      <c r="Z763" s="1">
        <v>15</v>
      </c>
      <c r="AA763" s="1">
        <v>1.0199999809265137</v>
      </c>
      <c r="AB763" s="1">
        <v>0.88999998569488525</v>
      </c>
      <c r="AC763" s="1">
        <v>0.89999997615814209</v>
      </c>
      <c r="AD763" s="1">
        <v>3</v>
      </c>
      <c r="AE763" s="1">
        <v>3</v>
      </c>
      <c r="AF763" s="1">
        <v>0</v>
      </c>
      <c r="AG763" s="1">
        <f>IFERROR(Q763+0.5*R763+S763,0)</f>
        <v>32</v>
      </c>
      <c r="AH763">
        <f>IFERROR(IF(N763,0,Q763+0.5*R763+S763),0)</f>
        <v>32</v>
      </c>
      <c r="AI763" s="6" t="str">
        <f t="shared" si="26"/>
        <v/>
      </c>
    </row>
    <row r="764" spans="1:35">
      <c r="A764" s="1">
        <v>476</v>
      </c>
      <c r="B764" s="1">
        <f>IFERROR(VLOOKUP(A764,Sheet2!A:B,1,0),0)</f>
        <v>476</v>
      </c>
      <c r="C764" s="1">
        <v>1</v>
      </c>
      <c r="D764" s="1">
        <f t="shared" si="25"/>
        <v>0</v>
      </c>
      <c r="E764" s="1">
        <f>COUNTIFS(D:D,1,A:A,A764)</f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1</v>
      </c>
      <c r="L764" s="1">
        <v>0</v>
      </c>
      <c r="M764" s="1" t="b">
        <v>1</v>
      </c>
      <c r="N764" s="1">
        <v>0</v>
      </c>
      <c r="O764" s="1">
        <v>0</v>
      </c>
      <c r="P764" s="3">
        <v>1</v>
      </c>
      <c r="Q764" s="1">
        <v>5</v>
      </c>
      <c r="R764" s="1">
        <v>30</v>
      </c>
      <c r="S764" s="1">
        <v>3</v>
      </c>
      <c r="T764" s="20">
        <f>IFERROR(Q764+0.5*R764+S764,0)</f>
        <v>23</v>
      </c>
      <c r="U764" s="1">
        <v>4.75</v>
      </c>
      <c r="V764" s="1">
        <v>52</v>
      </c>
      <c r="W764" s="1">
        <v>0.20000000298023224</v>
      </c>
      <c r="X764" s="1">
        <v>2</v>
      </c>
      <c r="Y764" s="1">
        <v>6</v>
      </c>
      <c r="Z764" s="1">
        <v>18</v>
      </c>
      <c r="AA764" s="1">
        <v>0.95999997854232788</v>
      </c>
      <c r="AB764" s="1">
        <v>0.8399999737739563</v>
      </c>
      <c r="AC764" s="1">
        <v>1.1799999475479126</v>
      </c>
      <c r="AD764" s="1">
        <v>3</v>
      </c>
      <c r="AE764" s="1">
        <v>3</v>
      </c>
      <c r="AF764" s="1">
        <v>1</v>
      </c>
      <c r="AG764" s="1">
        <f>IFERROR(Q764+0.5*R764+S764,0)</f>
        <v>23</v>
      </c>
      <c r="AH764">
        <f>IFERROR(IF(N764,0,Q764+0.5*R764+S764),0)</f>
        <v>23</v>
      </c>
      <c r="AI764" s="6" t="str">
        <f t="shared" si="26"/>
        <v/>
      </c>
    </row>
    <row r="765" spans="1:35">
      <c r="A765" s="1">
        <v>476</v>
      </c>
      <c r="B765" s="1">
        <f>IFERROR(VLOOKUP(A765,Sheet2!A:B,1,0),0)</f>
        <v>476</v>
      </c>
      <c r="C765" s="1">
        <v>1</v>
      </c>
      <c r="D765" s="1">
        <f t="shared" si="25"/>
        <v>0</v>
      </c>
      <c r="E765" s="1">
        <f>COUNTIFS(D:D,1,A:A,A765)</f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  <c r="M765" s="1" t="b">
        <v>1</v>
      </c>
      <c r="N765" s="1">
        <v>0</v>
      </c>
      <c r="O765" s="1">
        <v>0</v>
      </c>
      <c r="P765" s="3">
        <v>2</v>
      </c>
      <c r="Q765" s="1">
        <v>6</v>
      </c>
      <c r="R765" s="1">
        <v>30</v>
      </c>
      <c r="S765" s="1">
        <v>3</v>
      </c>
      <c r="T765" s="20">
        <f>IFERROR(Q765+0.5*R765+S765,0)</f>
        <v>24</v>
      </c>
      <c r="U765" s="1">
        <v>4.25</v>
      </c>
      <c r="V765" s="1">
        <v>52</v>
      </c>
      <c r="W765" s="1">
        <v>0.11999999731779099</v>
      </c>
      <c r="X765" s="1">
        <v>2</v>
      </c>
      <c r="Y765" s="1">
        <v>6</v>
      </c>
      <c r="Z765" s="1">
        <v>18</v>
      </c>
      <c r="AA765" s="1">
        <v>0.94999998807907104</v>
      </c>
      <c r="AB765" s="1">
        <v>0.79000002145767212</v>
      </c>
      <c r="AC765" s="1">
        <v>0.9100000262260437</v>
      </c>
      <c r="AD765" s="1">
        <v>3</v>
      </c>
      <c r="AE765" s="1">
        <v>3</v>
      </c>
      <c r="AF765" s="1">
        <v>0</v>
      </c>
      <c r="AG765" s="1">
        <f>IFERROR(Q765+0.5*R765+S765,0)</f>
        <v>24</v>
      </c>
      <c r="AH765">
        <f>IFERROR(IF(N765,0,Q765+0.5*R765+S765),0)</f>
        <v>24</v>
      </c>
      <c r="AI765" s="6" t="str">
        <f t="shared" si="26"/>
        <v/>
      </c>
    </row>
    <row r="766" spans="1:35">
      <c r="A766" s="1">
        <v>477</v>
      </c>
      <c r="B766" s="1">
        <f>IFERROR(VLOOKUP(A766,Sheet2!A:B,1,0),0)</f>
        <v>477</v>
      </c>
      <c r="C766" s="1">
        <v>1</v>
      </c>
      <c r="D766" s="1">
        <f t="shared" si="25"/>
        <v>0</v>
      </c>
      <c r="E766" s="1">
        <f>COUNTIFS(D:D,1,A:A,A766)</f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1</v>
      </c>
      <c r="M766" s="1" t="b">
        <v>1</v>
      </c>
      <c r="N766" s="1">
        <v>0</v>
      </c>
      <c r="O766" s="1">
        <v>0</v>
      </c>
      <c r="P766" s="4" t="s">
        <v>11</v>
      </c>
      <c r="Q766" s="1">
        <v>6</v>
      </c>
      <c r="R766" s="1">
        <v>20</v>
      </c>
      <c r="S766" s="1">
        <v>4</v>
      </c>
      <c r="T766" s="20">
        <f>IFERROR(Q766+0.5*R766+S766,0)</f>
        <v>20</v>
      </c>
      <c r="U766" s="1">
        <v>6.25</v>
      </c>
      <c r="V766" s="1">
        <v>26</v>
      </c>
      <c r="W766" s="3">
        <v>0.5</v>
      </c>
      <c r="X766" s="1">
        <v>2</v>
      </c>
      <c r="Y766" s="1">
        <v>6</v>
      </c>
      <c r="Z766" s="1">
        <v>17</v>
      </c>
      <c r="AA766" s="3">
        <v>0.95999997854232788</v>
      </c>
      <c r="AB766" s="3">
        <v>0.8399999737739563</v>
      </c>
      <c r="AC766" s="3">
        <v>0.88999998569488525</v>
      </c>
      <c r="AD766" s="3">
        <v>3</v>
      </c>
      <c r="AE766" s="3">
        <v>3</v>
      </c>
      <c r="AF766" s="1">
        <v>1</v>
      </c>
      <c r="AG766" s="1">
        <f>IFERROR(Q766+0.5*R766+S766,0)</f>
        <v>20</v>
      </c>
      <c r="AH766">
        <f>IFERROR(IF(N766,0,Q766+0.5*R766+S766),0)</f>
        <v>20</v>
      </c>
      <c r="AI766" s="6" t="str">
        <f t="shared" si="26"/>
        <v/>
      </c>
    </row>
    <row r="767" spans="1:35">
      <c r="A767" s="1">
        <v>477</v>
      </c>
      <c r="B767" s="1">
        <f>IFERROR(VLOOKUP(A767,Sheet2!A:B,1,0),0)</f>
        <v>477</v>
      </c>
      <c r="C767" s="1">
        <v>1</v>
      </c>
      <c r="D767" s="1">
        <f t="shared" si="25"/>
        <v>0</v>
      </c>
      <c r="E767" s="1">
        <f>COUNTIFS(D:D,1,A:A,A767)</f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1</v>
      </c>
      <c r="M767" s="1" t="b">
        <v>1</v>
      </c>
      <c r="N767" s="1">
        <v>0</v>
      </c>
      <c r="O767" s="1">
        <v>0</v>
      </c>
      <c r="P767" s="3">
        <v>1</v>
      </c>
      <c r="Q767" s="1">
        <v>8</v>
      </c>
      <c r="R767" s="1">
        <v>28</v>
      </c>
      <c r="S767" s="1">
        <v>4</v>
      </c>
      <c r="T767" s="20">
        <f>IFERROR(Q767+0.5*R767+S767,0)</f>
        <v>26</v>
      </c>
      <c r="U767" s="1">
        <v>4.25</v>
      </c>
      <c r="V767" s="1">
        <v>39</v>
      </c>
      <c r="W767" s="1">
        <v>0.11999999731779099</v>
      </c>
      <c r="X767" s="1">
        <v>2</v>
      </c>
      <c r="Y767" s="1">
        <v>6.5</v>
      </c>
      <c r="Z767" s="1">
        <v>16.5</v>
      </c>
      <c r="AA767" s="1">
        <v>0.97000002861022949</v>
      </c>
      <c r="AB767" s="1">
        <v>0.77999997138977051</v>
      </c>
      <c r="AC767" s="1">
        <v>0.99000000953674316</v>
      </c>
      <c r="AD767" s="1">
        <v>3</v>
      </c>
      <c r="AE767" s="1">
        <v>3</v>
      </c>
      <c r="AF767" s="1">
        <v>0</v>
      </c>
      <c r="AG767" s="1">
        <f>IFERROR(Q767+0.5*R767+S767,0)</f>
        <v>26</v>
      </c>
      <c r="AH767">
        <f>IFERROR(IF(N767,0,Q767+0.5*R767+S767),0)</f>
        <v>26</v>
      </c>
      <c r="AI767" s="6" t="str">
        <f t="shared" si="26"/>
        <v/>
      </c>
    </row>
    <row r="768" spans="1:35">
      <c r="A768" s="1">
        <v>478</v>
      </c>
      <c r="B768" s="1">
        <f>IFERROR(VLOOKUP(A768,Sheet2!A:B,1,0),0)</f>
        <v>478</v>
      </c>
      <c r="C768" s="1">
        <v>1</v>
      </c>
      <c r="D768" s="1">
        <f t="shared" si="25"/>
        <v>0</v>
      </c>
      <c r="E768" s="1">
        <f>COUNTIFS(D:D,1,A:A,A768)</f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1</v>
      </c>
      <c r="L768" s="1">
        <v>0</v>
      </c>
      <c r="M768" s="1" t="b">
        <v>1</v>
      </c>
      <c r="N768" s="1">
        <v>0</v>
      </c>
      <c r="O768" s="1">
        <v>0</v>
      </c>
      <c r="P768" s="3">
        <v>1</v>
      </c>
      <c r="Q768" s="1">
        <v>8</v>
      </c>
      <c r="R768" s="1">
        <v>30</v>
      </c>
      <c r="S768" s="1">
        <v>4</v>
      </c>
      <c r="T768" s="20">
        <f>IFERROR(Q768+0.5*R768+S768,0)</f>
        <v>27</v>
      </c>
      <c r="U768" s="1">
        <v>4.3499999046325684</v>
      </c>
      <c r="V768" s="1">
        <v>13</v>
      </c>
      <c r="W768" s="1">
        <v>0.25</v>
      </c>
      <c r="X768" s="1">
        <v>2</v>
      </c>
      <c r="Y768" s="1">
        <v>6</v>
      </c>
      <c r="Z768" s="1">
        <v>18</v>
      </c>
      <c r="AA768" s="1">
        <v>1.0099999904632568</v>
      </c>
      <c r="AB768" s="1">
        <v>0.87999999523162842</v>
      </c>
      <c r="AC768" s="1">
        <v>0.9100000262260437</v>
      </c>
      <c r="AD768" s="1">
        <v>3</v>
      </c>
      <c r="AE768" s="1">
        <v>2</v>
      </c>
      <c r="AF768" s="1">
        <v>1</v>
      </c>
      <c r="AG768" s="1">
        <f>IFERROR(Q768+0.5*R768+S768,0)</f>
        <v>27</v>
      </c>
      <c r="AH768">
        <f>IFERROR(IF(N768,0,Q768+0.5*R768+S768),0)</f>
        <v>27</v>
      </c>
      <c r="AI768" s="6" t="str">
        <f t="shared" si="26"/>
        <v/>
      </c>
    </row>
    <row r="769" spans="1:35">
      <c r="A769" s="1">
        <v>478</v>
      </c>
      <c r="B769" s="1">
        <f>IFERROR(VLOOKUP(A769,Sheet2!A:B,1,0),0)</f>
        <v>478</v>
      </c>
      <c r="C769" s="1">
        <v>1</v>
      </c>
      <c r="D769" s="1">
        <f t="shared" si="25"/>
        <v>0</v>
      </c>
      <c r="E769" s="1">
        <f>COUNTIFS(D:D,1,A:A,A769)</f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1</v>
      </c>
      <c r="L769" s="1">
        <v>0</v>
      </c>
      <c r="M769" s="1" t="b">
        <v>1</v>
      </c>
      <c r="N769" s="1">
        <v>0</v>
      </c>
      <c r="O769" s="1">
        <v>0</v>
      </c>
      <c r="P769" s="3">
        <v>0</v>
      </c>
      <c r="Q769" s="1">
        <v>32</v>
      </c>
      <c r="R769" s="1">
        <v>25</v>
      </c>
      <c r="S769" s="1">
        <v>4</v>
      </c>
      <c r="T769" s="20">
        <f>IFERROR(Q769+0.5*R769+S769,0)</f>
        <v>48.5</v>
      </c>
      <c r="U769" s="1">
        <v>4.5</v>
      </c>
      <c r="V769" s="3">
        <v>13</v>
      </c>
      <c r="W769" s="3">
        <v>0.2199999988079071</v>
      </c>
      <c r="X769" s="1">
        <v>2</v>
      </c>
      <c r="Y769" s="1">
        <v>6</v>
      </c>
      <c r="Z769" s="1">
        <v>19</v>
      </c>
      <c r="AA769" s="1">
        <v>0.97000002861022949</v>
      </c>
      <c r="AB769" s="1">
        <v>0.86000001430511475</v>
      </c>
      <c r="AC769" s="1">
        <v>0.9100000262260437</v>
      </c>
      <c r="AD769" s="1">
        <v>3</v>
      </c>
      <c r="AE769" s="1">
        <v>3</v>
      </c>
      <c r="AF769" s="1">
        <v>0</v>
      </c>
      <c r="AG769" s="1">
        <f>IFERROR(Q769+0.5*R769+S769,0)</f>
        <v>48.5</v>
      </c>
      <c r="AH769">
        <f>IFERROR(IF(N769,0,Q769+0.5*R769+S769),0)</f>
        <v>48.5</v>
      </c>
      <c r="AI769" s="6" t="str">
        <f t="shared" si="26"/>
        <v/>
      </c>
    </row>
    <row r="770" spans="1:35">
      <c r="A770" s="1">
        <v>481</v>
      </c>
      <c r="B770" s="1">
        <f>IFERROR(VLOOKUP(A770,Sheet2!A:B,1,0),0)</f>
        <v>481</v>
      </c>
      <c r="C770" s="1">
        <v>2</v>
      </c>
      <c r="D770" s="1">
        <f t="shared" si="25"/>
        <v>0</v>
      </c>
      <c r="E770" s="1">
        <f>COUNTIFS(D:D,1,A:A,A770)</f>
        <v>0</v>
      </c>
      <c r="F770" s="1">
        <v>1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1</v>
      </c>
      <c r="M770" s="1" t="b">
        <v>1</v>
      </c>
      <c r="N770" s="1">
        <v>0</v>
      </c>
      <c r="O770" s="1">
        <v>0</v>
      </c>
      <c r="P770" s="1">
        <v>2</v>
      </c>
      <c r="Q770" s="1">
        <v>5</v>
      </c>
      <c r="R770" s="1">
        <v>17.5</v>
      </c>
      <c r="S770" s="1">
        <v>3</v>
      </c>
      <c r="T770" s="20">
        <f>IFERROR(Q770+0.5*R770+S770,0)</f>
        <v>16.75</v>
      </c>
      <c r="U770" s="1">
        <v>5.25</v>
      </c>
      <c r="V770" s="1">
        <v>26</v>
      </c>
      <c r="W770" s="1">
        <v>0.25</v>
      </c>
      <c r="X770" s="1">
        <v>3</v>
      </c>
      <c r="Y770" s="1">
        <v>11</v>
      </c>
      <c r="Z770" s="1">
        <v>10</v>
      </c>
      <c r="AA770" s="1">
        <v>0.94999998807907104</v>
      </c>
      <c r="AB770" s="1">
        <v>0.74000000953674316</v>
      </c>
      <c r="AC770" s="1">
        <v>2.5299999713897705</v>
      </c>
      <c r="AD770" s="1">
        <v>5</v>
      </c>
      <c r="AE770" s="1">
        <v>4</v>
      </c>
      <c r="AF770" s="1">
        <v>0</v>
      </c>
      <c r="AG770" s="1">
        <f>IFERROR(Q770+0.5*R770+S770,0)</f>
        <v>16.75</v>
      </c>
      <c r="AH770">
        <f>IFERROR(IF(N770,0,Q770+0.5*R770+S770),0)</f>
        <v>16.75</v>
      </c>
      <c r="AI770" s="6" t="str">
        <f t="shared" si="26"/>
        <v/>
      </c>
    </row>
    <row r="771" spans="1:35">
      <c r="A771" s="1">
        <v>481</v>
      </c>
      <c r="B771" s="1">
        <f>IFERROR(VLOOKUP(A771,Sheet2!A:B,1,0),0)</f>
        <v>481</v>
      </c>
      <c r="C771" s="1">
        <v>2</v>
      </c>
      <c r="D771" s="1">
        <f t="shared" ref="D771:D821" si="27">IF(T771&gt;0, 0, 1)</f>
        <v>0</v>
      </c>
      <c r="E771" s="1">
        <f>COUNTIFS(D:D,1,A:A,A771)</f>
        <v>0</v>
      </c>
      <c r="F771" s="1">
        <v>1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1</v>
      </c>
      <c r="M771" s="1" t="b">
        <v>1</v>
      </c>
      <c r="N771" s="1">
        <v>0</v>
      </c>
      <c r="O771" s="1">
        <v>0</v>
      </c>
      <c r="P771" s="3">
        <v>2</v>
      </c>
      <c r="Q771" s="1">
        <v>15</v>
      </c>
      <c r="R771" s="1">
        <v>4</v>
      </c>
      <c r="S771" s="1">
        <v>3</v>
      </c>
      <c r="T771" s="20">
        <f>IFERROR(Q771+0.5*R771+S771,0)</f>
        <v>20</v>
      </c>
      <c r="U771" s="3">
        <v>5</v>
      </c>
      <c r="V771" s="3">
        <v>26</v>
      </c>
      <c r="W771" s="3">
        <v>0.25</v>
      </c>
      <c r="X771" s="1">
        <v>2</v>
      </c>
      <c r="Y771" s="1">
        <v>11</v>
      </c>
      <c r="Z771" s="1">
        <v>11</v>
      </c>
      <c r="AA771" s="1">
        <v>0.74000000953674316</v>
      </c>
      <c r="AB771" s="3">
        <v>0.73000001907348633</v>
      </c>
      <c r="AC771" s="3">
        <v>2.5299999713897705</v>
      </c>
      <c r="AD771" s="3">
        <v>3</v>
      </c>
      <c r="AE771" s="3">
        <v>3</v>
      </c>
      <c r="AF771" s="1">
        <v>1</v>
      </c>
      <c r="AG771" s="1">
        <f>IFERROR(Q771+0.5*R771+S771,0)</f>
        <v>20</v>
      </c>
      <c r="AH771">
        <f>IFERROR(IF(N771,0,Q771+0.5*R771+S771),0)</f>
        <v>20</v>
      </c>
      <c r="AI771" s="6" t="str">
        <f t="shared" ref="AI771:AI821" si="28">IF(T771-AG771=0,"","999999")</f>
        <v/>
      </c>
    </row>
    <row r="772" spans="1:35">
      <c r="A772" s="1">
        <v>483</v>
      </c>
      <c r="B772" s="1">
        <f>IFERROR(VLOOKUP(A772,Sheet2!A:B,1,0),0)</f>
        <v>483</v>
      </c>
      <c r="C772" s="1">
        <v>2</v>
      </c>
      <c r="D772" s="1">
        <f t="shared" si="27"/>
        <v>0</v>
      </c>
      <c r="E772" s="1">
        <f>COUNTIFS(D:D,1,A:A,A772)</f>
        <v>0</v>
      </c>
      <c r="F772" s="1">
        <v>1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1</v>
      </c>
      <c r="M772" s="1" t="b">
        <v>1</v>
      </c>
      <c r="N772" s="1">
        <v>0</v>
      </c>
      <c r="O772" s="1">
        <v>0</v>
      </c>
      <c r="P772" s="1">
        <v>0</v>
      </c>
      <c r="Q772" s="1">
        <v>1</v>
      </c>
      <c r="R772" s="1">
        <v>15</v>
      </c>
      <c r="S772" s="1">
        <v>1</v>
      </c>
      <c r="T772" s="20">
        <f>IFERROR(Q772+0.5*R772+S772,0)</f>
        <v>9.5</v>
      </c>
      <c r="U772" s="3">
        <v>5</v>
      </c>
      <c r="V772" s="3">
        <v>13</v>
      </c>
      <c r="W772" s="3">
        <v>7.0000000298023224E-2</v>
      </c>
      <c r="X772" s="3">
        <v>2</v>
      </c>
      <c r="Y772" s="3">
        <v>11</v>
      </c>
      <c r="Z772" s="3">
        <v>10</v>
      </c>
      <c r="AA772" s="3">
        <v>0.93999999761581421</v>
      </c>
      <c r="AB772" s="3">
        <v>0.73000001907348633</v>
      </c>
      <c r="AC772" s="3">
        <v>2.3199999332427979</v>
      </c>
      <c r="AD772" s="3">
        <v>4</v>
      </c>
      <c r="AE772" s="3">
        <v>3</v>
      </c>
      <c r="AF772" s="1">
        <v>0</v>
      </c>
      <c r="AG772" s="1">
        <f>IFERROR(Q772+0.5*R772+S772,0)</f>
        <v>9.5</v>
      </c>
      <c r="AH772">
        <f>IFERROR(IF(N772,0,Q772+0.5*R772+S772),0)</f>
        <v>9.5</v>
      </c>
      <c r="AI772" s="6" t="str">
        <f t="shared" si="28"/>
        <v/>
      </c>
    </row>
    <row r="773" spans="1:35">
      <c r="A773" s="1">
        <v>483</v>
      </c>
      <c r="B773" s="1">
        <f>IFERROR(VLOOKUP(A773,Sheet2!A:B,1,0),0)</f>
        <v>483</v>
      </c>
      <c r="C773" s="1">
        <v>2</v>
      </c>
      <c r="D773" s="1">
        <f t="shared" si="27"/>
        <v>0</v>
      </c>
      <c r="E773" s="1">
        <f>COUNTIFS(D:D,1,A:A,A773)</f>
        <v>0</v>
      </c>
      <c r="F773" s="1">
        <v>1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1</v>
      </c>
      <c r="M773" s="1" t="b">
        <v>1</v>
      </c>
      <c r="N773" s="1">
        <v>0</v>
      </c>
      <c r="O773" s="1">
        <v>0</v>
      </c>
      <c r="P773" s="2" t="s">
        <v>11</v>
      </c>
      <c r="Q773" s="1">
        <v>4</v>
      </c>
      <c r="R773" s="1">
        <v>13</v>
      </c>
      <c r="S773" s="1">
        <v>3</v>
      </c>
      <c r="T773" s="20">
        <f>IFERROR(Q773+0.5*R773+S773,0)</f>
        <v>13.5</v>
      </c>
      <c r="U773" s="1">
        <v>4.75</v>
      </c>
      <c r="V773" s="1">
        <v>13</v>
      </c>
      <c r="W773" s="1">
        <v>0.18000000715255737</v>
      </c>
      <c r="X773" s="1">
        <v>1</v>
      </c>
      <c r="Y773" s="1">
        <v>11</v>
      </c>
      <c r="Z773" s="1">
        <v>11</v>
      </c>
      <c r="AA773" s="1">
        <v>0.94999998807907104</v>
      </c>
      <c r="AB773" s="1">
        <v>0.74000000953674316</v>
      </c>
      <c r="AC773" s="1">
        <v>2.3299999237060547</v>
      </c>
      <c r="AD773" s="1">
        <v>4</v>
      </c>
      <c r="AE773" s="1">
        <v>3</v>
      </c>
      <c r="AF773" s="1">
        <v>1</v>
      </c>
      <c r="AG773" s="1">
        <f>IFERROR(Q773+0.5*R773+S773,0)</f>
        <v>13.5</v>
      </c>
      <c r="AH773">
        <f>IFERROR(IF(N773,0,Q773+0.5*R773+S773),0)</f>
        <v>13.5</v>
      </c>
      <c r="AI773" s="6" t="str">
        <f t="shared" si="28"/>
        <v/>
      </c>
    </row>
    <row r="774" spans="1:35">
      <c r="A774" s="1">
        <v>485</v>
      </c>
      <c r="B774" s="1">
        <f>IFERROR(VLOOKUP(A774,Sheet2!A:B,1,0),0)</f>
        <v>485</v>
      </c>
      <c r="C774" s="1">
        <v>2</v>
      </c>
      <c r="D774" s="1">
        <f t="shared" si="27"/>
        <v>0</v>
      </c>
      <c r="E774" s="1">
        <f>COUNTIFS(D:D,1,A:A,A774)</f>
        <v>0</v>
      </c>
      <c r="F774" s="1">
        <v>1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1</v>
      </c>
      <c r="M774" s="1" t="b">
        <v>1</v>
      </c>
      <c r="N774" s="1">
        <v>0</v>
      </c>
      <c r="O774" s="1">
        <v>0</v>
      </c>
      <c r="P774" s="1">
        <v>2</v>
      </c>
      <c r="Q774" s="1">
        <v>1</v>
      </c>
      <c r="R774" s="1">
        <v>9</v>
      </c>
      <c r="S774" s="1">
        <v>3</v>
      </c>
      <c r="T774" s="20">
        <f>IFERROR(Q774+0.5*R774+S774,0)</f>
        <v>8.5</v>
      </c>
      <c r="U774" s="1">
        <v>4.5</v>
      </c>
      <c r="V774" s="1">
        <v>26</v>
      </c>
      <c r="W774" s="1">
        <v>0.37000000476837158</v>
      </c>
      <c r="X774" s="1">
        <v>2</v>
      </c>
      <c r="Y774" s="1">
        <v>11</v>
      </c>
      <c r="Z774" s="1">
        <v>10</v>
      </c>
      <c r="AA774" s="1">
        <v>0.94999998807907104</v>
      </c>
      <c r="AB774" s="1">
        <v>0.74000000953674316</v>
      </c>
      <c r="AC774" s="1">
        <v>2.3299999237060547</v>
      </c>
      <c r="AD774" s="1">
        <v>4</v>
      </c>
      <c r="AE774" s="1">
        <v>3</v>
      </c>
      <c r="AF774" s="1">
        <v>0</v>
      </c>
      <c r="AG774" s="1">
        <f>IFERROR(Q774+0.5*R774+S774,0)</f>
        <v>8.5</v>
      </c>
      <c r="AH774">
        <f>IFERROR(IF(N774,0,Q774+0.5*R774+S774),0)</f>
        <v>8.5</v>
      </c>
      <c r="AI774" s="6" t="str">
        <f t="shared" si="28"/>
        <v/>
      </c>
    </row>
    <row r="775" spans="1:35">
      <c r="A775" s="1">
        <v>485</v>
      </c>
      <c r="B775" s="1">
        <f>IFERROR(VLOOKUP(A775,Sheet2!A:B,1,0),0)</f>
        <v>485</v>
      </c>
      <c r="C775" s="1">
        <v>2</v>
      </c>
      <c r="D775" s="1">
        <f t="shared" si="27"/>
        <v>0</v>
      </c>
      <c r="E775" s="1">
        <f>COUNTIFS(D:D,1,A:A,A775)</f>
        <v>0</v>
      </c>
      <c r="F775" s="1">
        <v>1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1</v>
      </c>
      <c r="M775" s="1" t="b">
        <v>1</v>
      </c>
      <c r="N775" s="1">
        <v>0</v>
      </c>
      <c r="O775" s="1">
        <v>0</v>
      </c>
      <c r="P775" s="2" t="s">
        <v>11</v>
      </c>
      <c r="Q775" s="3">
        <v>4</v>
      </c>
      <c r="R775" s="3">
        <v>12</v>
      </c>
      <c r="S775" s="3">
        <v>3</v>
      </c>
      <c r="T775" s="20">
        <f>IFERROR(Q775+0.5*R775+S775,0)</f>
        <v>13</v>
      </c>
      <c r="U775" s="3">
        <v>4.5</v>
      </c>
      <c r="V775" s="3">
        <v>19</v>
      </c>
      <c r="W775" s="4" t="s">
        <v>21</v>
      </c>
      <c r="X775" s="3">
        <v>2</v>
      </c>
      <c r="Y775" s="3">
        <v>11</v>
      </c>
      <c r="Z775" s="3">
        <v>11</v>
      </c>
      <c r="AA775" s="1">
        <v>1.0099999904632568</v>
      </c>
      <c r="AB775" s="1">
        <v>0.73000001907348633</v>
      </c>
      <c r="AC775" s="1">
        <v>2.3199999332427979</v>
      </c>
      <c r="AD775" s="3">
        <v>4</v>
      </c>
      <c r="AE775" s="3">
        <v>3</v>
      </c>
      <c r="AF775" s="1">
        <v>1</v>
      </c>
      <c r="AG775" s="1">
        <f>IFERROR(Q775+0.5*R775+S775,0)</f>
        <v>13</v>
      </c>
      <c r="AH775">
        <f>IFERROR(IF(N775,0,Q775+0.5*R775+S775),0)</f>
        <v>13</v>
      </c>
      <c r="AI775" s="6" t="str">
        <f t="shared" si="28"/>
        <v/>
      </c>
    </row>
    <row r="776" spans="1:35">
      <c r="A776" s="1">
        <v>487</v>
      </c>
      <c r="B776" s="1">
        <f>IFERROR(VLOOKUP(A776,Sheet2!A:B,1,0),0)</f>
        <v>487</v>
      </c>
      <c r="C776" s="1">
        <v>3</v>
      </c>
      <c r="D776" s="1">
        <f t="shared" si="27"/>
        <v>0</v>
      </c>
      <c r="E776" s="1">
        <f>COUNTIFS(D:D,1,A:A,A776)</f>
        <v>0</v>
      </c>
      <c r="F776" s="1">
        <v>1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1</v>
      </c>
      <c r="M776" s="1" t="b">
        <v>1</v>
      </c>
      <c r="N776" s="1">
        <v>0</v>
      </c>
      <c r="O776" s="1">
        <v>0</v>
      </c>
      <c r="P776" s="2" t="s">
        <v>11</v>
      </c>
      <c r="Q776" s="3">
        <v>6</v>
      </c>
      <c r="R776" s="1">
        <v>20</v>
      </c>
      <c r="S776" s="1">
        <v>3</v>
      </c>
      <c r="T776" s="20">
        <f>IFERROR(Q776+0.5*R776+S776,0)</f>
        <v>19</v>
      </c>
      <c r="U776" s="1">
        <v>4.75</v>
      </c>
      <c r="V776" s="1">
        <v>26</v>
      </c>
      <c r="W776" s="3">
        <v>0.10000000149011612</v>
      </c>
      <c r="X776" s="1">
        <v>2</v>
      </c>
      <c r="Y776" s="1">
        <v>10.5</v>
      </c>
      <c r="Z776" s="1">
        <v>11</v>
      </c>
      <c r="AA776" s="1">
        <v>1.0499999523162842</v>
      </c>
      <c r="AB776" s="1">
        <v>1.0099999904632568</v>
      </c>
      <c r="AC776" s="1">
        <v>0.93999999761581421</v>
      </c>
      <c r="AD776" s="1">
        <v>6</v>
      </c>
      <c r="AE776" s="1">
        <v>1</v>
      </c>
      <c r="AF776" s="1">
        <v>1</v>
      </c>
      <c r="AG776" s="1">
        <f>IFERROR(Q776+0.5*R776+S776,0)</f>
        <v>19</v>
      </c>
      <c r="AH776">
        <f>IFERROR(IF(N776,0,Q776+0.5*R776+S776),0)</f>
        <v>19</v>
      </c>
      <c r="AI776" s="6" t="str">
        <f t="shared" si="28"/>
        <v/>
      </c>
    </row>
    <row r="777" spans="1:35">
      <c r="A777" s="1">
        <v>487</v>
      </c>
      <c r="B777" s="1">
        <f>IFERROR(VLOOKUP(A777,Sheet2!A:B,1,0),0)</f>
        <v>487</v>
      </c>
      <c r="C777" s="1">
        <v>3</v>
      </c>
      <c r="D777" s="1">
        <f t="shared" si="27"/>
        <v>0</v>
      </c>
      <c r="E777" s="1">
        <f>COUNTIFS(D:D,1,A:A,A777)</f>
        <v>0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1</v>
      </c>
      <c r="M777" s="1" t="b">
        <v>1</v>
      </c>
      <c r="N777" s="1">
        <v>0</v>
      </c>
      <c r="O777" s="1">
        <v>0</v>
      </c>
      <c r="P777" s="3">
        <v>0</v>
      </c>
      <c r="Q777" s="1">
        <v>10</v>
      </c>
      <c r="R777" s="1">
        <v>6</v>
      </c>
      <c r="S777" s="1">
        <v>2</v>
      </c>
      <c r="T777" s="20">
        <f>IFERROR(Q777+0.5*R777+S777,0)</f>
        <v>15</v>
      </c>
      <c r="U777" s="3">
        <v>5</v>
      </c>
      <c r="V777" s="3">
        <v>13</v>
      </c>
      <c r="W777" s="3">
        <v>0.17000000178813934</v>
      </c>
      <c r="X777" s="1">
        <v>2</v>
      </c>
      <c r="Y777" s="1">
        <v>10</v>
      </c>
      <c r="Z777" s="1">
        <v>11.5</v>
      </c>
      <c r="AA777" s="1">
        <v>1.1100000143051147</v>
      </c>
      <c r="AB777" s="1">
        <v>0.9100000262260437</v>
      </c>
      <c r="AC777" s="1">
        <v>0.94999998807907104</v>
      </c>
      <c r="AD777" s="1">
        <v>6</v>
      </c>
      <c r="AE777" s="1">
        <v>3</v>
      </c>
      <c r="AF777" s="1">
        <v>0</v>
      </c>
      <c r="AG777" s="1">
        <f>IFERROR(Q777+0.5*R777+S777,0)</f>
        <v>15</v>
      </c>
      <c r="AH777">
        <f>IFERROR(IF(N777,0,Q777+0.5*R777+S777),0)</f>
        <v>15</v>
      </c>
      <c r="AI777" s="6" t="str">
        <f t="shared" si="28"/>
        <v/>
      </c>
    </row>
    <row r="778" spans="1:35">
      <c r="A778" s="1">
        <v>488</v>
      </c>
      <c r="B778" s="1">
        <f>IFERROR(VLOOKUP(A778,Sheet2!A:B,1,0),0)</f>
        <v>488</v>
      </c>
      <c r="C778" s="1">
        <v>3</v>
      </c>
      <c r="D778" s="1">
        <f t="shared" si="27"/>
        <v>0</v>
      </c>
      <c r="E778" s="1">
        <f>COUNTIFS(D:D,1,A:A,A778)</f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1</v>
      </c>
      <c r="M778" s="1" t="b">
        <v>1</v>
      </c>
      <c r="N778" s="1">
        <v>0</v>
      </c>
      <c r="O778" s="1">
        <v>0</v>
      </c>
      <c r="P778" s="4" t="s">
        <v>11</v>
      </c>
      <c r="Q778" s="1">
        <v>5</v>
      </c>
      <c r="R778" s="1">
        <v>15</v>
      </c>
      <c r="S778" s="1">
        <v>3</v>
      </c>
      <c r="T778" s="20">
        <f>IFERROR(Q778+0.5*R778+S778,0)</f>
        <v>15.5</v>
      </c>
      <c r="U778" s="1">
        <v>4.75</v>
      </c>
      <c r="V778" s="1">
        <v>26</v>
      </c>
      <c r="W778" s="1">
        <v>0.12999999523162842</v>
      </c>
      <c r="X778" s="1">
        <v>2</v>
      </c>
      <c r="Y778" s="1">
        <v>7</v>
      </c>
      <c r="Z778" s="1">
        <v>15</v>
      </c>
      <c r="AA778" s="1">
        <v>1.0099999904632568</v>
      </c>
      <c r="AB778" s="1">
        <v>1.0099999904632568</v>
      </c>
      <c r="AC778" s="1">
        <v>0.93999999761581421</v>
      </c>
      <c r="AD778" s="1">
        <v>5</v>
      </c>
      <c r="AE778" s="1">
        <v>3</v>
      </c>
      <c r="AF778" s="1">
        <v>1</v>
      </c>
      <c r="AG778" s="1">
        <f>IFERROR(Q778+0.5*R778+S778,0)</f>
        <v>15.5</v>
      </c>
      <c r="AH778">
        <f>IFERROR(IF(N778,0,Q778+0.5*R778+S778),0)</f>
        <v>15.5</v>
      </c>
      <c r="AI778" s="6" t="str">
        <f t="shared" si="28"/>
        <v/>
      </c>
    </row>
    <row r="779" spans="1:35">
      <c r="A779" s="1">
        <v>488</v>
      </c>
      <c r="B779" s="1">
        <f>IFERROR(VLOOKUP(A779,Sheet2!A:B,1,0),0)</f>
        <v>488</v>
      </c>
      <c r="C779" s="1">
        <v>3</v>
      </c>
      <c r="D779" s="1">
        <f t="shared" si="27"/>
        <v>0</v>
      </c>
      <c r="E779" s="1">
        <f>COUNTIFS(D:D,1,A:A,A779)</f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1</v>
      </c>
      <c r="M779" s="1" t="b">
        <v>1</v>
      </c>
      <c r="N779" s="1">
        <v>0</v>
      </c>
      <c r="O779" s="1">
        <v>0</v>
      </c>
      <c r="P779" s="3">
        <v>1</v>
      </c>
      <c r="Q779" s="1">
        <v>20</v>
      </c>
      <c r="R779" s="1">
        <v>13</v>
      </c>
      <c r="S779" s="1">
        <v>3</v>
      </c>
      <c r="T779" s="20">
        <f>IFERROR(Q779+0.5*R779+S779,0)</f>
        <v>29.5</v>
      </c>
      <c r="U779" s="1">
        <v>5</v>
      </c>
      <c r="V779" s="1">
        <v>13</v>
      </c>
      <c r="W779" s="1">
        <v>0.25</v>
      </c>
      <c r="X779" s="1">
        <v>2</v>
      </c>
      <c r="Y779" s="1">
        <v>6</v>
      </c>
      <c r="Z779" s="1">
        <v>16</v>
      </c>
      <c r="AA779" s="1">
        <v>1.0499999523162842</v>
      </c>
      <c r="AB779" s="1">
        <v>0.79000002145767212</v>
      </c>
      <c r="AC779" s="1">
        <v>1.0099999904632568</v>
      </c>
      <c r="AD779" s="1">
        <v>5</v>
      </c>
      <c r="AE779" s="1">
        <v>5</v>
      </c>
      <c r="AF779" s="1">
        <v>0</v>
      </c>
      <c r="AG779" s="1">
        <f>IFERROR(Q779+0.5*R779+S779,0)</f>
        <v>29.5</v>
      </c>
      <c r="AH779">
        <f>IFERROR(IF(N779,0,Q779+0.5*R779+S779),0)</f>
        <v>29.5</v>
      </c>
      <c r="AI779" s="6" t="str">
        <f t="shared" si="28"/>
        <v/>
      </c>
    </row>
    <row r="780" spans="1:35">
      <c r="A780" s="1">
        <v>489</v>
      </c>
      <c r="B780" s="1">
        <f>IFERROR(VLOOKUP(A780,Sheet2!A:B,1,0),0)</f>
        <v>489</v>
      </c>
      <c r="C780" s="1">
        <v>3</v>
      </c>
      <c r="D780" s="1">
        <f t="shared" si="27"/>
        <v>0</v>
      </c>
      <c r="E780" s="1">
        <f>COUNTIFS(D:D,1,A:A,A780)</f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1</v>
      </c>
      <c r="M780" s="1" t="b">
        <v>1</v>
      </c>
      <c r="N780" s="1">
        <v>0</v>
      </c>
      <c r="O780" s="1">
        <v>0</v>
      </c>
      <c r="P780" s="3">
        <v>2</v>
      </c>
      <c r="Q780" s="1">
        <v>2</v>
      </c>
      <c r="R780" s="1">
        <v>19</v>
      </c>
      <c r="S780" s="1">
        <v>3</v>
      </c>
      <c r="T780" s="20">
        <f>IFERROR(Q780+0.5*R780+S780,0)</f>
        <v>14.5</v>
      </c>
      <c r="U780" s="1">
        <v>4.25</v>
      </c>
      <c r="V780" s="1">
        <v>26</v>
      </c>
      <c r="W780" s="1">
        <v>0.12999999523162842</v>
      </c>
      <c r="X780" s="1">
        <v>2</v>
      </c>
      <c r="Y780" s="1">
        <v>10</v>
      </c>
      <c r="Z780" s="1">
        <v>11.5</v>
      </c>
      <c r="AA780" s="1">
        <v>1.0099999904632568</v>
      </c>
      <c r="AB780" s="1">
        <v>1.0099999904632568</v>
      </c>
      <c r="AC780" s="1">
        <v>1.0499999523162842</v>
      </c>
      <c r="AD780" s="1">
        <v>6</v>
      </c>
      <c r="AE780" s="1">
        <v>3</v>
      </c>
      <c r="AF780" s="1">
        <v>1</v>
      </c>
      <c r="AG780" s="1">
        <f>IFERROR(Q780+0.5*R780+S780,0)</f>
        <v>14.5</v>
      </c>
      <c r="AH780">
        <f>IFERROR(IF(N780,0,Q780+0.5*R780+S780),0)</f>
        <v>14.5</v>
      </c>
      <c r="AI780" s="6" t="str">
        <f t="shared" si="28"/>
        <v/>
      </c>
    </row>
    <row r="781" spans="1:35">
      <c r="A781" s="1">
        <v>489</v>
      </c>
      <c r="B781" s="1">
        <f>IFERROR(VLOOKUP(A781,Sheet2!A:B,1,0),0)</f>
        <v>489</v>
      </c>
      <c r="C781" s="1">
        <v>3</v>
      </c>
      <c r="D781" s="1">
        <f t="shared" si="27"/>
        <v>0</v>
      </c>
      <c r="E781" s="1">
        <f>COUNTIFS(D:D,1,A:A,A781)</f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1</v>
      </c>
      <c r="M781" s="1" t="b">
        <v>1</v>
      </c>
      <c r="N781" s="1">
        <v>0</v>
      </c>
      <c r="O781" s="1">
        <v>0</v>
      </c>
      <c r="P781" s="3">
        <v>2</v>
      </c>
      <c r="Q781" s="1">
        <v>5</v>
      </c>
      <c r="R781" s="1">
        <v>23</v>
      </c>
      <c r="S781" s="1">
        <v>2</v>
      </c>
      <c r="T781" s="20">
        <f>IFERROR(Q781+0.5*R781+S781,0)</f>
        <v>18.5</v>
      </c>
      <c r="U781" s="1">
        <v>5</v>
      </c>
      <c r="V781" s="1">
        <v>13</v>
      </c>
      <c r="W781" s="1">
        <v>0.37000000476837158</v>
      </c>
      <c r="X781" s="1">
        <v>2</v>
      </c>
      <c r="Y781" s="1">
        <v>7</v>
      </c>
      <c r="Z781" s="1">
        <v>14</v>
      </c>
      <c r="AA781" s="1">
        <v>1.0499999523162842</v>
      </c>
      <c r="AB781" s="1">
        <v>1.0099999904632568</v>
      </c>
      <c r="AC781" s="1">
        <v>0.93999999761581421</v>
      </c>
      <c r="AD781" s="1">
        <v>4</v>
      </c>
      <c r="AE781" s="1">
        <v>4</v>
      </c>
      <c r="AF781" s="1">
        <v>0</v>
      </c>
      <c r="AG781" s="1">
        <f>IFERROR(Q781+0.5*R781+S781,0)</f>
        <v>18.5</v>
      </c>
      <c r="AH781">
        <f>IFERROR(IF(N781,0,Q781+0.5*R781+S781),0)</f>
        <v>18.5</v>
      </c>
      <c r="AI781" s="6" t="str">
        <f t="shared" si="28"/>
        <v/>
      </c>
    </row>
    <row r="782" spans="1:35">
      <c r="A782" s="1">
        <v>490</v>
      </c>
      <c r="B782" s="1">
        <f>IFERROR(VLOOKUP(A782,Sheet2!A:B,1,0),0)</f>
        <v>490</v>
      </c>
      <c r="C782" s="1">
        <v>3</v>
      </c>
      <c r="D782" s="1">
        <f t="shared" si="27"/>
        <v>0</v>
      </c>
      <c r="E782" s="1">
        <f>COUNTIFS(D:D,1,A:A,A782)</f>
        <v>0</v>
      </c>
      <c r="F782" s="1">
        <v>1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1</v>
      </c>
      <c r="M782" s="1" t="b">
        <v>1</v>
      </c>
      <c r="N782" s="1">
        <v>0</v>
      </c>
      <c r="O782" s="1">
        <v>0</v>
      </c>
      <c r="P782" s="3">
        <v>1</v>
      </c>
      <c r="Q782" s="1">
        <v>2</v>
      </c>
      <c r="R782" s="1">
        <v>18</v>
      </c>
      <c r="S782" s="1">
        <v>3</v>
      </c>
      <c r="T782" s="20">
        <f>IFERROR(Q782+0.5*R782+S782,0)</f>
        <v>14</v>
      </c>
      <c r="U782" s="1">
        <v>5</v>
      </c>
      <c r="V782" s="1">
        <v>26</v>
      </c>
      <c r="W782" s="1">
        <v>0.2800000011920929</v>
      </c>
      <c r="X782" s="1">
        <v>2</v>
      </c>
      <c r="Y782" s="1">
        <v>6</v>
      </c>
      <c r="Z782" s="1">
        <v>16</v>
      </c>
      <c r="AA782" s="1">
        <v>1.0099999904632568</v>
      </c>
      <c r="AB782" s="1">
        <v>1.0099999904632568</v>
      </c>
      <c r="AC782" s="1">
        <v>1.0499999523162842</v>
      </c>
      <c r="AD782" s="1">
        <v>5</v>
      </c>
      <c r="AE782" s="1">
        <v>3</v>
      </c>
      <c r="AF782" s="1">
        <v>1</v>
      </c>
      <c r="AG782" s="1">
        <f>IFERROR(Q782+0.5*R782+S782,0)</f>
        <v>14</v>
      </c>
      <c r="AH782">
        <f>IFERROR(IF(N782,0,Q782+0.5*R782+S782),0)</f>
        <v>14</v>
      </c>
      <c r="AI782" s="6" t="str">
        <f t="shared" si="28"/>
        <v/>
      </c>
    </row>
    <row r="783" spans="1:35">
      <c r="A783" s="1">
        <v>490</v>
      </c>
      <c r="B783" s="1">
        <f>IFERROR(VLOOKUP(A783,Sheet2!A:B,1,0),0)</f>
        <v>490</v>
      </c>
      <c r="C783" s="1">
        <v>3</v>
      </c>
      <c r="D783" s="1">
        <f t="shared" si="27"/>
        <v>0</v>
      </c>
      <c r="E783" s="1">
        <f>COUNTIFS(D:D,1,A:A,A783)</f>
        <v>0</v>
      </c>
      <c r="F783" s="1">
        <v>1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1</v>
      </c>
      <c r="M783" s="1" t="b">
        <v>1</v>
      </c>
      <c r="N783" s="1">
        <v>0</v>
      </c>
      <c r="O783" s="1">
        <v>0</v>
      </c>
      <c r="P783" s="3">
        <v>0</v>
      </c>
      <c r="Q783" s="1">
        <v>10</v>
      </c>
      <c r="R783" s="1">
        <v>12.5</v>
      </c>
      <c r="S783" s="1">
        <v>4</v>
      </c>
      <c r="T783" s="20">
        <f>IFERROR(Q783+0.5*R783+S783,0)</f>
        <v>20.25</v>
      </c>
      <c r="U783" s="1">
        <v>5</v>
      </c>
      <c r="V783" s="1">
        <v>13</v>
      </c>
      <c r="W783" s="1">
        <v>0.11999999731779099</v>
      </c>
      <c r="X783" s="1">
        <v>2</v>
      </c>
      <c r="Y783" s="1">
        <v>6</v>
      </c>
      <c r="Z783" s="1">
        <v>16</v>
      </c>
      <c r="AA783" s="1">
        <v>1.0499999523162842</v>
      </c>
      <c r="AB783" s="1">
        <v>1.0099999904632568</v>
      </c>
      <c r="AC783" s="1">
        <v>1.0499999523162842</v>
      </c>
      <c r="AD783" s="1">
        <v>4</v>
      </c>
      <c r="AE783" s="1">
        <v>4</v>
      </c>
      <c r="AF783" s="1">
        <v>0</v>
      </c>
      <c r="AG783" s="1">
        <f>IFERROR(Q783+0.5*R783+S783,0)</f>
        <v>20.25</v>
      </c>
      <c r="AH783">
        <f>IFERROR(IF(N783,0,Q783+0.5*R783+S783),0)</f>
        <v>20.25</v>
      </c>
      <c r="AI783" s="6" t="str">
        <f t="shared" si="28"/>
        <v/>
      </c>
    </row>
    <row r="784" spans="1:35">
      <c r="A784" s="1">
        <v>491</v>
      </c>
      <c r="B784" s="1">
        <f>IFERROR(VLOOKUP(A784,Sheet2!A:B,1,0),0)</f>
        <v>0</v>
      </c>
      <c r="C784" s="1">
        <v>3</v>
      </c>
      <c r="D784" s="1">
        <f t="shared" si="27"/>
        <v>1</v>
      </c>
      <c r="E784" s="1">
        <f>COUNTIFS(D:D,1,A:A,A784)</f>
        <v>1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1</v>
      </c>
      <c r="M784" s="1" t="b">
        <v>1</v>
      </c>
      <c r="N784" s="1">
        <v>0</v>
      </c>
      <c r="O784" s="1">
        <v>0</v>
      </c>
      <c r="P784" s="1">
        <v>3</v>
      </c>
      <c r="Q784" s="1">
        <v>0</v>
      </c>
      <c r="R784" s="1">
        <v>0</v>
      </c>
      <c r="S784" s="1">
        <v>0</v>
      </c>
      <c r="T784" s="20">
        <f>IFERROR(Q784+0.5*R784+S784,0)</f>
        <v>0</v>
      </c>
      <c r="U784" s="2" t="s">
        <v>17</v>
      </c>
      <c r="V784" s="2" t="s">
        <v>19</v>
      </c>
      <c r="W784" s="2" t="s">
        <v>21</v>
      </c>
      <c r="X784" s="2" t="s">
        <v>23</v>
      </c>
      <c r="Y784" s="2" t="s">
        <v>25</v>
      </c>
      <c r="Z784" s="2" t="s">
        <v>27</v>
      </c>
      <c r="AA784" s="2" t="s">
        <v>29</v>
      </c>
      <c r="AB784" s="2" t="s">
        <v>31</v>
      </c>
      <c r="AC784" s="2" t="s">
        <v>33</v>
      </c>
      <c r="AD784" s="2" t="s">
        <v>35</v>
      </c>
      <c r="AE784" s="2" t="s">
        <v>37</v>
      </c>
      <c r="AF784" s="1">
        <v>1</v>
      </c>
      <c r="AG784" s="1">
        <f>IFERROR(Q784+0.5*R784+S784,0)</f>
        <v>0</v>
      </c>
      <c r="AH784">
        <f>IFERROR(IF(N784,0,Q784+0.5*R784+S784),0)</f>
        <v>0</v>
      </c>
      <c r="AI784" s="6" t="str">
        <f t="shared" si="28"/>
        <v/>
      </c>
    </row>
    <row r="785" spans="1:35">
      <c r="A785" s="1">
        <v>491</v>
      </c>
      <c r="B785" s="1">
        <f>IFERROR(VLOOKUP(A785,Sheet2!A:B,1,0),0)</f>
        <v>0</v>
      </c>
      <c r="C785" s="1">
        <v>3</v>
      </c>
      <c r="D785" s="1">
        <f t="shared" si="27"/>
        <v>0</v>
      </c>
      <c r="E785" s="1">
        <f>COUNTIFS(D:D,1,A:A,A785)</f>
        <v>1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1</v>
      </c>
      <c r="M785" s="1" t="b">
        <v>1</v>
      </c>
      <c r="N785" s="1">
        <v>0</v>
      </c>
      <c r="O785" s="1">
        <v>0</v>
      </c>
      <c r="P785" s="3">
        <v>0</v>
      </c>
      <c r="Q785" s="1">
        <v>4</v>
      </c>
      <c r="R785" s="1">
        <v>25</v>
      </c>
      <c r="S785" s="1">
        <v>2</v>
      </c>
      <c r="T785" s="20">
        <f>IFERROR(Q785+0.5*R785+S785,0)</f>
        <v>18.5</v>
      </c>
      <c r="U785" s="1">
        <v>4.5</v>
      </c>
      <c r="V785" s="1">
        <v>13</v>
      </c>
      <c r="W785" s="1">
        <v>0.37000000476837158</v>
      </c>
      <c r="X785" s="1">
        <v>2</v>
      </c>
      <c r="Y785" s="1">
        <v>8.5</v>
      </c>
      <c r="Z785" s="1">
        <v>13</v>
      </c>
      <c r="AA785" s="1">
        <v>1.0499999523162842</v>
      </c>
      <c r="AB785" s="1">
        <v>0.9100000262260437</v>
      </c>
      <c r="AC785" s="1">
        <v>0.94999998807907104</v>
      </c>
      <c r="AD785" s="1">
        <v>3</v>
      </c>
      <c r="AE785" s="1">
        <v>2</v>
      </c>
      <c r="AF785" s="1">
        <v>0</v>
      </c>
      <c r="AG785" s="1">
        <f>IFERROR(Q785+0.5*R785+S785,0)</f>
        <v>18.5</v>
      </c>
      <c r="AH785">
        <f>IFERROR(IF(N785,0,Q785+0.5*R785+S785),0)</f>
        <v>18.5</v>
      </c>
      <c r="AI785" s="6" t="str">
        <f t="shared" si="28"/>
        <v/>
      </c>
    </row>
    <row r="786" spans="1:35">
      <c r="A786" s="1">
        <v>492</v>
      </c>
      <c r="B786" s="1">
        <f>IFERROR(VLOOKUP(A786,Sheet2!A:B,1,0),0)</f>
        <v>492</v>
      </c>
      <c r="C786" s="1">
        <v>3</v>
      </c>
      <c r="D786" s="1">
        <f t="shared" si="27"/>
        <v>0</v>
      </c>
      <c r="E786" s="1">
        <f>COUNTIFS(D:D,1,A:A,A786)</f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</v>
      </c>
      <c r="M786" s="1" t="b">
        <v>1</v>
      </c>
      <c r="N786" s="1">
        <v>0</v>
      </c>
      <c r="O786" s="1">
        <v>0</v>
      </c>
      <c r="P786" s="3">
        <v>0</v>
      </c>
      <c r="Q786" s="1">
        <v>2</v>
      </c>
      <c r="R786" s="1">
        <v>16</v>
      </c>
      <c r="S786" s="1">
        <v>3</v>
      </c>
      <c r="T786" s="20">
        <f>IFERROR(Q786+0.5*R786+S786,0)</f>
        <v>13</v>
      </c>
      <c r="U786" s="3">
        <v>4.5</v>
      </c>
      <c r="V786" s="3">
        <v>13</v>
      </c>
      <c r="W786" s="3">
        <v>0.25</v>
      </c>
      <c r="X786" s="3">
        <v>2</v>
      </c>
      <c r="Y786" s="3">
        <v>9</v>
      </c>
      <c r="Z786" s="3">
        <v>12.5</v>
      </c>
      <c r="AA786" s="3">
        <v>1.1100000143051147</v>
      </c>
      <c r="AB786" s="3">
        <v>1.0499999523162842</v>
      </c>
      <c r="AC786" s="3">
        <v>0.93999999761581421</v>
      </c>
      <c r="AD786" s="3">
        <v>2</v>
      </c>
      <c r="AE786" s="3">
        <v>1</v>
      </c>
      <c r="AF786" s="1">
        <v>0</v>
      </c>
      <c r="AG786" s="1">
        <f>IFERROR(Q786+0.5*R786+S786,0)</f>
        <v>13</v>
      </c>
      <c r="AH786">
        <f>IFERROR(IF(N786,0,Q786+0.5*R786+S786),0)</f>
        <v>13</v>
      </c>
      <c r="AI786" s="6" t="str">
        <f t="shared" si="28"/>
        <v/>
      </c>
    </row>
    <row r="787" spans="1:35">
      <c r="A787" s="1">
        <v>492</v>
      </c>
      <c r="B787" s="1">
        <f>IFERROR(VLOOKUP(A787,Sheet2!A:B,1,0),0)</f>
        <v>492</v>
      </c>
      <c r="C787" s="1">
        <v>3</v>
      </c>
      <c r="D787" s="1">
        <f t="shared" si="27"/>
        <v>0</v>
      </c>
      <c r="E787" s="1">
        <f>COUNTIFS(D:D,1,A:A,A787)</f>
        <v>0</v>
      </c>
      <c r="F787" s="1">
        <v>1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1</v>
      </c>
      <c r="M787" s="1" t="b">
        <v>1</v>
      </c>
      <c r="N787" s="1">
        <v>0</v>
      </c>
      <c r="O787" s="1">
        <v>0</v>
      </c>
      <c r="P787" s="4" t="s">
        <v>11</v>
      </c>
      <c r="Q787" s="1">
        <v>4</v>
      </c>
      <c r="R787" s="1">
        <v>15</v>
      </c>
      <c r="S787" s="1">
        <v>2</v>
      </c>
      <c r="T787" s="20">
        <f>IFERROR(Q787+0.5*R787+S787,0)</f>
        <v>13.5</v>
      </c>
      <c r="U787" s="1">
        <v>4.5</v>
      </c>
      <c r="V787" s="3">
        <v>19</v>
      </c>
      <c r="W787" s="1">
        <v>0.10000000149011612</v>
      </c>
      <c r="X787" s="1">
        <v>2</v>
      </c>
      <c r="Y787" s="1">
        <v>9</v>
      </c>
      <c r="Z787" s="1">
        <v>12.5</v>
      </c>
      <c r="AA787" s="3">
        <v>1.1100000143051147</v>
      </c>
      <c r="AB787" s="3">
        <v>1.1100000143051147</v>
      </c>
      <c r="AC787" s="3">
        <v>1.0499999523162842</v>
      </c>
      <c r="AD787" s="1">
        <v>2</v>
      </c>
      <c r="AE787" s="1">
        <v>1</v>
      </c>
      <c r="AF787" s="1">
        <v>1</v>
      </c>
      <c r="AG787" s="1">
        <f>IFERROR(Q787+0.5*R787+S787,0)</f>
        <v>13.5</v>
      </c>
      <c r="AH787">
        <f>IFERROR(IF(N787,0,Q787+0.5*R787+S787),0)</f>
        <v>13.5</v>
      </c>
      <c r="AI787" s="6" t="str">
        <f t="shared" si="28"/>
        <v/>
      </c>
    </row>
    <row r="788" spans="1:35">
      <c r="A788" s="1">
        <v>493</v>
      </c>
      <c r="B788" s="1">
        <f>IFERROR(VLOOKUP(A788,Sheet2!A:B,1,0),0)</f>
        <v>493</v>
      </c>
      <c r="C788" s="1">
        <v>3</v>
      </c>
      <c r="D788" s="1">
        <f t="shared" si="27"/>
        <v>0</v>
      </c>
      <c r="E788" s="1">
        <f>COUNTIFS(D:D,1,A:A,A788)</f>
        <v>0</v>
      </c>
      <c r="F788" s="1">
        <v>1</v>
      </c>
      <c r="G788" s="1">
        <v>0</v>
      </c>
      <c r="H788" s="1">
        <v>0</v>
      </c>
      <c r="I788" s="1">
        <v>0</v>
      </c>
      <c r="J788" s="1">
        <v>0</v>
      </c>
      <c r="K788" s="1">
        <v>1</v>
      </c>
      <c r="L788" s="1">
        <v>0</v>
      </c>
      <c r="M788" s="1" t="b">
        <v>1</v>
      </c>
      <c r="N788" s="1">
        <v>0</v>
      </c>
      <c r="O788" s="1">
        <v>0</v>
      </c>
      <c r="P788" s="2" t="s">
        <v>11</v>
      </c>
      <c r="Q788" s="1">
        <v>0</v>
      </c>
      <c r="R788" s="1">
        <v>30</v>
      </c>
      <c r="S788" s="1">
        <v>4</v>
      </c>
      <c r="T788" s="20">
        <f>IFERROR(Q788+0.5*R788+S788,0)</f>
        <v>19</v>
      </c>
      <c r="U788" s="1">
        <v>4.9000000953674316</v>
      </c>
      <c r="V788" s="1">
        <v>13</v>
      </c>
      <c r="W788" s="1">
        <v>0.25</v>
      </c>
      <c r="X788" s="1">
        <v>2</v>
      </c>
      <c r="Y788" s="1">
        <v>6</v>
      </c>
      <c r="Z788" s="1">
        <v>16</v>
      </c>
      <c r="AA788" s="1">
        <v>1.0199999809265137</v>
      </c>
      <c r="AB788" s="1">
        <v>1.0099999904632568</v>
      </c>
      <c r="AC788" s="1">
        <v>0.8399999737739563</v>
      </c>
      <c r="AD788" s="1">
        <v>3</v>
      </c>
      <c r="AE788" s="1">
        <v>3</v>
      </c>
      <c r="AF788" s="1">
        <v>1</v>
      </c>
      <c r="AG788" s="1">
        <f>IFERROR(Q788+0.5*R788+S788,0)</f>
        <v>19</v>
      </c>
      <c r="AH788">
        <f>IFERROR(IF(N788,0,Q788+0.5*R788+S788),0)</f>
        <v>19</v>
      </c>
      <c r="AI788" s="6" t="str">
        <f t="shared" si="28"/>
        <v/>
      </c>
    </row>
    <row r="789" spans="1:35">
      <c r="A789" s="1">
        <v>493</v>
      </c>
      <c r="B789" s="1">
        <f>IFERROR(VLOOKUP(A789,Sheet2!A:B,1,0),0)</f>
        <v>493</v>
      </c>
      <c r="C789" s="1">
        <v>3</v>
      </c>
      <c r="D789" s="1">
        <f t="shared" si="27"/>
        <v>0</v>
      </c>
      <c r="E789" s="1">
        <f>COUNTIFS(D:D,1,A:A,A789)</f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1</v>
      </c>
      <c r="L789" s="1">
        <v>0</v>
      </c>
      <c r="M789" s="1" t="b">
        <v>1</v>
      </c>
      <c r="N789" s="1">
        <v>0</v>
      </c>
      <c r="O789" s="1">
        <v>0</v>
      </c>
      <c r="P789" s="3">
        <v>0</v>
      </c>
      <c r="Q789" s="1">
        <v>27</v>
      </c>
      <c r="R789" s="1">
        <v>12</v>
      </c>
      <c r="S789" s="1">
        <v>3</v>
      </c>
      <c r="T789" s="20">
        <f>IFERROR(Q789+0.5*R789+S789,0)</f>
        <v>36</v>
      </c>
      <c r="U789" s="1">
        <v>5</v>
      </c>
      <c r="V789" s="1">
        <v>26</v>
      </c>
      <c r="W789" s="1">
        <v>0.25</v>
      </c>
      <c r="X789" s="1">
        <v>2</v>
      </c>
      <c r="Y789" s="1">
        <v>6</v>
      </c>
      <c r="Z789" s="1">
        <v>16</v>
      </c>
      <c r="AA789" s="1">
        <v>1.0499999523162842</v>
      </c>
      <c r="AB789" s="1">
        <v>0.89999997615814209</v>
      </c>
      <c r="AC789" s="1">
        <v>2.0099999904632568</v>
      </c>
      <c r="AD789" s="1">
        <v>6</v>
      </c>
      <c r="AE789" s="1">
        <v>3</v>
      </c>
      <c r="AF789" s="1">
        <v>0</v>
      </c>
      <c r="AG789" s="1">
        <f>IFERROR(Q789+0.5*R789+S789,0)</f>
        <v>36</v>
      </c>
      <c r="AH789">
        <f>IFERROR(IF(N789,0,Q789+0.5*R789+S789),0)</f>
        <v>36</v>
      </c>
      <c r="AI789" s="6" t="str">
        <f t="shared" si="28"/>
        <v/>
      </c>
    </row>
    <row r="790" spans="1:35">
      <c r="A790" s="1">
        <v>495</v>
      </c>
      <c r="B790" s="1">
        <f>IFERROR(VLOOKUP(A790,Sheet2!A:B,1,0),0)</f>
        <v>495</v>
      </c>
      <c r="C790" s="1">
        <v>3</v>
      </c>
      <c r="D790" s="1">
        <f t="shared" si="27"/>
        <v>0</v>
      </c>
      <c r="E790" s="1">
        <f>COUNTIFS(D:D,1,A:A,A790)</f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</v>
      </c>
      <c r="M790" s="1" t="b">
        <v>1</v>
      </c>
      <c r="N790" s="1">
        <v>0</v>
      </c>
      <c r="O790" s="1">
        <v>0</v>
      </c>
      <c r="P790" s="1">
        <v>2</v>
      </c>
      <c r="Q790" s="1">
        <v>4</v>
      </c>
      <c r="R790" s="1">
        <v>28</v>
      </c>
      <c r="S790" s="1">
        <v>3</v>
      </c>
      <c r="T790" s="20">
        <f>IFERROR(Q790+0.5*R790+S790,0)</f>
        <v>21</v>
      </c>
      <c r="U790" s="1">
        <v>5</v>
      </c>
      <c r="V790" s="1">
        <v>26</v>
      </c>
      <c r="W790" s="1">
        <v>0.25</v>
      </c>
      <c r="X790" s="1">
        <v>2</v>
      </c>
      <c r="Y790" s="1">
        <v>7</v>
      </c>
      <c r="Z790" s="1">
        <v>15</v>
      </c>
      <c r="AA790" s="1">
        <v>1.0499999523162842</v>
      </c>
      <c r="AB790" s="1">
        <v>1.0099999904632568</v>
      </c>
      <c r="AC790" s="1">
        <v>0.93999999761581421</v>
      </c>
      <c r="AD790" s="1">
        <v>3</v>
      </c>
      <c r="AE790" s="1">
        <v>3</v>
      </c>
      <c r="AF790" s="1">
        <v>0</v>
      </c>
      <c r="AG790" s="1">
        <f>IFERROR(Q790+0.5*R790+S790,0)</f>
        <v>21</v>
      </c>
      <c r="AH790">
        <f>IFERROR(IF(N790,0,Q790+0.5*R790+S790),0)</f>
        <v>21</v>
      </c>
      <c r="AI790" s="6" t="str">
        <f t="shared" si="28"/>
        <v/>
      </c>
    </row>
    <row r="791" spans="1:35">
      <c r="A791" s="1">
        <v>495</v>
      </c>
      <c r="B791" s="1">
        <f>IFERROR(VLOOKUP(A791,Sheet2!A:B,1,0),0)</f>
        <v>495</v>
      </c>
      <c r="C791" s="1">
        <v>3</v>
      </c>
      <c r="D791" s="1">
        <f t="shared" si="27"/>
        <v>0</v>
      </c>
      <c r="E791" s="1">
        <f>COUNTIFS(D:D,1,A:A,A791)</f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</v>
      </c>
      <c r="M791" s="1" t="b">
        <v>1</v>
      </c>
      <c r="N791" s="1">
        <v>0</v>
      </c>
      <c r="O791" s="1">
        <v>0</v>
      </c>
      <c r="P791" s="4" t="s">
        <v>11</v>
      </c>
      <c r="Q791" s="1">
        <v>8</v>
      </c>
      <c r="R791" s="1">
        <v>20</v>
      </c>
      <c r="S791" s="1">
        <v>3</v>
      </c>
      <c r="T791" s="20">
        <f>IFERROR(Q791+0.5*R791+S791,0)</f>
        <v>21</v>
      </c>
      <c r="U791" s="1">
        <v>5</v>
      </c>
      <c r="V791" s="1">
        <v>26</v>
      </c>
      <c r="W791" s="1">
        <v>0.25</v>
      </c>
      <c r="X791" s="1">
        <v>2</v>
      </c>
      <c r="Y791" s="1">
        <v>6</v>
      </c>
      <c r="Z791" s="1">
        <v>16</v>
      </c>
      <c r="AA791" s="1">
        <v>0.95999997854232788</v>
      </c>
      <c r="AB791" s="1">
        <v>1.0099999904632568</v>
      </c>
      <c r="AC791" s="1">
        <v>1.0099999904632568</v>
      </c>
      <c r="AD791" s="1">
        <v>5</v>
      </c>
      <c r="AE791" s="1">
        <v>3</v>
      </c>
      <c r="AF791" s="1">
        <v>1</v>
      </c>
      <c r="AG791" s="1">
        <f>IFERROR(Q791+0.5*R791+S791,0)</f>
        <v>21</v>
      </c>
      <c r="AH791">
        <f>IFERROR(IF(N791,0,Q791+0.5*R791+S791),0)</f>
        <v>21</v>
      </c>
      <c r="AI791" s="6" t="str">
        <f t="shared" si="28"/>
        <v/>
      </c>
    </row>
    <row r="792" spans="1:35">
      <c r="A792" s="1">
        <v>496</v>
      </c>
      <c r="B792" s="1">
        <f>IFERROR(VLOOKUP(A792,Sheet2!A:B,1,0),0)</f>
        <v>496</v>
      </c>
      <c r="C792" s="1">
        <v>3</v>
      </c>
      <c r="D792" s="1">
        <f t="shared" si="27"/>
        <v>0</v>
      </c>
      <c r="E792" s="1">
        <f>COUNTIFS(D:D,1,A:A,A792)</f>
        <v>0</v>
      </c>
      <c r="F792" s="1">
        <v>1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</v>
      </c>
      <c r="M792" s="1" t="b">
        <v>1</v>
      </c>
      <c r="N792" s="1">
        <v>0</v>
      </c>
      <c r="O792" s="1">
        <v>0</v>
      </c>
      <c r="P792" s="1">
        <v>0</v>
      </c>
      <c r="Q792" s="1">
        <v>10</v>
      </c>
      <c r="R792" s="1">
        <v>15</v>
      </c>
      <c r="S792" s="1">
        <v>3</v>
      </c>
      <c r="T792" s="20">
        <f>IFERROR(Q792+0.5*R792+S792,0)</f>
        <v>20.5</v>
      </c>
      <c r="U792" s="1">
        <v>5</v>
      </c>
      <c r="V792" s="1">
        <v>13</v>
      </c>
      <c r="W792" s="1">
        <v>0.17000000178813934</v>
      </c>
      <c r="X792" s="1">
        <v>2</v>
      </c>
      <c r="Y792" s="1">
        <v>6</v>
      </c>
      <c r="Z792" s="1">
        <v>16</v>
      </c>
      <c r="AA792" s="1">
        <v>1.0499999523162842</v>
      </c>
      <c r="AB792" s="1">
        <v>0.89999997615814209</v>
      </c>
      <c r="AC792" s="1">
        <v>0.73000001907348633</v>
      </c>
      <c r="AD792" s="1">
        <v>5</v>
      </c>
      <c r="AE792" s="1">
        <v>3</v>
      </c>
      <c r="AF792" s="1">
        <v>0</v>
      </c>
      <c r="AG792" s="1">
        <f>IFERROR(Q792+0.5*R792+S792,0)</f>
        <v>20.5</v>
      </c>
      <c r="AH792">
        <f>IFERROR(IF(N792,0,Q792+0.5*R792+S792),0)</f>
        <v>20.5</v>
      </c>
      <c r="AI792" s="6" t="str">
        <f t="shared" si="28"/>
        <v/>
      </c>
    </row>
    <row r="793" spans="1:35">
      <c r="A793" s="1">
        <v>496</v>
      </c>
      <c r="B793" s="1">
        <f>IFERROR(VLOOKUP(A793,Sheet2!A:B,1,0),0)</f>
        <v>496</v>
      </c>
      <c r="C793" s="1">
        <v>3</v>
      </c>
      <c r="D793" s="1">
        <f t="shared" si="27"/>
        <v>0</v>
      </c>
      <c r="E793" s="1">
        <f>COUNTIFS(D:D,1,A:A,A793)</f>
        <v>0</v>
      </c>
      <c r="F793" s="1">
        <v>1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1</v>
      </c>
      <c r="M793" s="1" t="b">
        <v>1</v>
      </c>
      <c r="N793" s="1">
        <v>0</v>
      </c>
      <c r="O793" s="1">
        <v>0</v>
      </c>
      <c r="P793" s="4" t="s">
        <v>11</v>
      </c>
      <c r="Q793" s="1">
        <v>10</v>
      </c>
      <c r="R793" s="1">
        <v>10</v>
      </c>
      <c r="S793" s="1">
        <v>3</v>
      </c>
      <c r="T793" s="20">
        <f>IFERROR(Q793+0.5*R793+S793,0)</f>
        <v>18</v>
      </c>
      <c r="U793" s="1">
        <v>4.75</v>
      </c>
      <c r="V793" s="1">
        <v>19</v>
      </c>
      <c r="W793" s="1">
        <v>0.18000000715255737</v>
      </c>
      <c r="X793" s="1">
        <v>2</v>
      </c>
      <c r="Y793" s="1">
        <v>6</v>
      </c>
      <c r="Z793" s="1">
        <v>16</v>
      </c>
      <c r="AA793" s="1">
        <v>1.0099999904632568</v>
      </c>
      <c r="AB793" s="1">
        <v>1.0099999904632568</v>
      </c>
      <c r="AC793" s="1">
        <v>0.88999998569488525</v>
      </c>
      <c r="AD793" s="2" t="s">
        <v>35</v>
      </c>
      <c r="AE793" s="2" t="s">
        <v>37</v>
      </c>
      <c r="AF793" s="1">
        <v>1</v>
      </c>
      <c r="AG793" s="1">
        <f>IFERROR(Q793+0.5*R793+S793,0)</f>
        <v>18</v>
      </c>
      <c r="AH793">
        <f>IFERROR(IF(N793,0,Q793+0.5*R793+S793),0)</f>
        <v>18</v>
      </c>
      <c r="AI793" s="6" t="str">
        <f t="shared" si="28"/>
        <v/>
      </c>
    </row>
    <row r="794" spans="1:35">
      <c r="A794" s="1">
        <v>497</v>
      </c>
      <c r="B794" s="1">
        <f>IFERROR(VLOOKUP(A794,Sheet2!A:B,1,0),0)</f>
        <v>0</v>
      </c>
      <c r="C794" s="1">
        <v>4</v>
      </c>
      <c r="D794" s="1">
        <f t="shared" si="27"/>
        <v>0</v>
      </c>
      <c r="E794" s="1">
        <f>COUNTIFS(D:D,1,A:A,A794)</f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</v>
      </c>
      <c r="M794" s="1" t="b">
        <v>1</v>
      </c>
      <c r="N794" s="1">
        <v>1</v>
      </c>
      <c r="O794" s="1">
        <v>0</v>
      </c>
      <c r="P794" s="1">
        <v>0</v>
      </c>
      <c r="Q794" s="1">
        <v>12</v>
      </c>
      <c r="R794" s="1">
        <v>15</v>
      </c>
      <c r="S794" s="1">
        <v>3</v>
      </c>
      <c r="T794" s="20">
        <f>IFERROR(Q794+0.5*R794+S794,0)</f>
        <v>22.5</v>
      </c>
      <c r="U794" s="1">
        <v>4.5</v>
      </c>
      <c r="V794" s="1">
        <v>13</v>
      </c>
      <c r="W794" s="1">
        <v>0.15000000596046448</v>
      </c>
      <c r="X794" s="1">
        <v>2</v>
      </c>
      <c r="Y794" s="1">
        <v>10</v>
      </c>
      <c r="Z794" s="1">
        <v>12</v>
      </c>
      <c r="AA794" s="1">
        <v>0.9100000262260437</v>
      </c>
      <c r="AB794" s="1">
        <v>0.8399999737739563</v>
      </c>
      <c r="AC794" s="1">
        <v>0.8399999737739563</v>
      </c>
      <c r="AD794" s="1">
        <v>2</v>
      </c>
      <c r="AE794" s="1">
        <v>2</v>
      </c>
      <c r="AF794" s="1">
        <v>0</v>
      </c>
      <c r="AG794" s="1">
        <f>IFERROR(Q794+0.5*R794+S794,0)</f>
        <v>22.5</v>
      </c>
      <c r="AH794">
        <f>IFERROR(IF(N794,0,Q794+0.5*R794+S794),0)</f>
        <v>0</v>
      </c>
      <c r="AI794" s="6" t="str">
        <f t="shared" si="28"/>
        <v/>
      </c>
    </row>
    <row r="795" spans="1:35">
      <c r="A795" s="1">
        <v>497</v>
      </c>
      <c r="B795" s="1">
        <f>IFERROR(VLOOKUP(A795,Sheet2!A:B,1,0),0)</f>
        <v>0</v>
      </c>
      <c r="C795" s="1">
        <v>4</v>
      </c>
      <c r="D795" s="1">
        <f t="shared" si="27"/>
        <v>1</v>
      </c>
      <c r="E795" s="1">
        <f>COUNTIFS(D:D,1,A:A,A795)</f>
        <v>1</v>
      </c>
      <c r="F795" s="1">
        <v>1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1</v>
      </c>
      <c r="M795" s="1" t="b">
        <v>0</v>
      </c>
      <c r="N795" s="1">
        <v>1</v>
      </c>
      <c r="O795" s="1">
        <v>0</v>
      </c>
      <c r="P795" t="s">
        <v>11</v>
      </c>
      <c r="Q795" s="2" t="s">
        <v>12</v>
      </c>
      <c r="R795" s="2" t="s">
        <v>13</v>
      </c>
      <c r="S795" s="1">
        <v>5</v>
      </c>
      <c r="T795" s="20">
        <f>IFERROR(Q795+0.5*R795+S795,0)</f>
        <v>0</v>
      </c>
      <c r="U795" s="2" t="s">
        <v>17</v>
      </c>
      <c r="V795" s="2" t="s">
        <v>19</v>
      </c>
      <c r="W795" s="2" t="s">
        <v>21</v>
      </c>
      <c r="X795" s="1">
        <v>2</v>
      </c>
      <c r="Y795" s="1">
        <v>10</v>
      </c>
      <c r="Z795" s="1">
        <v>12</v>
      </c>
      <c r="AA795" s="1">
        <v>1.0099999904632568</v>
      </c>
      <c r="AB795" s="1">
        <v>0.89999997615814209</v>
      </c>
      <c r="AC795" s="1">
        <v>0.79000002145767212</v>
      </c>
      <c r="AD795" s="1">
        <v>2</v>
      </c>
      <c r="AE795" s="1">
        <v>2</v>
      </c>
      <c r="AF795" s="1">
        <v>1</v>
      </c>
      <c r="AG795" s="1">
        <f>IFERROR(Q795+0.5*R795+S795,0)</f>
        <v>0</v>
      </c>
      <c r="AH795">
        <f>IFERROR(IF(N795,0,Q795+0.5*R795+S795),0)</f>
        <v>0</v>
      </c>
      <c r="AI795" s="6" t="str">
        <f t="shared" si="28"/>
        <v/>
      </c>
    </row>
    <row r="796" spans="1:35">
      <c r="A796" s="1">
        <v>498</v>
      </c>
      <c r="B796" s="1">
        <f>IFERROR(VLOOKUP(A796,Sheet2!A:B,1,0),0)</f>
        <v>498</v>
      </c>
      <c r="C796" s="1">
        <v>4</v>
      </c>
      <c r="D796" s="1">
        <f t="shared" si="27"/>
        <v>0</v>
      </c>
      <c r="E796" s="1">
        <f>COUNTIFS(D:D,1,A:A,A796)</f>
        <v>0</v>
      </c>
      <c r="F796" s="1">
        <v>1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</v>
      </c>
      <c r="M796" s="1" t="b">
        <v>1</v>
      </c>
      <c r="N796" s="1">
        <v>0</v>
      </c>
      <c r="O796" s="1">
        <v>0</v>
      </c>
      <c r="P796" s="1">
        <v>2</v>
      </c>
      <c r="Q796" s="1">
        <v>20</v>
      </c>
      <c r="R796" s="1">
        <v>10</v>
      </c>
      <c r="S796" s="1">
        <v>3</v>
      </c>
      <c r="T796" s="20">
        <f>IFERROR(Q796+0.5*R796+S796,0)</f>
        <v>28</v>
      </c>
      <c r="U796" s="1">
        <v>4.75</v>
      </c>
      <c r="V796" s="3">
        <v>26</v>
      </c>
      <c r="W796" s="3">
        <v>0.10000000149011612</v>
      </c>
      <c r="X796" s="1">
        <v>2</v>
      </c>
      <c r="Y796" s="1">
        <v>10</v>
      </c>
      <c r="Z796" s="1">
        <v>12</v>
      </c>
      <c r="AA796" s="1">
        <v>0.9100000262260437</v>
      </c>
      <c r="AB796" s="1">
        <v>0.8399999737739563</v>
      </c>
      <c r="AC796" s="1">
        <v>0.85000002384185791</v>
      </c>
      <c r="AD796" s="1">
        <v>2</v>
      </c>
      <c r="AE796" s="1">
        <v>2</v>
      </c>
      <c r="AF796" s="1">
        <v>0</v>
      </c>
      <c r="AG796" s="1">
        <f>IFERROR(Q796+0.5*R796+S796,0)</f>
        <v>28</v>
      </c>
      <c r="AH796">
        <f>IFERROR(IF(N796,0,Q796+0.5*R796+S796),0)</f>
        <v>28</v>
      </c>
      <c r="AI796" s="6" t="str">
        <f t="shared" si="28"/>
        <v/>
      </c>
    </row>
    <row r="797" spans="1:35">
      <c r="A797" s="1">
        <v>498</v>
      </c>
      <c r="B797" s="1">
        <f>IFERROR(VLOOKUP(A797,Sheet2!A:B,1,0),0)</f>
        <v>498</v>
      </c>
      <c r="C797" s="1">
        <v>4</v>
      </c>
      <c r="D797" s="1">
        <f t="shared" si="27"/>
        <v>0</v>
      </c>
      <c r="E797" s="1">
        <f>COUNTIFS(D:D,1,A:A,A797)</f>
        <v>0</v>
      </c>
      <c r="F797" s="1">
        <v>1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1</v>
      </c>
      <c r="M797" s="1" t="b">
        <v>1</v>
      </c>
      <c r="N797" s="1">
        <v>0</v>
      </c>
      <c r="O797" s="1">
        <v>0</v>
      </c>
      <c r="P797" s="1">
        <v>2</v>
      </c>
      <c r="Q797" s="1">
        <v>21</v>
      </c>
      <c r="R797" s="1">
        <v>5.5</v>
      </c>
      <c r="S797" s="1">
        <v>3</v>
      </c>
      <c r="T797" s="20">
        <f>IFERROR(Q797+0.5*R797+S797,0)</f>
        <v>26.75</v>
      </c>
      <c r="U797" s="1">
        <v>5</v>
      </c>
      <c r="V797" s="1">
        <v>26</v>
      </c>
      <c r="W797" s="2" t="s">
        <v>21</v>
      </c>
      <c r="X797" s="1">
        <v>2</v>
      </c>
      <c r="Y797" s="1">
        <v>10</v>
      </c>
      <c r="Z797" s="1">
        <v>12</v>
      </c>
      <c r="AA797" s="1">
        <v>0.98000001907348633</v>
      </c>
      <c r="AB797" s="1">
        <v>0.8399999737739563</v>
      </c>
      <c r="AC797" s="1">
        <v>0.89999997615814209</v>
      </c>
      <c r="AD797" s="1">
        <v>2</v>
      </c>
      <c r="AE797" s="1">
        <v>2</v>
      </c>
      <c r="AF797" s="1">
        <v>1</v>
      </c>
      <c r="AG797" s="1">
        <f>IFERROR(Q797+0.5*R797+S797,0)</f>
        <v>26.75</v>
      </c>
      <c r="AH797">
        <f>IFERROR(IF(N797,0,Q797+0.5*R797+S797),0)</f>
        <v>26.75</v>
      </c>
      <c r="AI797" s="6" t="str">
        <f t="shared" si="28"/>
        <v/>
      </c>
    </row>
    <row r="798" spans="1:35">
      <c r="A798" s="1">
        <v>499</v>
      </c>
      <c r="B798" s="1">
        <f>IFERROR(VLOOKUP(A798,Sheet2!A:B,1,0),0)</f>
        <v>499</v>
      </c>
      <c r="C798" s="1">
        <v>4</v>
      </c>
      <c r="D798" s="1">
        <f t="shared" si="27"/>
        <v>0</v>
      </c>
      <c r="E798" s="1">
        <f>COUNTIFS(D:D,1,A:A,A798)</f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</v>
      </c>
      <c r="M798" s="1" t="b">
        <v>1</v>
      </c>
      <c r="N798" s="1">
        <v>0</v>
      </c>
      <c r="O798" s="1">
        <v>0</v>
      </c>
      <c r="P798" s="3">
        <v>0</v>
      </c>
      <c r="Q798" s="1">
        <v>0</v>
      </c>
      <c r="R798" s="1">
        <v>28</v>
      </c>
      <c r="S798" s="1">
        <v>5</v>
      </c>
      <c r="T798" s="20">
        <f>IFERROR(Q798+0.5*R798+S798,0)</f>
        <v>19</v>
      </c>
      <c r="U798" s="1">
        <v>5</v>
      </c>
      <c r="V798" s="1">
        <v>26</v>
      </c>
      <c r="W798" s="1">
        <v>7.0000000298023224E-2</v>
      </c>
      <c r="X798" s="1">
        <v>2</v>
      </c>
      <c r="Y798" s="1">
        <v>10</v>
      </c>
      <c r="Z798" s="1">
        <v>12</v>
      </c>
      <c r="AA798" s="1">
        <v>0.89999997615814209</v>
      </c>
      <c r="AB798" s="1">
        <v>0.68999999761581421</v>
      </c>
      <c r="AC798" s="1">
        <v>1.75</v>
      </c>
      <c r="AD798" s="1">
        <v>2</v>
      </c>
      <c r="AE798" s="1">
        <v>2</v>
      </c>
      <c r="AF798" s="1">
        <v>0</v>
      </c>
      <c r="AG798" s="1">
        <f>IFERROR(Q798+0.5*R798+S798,0)</f>
        <v>19</v>
      </c>
      <c r="AH798">
        <f>IFERROR(IF(N798,0,Q798+0.5*R798+S798),0)</f>
        <v>19</v>
      </c>
      <c r="AI798" s="6" t="str">
        <f t="shared" si="28"/>
        <v/>
      </c>
    </row>
    <row r="799" spans="1:35">
      <c r="A799" s="1">
        <v>499</v>
      </c>
      <c r="B799" s="1">
        <f>IFERROR(VLOOKUP(A799,Sheet2!A:B,1,0),0)</f>
        <v>499</v>
      </c>
      <c r="C799" s="1">
        <v>4</v>
      </c>
      <c r="D799" s="1">
        <f t="shared" si="27"/>
        <v>0</v>
      </c>
      <c r="E799" s="1">
        <f>COUNTIFS(D:D,1,A:A,A799)</f>
        <v>0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</v>
      </c>
      <c r="M799" s="1" t="b">
        <v>1</v>
      </c>
      <c r="N799" s="1">
        <v>0</v>
      </c>
      <c r="O799" s="1">
        <v>0</v>
      </c>
      <c r="P799" s="1">
        <v>1</v>
      </c>
      <c r="Q799" s="1">
        <v>0</v>
      </c>
      <c r="R799" s="1">
        <v>31</v>
      </c>
      <c r="S799" s="1">
        <v>5</v>
      </c>
      <c r="T799" s="20">
        <f>IFERROR(Q799+0.5*R799+S799,0)</f>
        <v>20.5</v>
      </c>
      <c r="U799" s="1">
        <v>5</v>
      </c>
      <c r="V799" s="1">
        <v>26</v>
      </c>
      <c r="W799" s="1">
        <v>0.10000000149011612</v>
      </c>
      <c r="X799" s="1">
        <v>2</v>
      </c>
      <c r="Y799" s="1">
        <v>10</v>
      </c>
      <c r="Z799" s="1">
        <v>12</v>
      </c>
      <c r="AA799" s="1">
        <v>0.89999997615814209</v>
      </c>
      <c r="AB799" s="1">
        <v>0.68999999761581421</v>
      </c>
      <c r="AC799" s="1">
        <v>0.93999999761581421</v>
      </c>
      <c r="AD799" s="1">
        <v>2</v>
      </c>
      <c r="AE799" s="1">
        <v>2</v>
      </c>
      <c r="AF799" s="1">
        <v>1</v>
      </c>
      <c r="AG799" s="1">
        <f>IFERROR(Q799+0.5*R799+S799,0)</f>
        <v>20.5</v>
      </c>
      <c r="AH799">
        <f>IFERROR(IF(N799,0,Q799+0.5*R799+S799),0)</f>
        <v>20.5</v>
      </c>
      <c r="AI799" s="6" t="str">
        <f t="shared" si="28"/>
        <v/>
      </c>
    </row>
    <row r="800" spans="1:35">
      <c r="A800" s="1">
        <v>501</v>
      </c>
      <c r="B800" s="1">
        <f>IFERROR(VLOOKUP(A800,Sheet2!A:B,1,0),0)</f>
        <v>501</v>
      </c>
      <c r="C800" s="1">
        <v>1</v>
      </c>
      <c r="D800" s="1">
        <f t="shared" si="27"/>
        <v>0</v>
      </c>
      <c r="E800" s="1">
        <f>COUNTIFS(D:D,1,A:A,A800)</f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1</v>
      </c>
      <c r="M800" s="1" t="b">
        <v>1</v>
      </c>
      <c r="N800" s="1">
        <v>0</v>
      </c>
      <c r="O800" s="1">
        <v>0</v>
      </c>
      <c r="P800" s="1">
        <v>0</v>
      </c>
      <c r="Q800" s="1">
        <v>14</v>
      </c>
      <c r="R800" s="1">
        <v>15</v>
      </c>
      <c r="S800" s="1">
        <v>3</v>
      </c>
      <c r="T800" s="20">
        <f>IFERROR(Q800+0.5*R800+S800,0)</f>
        <v>24.5</v>
      </c>
      <c r="U800" s="1">
        <v>4.25</v>
      </c>
      <c r="V800" s="1">
        <v>4</v>
      </c>
      <c r="W800" s="3">
        <v>0.37000000476837158</v>
      </c>
      <c r="X800" s="1">
        <v>2</v>
      </c>
      <c r="Y800" s="1">
        <v>6.5</v>
      </c>
      <c r="Z800" s="1">
        <v>16.5</v>
      </c>
      <c r="AA800" s="1">
        <v>0.8399999737739563</v>
      </c>
      <c r="AB800" s="1">
        <v>0.8399999737739563</v>
      </c>
      <c r="AC800" s="1">
        <v>0.93999999761581421</v>
      </c>
      <c r="AD800" s="1">
        <v>3</v>
      </c>
      <c r="AE800" s="1">
        <v>3</v>
      </c>
      <c r="AF800" s="1">
        <v>0</v>
      </c>
      <c r="AG800" s="1">
        <f>IFERROR(Q800+0.5*R800+S800,0)</f>
        <v>24.5</v>
      </c>
      <c r="AH800">
        <f>IFERROR(IF(N800,0,Q800+0.5*R800+S800),0)</f>
        <v>24.5</v>
      </c>
      <c r="AI800" s="6" t="str">
        <f t="shared" si="28"/>
        <v/>
      </c>
    </row>
    <row r="801" spans="1:35">
      <c r="A801" s="1">
        <v>501</v>
      </c>
      <c r="B801" s="1">
        <f>IFERROR(VLOOKUP(A801,Sheet2!A:B,1,0),0)</f>
        <v>501</v>
      </c>
      <c r="C801" s="1">
        <v>1</v>
      </c>
      <c r="D801" s="1">
        <f t="shared" si="27"/>
        <v>0</v>
      </c>
      <c r="E801" s="1">
        <f>COUNTIFS(D:D,1,A:A,A801)</f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</v>
      </c>
      <c r="M801" s="1" t="b">
        <v>1</v>
      </c>
      <c r="N801" s="1">
        <v>0</v>
      </c>
      <c r="O801" s="1">
        <v>0</v>
      </c>
      <c r="P801" s="3">
        <v>2</v>
      </c>
      <c r="Q801" s="1">
        <v>30</v>
      </c>
      <c r="R801" s="1">
        <v>15</v>
      </c>
      <c r="S801" s="1">
        <v>6</v>
      </c>
      <c r="T801" s="20">
        <f>IFERROR(Q801+0.5*R801+S801,0)</f>
        <v>43.5</v>
      </c>
      <c r="U801" s="1">
        <v>4.75</v>
      </c>
      <c r="V801" s="1">
        <v>4</v>
      </c>
      <c r="W801" s="1">
        <v>0.34999999403953552</v>
      </c>
      <c r="X801" s="1">
        <v>1</v>
      </c>
      <c r="Y801" s="1">
        <v>6</v>
      </c>
      <c r="Z801" s="1">
        <v>18</v>
      </c>
      <c r="AA801" s="1">
        <v>1.0299999713897705</v>
      </c>
      <c r="AB801" s="1">
        <v>0.9100000262260437</v>
      </c>
      <c r="AC801" s="1">
        <v>0.9100000262260437</v>
      </c>
      <c r="AD801" s="1">
        <v>3</v>
      </c>
      <c r="AE801" s="1">
        <v>3</v>
      </c>
      <c r="AF801" s="1">
        <v>1</v>
      </c>
      <c r="AG801" s="1">
        <f>IFERROR(Q801+0.5*R801+S801,0)</f>
        <v>43.5</v>
      </c>
      <c r="AH801">
        <f>IFERROR(IF(N801,0,Q801+0.5*R801+S801),0)</f>
        <v>43.5</v>
      </c>
      <c r="AI801" s="6" t="str">
        <f t="shared" si="28"/>
        <v/>
      </c>
    </row>
    <row r="802" spans="1:35">
      <c r="A802" s="1">
        <v>503</v>
      </c>
      <c r="B802" s="1">
        <f>IFERROR(VLOOKUP(A802,Sheet2!A:B,1,0),0)</f>
        <v>503</v>
      </c>
      <c r="C802" s="1">
        <v>1</v>
      </c>
      <c r="D802" s="1">
        <f t="shared" si="27"/>
        <v>0</v>
      </c>
      <c r="E802" s="1">
        <f>COUNTIFS(D:D,1,A:A,A802)</f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1</v>
      </c>
      <c r="M802" s="1" t="b">
        <v>1</v>
      </c>
      <c r="N802" s="1">
        <v>0</v>
      </c>
      <c r="O802" s="1">
        <v>0</v>
      </c>
      <c r="P802" s="3">
        <v>2</v>
      </c>
      <c r="Q802" s="1">
        <v>7.5</v>
      </c>
      <c r="R802" s="1">
        <v>14</v>
      </c>
      <c r="S802" s="1">
        <v>4</v>
      </c>
      <c r="T802" s="20">
        <f>IFERROR(Q802+0.5*R802+S802,0)</f>
        <v>18.5</v>
      </c>
      <c r="U802" s="1">
        <v>4.75</v>
      </c>
      <c r="V802" s="2" t="s">
        <v>19</v>
      </c>
      <c r="W802" s="1">
        <v>0.11999999731779099</v>
      </c>
      <c r="X802" s="1">
        <v>2</v>
      </c>
      <c r="Y802" s="1">
        <v>6.5</v>
      </c>
      <c r="Z802" s="1">
        <v>16.5</v>
      </c>
      <c r="AA802" s="1">
        <v>0.97000002861022949</v>
      </c>
      <c r="AB802" s="1">
        <v>0.8399999737739563</v>
      </c>
      <c r="AC802" s="1">
        <v>0.9100000262260437</v>
      </c>
      <c r="AD802" s="1">
        <v>3</v>
      </c>
      <c r="AE802" s="1">
        <v>3</v>
      </c>
      <c r="AF802" s="1">
        <v>0</v>
      </c>
      <c r="AG802" s="1">
        <f>IFERROR(Q802+0.5*R802+S802,0)</f>
        <v>18.5</v>
      </c>
      <c r="AH802">
        <f>IFERROR(IF(N802,0,Q802+0.5*R802+S802),0)</f>
        <v>18.5</v>
      </c>
      <c r="AI802" s="6" t="str">
        <f t="shared" si="28"/>
        <v/>
      </c>
    </row>
    <row r="803" spans="1:35">
      <c r="A803" s="1">
        <v>503</v>
      </c>
      <c r="B803" s="1">
        <f>IFERROR(VLOOKUP(A803,Sheet2!A:B,1,0),0)</f>
        <v>503</v>
      </c>
      <c r="C803" s="1">
        <v>1</v>
      </c>
      <c r="D803" s="1">
        <f t="shared" si="27"/>
        <v>0</v>
      </c>
      <c r="E803" s="1">
        <f>COUNTIFS(D:D,1,A:A,A803)</f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1</v>
      </c>
      <c r="M803" s="1" t="b">
        <v>1</v>
      </c>
      <c r="N803" s="1">
        <v>0</v>
      </c>
      <c r="O803" s="1">
        <v>0</v>
      </c>
      <c r="P803" s="2" t="s">
        <v>11</v>
      </c>
      <c r="Q803" s="1">
        <v>35</v>
      </c>
      <c r="R803" s="1">
        <v>6.5</v>
      </c>
      <c r="S803" s="1">
        <v>3</v>
      </c>
      <c r="T803" s="20">
        <f>IFERROR(Q803+0.5*R803+S803,0)</f>
        <v>41.25</v>
      </c>
      <c r="U803" s="1">
        <v>4.5</v>
      </c>
      <c r="V803" s="1">
        <v>13</v>
      </c>
      <c r="W803" s="1">
        <v>0.15000000596046448</v>
      </c>
      <c r="X803" s="1">
        <v>2</v>
      </c>
      <c r="Y803" s="1">
        <v>6</v>
      </c>
      <c r="Z803" s="1">
        <v>18</v>
      </c>
      <c r="AA803" s="1">
        <v>0.97000002861022949</v>
      </c>
      <c r="AB803" s="1">
        <v>0.8399999737739563</v>
      </c>
      <c r="AC803" s="1">
        <v>1</v>
      </c>
      <c r="AD803" s="1">
        <v>3</v>
      </c>
      <c r="AE803" s="1">
        <v>3</v>
      </c>
      <c r="AF803" s="1">
        <v>1</v>
      </c>
      <c r="AG803" s="1">
        <f>IFERROR(Q803+0.5*R803+S803,0)</f>
        <v>41.25</v>
      </c>
      <c r="AH803">
        <f>IFERROR(IF(N803,0,Q803+0.5*R803+S803),0)</f>
        <v>41.25</v>
      </c>
      <c r="AI803" s="6" t="str">
        <f t="shared" si="28"/>
        <v/>
      </c>
    </row>
    <row r="804" spans="1:35">
      <c r="A804" s="1">
        <v>506</v>
      </c>
      <c r="B804" s="1">
        <f>IFERROR(VLOOKUP(A804,Sheet2!A:B,1,0),0)</f>
        <v>0</v>
      </c>
      <c r="C804" s="1">
        <v>2</v>
      </c>
      <c r="D804" s="1">
        <f t="shared" si="27"/>
        <v>0</v>
      </c>
      <c r="E804" s="1">
        <f>COUNTIFS(D:D,1,A:A,A804)</f>
        <v>0</v>
      </c>
      <c r="F804" s="1">
        <v>1</v>
      </c>
      <c r="G804" s="1">
        <v>0</v>
      </c>
      <c r="H804" s="1">
        <v>0</v>
      </c>
      <c r="I804" s="1">
        <v>0</v>
      </c>
      <c r="J804" s="1">
        <v>0</v>
      </c>
      <c r="K804" s="1">
        <v>1</v>
      </c>
      <c r="L804" s="1">
        <v>0</v>
      </c>
      <c r="M804" s="1" t="b">
        <v>1</v>
      </c>
      <c r="N804" s="1">
        <v>0</v>
      </c>
      <c r="O804" s="1">
        <v>0</v>
      </c>
      <c r="P804" s="3">
        <v>0</v>
      </c>
      <c r="Q804" s="1">
        <v>3</v>
      </c>
      <c r="R804" s="1">
        <v>7</v>
      </c>
      <c r="S804" s="1">
        <v>2</v>
      </c>
      <c r="T804" s="20">
        <f>IFERROR(Q804+0.5*R804+S804,0)</f>
        <v>8.5</v>
      </c>
      <c r="U804" s="2" t="s">
        <v>17</v>
      </c>
      <c r="V804" s="1">
        <v>13</v>
      </c>
      <c r="W804" s="1">
        <v>0.37000000476837158</v>
      </c>
      <c r="X804" s="1">
        <v>2</v>
      </c>
      <c r="Y804" s="1">
        <v>11</v>
      </c>
      <c r="Z804" s="1">
        <v>10</v>
      </c>
      <c r="AA804" s="1">
        <v>0.94999998807907104</v>
      </c>
      <c r="AB804" s="1">
        <v>0.74000000953674316</v>
      </c>
      <c r="AC804" s="1">
        <v>2.3299999237060547</v>
      </c>
      <c r="AD804" s="1">
        <v>3</v>
      </c>
      <c r="AE804" s="1">
        <v>3</v>
      </c>
      <c r="AF804" s="1">
        <v>0</v>
      </c>
      <c r="AG804" s="1">
        <f>IFERROR(Q804+0.5*R804+S804,0)</f>
        <v>8.5</v>
      </c>
      <c r="AH804">
        <f>IFERROR(IF(N804,0,Q804+0.5*R804+S804),0)</f>
        <v>8.5</v>
      </c>
      <c r="AI804" s="6" t="str">
        <f t="shared" si="28"/>
        <v/>
      </c>
    </row>
    <row r="805" spans="1:35">
      <c r="A805" s="1">
        <v>506</v>
      </c>
      <c r="B805" s="1">
        <f>IFERROR(VLOOKUP(A805,Sheet2!A:B,1,0),0)</f>
        <v>0</v>
      </c>
      <c r="C805" s="1">
        <v>2</v>
      </c>
      <c r="D805" s="1">
        <f t="shared" si="27"/>
        <v>0</v>
      </c>
      <c r="E805" s="1">
        <f>COUNTIFS(D:D,1,A:A,A805)</f>
        <v>0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1</v>
      </c>
      <c r="L805" s="1">
        <v>0</v>
      </c>
      <c r="M805" s="1" t="b">
        <v>1</v>
      </c>
      <c r="N805" s="1">
        <v>0</v>
      </c>
      <c r="O805" s="1">
        <v>0</v>
      </c>
      <c r="P805" s="4" t="s">
        <v>11</v>
      </c>
      <c r="Q805" s="1">
        <v>3</v>
      </c>
      <c r="R805" s="1">
        <v>7</v>
      </c>
      <c r="S805" s="1">
        <v>4</v>
      </c>
      <c r="T805" s="20">
        <f>IFERROR(Q805+0.5*R805+S805,0)</f>
        <v>10.5</v>
      </c>
      <c r="U805" s="1">
        <v>5</v>
      </c>
      <c r="V805" s="1">
        <v>19</v>
      </c>
      <c r="W805" s="1">
        <v>0.25</v>
      </c>
      <c r="X805" s="1">
        <v>1</v>
      </c>
      <c r="Y805" s="1">
        <v>11</v>
      </c>
      <c r="Z805" s="1">
        <v>11</v>
      </c>
      <c r="AA805" s="1">
        <v>0.94999998807907104</v>
      </c>
      <c r="AB805" s="1">
        <v>0.74000000953674316</v>
      </c>
      <c r="AC805" s="1">
        <v>2.3299999237060547</v>
      </c>
      <c r="AD805" s="1">
        <v>4</v>
      </c>
      <c r="AE805" s="1">
        <v>3</v>
      </c>
      <c r="AF805" s="1">
        <v>1</v>
      </c>
      <c r="AG805" s="1">
        <f>IFERROR(Q805+0.5*R805+S805,0)</f>
        <v>10.5</v>
      </c>
      <c r="AH805">
        <f>IFERROR(IF(N805,0,Q805+0.5*R805+S805),0)</f>
        <v>10.5</v>
      </c>
      <c r="AI805" s="6" t="str">
        <f t="shared" si="28"/>
        <v/>
      </c>
    </row>
    <row r="806" spans="1:35">
      <c r="A806" s="1">
        <v>509</v>
      </c>
      <c r="B806" s="1">
        <f>IFERROR(VLOOKUP(A806,Sheet2!A:B,1,0),0)</f>
        <v>509</v>
      </c>
      <c r="C806" s="1">
        <v>3</v>
      </c>
      <c r="D806" s="1">
        <f t="shared" si="27"/>
        <v>0</v>
      </c>
      <c r="E806" s="1">
        <f>COUNTIFS(D:D,1,A:A,A806)</f>
        <v>0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1</v>
      </c>
      <c r="M806" s="1" t="b">
        <v>1</v>
      </c>
      <c r="N806" s="1">
        <v>0</v>
      </c>
      <c r="O806" s="1">
        <v>0</v>
      </c>
      <c r="P806" s="3">
        <v>2</v>
      </c>
      <c r="Q806" s="1">
        <v>3</v>
      </c>
      <c r="R806" s="1">
        <v>16</v>
      </c>
      <c r="S806" s="1">
        <v>3</v>
      </c>
      <c r="T806" s="20">
        <f>IFERROR(Q806+0.5*R806+S806,0)</f>
        <v>14</v>
      </c>
      <c r="U806" s="1">
        <v>5</v>
      </c>
      <c r="V806" s="1">
        <v>13</v>
      </c>
      <c r="W806" s="1">
        <v>0.25</v>
      </c>
      <c r="X806" s="1">
        <v>2</v>
      </c>
      <c r="Y806" s="1">
        <v>6</v>
      </c>
      <c r="Z806" s="1">
        <v>16</v>
      </c>
      <c r="AA806" s="1">
        <v>1.0499999523162842</v>
      </c>
      <c r="AB806" s="1">
        <v>0.94999998807907104</v>
      </c>
      <c r="AC806" s="1">
        <v>1.1599999666213989</v>
      </c>
      <c r="AD806" s="1">
        <v>6</v>
      </c>
      <c r="AE806" s="1">
        <v>3</v>
      </c>
      <c r="AF806" s="1">
        <v>0</v>
      </c>
      <c r="AG806" s="1">
        <f>IFERROR(Q806+0.5*R806+S806,0)</f>
        <v>14</v>
      </c>
      <c r="AH806">
        <f>IFERROR(IF(N806,0,Q806+0.5*R806+S806),0)</f>
        <v>14</v>
      </c>
      <c r="AI806" s="6" t="str">
        <f t="shared" si="28"/>
        <v/>
      </c>
    </row>
    <row r="807" spans="1:35">
      <c r="A807" s="1">
        <v>509</v>
      </c>
      <c r="B807" s="1">
        <f>IFERROR(VLOOKUP(A807,Sheet2!A:B,1,0),0)</f>
        <v>509</v>
      </c>
      <c r="C807" s="1">
        <v>3</v>
      </c>
      <c r="D807" s="1">
        <f t="shared" si="27"/>
        <v>0</v>
      </c>
      <c r="E807" s="1">
        <f>COUNTIFS(D:D,1,A:A,A807)</f>
        <v>0</v>
      </c>
      <c r="F807" s="1">
        <v>1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 t="b">
        <v>1</v>
      </c>
      <c r="N807" s="1">
        <v>0</v>
      </c>
      <c r="O807" s="1">
        <v>0</v>
      </c>
      <c r="P807" s="4" t="s">
        <v>11</v>
      </c>
      <c r="Q807" s="1">
        <v>5.5</v>
      </c>
      <c r="R807" s="1">
        <v>10</v>
      </c>
      <c r="S807" s="1">
        <v>3</v>
      </c>
      <c r="T807" s="20">
        <f>IFERROR(Q807+0.5*R807+S807,0)</f>
        <v>13.5</v>
      </c>
      <c r="U807" s="1">
        <v>4.25</v>
      </c>
      <c r="V807" s="1">
        <v>26</v>
      </c>
      <c r="W807" s="1">
        <v>0.20000000298023224</v>
      </c>
      <c r="X807" s="1">
        <v>2</v>
      </c>
      <c r="Y807" s="1">
        <v>6.5</v>
      </c>
      <c r="Z807" s="1">
        <v>15.5</v>
      </c>
      <c r="AA807" s="1">
        <v>1</v>
      </c>
      <c r="AB807" s="1">
        <v>1.0099999904632568</v>
      </c>
      <c r="AC807" s="1">
        <v>0.93999999761581421</v>
      </c>
      <c r="AD807" s="1">
        <v>3</v>
      </c>
      <c r="AE807" s="1">
        <v>2</v>
      </c>
      <c r="AF807" s="1">
        <v>1</v>
      </c>
      <c r="AG807" s="1">
        <f>IFERROR(Q807+0.5*R807+S807,0)</f>
        <v>13.5</v>
      </c>
      <c r="AH807">
        <f>IFERROR(IF(N807,0,Q807+0.5*R807+S807),0)</f>
        <v>13.5</v>
      </c>
      <c r="AI807" s="6" t="str">
        <f t="shared" si="28"/>
        <v/>
      </c>
    </row>
    <row r="808" spans="1:35">
      <c r="A808" s="1">
        <v>510</v>
      </c>
      <c r="B808" s="1">
        <f>IFERROR(VLOOKUP(A808,Sheet2!A:B,1,0),0)</f>
        <v>0</v>
      </c>
      <c r="C808" s="1">
        <v>3</v>
      </c>
      <c r="D808" s="1">
        <f t="shared" si="27"/>
        <v>0</v>
      </c>
      <c r="E808" s="1">
        <f>COUNTIFS(D:D,1,A:A,A808)</f>
        <v>0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1</v>
      </c>
      <c r="M808" s="1" t="b">
        <v>1</v>
      </c>
      <c r="N808" s="1">
        <v>0</v>
      </c>
      <c r="O808" s="1">
        <v>0</v>
      </c>
      <c r="P808" s="3">
        <v>2</v>
      </c>
      <c r="Q808" s="1">
        <v>2.5</v>
      </c>
      <c r="R808" s="1">
        <v>17.5</v>
      </c>
      <c r="S808" s="1">
        <v>3</v>
      </c>
      <c r="T808" s="20">
        <f>IFERROR(Q808+0.5*R808+S808,0)</f>
        <v>14.25</v>
      </c>
      <c r="U808" s="2" t="s">
        <v>17</v>
      </c>
      <c r="V808" s="3">
        <v>13</v>
      </c>
      <c r="W808" s="4" t="s">
        <v>21</v>
      </c>
      <c r="X808" s="1">
        <v>2</v>
      </c>
      <c r="Y808" s="1">
        <v>7</v>
      </c>
      <c r="Z808" s="1">
        <v>15</v>
      </c>
      <c r="AA808" s="1">
        <v>1.0499999523162842</v>
      </c>
      <c r="AB808" s="1">
        <v>1.0099999904632568</v>
      </c>
      <c r="AC808" s="2" t="s">
        <v>33</v>
      </c>
      <c r="AD808" s="1">
        <v>5</v>
      </c>
      <c r="AE808" s="1">
        <v>3</v>
      </c>
      <c r="AF808" s="1">
        <v>1</v>
      </c>
      <c r="AG808" s="1">
        <f>IFERROR(Q808+0.5*R808+S808,0)</f>
        <v>14.25</v>
      </c>
      <c r="AH808">
        <f>IFERROR(IF(N808,0,Q808+0.5*R808+S808),0)</f>
        <v>14.25</v>
      </c>
      <c r="AI808" s="6" t="str">
        <f t="shared" si="28"/>
        <v/>
      </c>
    </row>
    <row r="809" spans="1:35">
      <c r="A809" s="1">
        <v>510</v>
      </c>
      <c r="B809" s="1">
        <f>IFERROR(VLOOKUP(A809,Sheet2!A:B,1,0),0)</f>
        <v>0</v>
      </c>
      <c r="C809" s="1">
        <v>3</v>
      </c>
      <c r="D809" s="1">
        <f t="shared" si="27"/>
        <v>0</v>
      </c>
      <c r="E809" s="1">
        <f>COUNTIFS(D:D,1,A:A,A809)</f>
        <v>0</v>
      </c>
      <c r="F809" s="1">
        <v>1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1</v>
      </c>
      <c r="M809" s="1" t="b">
        <v>1</v>
      </c>
      <c r="N809" s="1">
        <v>0</v>
      </c>
      <c r="O809" s="1">
        <v>0</v>
      </c>
      <c r="P809" s="3">
        <v>0</v>
      </c>
      <c r="Q809" s="1">
        <v>7</v>
      </c>
      <c r="R809" s="1">
        <v>25</v>
      </c>
      <c r="S809" s="1">
        <v>4</v>
      </c>
      <c r="T809" s="20">
        <f>IFERROR(Q809+0.5*R809+S809,0)</f>
        <v>23.5</v>
      </c>
      <c r="U809" s="1">
        <v>4.25</v>
      </c>
      <c r="V809" s="1">
        <v>26</v>
      </c>
      <c r="W809" s="1">
        <v>0.25</v>
      </c>
      <c r="X809" s="1">
        <v>2</v>
      </c>
      <c r="Y809" s="1">
        <v>6</v>
      </c>
      <c r="Z809" s="1">
        <v>16</v>
      </c>
      <c r="AA809" s="1">
        <v>1.0499999523162842</v>
      </c>
      <c r="AB809" s="1">
        <v>0.9100000262260437</v>
      </c>
      <c r="AC809" s="1">
        <v>1.0499999523162842</v>
      </c>
      <c r="AD809" s="1">
        <v>3</v>
      </c>
      <c r="AE809" s="1">
        <v>3</v>
      </c>
      <c r="AF809" s="1">
        <v>0</v>
      </c>
      <c r="AG809" s="1">
        <f>IFERROR(Q809+0.5*R809+S809,0)</f>
        <v>23.5</v>
      </c>
      <c r="AH809">
        <f>IFERROR(IF(N809,0,Q809+0.5*R809+S809),0)</f>
        <v>23.5</v>
      </c>
      <c r="AI809" s="6" t="str">
        <f t="shared" si="28"/>
        <v/>
      </c>
    </row>
    <row r="810" spans="1:35">
      <c r="A810" s="1">
        <v>511</v>
      </c>
      <c r="B810" s="1">
        <f>IFERROR(VLOOKUP(A810,Sheet2!A:B,1,0),0)</f>
        <v>511</v>
      </c>
      <c r="C810" s="1">
        <v>3</v>
      </c>
      <c r="D810" s="1">
        <f t="shared" si="27"/>
        <v>0</v>
      </c>
      <c r="E810" s="1">
        <f>COUNTIFS(D:D,1,A:A,A810)</f>
        <v>0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1</v>
      </c>
      <c r="M810" s="1" t="b">
        <v>1</v>
      </c>
      <c r="N810" s="1">
        <v>0</v>
      </c>
      <c r="O810" s="1">
        <v>0</v>
      </c>
      <c r="P810" s="4" t="s">
        <v>11</v>
      </c>
      <c r="Q810" s="1">
        <v>3</v>
      </c>
      <c r="R810" s="1">
        <v>13</v>
      </c>
      <c r="S810" s="1">
        <v>3</v>
      </c>
      <c r="T810" s="20">
        <f>IFERROR(Q810+0.5*R810+S810,0)</f>
        <v>12.5</v>
      </c>
      <c r="U810" s="1">
        <v>4.75</v>
      </c>
      <c r="V810" s="2" t="s">
        <v>19</v>
      </c>
      <c r="W810" s="2" t="s">
        <v>21</v>
      </c>
      <c r="X810" s="1">
        <v>2</v>
      </c>
      <c r="Y810" s="1">
        <v>7</v>
      </c>
      <c r="Z810" s="1">
        <v>15</v>
      </c>
      <c r="AA810" s="1">
        <v>1.0099999904632568</v>
      </c>
      <c r="AB810" s="1">
        <v>1.0099999904632568</v>
      </c>
      <c r="AC810" s="1">
        <v>0.88999998569488525</v>
      </c>
      <c r="AD810" s="1">
        <v>6</v>
      </c>
      <c r="AE810" s="1">
        <v>2</v>
      </c>
      <c r="AF810" s="1">
        <v>1</v>
      </c>
      <c r="AG810" s="1">
        <f>IFERROR(Q810+0.5*R810+S810,0)</f>
        <v>12.5</v>
      </c>
      <c r="AH810">
        <f>IFERROR(IF(N810,0,Q810+0.5*R810+S810),0)</f>
        <v>12.5</v>
      </c>
      <c r="AI810" s="6" t="str">
        <f t="shared" si="28"/>
        <v/>
      </c>
    </row>
    <row r="811" spans="1:35">
      <c r="A811" s="1">
        <v>511</v>
      </c>
      <c r="B811" s="1">
        <f>IFERROR(VLOOKUP(A811,Sheet2!A:B,1,0),0)</f>
        <v>511</v>
      </c>
      <c r="C811" s="1">
        <v>3</v>
      </c>
      <c r="D811" s="1">
        <f t="shared" si="27"/>
        <v>0</v>
      </c>
      <c r="E811" s="1">
        <f>COUNTIFS(D:D,1,A:A,A811)</f>
        <v>0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1</v>
      </c>
      <c r="M811" s="1" t="b">
        <v>1</v>
      </c>
      <c r="N811" s="1">
        <v>0</v>
      </c>
      <c r="O811" s="1">
        <v>0</v>
      </c>
      <c r="P811" s="3">
        <v>0</v>
      </c>
      <c r="Q811" s="1">
        <v>4</v>
      </c>
      <c r="R811" s="1">
        <v>16</v>
      </c>
      <c r="S811" s="1">
        <v>3</v>
      </c>
      <c r="T811" s="20">
        <f>IFERROR(Q811+0.5*R811+S811,0)</f>
        <v>15</v>
      </c>
      <c r="U811" s="1">
        <v>4.75</v>
      </c>
      <c r="V811" s="1">
        <v>9</v>
      </c>
      <c r="W811" s="3">
        <v>0.15000000596046448</v>
      </c>
      <c r="X811" s="1">
        <v>2</v>
      </c>
      <c r="Y811" s="1">
        <v>6</v>
      </c>
      <c r="Z811" s="1">
        <v>16.5</v>
      </c>
      <c r="AA811" s="1">
        <v>1.0099999904632568</v>
      </c>
      <c r="AB811" s="1">
        <v>0.9100000262260437</v>
      </c>
      <c r="AC811" s="1">
        <v>1.0499999523162842</v>
      </c>
      <c r="AD811" s="1">
        <v>4</v>
      </c>
      <c r="AE811" s="1">
        <v>4</v>
      </c>
      <c r="AF811" s="1">
        <v>0</v>
      </c>
      <c r="AG811" s="1">
        <f>IFERROR(Q811+0.5*R811+S811,0)</f>
        <v>15</v>
      </c>
      <c r="AH811">
        <f>IFERROR(IF(N811,0,Q811+0.5*R811+S811),0)</f>
        <v>15</v>
      </c>
      <c r="AI811" s="6" t="str">
        <f t="shared" si="28"/>
        <v/>
      </c>
    </row>
    <row r="812" spans="1:35">
      <c r="A812" s="1">
        <v>514</v>
      </c>
      <c r="B812" s="1">
        <f>IFERROR(VLOOKUP(A812,Sheet2!A:B,1,0),0)</f>
        <v>514</v>
      </c>
      <c r="C812" s="1">
        <v>3</v>
      </c>
      <c r="D812" s="1">
        <f t="shared" si="27"/>
        <v>0</v>
      </c>
      <c r="E812" s="1">
        <f>COUNTIFS(D:D,1,A:A,A812)</f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1</v>
      </c>
      <c r="M812" s="1" t="b">
        <v>1</v>
      </c>
      <c r="N812" s="1">
        <v>0</v>
      </c>
      <c r="O812" s="1">
        <v>0</v>
      </c>
      <c r="P812" s="3">
        <v>0</v>
      </c>
      <c r="Q812" s="1">
        <v>5</v>
      </c>
      <c r="R812" s="1">
        <v>20</v>
      </c>
      <c r="S812" s="1">
        <v>3</v>
      </c>
      <c r="T812" s="20">
        <f>IFERROR(Q812+0.5*R812+S812,0)</f>
        <v>18</v>
      </c>
      <c r="U812" s="1">
        <v>4.5</v>
      </c>
      <c r="V812" s="1">
        <v>26</v>
      </c>
      <c r="W812" s="1">
        <v>0.25</v>
      </c>
      <c r="X812" s="1">
        <v>2</v>
      </c>
      <c r="Y812" s="1">
        <v>6</v>
      </c>
      <c r="Z812" s="1">
        <v>16</v>
      </c>
      <c r="AA812" s="1">
        <v>0.93999999761581421</v>
      </c>
      <c r="AB812" s="1">
        <v>0.89999997615814209</v>
      </c>
      <c r="AC812" s="1">
        <v>0.93999999761581421</v>
      </c>
      <c r="AD812" s="1">
        <v>5</v>
      </c>
      <c r="AE812" s="1">
        <v>3</v>
      </c>
      <c r="AF812" s="1">
        <v>0</v>
      </c>
      <c r="AG812" s="1">
        <f>IFERROR(Q812+0.5*R812+S812,0)</f>
        <v>18</v>
      </c>
      <c r="AH812">
        <f>IFERROR(IF(N812,0,Q812+0.5*R812+S812),0)</f>
        <v>18</v>
      </c>
      <c r="AI812" s="6" t="str">
        <f t="shared" si="28"/>
        <v/>
      </c>
    </row>
    <row r="813" spans="1:35">
      <c r="A813" s="1">
        <v>514</v>
      </c>
      <c r="B813" s="1">
        <f>IFERROR(VLOOKUP(A813,Sheet2!A:B,1,0),0)</f>
        <v>514</v>
      </c>
      <c r="C813" s="1">
        <v>3</v>
      </c>
      <c r="D813" s="1">
        <f t="shared" si="27"/>
        <v>0</v>
      </c>
      <c r="E813" s="1">
        <f>COUNTIFS(D:D,1,A:A,A813)</f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1</v>
      </c>
      <c r="M813" s="1" t="b">
        <v>1</v>
      </c>
      <c r="N813" s="1">
        <v>0</v>
      </c>
      <c r="O813" s="1">
        <v>0</v>
      </c>
      <c r="P813" s="3">
        <v>1</v>
      </c>
      <c r="Q813" s="1">
        <v>23</v>
      </c>
      <c r="R813" s="1">
        <v>16</v>
      </c>
      <c r="S813" s="1">
        <v>3</v>
      </c>
      <c r="T813" s="20">
        <f>IFERROR(Q813+0.5*R813+S813,0)</f>
        <v>34</v>
      </c>
      <c r="U813" s="1">
        <v>4.25</v>
      </c>
      <c r="V813" s="1">
        <v>10</v>
      </c>
      <c r="W813" s="1">
        <v>0.20000000298023224</v>
      </c>
      <c r="X813" s="1">
        <v>2</v>
      </c>
      <c r="Y813" s="1">
        <v>6</v>
      </c>
      <c r="Z813" s="1">
        <v>16</v>
      </c>
      <c r="AA813" s="1">
        <v>0.94999998807907104</v>
      </c>
      <c r="AB813" s="1">
        <v>0.94999998807907104</v>
      </c>
      <c r="AC813" s="1">
        <v>1.0499999523162842</v>
      </c>
      <c r="AD813" s="1">
        <v>6</v>
      </c>
      <c r="AE813" s="1">
        <v>4</v>
      </c>
      <c r="AF813" s="1">
        <v>1</v>
      </c>
      <c r="AG813" s="1">
        <f>IFERROR(Q813+0.5*R813+S813,0)</f>
        <v>34</v>
      </c>
      <c r="AH813">
        <f>IFERROR(IF(N813,0,Q813+0.5*R813+S813),0)</f>
        <v>34</v>
      </c>
      <c r="AI813" s="6" t="str">
        <f t="shared" si="28"/>
        <v/>
      </c>
    </row>
    <row r="814" spans="1:35">
      <c r="A814" s="1">
        <v>515</v>
      </c>
      <c r="B814" s="1">
        <f>IFERROR(VLOOKUP(A814,Sheet2!A:B,1,0),0)</f>
        <v>515</v>
      </c>
      <c r="C814" s="1">
        <v>3</v>
      </c>
      <c r="D814" s="1">
        <f t="shared" si="27"/>
        <v>0</v>
      </c>
      <c r="E814" s="1">
        <f>COUNTIFS(D:D,1,A:A,A814)</f>
        <v>0</v>
      </c>
      <c r="F814" s="1">
        <v>1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1</v>
      </c>
      <c r="M814" s="1" t="b">
        <v>1</v>
      </c>
      <c r="N814" s="1">
        <v>0</v>
      </c>
      <c r="O814" s="1">
        <v>0</v>
      </c>
      <c r="P814" s="2" t="s">
        <v>11</v>
      </c>
      <c r="Q814" s="1">
        <v>5</v>
      </c>
      <c r="R814" s="1">
        <v>19</v>
      </c>
      <c r="S814" s="1">
        <v>3</v>
      </c>
      <c r="T814" s="20">
        <f>IFERROR(Q814+0.5*R814+S814,0)</f>
        <v>17.5</v>
      </c>
      <c r="U814" s="1">
        <v>4.75</v>
      </c>
      <c r="V814" s="3">
        <v>13</v>
      </c>
      <c r="W814" s="3">
        <v>0.18000000715255737</v>
      </c>
      <c r="X814" s="1">
        <v>2</v>
      </c>
      <c r="Y814" s="1">
        <v>6</v>
      </c>
      <c r="Z814" s="1">
        <v>16</v>
      </c>
      <c r="AA814" s="1">
        <v>1.0099999904632568</v>
      </c>
      <c r="AB814" s="1">
        <v>1.0099999904632568</v>
      </c>
      <c r="AC814" s="1">
        <v>0.93999999761581421</v>
      </c>
      <c r="AD814" s="1">
        <v>5</v>
      </c>
      <c r="AE814" s="1">
        <v>4</v>
      </c>
      <c r="AF814" s="1">
        <v>1</v>
      </c>
      <c r="AG814" s="1">
        <f>IFERROR(Q814+0.5*R814+S814,0)</f>
        <v>17.5</v>
      </c>
      <c r="AH814">
        <f>IFERROR(IF(N814,0,Q814+0.5*R814+S814),0)</f>
        <v>17.5</v>
      </c>
      <c r="AI814" s="6" t="str">
        <f t="shared" si="28"/>
        <v/>
      </c>
    </row>
    <row r="815" spans="1:35">
      <c r="A815" s="1">
        <v>515</v>
      </c>
      <c r="B815" s="1">
        <f>IFERROR(VLOOKUP(A815,Sheet2!A:B,1,0),0)</f>
        <v>515</v>
      </c>
      <c r="C815" s="1">
        <v>3</v>
      </c>
      <c r="D815" s="1">
        <f t="shared" si="27"/>
        <v>0</v>
      </c>
      <c r="E815" s="1">
        <f>COUNTIFS(D:D,1,A:A,A815)</f>
        <v>0</v>
      </c>
      <c r="F815" s="1">
        <v>1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1</v>
      </c>
      <c r="M815" s="1" t="b">
        <v>1</v>
      </c>
      <c r="N815" s="1">
        <v>0</v>
      </c>
      <c r="O815" s="1">
        <v>0</v>
      </c>
      <c r="P815" s="1">
        <v>0</v>
      </c>
      <c r="Q815" s="1">
        <v>7</v>
      </c>
      <c r="R815" s="1">
        <v>16</v>
      </c>
      <c r="S815" s="1">
        <v>4</v>
      </c>
      <c r="T815" s="20">
        <f>IFERROR(Q815+0.5*R815+S815,0)</f>
        <v>19</v>
      </c>
      <c r="U815" s="1">
        <v>5</v>
      </c>
      <c r="V815" s="1">
        <v>13</v>
      </c>
      <c r="W815" s="1">
        <v>0.20000000298023224</v>
      </c>
      <c r="X815" s="1">
        <v>2</v>
      </c>
      <c r="Y815" s="1">
        <v>6</v>
      </c>
      <c r="Z815" s="1">
        <v>16</v>
      </c>
      <c r="AA815" s="1">
        <v>1.0499999523162842</v>
      </c>
      <c r="AB815" s="1">
        <v>0.93999999761581421</v>
      </c>
      <c r="AC815" s="1">
        <v>1.1599999666213989</v>
      </c>
      <c r="AD815" s="1">
        <v>5</v>
      </c>
      <c r="AE815" s="1">
        <v>3</v>
      </c>
      <c r="AF815" s="1">
        <v>0</v>
      </c>
      <c r="AG815" s="1">
        <f>IFERROR(Q815+0.5*R815+S815,0)</f>
        <v>19</v>
      </c>
      <c r="AH815">
        <f>IFERROR(IF(N815,0,Q815+0.5*R815+S815),0)</f>
        <v>19</v>
      </c>
      <c r="AI815" s="6" t="str">
        <f t="shared" si="28"/>
        <v/>
      </c>
    </row>
    <row r="816" spans="1:35">
      <c r="A816" s="1">
        <v>516</v>
      </c>
      <c r="B816" s="1">
        <f>IFERROR(VLOOKUP(A816,Sheet2!A:B,1,0),0)</f>
        <v>516</v>
      </c>
      <c r="C816" s="1">
        <v>3</v>
      </c>
      <c r="D816" s="1">
        <f t="shared" si="27"/>
        <v>0</v>
      </c>
      <c r="E816" s="1">
        <f>COUNTIFS(D:D,1,A:A,A816)</f>
        <v>0</v>
      </c>
      <c r="F816" s="1">
        <v>1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1</v>
      </c>
      <c r="M816" s="1" t="b">
        <v>1</v>
      </c>
      <c r="N816" s="1">
        <v>0</v>
      </c>
      <c r="O816" s="1">
        <v>0</v>
      </c>
      <c r="P816" s="2" t="s">
        <v>11</v>
      </c>
      <c r="Q816" s="1">
        <v>2</v>
      </c>
      <c r="R816" s="1">
        <v>12</v>
      </c>
      <c r="S816" s="1">
        <v>2</v>
      </c>
      <c r="T816" s="20">
        <f>IFERROR(Q816+0.5*R816+S816,0)</f>
        <v>10</v>
      </c>
      <c r="U816" s="1">
        <v>4.9099998474121094</v>
      </c>
      <c r="V816" s="3">
        <v>14</v>
      </c>
      <c r="W816" s="3">
        <v>0.18000000715255737</v>
      </c>
      <c r="X816" s="1">
        <v>2</v>
      </c>
      <c r="Y816" s="1">
        <v>8</v>
      </c>
      <c r="Z816" s="1">
        <v>14</v>
      </c>
      <c r="AA816" s="1">
        <v>1.0099999904632568</v>
      </c>
      <c r="AB816" s="1">
        <v>0.94999998807907104</v>
      </c>
      <c r="AC816" s="1">
        <v>0.88999998569488525</v>
      </c>
      <c r="AD816" s="1">
        <v>5</v>
      </c>
      <c r="AE816" s="1">
        <v>3</v>
      </c>
      <c r="AF816" s="1">
        <v>1</v>
      </c>
      <c r="AG816" s="1">
        <f>IFERROR(Q816+0.5*R816+S816,0)</f>
        <v>10</v>
      </c>
      <c r="AH816">
        <f>IFERROR(IF(N816,0,Q816+0.5*R816+S816),0)</f>
        <v>10</v>
      </c>
      <c r="AI816" s="6" t="str">
        <f t="shared" si="28"/>
        <v/>
      </c>
    </row>
    <row r="817" spans="1:35">
      <c r="A817" s="1">
        <v>516</v>
      </c>
      <c r="B817" s="1">
        <f>IFERROR(VLOOKUP(A817,Sheet2!A:B,1,0),0)</f>
        <v>516</v>
      </c>
      <c r="C817" s="1">
        <v>3</v>
      </c>
      <c r="D817" s="1">
        <f t="shared" si="27"/>
        <v>0</v>
      </c>
      <c r="E817" s="1">
        <f>COUNTIFS(D:D,1,A:A,A817)</f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1</v>
      </c>
      <c r="M817" s="1" t="b">
        <v>1</v>
      </c>
      <c r="N817" s="1">
        <v>0</v>
      </c>
      <c r="O817" s="1">
        <v>0</v>
      </c>
      <c r="P817" s="1">
        <v>2</v>
      </c>
      <c r="Q817" s="1">
        <v>6</v>
      </c>
      <c r="R817" s="1">
        <v>22.5</v>
      </c>
      <c r="S817" s="1">
        <v>3</v>
      </c>
      <c r="T817" s="20">
        <f>IFERROR(Q817+0.5*R817+S817,0)</f>
        <v>20.25</v>
      </c>
      <c r="U817" s="1">
        <v>4.75</v>
      </c>
      <c r="V817" s="1">
        <v>13</v>
      </c>
      <c r="W817" s="1">
        <v>0.11999999731779099</v>
      </c>
      <c r="X817" s="1">
        <v>3</v>
      </c>
      <c r="Y817" s="1">
        <v>6</v>
      </c>
      <c r="Z817" s="1">
        <v>16</v>
      </c>
      <c r="AA817" s="1">
        <v>1.0499999523162842</v>
      </c>
      <c r="AB817" s="1">
        <v>0.9100000262260437</v>
      </c>
      <c r="AC817" s="1">
        <v>1.0499999523162842</v>
      </c>
      <c r="AD817" s="1">
        <v>4</v>
      </c>
      <c r="AE817" s="1">
        <v>3</v>
      </c>
      <c r="AF817" s="1">
        <v>0</v>
      </c>
      <c r="AG817" s="1">
        <f>IFERROR(Q817+0.5*R817+S817,0)</f>
        <v>20.25</v>
      </c>
      <c r="AH817">
        <f>IFERROR(IF(N817,0,Q817+0.5*R817+S817),0)</f>
        <v>20.25</v>
      </c>
      <c r="AI817" s="6" t="str">
        <f t="shared" si="28"/>
        <v/>
      </c>
    </row>
    <row r="818" spans="1:35">
      <c r="A818" s="1">
        <v>521</v>
      </c>
      <c r="B818" s="1">
        <f>IFERROR(VLOOKUP(A818,Sheet2!A:B,1,0),0)</f>
        <v>521</v>
      </c>
      <c r="C818" s="1">
        <v>1</v>
      </c>
      <c r="D818" s="1">
        <f t="shared" si="27"/>
        <v>0</v>
      </c>
      <c r="E818" s="1">
        <f>COUNTIFS(D:D,1,A:A,A818)</f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  <c r="M818" s="1" t="b">
        <v>1</v>
      </c>
      <c r="N818" s="1">
        <v>0</v>
      </c>
      <c r="O818" s="1">
        <v>0</v>
      </c>
      <c r="P818" s="2" t="s">
        <v>11</v>
      </c>
      <c r="Q818" s="1">
        <v>0</v>
      </c>
      <c r="R818" s="1">
        <v>12</v>
      </c>
      <c r="S818" s="1">
        <v>8</v>
      </c>
      <c r="T818" s="20">
        <f>IFERROR(Q818+0.5*R818+S818,0)</f>
        <v>14</v>
      </c>
      <c r="U818" s="1">
        <v>4.4000000953674316</v>
      </c>
      <c r="V818" s="1">
        <v>13</v>
      </c>
      <c r="W818" s="1">
        <v>0.12999999523162842</v>
      </c>
      <c r="X818" s="1">
        <v>2</v>
      </c>
      <c r="Y818" s="1">
        <v>7</v>
      </c>
      <c r="Z818" s="1">
        <v>16</v>
      </c>
      <c r="AA818" s="1">
        <v>0.40999999642372131</v>
      </c>
      <c r="AB818" s="1">
        <v>0.8399999737739563</v>
      </c>
      <c r="AC818" s="1">
        <v>0.88999998569488525</v>
      </c>
      <c r="AD818" s="1">
        <v>4</v>
      </c>
      <c r="AE818" s="1">
        <v>2</v>
      </c>
      <c r="AF818" s="1">
        <v>1</v>
      </c>
      <c r="AG818" s="1">
        <f>IFERROR(Q818+0.5*R818+S818,0)</f>
        <v>14</v>
      </c>
      <c r="AH818">
        <f>IFERROR(IF(N818,0,Q818+0.5*R818+S818),0)</f>
        <v>14</v>
      </c>
      <c r="AI818" s="6" t="str">
        <f t="shared" si="28"/>
        <v/>
      </c>
    </row>
    <row r="819" spans="1:35">
      <c r="A819" s="1">
        <v>521</v>
      </c>
      <c r="B819" s="1">
        <f>IFERROR(VLOOKUP(A819,Sheet2!A:B,1,0),0)</f>
        <v>521</v>
      </c>
      <c r="C819" s="1">
        <v>1</v>
      </c>
      <c r="D819" s="1">
        <f t="shared" si="27"/>
        <v>0</v>
      </c>
      <c r="E819" s="1">
        <f>COUNTIFS(D:D,1,A:A,A819)</f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1</v>
      </c>
      <c r="L819" s="1">
        <v>0</v>
      </c>
      <c r="M819" s="1" t="b">
        <v>1</v>
      </c>
      <c r="N819" s="1">
        <v>0</v>
      </c>
      <c r="O819" s="1">
        <v>0</v>
      </c>
      <c r="P819" s="3">
        <v>0</v>
      </c>
      <c r="Q819" s="1">
        <v>2.5</v>
      </c>
      <c r="R819" s="1">
        <v>20</v>
      </c>
      <c r="S819" s="1">
        <v>3</v>
      </c>
      <c r="T819" s="20">
        <f>IFERROR(Q819+0.5*R819+S819,0)</f>
        <v>15.5</v>
      </c>
      <c r="U819" s="1">
        <v>4.25</v>
      </c>
      <c r="V819" s="1">
        <v>13</v>
      </c>
      <c r="W819" s="2" t="s">
        <v>21</v>
      </c>
      <c r="X819" s="1">
        <v>2</v>
      </c>
      <c r="Y819" s="1">
        <v>6.5</v>
      </c>
      <c r="Z819" s="1">
        <v>16.5</v>
      </c>
      <c r="AA819" s="2" t="s">
        <v>29</v>
      </c>
      <c r="AB819" s="2" t="s">
        <v>31</v>
      </c>
      <c r="AC819" s="1">
        <v>0.51999998092651367</v>
      </c>
      <c r="AD819" s="1">
        <v>4</v>
      </c>
      <c r="AE819" s="1">
        <v>4</v>
      </c>
      <c r="AF819" s="1">
        <v>0</v>
      </c>
      <c r="AG819" s="1">
        <f>IFERROR(Q819+0.5*R819+S819,0)</f>
        <v>15.5</v>
      </c>
      <c r="AH819">
        <f>IFERROR(IF(N819,0,Q819+0.5*R819+S819),0)</f>
        <v>15.5</v>
      </c>
      <c r="AI819" s="6" t="str">
        <f t="shared" si="28"/>
        <v/>
      </c>
    </row>
    <row r="820" spans="1:35">
      <c r="A820" s="1">
        <v>522</v>
      </c>
      <c r="B820" s="1">
        <f>IFERROR(VLOOKUP(A820,Sheet2!A:B,1,0),0)</f>
        <v>522</v>
      </c>
      <c r="C820" s="1">
        <v>1</v>
      </c>
      <c r="D820" s="1">
        <f t="shared" si="27"/>
        <v>0</v>
      </c>
      <c r="E820" s="1">
        <f>COUNTIFS(D:D,1,A:A,A820)</f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1</v>
      </c>
      <c r="L820" s="1">
        <v>0</v>
      </c>
      <c r="M820" s="1" t="b">
        <v>1</v>
      </c>
      <c r="N820" s="1">
        <v>0</v>
      </c>
      <c r="O820" s="1">
        <v>0</v>
      </c>
      <c r="P820" s="1">
        <v>2</v>
      </c>
      <c r="Q820" s="1">
        <v>2</v>
      </c>
      <c r="R820" s="1">
        <v>30</v>
      </c>
      <c r="S820" s="1">
        <v>4</v>
      </c>
      <c r="T820" s="20">
        <f>IFERROR(Q820+0.5*R820+S820,0)</f>
        <v>21</v>
      </c>
      <c r="U820" s="1">
        <v>4.3499999046325684</v>
      </c>
      <c r="V820" s="3">
        <v>26</v>
      </c>
      <c r="W820" s="3">
        <v>0.20000000298023224</v>
      </c>
      <c r="X820" s="1">
        <v>3</v>
      </c>
      <c r="Y820" s="1">
        <v>7</v>
      </c>
      <c r="Z820" s="1">
        <v>16</v>
      </c>
      <c r="AA820" s="1">
        <v>1</v>
      </c>
      <c r="AB820" s="1">
        <v>0.87000000476837158</v>
      </c>
      <c r="AC820" s="1">
        <v>0.93999999761581421</v>
      </c>
      <c r="AD820" s="1">
        <v>3</v>
      </c>
      <c r="AE820" s="1">
        <v>3</v>
      </c>
      <c r="AF820" s="1">
        <v>0</v>
      </c>
      <c r="AG820" s="1">
        <f>IFERROR(Q820+0.5*R820+S820,0)</f>
        <v>21</v>
      </c>
      <c r="AH820">
        <f>IFERROR(IF(N820,0,Q820+0.5*R820+S820),0)</f>
        <v>21</v>
      </c>
      <c r="AI820" s="6" t="str">
        <f t="shared" si="28"/>
        <v/>
      </c>
    </row>
    <row r="821" spans="1:35">
      <c r="A821" s="1">
        <v>522</v>
      </c>
      <c r="B821" s="1">
        <f>IFERROR(VLOOKUP(A821,Sheet2!A:B,1,0),0)</f>
        <v>522</v>
      </c>
      <c r="C821" s="1">
        <v>1</v>
      </c>
      <c r="D821" s="1">
        <f t="shared" si="27"/>
        <v>0</v>
      </c>
      <c r="E821" s="1">
        <f>COUNTIFS(D:D,1,A:A,A821)</f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1</v>
      </c>
      <c r="L821" s="1">
        <v>0</v>
      </c>
      <c r="M821" s="1" t="b">
        <v>1</v>
      </c>
      <c r="N821" s="1">
        <v>0</v>
      </c>
      <c r="O821" s="1">
        <v>0</v>
      </c>
      <c r="P821" s="4" t="s">
        <v>11</v>
      </c>
      <c r="Q821" s="1">
        <v>3</v>
      </c>
      <c r="R821" s="1">
        <v>23</v>
      </c>
      <c r="S821" s="1">
        <v>3</v>
      </c>
      <c r="T821" s="20">
        <f>IFERROR(Q821+0.5*R821+S821,0)</f>
        <v>17.5</v>
      </c>
      <c r="U821" s="1">
        <v>4.25</v>
      </c>
      <c r="V821" s="1">
        <v>26</v>
      </c>
      <c r="W821" s="1">
        <v>0.15000000596046448</v>
      </c>
      <c r="X821" s="1">
        <v>3</v>
      </c>
      <c r="Y821" s="1">
        <v>7</v>
      </c>
      <c r="Z821" s="1">
        <v>16</v>
      </c>
      <c r="AA821" s="1">
        <v>1</v>
      </c>
      <c r="AB821" s="1">
        <v>0.74000000953674316</v>
      </c>
      <c r="AC821" s="1">
        <v>0.94999998807907104</v>
      </c>
      <c r="AD821" s="1">
        <v>3</v>
      </c>
      <c r="AE821" s="1">
        <v>3</v>
      </c>
      <c r="AF821" s="1">
        <v>1</v>
      </c>
      <c r="AG821" s="1">
        <f>IFERROR(Q821+0.5*R821+S821,0)</f>
        <v>17.5</v>
      </c>
      <c r="AH821">
        <f>IFERROR(IF(N821,0,Q821+0.5*R821+S821),0)</f>
        <v>17.5</v>
      </c>
      <c r="AI821" s="6" t="str">
        <f t="shared" si="28"/>
        <v/>
      </c>
    </row>
  </sheetData>
  <sortState ref="A2:AC821">
    <sortCondition ref="A2:A821"/>
  </sortState>
  <mergeCells count="2">
    <mergeCell ref="AL6:AN6"/>
    <mergeCell ref="AO6:AQ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9"/>
  <sheetViews>
    <sheetView workbookViewId="0">
      <selection activeCell="B4" sqref="B4"/>
    </sheetView>
  </sheetViews>
  <sheetFormatPr defaultRowHeight="14.4"/>
  <sheetData>
    <row r="1" spans="1:5">
      <c r="A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>
      <c r="A2">
        <v>1</v>
      </c>
      <c r="B2">
        <v>31</v>
      </c>
      <c r="C2">
        <v>1</v>
      </c>
      <c r="D2">
        <v>0</v>
      </c>
      <c r="E2">
        <v>0</v>
      </c>
    </row>
    <row r="3" spans="1:5">
      <c r="A3">
        <v>1</v>
      </c>
      <c r="B3">
        <v>40</v>
      </c>
      <c r="C3">
        <v>1</v>
      </c>
      <c r="D3">
        <v>1</v>
      </c>
      <c r="E3">
        <v>1</v>
      </c>
    </row>
    <row r="4" spans="1:5">
      <c r="A4">
        <v>2</v>
      </c>
      <c r="B4">
        <v>13</v>
      </c>
      <c r="C4">
        <v>1</v>
      </c>
      <c r="D4">
        <v>0</v>
      </c>
      <c r="E4">
        <v>0</v>
      </c>
    </row>
    <row r="5" spans="1:5">
      <c r="A5">
        <v>2</v>
      </c>
      <c r="B5">
        <v>12.5</v>
      </c>
      <c r="C5">
        <v>1</v>
      </c>
      <c r="D5">
        <v>1</v>
      </c>
      <c r="E5">
        <v>1</v>
      </c>
    </row>
    <row r="6" spans="1:5">
      <c r="A6">
        <v>3</v>
      </c>
      <c r="B6">
        <v>12.5</v>
      </c>
      <c r="C6">
        <v>1</v>
      </c>
      <c r="D6">
        <v>0</v>
      </c>
      <c r="E6">
        <v>0</v>
      </c>
    </row>
    <row r="7" spans="1:5">
      <c r="A7">
        <v>3</v>
      </c>
      <c r="B7">
        <v>7.5</v>
      </c>
      <c r="C7">
        <v>1</v>
      </c>
      <c r="D7">
        <v>1</v>
      </c>
      <c r="E7">
        <v>1</v>
      </c>
    </row>
    <row r="8" spans="1:5">
      <c r="A8">
        <v>4</v>
      </c>
      <c r="B8">
        <v>16</v>
      </c>
      <c r="C8">
        <v>1</v>
      </c>
      <c r="D8">
        <v>0</v>
      </c>
      <c r="E8">
        <v>0</v>
      </c>
    </row>
    <row r="9" spans="1:5">
      <c r="A9">
        <v>4</v>
      </c>
      <c r="B9">
        <v>20</v>
      </c>
      <c r="C9">
        <v>1</v>
      </c>
      <c r="D9">
        <v>1</v>
      </c>
      <c r="E9">
        <v>1</v>
      </c>
    </row>
    <row r="10" spans="1:5">
      <c r="A10">
        <v>5</v>
      </c>
      <c r="B10">
        <v>20</v>
      </c>
      <c r="C10">
        <v>1</v>
      </c>
      <c r="D10">
        <v>0</v>
      </c>
      <c r="E10">
        <v>0</v>
      </c>
    </row>
    <row r="11" spans="1:5">
      <c r="A11">
        <v>5</v>
      </c>
      <c r="B11">
        <v>25</v>
      </c>
      <c r="C11">
        <v>1</v>
      </c>
      <c r="D11">
        <v>1</v>
      </c>
      <c r="E11">
        <v>1</v>
      </c>
    </row>
    <row r="12" spans="1:5">
      <c r="A12">
        <v>6</v>
      </c>
      <c r="B12">
        <v>3</v>
      </c>
      <c r="C12">
        <v>1</v>
      </c>
      <c r="D12">
        <v>0</v>
      </c>
      <c r="E12">
        <v>0</v>
      </c>
    </row>
    <row r="13" spans="1:5">
      <c r="A13">
        <v>6</v>
      </c>
      <c r="B13">
        <v>6</v>
      </c>
      <c r="C13">
        <v>1</v>
      </c>
      <c r="D13">
        <v>1</v>
      </c>
      <c r="E13">
        <v>1</v>
      </c>
    </row>
    <row r="14" spans="1:5">
      <c r="A14">
        <v>9</v>
      </c>
      <c r="B14">
        <v>32</v>
      </c>
      <c r="C14">
        <v>1</v>
      </c>
      <c r="D14">
        <v>0</v>
      </c>
      <c r="E14">
        <v>0</v>
      </c>
    </row>
    <row r="15" spans="1:5">
      <c r="A15">
        <v>9</v>
      </c>
      <c r="B15">
        <v>16</v>
      </c>
      <c r="C15">
        <v>1</v>
      </c>
      <c r="D15">
        <v>1</v>
      </c>
      <c r="E15">
        <v>1</v>
      </c>
    </row>
    <row r="16" spans="1:5">
      <c r="A16">
        <v>10</v>
      </c>
      <c r="B16">
        <v>25</v>
      </c>
      <c r="C16">
        <v>1</v>
      </c>
      <c r="D16">
        <v>0</v>
      </c>
      <c r="E16">
        <v>0</v>
      </c>
    </row>
    <row r="17" spans="1:5">
      <c r="A17">
        <v>10</v>
      </c>
      <c r="B17">
        <v>22.5</v>
      </c>
      <c r="C17">
        <v>1</v>
      </c>
      <c r="D17">
        <v>1</v>
      </c>
      <c r="E17">
        <v>1</v>
      </c>
    </row>
    <row r="18" spans="1:5">
      <c r="A18">
        <v>11</v>
      </c>
      <c r="B18">
        <v>25</v>
      </c>
      <c r="C18">
        <v>1</v>
      </c>
      <c r="D18">
        <v>0</v>
      </c>
      <c r="E18">
        <v>0</v>
      </c>
    </row>
    <row r="19" spans="1:5">
      <c r="A19">
        <v>11</v>
      </c>
      <c r="B19">
        <v>24</v>
      </c>
      <c r="C19">
        <v>1</v>
      </c>
      <c r="D19">
        <v>1</v>
      </c>
      <c r="E19">
        <v>1</v>
      </c>
    </row>
    <row r="20" spans="1:5">
      <c r="A20">
        <v>12</v>
      </c>
      <c r="B20">
        <v>18.25</v>
      </c>
      <c r="C20">
        <v>1</v>
      </c>
      <c r="D20">
        <v>0</v>
      </c>
      <c r="E20">
        <v>0</v>
      </c>
    </row>
    <row r="21" spans="1:5">
      <c r="A21">
        <v>12</v>
      </c>
      <c r="B21">
        <v>22.5</v>
      </c>
      <c r="C21">
        <v>1</v>
      </c>
      <c r="D21">
        <v>1</v>
      </c>
      <c r="E21">
        <v>1</v>
      </c>
    </row>
    <row r="22" spans="1:5">
      <c r="A22">
        <v>13</v>
      </c>
      <c r="B22">
        <v>12.5</v>
      </c>
      <c r="C22">
        <v>1</v>
      </c>
      <c r="D22">
        <v>0</v>
      </c>
      <c r="E22">
        <v>0</v>
      </c>
    </row>
    <row r="23" spans="1:5">
      <c r="A23">
        <v>13</v>
      </c>
      <c r="B23">
        <v>7.5</v>
      </c>
      <c r="C23">
        <v>1</v>
      </c>
      <c r="D23">
        <v>1</v>
      </c>
      <c r="E23">
        <v>1</v>
      </c>
    </row>
    <row r="24" spans="1:5">
      <c r="A24">
        <v>14</v>
      </c>
      <c r="B24">
        <v>14</v>
      </c>
      <c r="C24">
        <v>1</v>
      </c>
      <c r="D24">
        <v>0</v>
      </c>
      <c r="E24">
        <v>0</v>
      </c>
    </row>
    <row r="25" spans="1:5">
      <c r="A25">
        <v>14</v>
      </c>
      <c r="B25">
        <v>12.5</v>
      </c>
      <c r="C25">
        <v>1</v>
      </c>
      <c r="D25">
        <v>1</v>
      </c>
      <c r="E25">
        <v>1</v>
      </c>
    </row>
    <row r="26" spans="1:5">
      <c r="A26">
        <v>15</v>
      </c>
      <c r="B26">
        <v>15.5</v>
      </c>
      <c r="C26">
        <v>1</v>
      </c>
      <c r="D26">
        <v>0</v>
      </c>
      <c r="E26">
        <v>0</v>
      </c>
    </row>
    <row r="27" spans="1:5">
      <c r="A27">
        <v>15</v>
      </c>
      <c r="B27">
        <v>15</v>
      </c>
      <c r="C27">
        <v>1</v>
      </c>
      <c r="D27">
        <v>1</v>
      </c>
      <c r="E27">
        <v>1</v>
      </c>
    </row>
    <row r="28" spans="1:5">
      <c r="A28">
        <v>16</v>
      </c>
      <c r="B28">
        <v>17</v>
      </c>
      <c r="C28">
        <v>1</v>
      </c>
      <c r="D28">
        <v>0</v>
      </c>
      <c r="E28">
        <v>0</v>
      </c>
    </row>
    <row r="29" spans="1:5">
      <c r="A29">
        <v>16</v>
      </c>
      <c r="B29">
        <v>15.5</v>
      </c>
      <c r="C29">
        <v>1</v>
      </c>
      <c r="D29">
        <v>1</v>
      </c>
      <c r="E29">
        <v>1</v>
      </c>
    </row>
    <row r="30" spans="1:5">
      <c r="A30">
        <v>17</v>
      </c>
      <c r="B30">
        <v>10</v>
      </c>
      <c r="C30">
        <v>1</v>
      </c>
      <c r="D30">
        <v>0</v>
      </c>
      <c r="E30">
        <v>0</v>
      </c>
    </row>
    <row r="31" spans="1:5">
      <c r="A31">
        <v>17</v>
      </c>
      <c r="B31">
        <v>21.5</v>
      </c>
      <c r="C31">
        <v>1</v>
      </c>
      <c r="D31">
        <v>1</v>
      </c>
      <c r="E31">
        <v>1</v>
      </c>
    </row>
    <row r="32" spans="1:5">
      <c r="A32">
        <v>18</v>
      </c>
      <c r="B32">
        <v>27.5</v>
      </c>
      <c r="C32">
        <v>1</v>
      </c>
      <c r="D32">
        <v>0</v>
      </c>
      <c r="E32">
        <v>0</v>
      </c>
    </row>
    <row r="33" spans="1:5">
      <c r="A33">
        <v>18</v>
      </c>
      <c r="B33">
        <v>27</v>
      </c>
      <c r="C33">
        <v>1</v>
      </c>
      <c r="D33">
        <v>1</v>
      </c>
      <c r="E33">
        <v>1</v>
      </c>
    </row>
    <row r="34" spans="1:5">
      <c r="A34">
        <v>19</v>
      </c>
      <c r="B34">
        <v>19.5</v>
      </c>
      <c r="C34">
        <v>1</v>
      </c>
      <c r="D34">
        <v>0</v>
      </c>
      <c r="E34">
        <v>0</v>
      </c>
    </row>
    <row r="35" spans="1:5">
      <c r="A35">
        <v>19</v>
      </c>
      <c r="B35">
        <v>28</v>
      </c>
      <c r="C35">
        <v>1</v>
      </c>
      <c r="D35">
        <v>1</v>
      </c>
      <c r="E35">
        <v>1</v>
      </c>
    </row>
    <row r="36" spans="1:5">
      <c r="A36">
        <v>21</v>
      </c>
      <c r="B36">
        <v>11</v>
      </c>
      <c r="C36">
        <v>1</v>
      </c>
      <c r="D36">
        <v>0</v>
      </c>
      <c r="E36">
        <v>0</v>
      </c>
    </row>
    <row r="37" spans="1:5">
      <c r="A37">
        <v>21</v>
      </c>
      <c r="B37">
        <v>5.5</v>
      </c>
      <c r="C37">
        <v>1</v>
      </c>
      <c r="D37">
        <v>1</v>
      </c>
      <c r="E37">
        <v>1</v>
      </c>
    </row>
    <row r="38" spans="1:5">
      <c r="A38">
        <v>22</v>
      </c>
      <c r="B38">
        <v>10.5</v>
      </c>
      <c r="C38">
        <v>1</v>
      </c>
      <c r="D38">
        <v>0</v>
      </c>
      <c r="E38">
        <v>0</v>
      </c>
    </row>
    <row r="39" spans="1:5">
      <c r="A39">
        <v>22</v>
      </c>
      <c r="B39">
        <v>10.5</v>
      </c>
      <c r="C39">
        <v>1</v>
      </c>
      <c r="D39">
        <v>1</v>
      </c>
      <c r="E39">
        <v>1</v>
      </c>
    </row>
    <row r="40" spans="1:5">
      <c r="A40">
        <v>23</v>
      </c>
      <c r="B40">
        <v>12.5</v>
      </c>
      <c r="C40">
        <v>1</v>
      </c>
      <c r="D40">
        <v>0</v>
      </c>
      <c r="E40">
        <v>0</v>
      </c>
    </row>
    <row r="41" spans="1:5">
      <c r="A41">
        <v>23</v>
      </c>
      <c r="B41">
        <v>21</v>
      </c>
      <c r="C41">
        <v>1</v>
      </c>
      <c r="D41">
        <v>1</v>
      </c>
      <c r="E41">
        <v>1</v>
      </c>
    </row>
    <row r="42" spans="1:5">
      <c r="A42">
        <v>24</v>
      </c>
      <c r="B42">
        <v>22.5</v>
      </c>
      <c r="C42">
        <v>1</v>
      </c>
      <c r="D42">
        <v>0</v>
      </c>
      <c r="E42">
        <v>0</v>
      </c>
    </row>
    <row r="43" spans="1:5">
      <c r="A43">
        <v>24</v>
      </c>
      <c r="B43">
        <v>25</v>
      </c>
      <c r="C43">
        <v>1</v>
      </c>
      <c r="D43">
        <v>1</v>
      </c>
      <c r="E43">
        <v>1</v>
      </c>
    </row>
    <row r="44" spans="1:5">
      <c r="A44">
        <v>26</v>
      </c>
      <c r="B44">
        <v>37.5</v>
      </c>
      <c r="C44">
        <v>1</v>
      </c>
      <c r="D44">
        <v>0</v>
      </c>
      <c r="E44">
        <v>0</v>
      </c>
    </row>
    <row r="45" spans="1:5">
      <c r="A45">
        <v>26</v>
      </c>
      <c r="B45">
        <v>20</v>
      </c>
      <c r="C45">
        <v>1</v>
      </c>
      <c r="D45">
        <v>1</v>
      </c>
      <c r="E45">
        <v>1</v>
      </c>
    </row>
    <row r="46" spans="1:5">
      <c r="A46">
        <v>27</v>
      </c>
      <c r="B46">
        <v>9</v>
      </c>
      <c r="C46">
        <v>1</v>
      </c>
      <c r="D46">
        <v>0</v>
      </c>
      <c r="E46">
        <v>0</v>
      </c>
    </row>
    <row r="47" spans="1:5">
      <c r="A47">
        <v>27</v>
      </c>
      <c r="B47">
        <v>3.5</v>
      </c>
      <c r="C47">
        <v>1</v>
      </c>
      <c r="D47">
        <v>1</v>
      </c>
      <c r="E47">
        <v>1</v>
      </c>
    </row>
    <row r="48" spans="1:5">
      <c r="A48">
        <v>29</v>
      </c>
      <c r="B48">
        <v>3.5</v>
      </c>
      <c r="C48">
        <v>1</v>
      </c>
      <c r="D48">
        <v>0</v>
      </c>
      <c r="E48">
        <v>0</v>
      </c>
    </row>
    <row r="49" spans="1:5">
      <c r="A49">
        <v>29</v>
      </c>
      <c r="B49">
        <v>6.5</v>
      </c>
      <c r="C49">
        <v>1</v>
      </c>
      <c r="D49">
        <v>1</v>
      </c>
      <c r="E49">
        <v>1</v>
      </c>
    </row>
    <row r="50" spans="1:5">
      <c r="A50">
        <v>30</v>
      </c>
      <c r="B50">
        <v>8</v>
      </c>
      <c r="C50">
        <v>1</v>
      </c>
      <c r="D50">
        <v>0</v>
      </c>
      <c r="E50">
        <v>0</v>
      </c>
    </row>
    <row r="51" spans="1:5">
      <c r="A51">
        <v>30</v>
      </c>
      <c r="B51">
        <v>5.5</v>
      </c>
      <c r="C51">
        <v>1</v>
      </c>
      <c r="D51">
        <v>1</v>
      </c>
      <c r="E51">
        <v>1</v>
      </c>
    </row>
    <row r="52" spans="1:5">
      <c r="A52">
        <v>31</v>
      </c>
      <c r="B52">
        <v>12</v>
      </c>
      <c r="C52">
        <v>1</v>
      </c>
      <c r="D52">
        <v>0</v>
      </c>
      <c r="E52">
        <v>0</v>
      </c>
    </row>
    <row r="53" spans="1:5">
      <c r="A53">
        <v>31</v>
      </c>
      <c r="B53">
        <v>13.5</v>
      </c>
      <c r="C53">
        <v>1</v>
      </c>
      <c r="D53">
        <v>1</v>
      </c>
      <c r="E53">
        <v>1</v>
      </c>
    </row>
    <row r="54" spans="1:5">
      <c r="A54">
        <v>32</v>
      </c>
      <c r="B54">
        <v>20.25</v>
      </c>
      <c r="C54">
        <v>1</v>
      </c>
      <c r="D54">
        <v>0</v>
      </c>
      <c r="E54">
        <v>0</v>
      </c>
    </row>
    <row r="55" spans="1:5">
      <c r="A55">
        <v>32</v>
      </c>
      <c r="B55">
        <v>14.5</v>
      </c>
      <c r="C55">
        <v>1</v>
      </c>
      <c r="D55">
        <v>1</v>
      </c>
      <c r="E55">
        <v>1</v>
      </c>
    </row>
    <row r="56" spans="1:5">
      <c r="A56">
        <v>33</v>
      </c>
      <c r="B56">
        <v>22</v>
      </c>
      <c r="C56">
        <v>1</v>
      </c>
      <c r="D56">
        <v>0</v>
      </c>
      <c r="E56">
        <v>0</v>
      </c>
    </row>
    <row r="57" spans="1:5">
      <c r="A57">
        <v>33</v>
      </c>
      <c r="B57">
        <v>11.5</v>
      </c>
      <c r="C57">
        <v>1</v>
      </c>
      <c r="D57">
        <v>1</v>
      </c>
      <c r="E57">
        <v>1</v>
      </c>
    </row>
    <row r="58" spans="1:5">
      <c r="A58">
        <v>34</v>
      </c>
      <c r="B58">
        <v>12.5</v>
      </c>
      <c r="C58">
        <v>1</v>
      </c>
      <c r="D58">
        <v>0</v>
      </c>
      <c r="E58">
        <v>0</v>
      </c>
    </row>
    <row r="59" spans="1:5">
      <c r="A59">
        <v>34</v>
      </c>
      <c r="B59">
        <v>14.5</v>
      </c>
      <c r="C59">
        <v>1</v>
      </c>
      <c r="D59">
        <v>1</v>
      </c>
      <c r="E59">
        <v>1</v>
      </c>
    </row>
    <row r="60" spans="1:5">
      <c r="A60">
        <v>35</v>
      </c>
      <c r="B60">
        <v>28.25</v>
      </c>
      <c r="C60">
        <v>1</v>
      </c>
      <c r="D60">
        <v>0</v>
      </c>
      <c r="E60">
        <v>0</v>
      </c>
    </row>
    <row r="61" spans="1:5">
      <c r="A61">
        <v>35</v>
      </c>
      <c r="B61">
        <v>22</v>
      </c>
      <c r="C61">
        <v>1</v>
      </c>
      <c r="D61">
        <v>1</v>
      </c>
      <c r="E61">
        <v>1</v>
      </c>
    </row>
    <row r="62" spans="1:5">
      <c r="A62">
        <v>36</v>
      </c>
      <c r="B62">
        <v>14</v>
      </c>
      <c r="C62">
        <v>1</v>
      </c>
      <c r="D62">
        <v>0</v>
      </c>
      <c r="E62">
        <v>0</v>
      </c>
    </row>
    <row r="63" spans="1:5">
      <c r="A63">
        <v>36</v>
      </c>
      <c r="B63">
        <v>27.5</v>
      </c>
      <c r="C63">
        <v>1</v>
      </c>
      <c r="D63">
        <v>1</v>
      </c>
      <c r="E63">
        <v>1</v>
      </c>
    </row>
    <row r="64" spans="1:5">
      <c r="A64">
        <v>37</v>
      </c>
      <c r="B64">
        <v>25.5</v>
      </c>
      <c r="C64">
        <v>0</v>
      </c>
      <c r="D64">
        <v>0</v>
      </c>
      <c r="E64">
        <v>0</v>
      </c>
    </row>
    <row r="65" spans="1:5">
      <c r="A65">
        <v>37</v>
      </c>
      <c r="B65">
        <v>18.5</v>
      </c>
      <c r="C65">
        <v>0</v>
      </c>
      <c r="D65">
        <v>1</v>
      </c>
      <c r="E65">
        <v>0</v>
      </c>
    </row>
    <row r="66" spans="1:5">
      <c r="A66">
        <v>38</v>
      </c>
      <c r="B66">
        <v>25</v>
      </c>
      <c r="C66">
        <v>1</v>
      </c>
      <c r="D66">
        <v>0</v>
      </c>
      <c r="E66">
        <v>0</v>
      </c>
    </row>
    <row r="67" spans="1:5">
      <c r="A67">
        <v>38</v>
      </c>
      <c r="B67">
        <v>20</v>
      </c>
      <c r="C67">
        <v>1</v>
      </c>
      <c r="D67">
        <v>1</v>
      </c>
      <c r="E67">
        <v>1</v>
      </c>
    </row>
    <row r="68" spans="1:5">
      <c r="A68">
        <v>40</v>
      </c>
      <c r="B68">
        <v>20</v>
      </c>
      <c r="C68">
        <v>0</v>
      </c>
      <c r="D68">
        <v>0</v>
      </c>
      <c r="E68">
        <v>0</v>
      </c>
    </row>
    <row r="69" spans="1:5">
      <c r="A69">
        <v>40</v>
      </c>
      <c r="B69">
        <v>19.5</v>
      </c>
      <c r="C69">
        <v>0</v>
      </c>
      <c r="D69">
        <v>1</v>
      </c>
      <c r="E69">
        <v>0</v>
      </c>
    </row>
    <row r="70" spans="1:5">
      <c r="A70">
        <v>41</v>
      </c>
      <c r="B70">
        <v>13.5</v>
      </c>
      <c r="C70">
        <v>0</v>
      </c>
      <c r="D70">
        <v>0</v>
      </c>
      <c r="E70">
        <v>0</v>
      </c>
    </row>
    <row r="71" spans="1:5">
      <c r="A71">
        <v>41</v>
      </c>
      <c r="B71">
        <v>21</v>
      </c>
      <c r="C71">
        <v>0</v>
      </c>
      <c r="D71">
        <v>1</v>
      </c>
      <c r="E71">
        <v>0</v>
      </c>
    </row>
    <row r="72" spans="1:5">
      <c r="A72">
        <v>42</v>
      </c>
      <c r="B72">
        <v>19</v>
      </c>
      <c r="C72">
        <v>0</v>
      </c>
      <c r="D72">
        <v>0</v>
      </c>
      <c r="E72">
        <v>0</v>
      </c>
    </row>
    <row r="73" spans="1:5">
      <c r="A73">
        <v>42</v>
      </c>
      <c r="B73">
        <v>11</v>
      </c>
      <c r="C73">
        <v>0</v>
      </c>
      <c r="D73">
        <v>1</v>
      </c>
      <c r="E73">
        <v>0</v>
      </c>
    </row>
    <row r="74" spans="1:5">
      <c r="A74">
        <v>45</v>
      </c>
      <c r="B74">
        <v>12</v>
      </c>
      <c r="C74">
        <v>0</v>
      </c>
      <c r="D74">
        <v>0</v>
      </c>
      <c r="E74">
        <v>0</v>
      </c>
    </row>
    <row r="75" spans="1:5">
      <c r="A75">
        <v>45</v>
      </c>
      <c r="B75">
        <v>17</v>
      </c>
      <c r="C75">
        <v>0</v>
      </c>
      <c r="D75">
        <v>1</v>
      </c>
      <c r="E75">
        <v>0</v>
      </c>
    </row>
    <row r="76" spans="1:5">
      <c r="A76">
        <v>48</v>
      </c>
      <c r="B76">
        <v>16</v>
      </c>
      <c r="C76">
        <v>0</v>
      </c>
      <c r="D76">
        <v>0</v>
      </c>
      <c r="E76">
        <v>0</v>
      </c>
    </row>
    <row r="77" spans="1:5">
      <c r="A77">
        <v>48</v>
      </c>
      <c r="B77">
        <v>20</v>
      </c>
      <c r="C77">
        <v>0</v>
      </c>
      <c r="D77">
        <v>1</v>
      </c>
      <c r="E77">
        <v>0</v>
      </c>
    </row>
    <row r="78" spans="1:5">
      <c r="A78">
        <v>50</v>
      </c>
      <c r="B78">
        <v>11</v>
      </c>
      <c r="C78">
        <v>0</v>
      </c>
      <c r="D78">
        <v>0</v>
      </c>
      <c r="E78">
        <v>0</v>
      </c>
    </row>
    <row r="79" spans="1:5">
      <c r="A79">
        <v>50</v>
      </c>
      <c r="B79">
        <v>14</v>
      </c>
      <c r="C79">
        <v>0</v>
      </c>
      <c r="D79">
        <v>1</v>
      </c>
      <c r="E79">
        <v>0</v>
      </c>
    </row>
    <row r="80" spans="1:5">
      <c r="A80">
        <v>51</v>
      </c>
      <c r="B80">
        <v>7.5</v>
      </c>
      <c r="C80">
        <v>0</v>
      </c>
      <c r="D80">
        <v>0</v>
      </c>
      <c r="E80">
        <v>0</v>
      </c>
    </row>
    <row r="81" spans="1:5">
      <c r="A81">
        <v>51</v>
      </c>
      <c r="B81">
        <v>13.5</v>
      </c>
      <c r="C81">
        <v>0</v>
      </c>
      <c r="D81">
        <v>1</v>
      </c>
      <c r="E81">
        <v>0</v>
      </c>
    </row>
    <row r="82" spans="1:5">
      <c r="A82">
        <v>56</v>
      </c>
      <c r="B82">
        <v>30</v>
      </c>
      <c r="C82">
        <v>0</v>
      </c>
      <c r="D82">
        <v>0</v>
      </c>
      <c r="E82">
        <v>0</v>
      </c>
    </row>
    <row r="83" spans="1:5">
      <c r="A83">
        <v>56</v>
      </c>
      <c r="B83">
        <v>18</v>
      </c>
      <c r="C83">
        <v>0</v>
      </c>
      <c r="D83">
        <v>1</v>
      </c>
      <c r="E83">
        <v>0</v>
      </c>
    </row>
    <row r="84" spans="1:5">
      <c r="A84">
        <v>57</v>
      </c>
      <c r="B84">
        <v>35</v>
      </c>
      <c r="C84">
        <v>0</v>
      </c>
      <c r="D84">
        <v>0</v>
      </c>
      <c r="E84">
        <v>0</v>
      </c>
    </row>
    <row r="85" spans="1:5">
      <c r="A85">
        <v>57</v>
      </c>
      <c r="B85">
        <v>16</v>
      </c>
      <c r="C85">
        <v>0</v>
      </c>
      <c r="D85">
        <v>1</v>
      </c>
      <c r="E85">
        <v>0</v>
      </c>
    </row>
    <row r="86" spans="1:5">
      <c r="A86">
        <v>58</v>
      </c>
      <c r="B86">
        <v>20.5</v>
      </c>
      <c r="C86">
        <v>0</v>
      </c>
      <c r="D86">
        <v>0</v>
      </c>
      <c r="E86">
        <v>0</v>
      </c>
    </row>
    <row r="87" spans="1:5">
      <c r="A87">
        <v>58</v>
      </c>
      <c r="B87">
        <v>14</v>
      </c>
      <c r="C87">
        <v>0</v>
      </c>
      <c r="D87">
        <v>1</v>
      </c>
      <c r="E87">
        <v>0</v>
      </c>
    </row>
    <row r="88" spans="1:5">
      <c r="A88">
        <v>59</v>
      </c>
      <c r="B88">
        <v>7.5</v>
      </c>
      <c r="C88">
        <v>0</v>
      </c>
      <c r="D88">
        <v>0</v>
      </c>
      <c r="E88">
        <v>0</v>
      </c>
    </row>
    <row r="89" spans="1:5">
      <c r="A89">
        <v>59</v>
      </c>
      <c r="B89">
        <v>8</v>
      </c>
      <c r="C89">
        <v>0</v>
      </c>
      <c r="D89">
        <v>1</v>
      </c>
      <c r="E89">
        <v>0</v>
      </c>
    </row>
    <row r="90" spans="1:5">
      <c r="A90">
        <v>60</v>
      </c>
      <c r="B90">
        <v>20</v>
      </c>
      <c r="C90">
        <v>0</v>
      </c>
      <c r="D90">
        <v>0</v>
      </c>
      <c r="E90">
        <v>0</v>
      </c>
    </row>
    <row r="91" spans="1:5">
      <c r="A91">
        <v>60</v>
      </c>
      <c r="B91">
        <v>20</v>
      </c>
      <c r="C91">
        <v>0</v>
      </c>
      <c r="D91">
        <v>1</v>
      </c>
      <c r="E91">
        <v>0</v>
      </c>
    </row>
    <row r="92" spans="1:5">
      <c r="A92">
        <v>61</v>
      </c>
      <c r="B92">
        <v>19</v>
      </c>
      <c r="C92">
        <v>0</v>
      </c>
      <c r="D92">
        <v>0</v>
      </c>
      <c r="E92">
        <v>0</v>
      </c>
    </row>
    <row r="93" spans="1:5">
      <c r="A93">
        <v>61</v>
      </c>
      <c r="B93">
        <v>29.5</v>
      </c>
      <c r="C93">
        <v>0</v>
      </c>
      <c r="D93">
        <v>1</v>
      </c>
      <c r="E93">
        <v>0</v>
      </c>
    </row>
    <row r="94" spans="1:5">
      <c r="A94">
        <v>64</v>
      </c>
      <c r="B94">
        <v>27.5</v>
      </c>
      <c r="C94">
        <v>1</v>
      </c>
      <c r="D94">
        <v>0</v>
      </c>
      <c r="E94">
        <v>0</v>
      </c>
    </row>
    <row r="95" spans="1:5">
      <c r="A95">
        <v>64</v>
      </c>
      <c r="B95">
        <v>19.5</v>
      </c>
      <c r="C95">
        <v>1</v>
      </c>
      <c r="D95">
        <v>1</v>
      </c>
      <c r="E95">
        <v>1</v>
      </c>
    </row>
    <row r="96" spans="1:5">
      <c r="A96">
        <v>66</v>
      </c>
      <c r="B96">
        <v>24</v>
      </c>
      <c r="C96">
        <v>1</v>
      </c>
      <c r="D96">
        <v>0</v>
      </c>
      <c r="E96">
        <v>0</v>
      </c>
    </row>
    <row r="97" spans="1:5">
      <c r="A97">
        <v>66</v>
      </c>
      <c r="B97">
        <v>31</v>
      </c>
      <c r="C97">
        <v>1</v>
      </c>
      <c r="D97">
        <v>1</v>
      </c>
      <c r="E97">
        <v>1</v>
      </c>
    </row>
    <row r="98" spans="1:5">
      <c r="A98">
        <v>67</v>
      </c>
      <c r="B98">
        <v>12.5</v>
      </c>
      <c r="C98">
        <v>1</v>
      </c>
      <c r="D98">
        <v>0</v>
      </c>
      <c r="E98">
        <v>0</v>
      </c>
    </row>
    <row r="99" spans="1:5">
      <c r="A99">
        <v>67</v>
      </c>
      <c r="B99">
        <v>12.75</v>
      </c>
      <c r="C99">
        <v>1</v>
      </c>
      <c r="D99">
        <v>1</v>
      </c>
      <c r="E99">
        <v>1</v>
      </c>
    </row>
    <row r="100" spans="1:5">
      <c r="A100">
        <v>68</v>
      </c>
      <c r="B100">
        <v>35</v>
      </c>
      <c r="C100">
        <v>1</v>
      </c>
      <c r="D100">
        <v>0</v>
      </c>
      <c r="E100">
        <v>0</v>
      </c>
    </row>
    <row r="101" spans="1:5">
      <c r="A101">
        <v>68</v>
      </c>
      <c r="B101">
        <v>21.5</v>
      </c>
      <c r="C101">
        <v>1</v>
      </c>
      <c r="D101">
        <v>1</v>
      </c>
      <c r="E101">
        <v>1</v>
      </c>
    </row>
    <row r="102" spans="1:5">
      <c r="A102">
        <v>69</v>
      </c>
      <c r="B102">
        <v>13.5</v>
      </c>
      <c r="C102">
        <v>1</v>
      </c>
      <c r="D102">
        <v>0</v>
      </c>
      <c r="E102">
        <v>0</v>
      </c>
    </row>
    <row r="103" spans="1:5">
      <c r="A103">
        <v>69</v>
      </c>
      <c r="B103">
        <v>13.5</v>
      </c>
      <c r="C103">
        <v>1</v>
      </c>
      <c r="D103">
        <v>1</v>
      </c>
      <c r="E103">
        <v>1</v>
      </c>
    </row>
    <row r="104" spans="1:5">
      <c r="A104">
        <v>70</v>
      </c>
      <c r="B104">
        <v>45</v>
      </c>
      <c r="C104">
        <v>1</v>
      </c>
      <c r="D104">
        <v>0</v>
      </c>
      <c r="E104">
        <v>0</v>
      </c>
    </row>
    <row r="105" spans="1:5">
      <c r="A105">
        <v>70</v>
      </c>
      <c r="B105">
        <v>25</v>
      </c>
      <c r="C105">
        <v>1</v>
      </c>
      <c r="D105">
        <v>1</v>
      </c>
      <c r="E105">
        <v>1</v>
      </c>
    </row>
    <row r="106" spans="1:5">
      <c r="A106">
        <v>71</v>
      </c>
      <c r="B106">
        <v>17.5</v>
      </c>
      <c r="C106">
        <v>1</v>
      </c>
      <c r="D106">
        <v>0</v>
      </c>
      <c r="E106">
        <v>0</v>
      </c>
    </row>
    <row r="107" spans="1:5">
      <c r="A107">
        <v>71</v>
      </c>
      <c r="B107">
        <v>36</v>
      </c>
      <c r="C107">
        <v>1</v>
      </c>
      <c r="D107">
        <v>1</v>
      </c>
      <c r="E107">
        <v>1</v>
      </c>
    </row>
    <row r="108" spans="1:5">
      <c r="A108">
        <v>73</v>
      </c>
      <c r="B108">
        <v>3.5</v>
      </c>
      <c r="C108">
        <v>1</v>
      </c>
      <c r="D108">
        <v>0</v>
      </c>
      <c r="E108">
        <v>0</v>
      </c>
    </row>
    <row r="109" spans="1:5">
      <c r="A109">
        <v>73</v>
      </c>
      <c r="B109">
        <v>14</v>
      </c>
      <c r="C109">
        <v>1</v>
      </c>
      <c r="D109">
        <v>1</v>
      </c>
      <c r="E109">
        <v>1</v>
      </c>
    </row>
    <row r="110" spans="1:5">
      <c r="A110">
        <v>75</v>
      </c>
      <c r="B110">
        <v>10.5</v>
      </c>
      <c r="C110">
        <v>1</v>
      </c>
      <c r="D110">
        <v>0</v>
      </c>
      <c r="E110">
        <v>0</v>
      </c>
    </row>
    <row r="111" spans="1:5">
      <c r="A111">
        <v>75</v>
      </c>
      <c r="B111">
        <v>9.5</v>
      </c>
      <c r="C111">
        <v>1</v>
      </c>
      <c r="D111">
        <v>1</v>
      </c>
      <c r="E111">
        <v>1</v>
      </c>
    </row>
    <row r="112" spans="1:5">
      <c r="A112">
        <v>76</v>
      </c>
      <c r="B112">
        <v>24</v>
      </c>
      <c r="C112">
        <v>1</v>
      </c>
      <c r="D112">
        <v>0</v>
      </c>
      <c r="E112">
        <v>0</v>
      </c>
    </row>
    <row r="113" spans="1:5">
      <c r="A113">
        <v>76</v>
      </c>
      <c r="B113">
        <v>32.5</v>
      </c>
      <c r="C113">
        <v>1</v>
      </c>
      <c r="D113">
        <v>1</v>
      </c>
      <c r="E113">
        <v>1</v>
      </c>
    </row>
    <row r="114" spans="1:5">
      <c r="A114">
        <v>77</v>
      </c>
      <c r="B114">
        <v>31</v>
      </c>
      <c r="C114">
        <v>1</v>
      </c>
      <c r="D114">
        <v>0</v>
      </c>
      <c r="E114">
        <v>0</v>
      </c>
    </row>
    <row r="115" spans="1:5">
      <c r="A115">
        <v>77</v>
      </c>
      <c r="B115">
        <v>34</v>
      </c>
      <c r="C115">
        <v>1</v>
      </c>
      <c r="D115">
        <v>1</v>
      </c>
      <c r="E115">
        <v>1</v>
      </c>
    </row>
    <row r="116" spans="1:5">
      <c r="A116">
        <v>78</v>
      </c>
      <c r="B116">
        <v>18</v>
      </c>
      <c r="C116">
        <v>1</v>
      </c>
      <c r="D116">
        <v>0</v>
      </c>
      <c r="E116">
        <v>0</v>
      </c>
    </row>
    <row r="117" spans="1:5">
      <c r="A117">
        <v>78</v>
      </c>
      <c r="B117">
        <v>16</v>
      </c>
      <c r="C117">
        <v>1</v>
      </c>
      <c r="D117">
        <v>1</v>
      </c>
      <c r="E117">
        <v>1</v>
      </c>
    </row>
    <row r="118" spans="1:5">
      <c r="A118">
        <v>79</v>
      </c>
      <c r="B118">
        <v>18.5</v>
      </c>
      <c r="C118">
        <v>1</v>
      </c>
      <c r="D118">
        <v>0</v>
      </c>
      <c r="E118">
        <v>0</v>
      </c>
    </row>
    <row r="119" spans="1:5">
      <c r="A119">
        <v>79</v>
      </c>
      <c r="B119">
        <v>17</v>
      </c>
      <c r="C119">
        <v>1</v>
      </c>
      <c r="D119">
        <v>1</v>
      </c>
      <c r="E119">
        <v>1</v>
      </c>
    </row>
    <row r="120" spans="1:5">
      <c r="A120">
        <v>81</v>
      </c>
      <c r="B120">
        <v>31.5</v>
      </c>
      <c r="C120">
        <v>1</v>
      </c>
      <c r="D120">
        <v>0</v>
      </c>
      <c r="E120">
        <v>0</v>
      </c>
    </row>
    <row r="121" spans="1:5">
      <c r="A121">
        <v>81</v>
      </c>
      <c r="B121">
        <v>22.5</v>
      </c>
      <c r="C121">
        <v>1</v>
      </c>
      <c r="D121">
        <v>1</v>
      </c>
      <c r="E121">
        <v>1</v>
      </c>
    </row>
    <row r="122" spans="1:5">
      <c r="A122">
        <v>82</v>
      </c>
      <c r="B122">
        <v>15.25</v>
      </c>
      <c r="C122">
        <v>1</v>
      </c>
      <c r="D122">
        <v>0</v>
      </c>
      <c r="E122">
        <v>0</v>
      </c>
    </row>
    <row r="123" spans="1:5">
      <c r="A123">
        <v>82</v>
      </c>
      <c r="B123">
        <v>29</v>
      </c>
      <c r="C123">
        <v>1</v>
      </c>
      <c r="D123">
        <v>1</v>
      </c>
      <c r="E123">
        <v>1</v>
      </c>
    </row>
    <row r="124" spans="1:5">
      <c r="A124">
        <v>84</v>
      </c>
      <c r="B124">
        <v>19</v>
      </c>
      <c r="C124">
        <v>1</v>
      </c>
      <c r="D124">
        <v>0</v>
      </c>
      <c r="E124">
        <v>0</v>
      </c>
    </row>
    <row r="125" spans="1:5">
      <c r="A125">
        <v>84</v>
      </c>
      <c r="B125">
        <v>27</v>
      </c>
      <c r="C125">
        <v>1</v>
      </c>
      <c r="D125">
        <v>1</v>
      </c>
      <c r="E125">
        <v>1</v>
      </c>
    </row>
    <row r="126" spans="1:5">
      <c r="A126">
        <v>85</v>
      </c>
      <c r="B126">
        <v>17</v>
      </c>
      <c r="C126">
        <v>1</v>
      </c>
      <c r="D126">
        <v>0</v>
      </c>
      <c r="E126">
        <v>0</v>
      </c>
    </row>
    <row r="127" spans="1:5">
      <c r="A127">
        <v>85</v>
      </c>
      <c r="B127">
        <v>17.5</v>
      </c>
      <c r="C127">
        <v>1</v>
      </c>
      <c r="D127">
        <v>1</v>
      </c>
      <c r="E127">
        <v>1</v>
      </c>
    </row>
    <row r="128" spans="1:5">
      <c r="A128">
        <v>86</v>
      </c>
      <c r="B128">
        <v>16.5</v>
      </c>
      <c r="C128">
        <v>1</v>
      </c>
      <c r="D128">
        <v>0</v>
      </c>
      <c r="E128">
        <v>0</v>
      </c>
    </row>
    <row r="129" spans="1:5">
      <c r="A129">
        <v>86</v>
      </c>
      <c r="B129">
        <v>15</v>
      </c>
      <c r="C129">
        <v>1</v>
      </c>
      <c r="D129">
        <v>1</v>
      </c>
      <c r="E129">
        <v>1</v>
      </c>
    </row>
    <row r="130" spans="1:5">
      <c r="A130">
        <v>88</v>
      </c>
      <c r="B130">
        <v>20.5</v>
      </c>
      <c r="C130">
        <v>1</v>
      </c>
      <c r="D130">
        <v>0</v>
      </c>
      <c r="E130">
        <v>0</v>
      </c>
    </row>
    <row r="131" spans="1:5">
      <c r="A131">
        <v>88</v>
      </c>
      <c r="B131">
        <v>22.5</v>
      </c>
      <c r="C131">
        <v>1</v>
      </c>
      <c r="D131">
        <v>1</v>
      </c>
      <c r="E131">
        <v>1</v>
      </c>
    </row>
    <row r="132" spans="1:5">
      <c r="A132">
        <v>89</v>
      </c>
      <c r="B132">
        <v>13</v>
      </c>
      <c r="C132">
        <v>1</v>
      </c>
      <c r="D132">
        <v>0</v>
      </c>
      <c r="E132">
        <v>0</v>
      </c>
    </row>
    <row r="133" spans="1:5">
      <c r="A133">
        <v>89</v>
      </c>
      <c r="B133">
        <v>18.5</v>
      </c>
      <c r="C133">
        <v>1</v>
      </c>
      <c r="D133">
        <v>1</v>
      </c>
      <c r="E133">
        <v>1</v>
      </c>
    </row>
    <row r="134" spans="1:5">
      <c r="A134">
        <v>91</v>
      </c>
      <c r="B134">
        <v>19</v>
      </c>
      <c r="C134">
        <v>1</v>
      </c>
      <c r="D134">
        <v>0</v>
      </c>
      <c r="E134">
        <v>0</v>
      </c>
    </row>
    <row r="135" spans="1:5">
      <c r="A135">
        <v>91</v>
      </c>
      <c r="B135">
        <v>15</v>
      </c>
      <c r="C135">
        <v>1</v>
      </c>
      <c r="D135">
        <v>1</v>
      </c>
      <c r="E135">
        <v>1</v>
      </c>
    </row>
    <row r="136" spans="1:5">
      <c r="A136">
        <v>92</v>
      </c>
      <c r="B136">
        <v>13</v>
      </c>
      <c r="C136">
        <v>1</v>
      </c>
      <c r="D136">
        <v>0</v>
      </c>
      <c r="E136">
        <v>0</v>
      </c>
    </row>
    <row r="137" spans="1:5">
      <c r="A137">
        <v>92</v>
      </c>
      <c r="B137">
        <v>17</v>
      </c>
      <c r="C137">
        <v>1</v>
      </c>
      <c r="D137">
        <v>1</v>
      </c>
      <c r="E137">
        <v>1</v>
      </c>
    </row>
    <row r="138" spans="1:5">
      <c r="A138">
        <v>93</v>
      </c>
      <c r="B138">
        <v>17.5</v>
      </c>
      <c r="C138">
        <v>1</v>
      </c>
      <c r="D138">
        <v>0</v>
      </c>
      <c r="E138">
        <v>0</v>
      </c>
    </row>
    <row r="139" spans="1:5">
      <c r="A139">
        <v>93</v>
      </c>
      <c r="B139">
        <v>17.5</v>
      </c>
      <c r="C139">
        <v>1</v>
      </c>
      <c r="D139">
        <v>1</v>
      </c>
      <c r="E139">
        <v>1</v>
      </c>
    </row>
    <row r="140" spans="1:5">
      <c r="A140">
        <v>94</v>
      </c>
      <c r="B140">
        <v>12.5</v>
      </c>
      <c r="C140">
        <v>1</v>
      </c>
      <c r="D140">
        <v>0</v>
      </c>
      <c r="E140">
        <v>0</v>
      </c>
    </row>
    <row r="141" spans="1:5">
      <c r="A141">
        <v>94</v>
      </c>
      <c r="B141">
        <v>12</v>
      </c>
      <c r="C141">
        <v>1</v>
      </c>
      <c r="D141">
        <v>1</v>
      </c>
      <c r="E141">
        <v>1</v>
      </c>
    </row>
    <row r="142" spans="1:5">
      <c r="A142">
        <v>95</v>
      </c>
      <c r="B142">
        <v>19.5</v>
      </c>
      <c r="C142">
        <v>1</v>
      </c>
      <c r="D142">
        <v>0</v>
      </c>
      <c r="E142">
        <v>0</v>
      </c>
    </row>
    <row r="143" spans="1:5">
      <c r="A143">
        <v>95</v>
      </c>
      <c r="B143">
        <v>7</v>
      </c>
      <c r="C143">
        <v>1</v>
      </c>
      <c r="D143">
        <v>1</v>
      </c>
      <c r="E143">
        <v>1</v>
      </c>
    </row>
    <row r="144" spans="1:5">
      <c r="A144">
        <v>96</v>
      </c>
      <c r="B144">
        <v>7.5</v>
      </c>
      <c r="C144">
        <v>1</v>
      </c>
      <c r="D144">
        <v>0</v>
      </c>
      <c r="E144">
        <v>0</v>
      </c>
    </row>
    <row r="145" spans="1:5">
      <c r="A145">
        <v>96</v>
      </c>
      <c r="B145">
        <v>7.5</v>
      </c>
      <c r="C145">
        <v>1</v>
      </c>
      <c r="D145">
        <v>1</v>
      </c>
      <c r="E145">
        <v>1</v>
      </c>
    </row>
    <row r="146" spans="1:5">
      <c r="A146">
        <v>97</v>
      </c>
      <c r="B146">
        <v>6</v>
      </c>
      <c r="C146">
        <v>1</v>
      </c>
      <c r="D146">
        <v>0</v>
      </c>
      <c r="E146">
        <v>0</v>
      </c>
    </row>
    <row r="147" spans="1:5">
      <c r="A147">
        <v>97</v>
      </c>
      <c r="B147">
        <v>8</v>
      </c>
      <c r="C147">
        <v>1</v>
      </c>
      <c r="D147">
        <v>1</v>
      </c>
      <c r="E147">
        <v>1</v>
      </c>
    </row>
    <row r="148" spans="1:5">
      <c r="A148">
        <v>98</v>
      </c>
      <c r="B148">
        <v>10</v>
      </c>
      <c r="C148">
        <v>1</v>
      </c>
      <c r="D148">
        <v>0</v>
      </c>
      <c r="E148">
        <v>0</v>
      </c>
    </row>
    <row r="149" spans="1:5">
      <c r="A149">
        <v>98</v>
      </c>
      <c r="B149">
        <v>9.5</v>
      </c>
      <c r="C149">
        <v>1</v>
      </c>
      <c r="D149">
        <v>1</v>
      </c>
      <c r="E149">
        <v>1</v>
      </c>
    </row>
    <row r="150" spans="1:5">
      <c r="A150">
        <v>99</v>
      </c>
      <c r="B150">
        <v>80</v>
      </c>
      <c r="C150">
        <v>1</v>
      </c>
      <c r="D150">
        <v>0</v>
      </c>
      <c r="E150">
        <v>0</v>
      </c>
    </row>
    <row r="151" spans="1:5">
      <c r="A151">
        <v>99</v>
      </c>
      <c r="B151">
        <v>55</v>
      </c>
      <c r="C151">
        <v>1</v>
      </c>
      <c r="D151">
        <v>1</v>
      </c>
      <c r="E151">
        <v>1</v>
      </c>
    </row>
    <row r="152" spans="1:5">
      <c r="A152">
        <v>101</v>
      </c>
      <c r="B152">
        <v>12</v>
      </c>
      <c r="C152">
        <v>1</v>
      </c>
      <c r="D152">
        <v>0</v>
      </c>
      <c r="E152">
        <v>0</v>
      </c>
    </row>
    <row r="153" spans="1:5">
      <c r="A153">
        <v>101</v>
      </c>
      <c r="B153">
        <v>16</v>
      </c>
      <c r="C153">
        <v>1</v>
      </c>
      <c r="D153">
        <v>1</v>
      </c>
      <c r="E153">
        <v>1</v>
      </c>
    </row>
    <row r="154" spans="1:5">
      <c r="A154">
        <v>102</v>
      </c>
      <c r="B154">
        <v>18.5</v>
      </c>
      <c r="C154">
        <v>1</v>
      </c>
      <c r="D154">
        <v>0</v>
      </c>
      <c r="E154">
        <v>0</v>
      </c>
    </row>
    <row r="155" spans="1:5">
      <c r="A155">
        <v>102</v>
      </c>
      <c r="B155">
        <v>13.5</v>
      </c>
      <c r="C155">
        <v>1</v>
      </c>
      <c r="D155">
        <v>1</v>
      </c>
      <c r="E155">
        <v>1</v>
      </c>
    </row>
    <row r="156" spans="1:5">
      <c r="A156">
        <v>104</v>
      </c>
      <c r="B156">
        <v>50</v>
      </c>
      <c r="C156">
        <v>1</v>
      </c>
      <c r="D156">
        <v>0</v>
      </c>
      <c r="E156">
        <v>0</v>
      </c>
    </row>
    <row r="157" spans="1:5">
      <c r="A157">
        <v>104</v>
      </c>
      <c r="B157">
        <v>16</v>
      </c>
      <c r="C157">
        <v>1</v>
      </c>
      <c r="D157">
        <v>1</v>
      </c>
      <c r="E157">
        <v>1</v>
      </c>
    </row>
    <row r="158" spans="1:5">
      <c r="A158">
        <v>105</v>
      </c>
      <c r="B158">
        <v>20</v>
      </c>
      <c r="C158">
        <v>1</v>
      </c>
      <c r="D158">
        <v>0</v>
      </c>
      <c r="E158">
        <v>0</v>
      </c>
    </row>
    <row r="159" spans="1:5">
      <c r="A159">
        <v>105</v>
      </c>
      <c r="B159">
        <v>22.5</v>
      </c>
      <c r="C159">
        <v>1</v>
      </c>
      <c r="D159">
        <v>1</v>
      </c>
      <c r="E159">
        <v>1</v>
      </c>
    </row>
    <row r="160" spans="1:5">
      <c r="A160">
        <v>106</v>
      </c>
      <c r="B160">
        <v>17.5</v>
      </c>
      <c r="C160">
        <v>1</v>
      </c>
      <c r="D160">
        <v>0</v>
      </c>
      <c r="E160">
        <v>0</v>
      </c>
    </row>
    <row r="161" spans="1:5">
      <c r="A161">
        <v>106</v>
      </c>
      <c r="B161">
        <v>14.5</v>
      </c>
      <c r="C161">
        <v>1</v>
      </c>
      <c r="D161">
        <v>1</v>
      </c>
      <c r="E161">
        <v>1</v>
      </c>
    </row>
    <row r="162" spans="1:5">
      <c r="A162">
        <v>107</v>
      </c>
      <c r="B162">
        <v>11.5</v>
      </c>
      <c r="C162">
        <v>1</v>
      </c>
      <c r="D162">
        <v>0</v>
      </c>
      <c r="E162">
        <v>0</v>
      </c>
    </row>
    <row r="163" spans="1:5">
      <c r="A163">
        <v>107</v>
      </c>
      <c r="B163">
        <v>18.5</v>
      </c>
      <c r="C163">
        <v>1</v>
      </c>
      <c r="D163">
        <v>1</v>
      </c>
      <c r="E163">
        <v>1</v>
      </c>
    </row>
    <row r="164" spans="1:5">
      <c r="A164">
        <v>108</v>
      </c>
      <c r="B164">
        <v>21</v>
      </c>
      <c r="C164">
        <v>1</v>
      </c>
      <c r="D164">
        <v>0</v>
      </c>
      <c r="E164">
        <v>0</v>
      </c>
    </row>
    <row r="165" spans="1:5">
      <c r="A165">
        <v>108</v>
      </c>
      <c r="B165">
        <v>23</v>
      </c>
      <c r="C165">
        <v>1</v>
      </c>
      <c r="D165">
        <v>1</v>
      </c>
      <c r="E165">
        <v>1</v>
      </c>
    </row>
    <row r="166" spans="1:5">
      <c r="A166">
        <v>111</v>
      </c>
      <c r="B166">
        <v>24</v>
      </c>
      <c r="C166">
        <v>1</v>
      </c>
      <c r="D166">
        <v>0</v>
      </c>
      <c r="E166">
        <v>0</v>
      </c>
    </row>
    <row r="167" spans="1:5">
      <c r="A167">
        <v>111</v>
      </c>
      <c r="B167">
        <v>27.25</v>
      </c>
      <c r="C167">
        <v>1</v>
      </c>
      <c r="D167">
        <v>1</v>
      </c>
      <c r="E167">
        <v>1</v>
      </c>
    </row>
    <row r="168" spans="1:5">
      <c r="A168">
        <v>112</v>
      </c>
      <c r="B168">
        <v>17</v>
      </c>
      <c r="C168">
        <v>1</v>
      </c>
      <c r="D168">
        <v>0</v>
      </c>
      <c r="E168">
        <v>0</v>
      </c>
    </row>
    <row r="169" spans="1:5">
      <c r="A169">
        <v>112</v>
      </c>
      <c r="B169">
        <v>17.5</v>
      </c>
      <c r="C169">
        <v>1</v>
      </c>
      <c r="D169">
        <v>1</v>
      </c>
      <c r="E169">
        <v>1</v>
      </c>
    </row>
    <row r="170" spans="1:5">
      <c r="A170">
        <v>114</v>
      </c>
      <c r="B170">
        <v>17.5</v>
      </c>
      <c r="C170">
        <v>1</v>
      </c>
      <c r="D170">
        <v>0</v>
      </c>
      <c r="E170">
        <v>0</v>
      </c>
    </row>
    <row r="171" spans="1:5">
      <c r="A171">
        <v>114</v>
      </c>
      <c r="B171">
        <v>40</v>
      </c>
      <c r="C171">
        <v>1</v>
      </c>
      <c r="D171">
        <v>1</v>
      </c>
      <c r="E171">
        <v>1</v>
      </c>
    </row>
    <row r="172" spans="1:5">
      <c r="A172">
        <v>115</v>
      </c>
      <c r="B172">
        <v>32.5</v>
      </c>
      <c r="C172">
        <v>1</v>
      </c>
      <c r="D172">
        <v>0</v>
      </c>
      <c r="E172">
        <v>0</v>
      </c>
    </row>
    <row r="173" spans="1:5">
      <c r="A173">
        <v>115</v>
      </c>
      <c r="B173">
        <v>13.5</v>
      </c>
      <c r="C173">
        <v>1</v>
      </c>
      <c r="D173">
        <v>1</v>
      </c>
      <c r="E173">
        <v>1</v>
      </c>
    </row>
    <row r="174" spans="1:5">
      <c r="A174">
        <v>116</v>
      </c>
      <c r="B174">
        <v>15.25</v>
      </c>
      <c r="C174">
        <v>1</v>
      </c>
      <c r="D174">
        <v>0</v>
      </c>
      <c r="E174">
        <v>0</v>
      </c>
    </row>
    <row r="175" spans="1:5">
      <c r="A175">
        <v>116</v>
      </c>
      <c r="B175">
        <v>28</v>
      </c>
      <c r="C175">
        <v>1</v>
      </c>
      <c r="D175">
        <v>1</v>
      </c>
      <c r="E175">
        <v>1</v>
      </c>
    </row>
    <row r="176" spans="1:5">
      <c r="A176">
        <v>118</v>
      </c>
      <c r="B176">
        <v>17.5</v>
      </c>
      <c r="C176">
        <v>1</v>
      </c>
      <c r="D176">
        <v>0</v>
      </c>
      <c r="E176">
        <v>0</v>
      </c>
    </row>
    <row r="177" spans="1:5">
      <c r="A177">
        <v>118</v>
      </c>
      <c r="B177">
        <v>28</v>
      </c>
      <c r="C177">
        <v>1</v>
      </c>
      <c r="D177">
        <v>1</v>
      </c>
      <c r="E177">
        <v>1</v>
      </c>
    </row>
    <row r="178" spans="1:5">
      <c r="A178">
        <v>119</v>
      </c>
      <c r="B178">
        <v>21.5</v>
      </c>
      <c r="C178">
        <v>1</v>
      </c>
      <c r="D178">
        <v>0</v>
      </c>
      <c r="E178">
        <v>0</v>
      </c>
    </row>
    <row r="179" spans="1:5">
      <c r="A179">
        <v>119</v>
      </c>
      <c r="B179">
        <v>24.5</v>
      </c>
      <c r="C179">
        <v>1</v>
      </c>
      <c r="D179">
        <v>1</v>
      </c>
      <c r="E179">
        <v>1</v>
      </c>
    </row>
    <row r="180" spans="1:5">
      <c r="A180">
        <v>120</v>
      </c>
      <c r="B180">
        <v>16</v>
      </c>
      <c r="C180">
        <v>1</v>
      </c>
      <c r="D180">
        <v>0</v>
      </c>
      <c r="E180">
        <v>0</v>
      </c>
    </row>
    <row r="181" spans="1:5">
      <c r="A181">
        <v>120</v>
      </c>
      <c r="B181">
        <v>15</v>
      </c>
      <c r="C181">
        <v>1</v>
      </c>
      <c r="D181">
        <v>1</v>
      </c>
      <c r="E181">
        <v>1</v>
      </c>
    </row>
    <row r="182" spans="1:5">
      <c r="A182">
        <v>122</v>
      </c>
      <c r="B182">
        <v>20</v>
      </c>
      <c r="C182">
        <v>1</v>
      </c>
      <c r="D182">
        <v>0</v>
      </c>
      <c r="E182">
        <v>0</v>
      </c>
    </row>
    <row r="183" spans="1:5">
      <c r="A183">
        <v>122</v>
      </c>
      <c r="B183">
        <v>35</v>
      </c>
      <c r="C183">
        <v>1</v>
      </c>
      <c r="D183">
        <v>1</v>
      </c>
      <c r="E183">
        <v>1</v>
      </c>
    </row>
    <row r="184" spans="1:5">
      <c r="A184">
        <v>124</v>
      </c>
      <c r="B184">
        <v>13</v>
      </c>
      <c r="C184">
        <v>1</v>
      </c>
      <c r="D184">
        <v>0</v>
      </c>
      <c r="E184">
        <v>0</v>
      </c>
    </row>
    <row r="185" spans="1:5">
      <c r="A185">
        <v>124</v>
      </c>
      <c r="B185">
        <v>24</v>
      </c>
      <c r="C185">
        <v>1</v>
      </c>
      <c r="D185">
        <v>1</v>
      </c>
      <c r="E185">
        <v>1</v>
      </c>
    </row>
    <row r="186" spans="1:5">
      <c r="A186">
        <v>125</v>
      </c>
      <c r="B186">
        <v>15</v>
      </c>
      <c r="C186">
        <v>1</v>
      </c>
      <c r="D186">
        <v>0</v>
      </c>
      <c r="E186">
        <v>0</v>
      </c>
    </row>
    <row r="187" spans="1:5">
      <c r="A187">
        <v>125</v>
      </c>
      <c r="B187">
        <v>7.5</v>
      </c>
      <c r="C187">
        <v>1</v>
      </c>
      <c r="D187">
        <v>1</v>
      </c>
      <c r="E187">
        <v>1</v>
      </c>
    </row>
    <row r="188" spans="1:5">
      <c r="A188">
        <v>128</v>
      </c>
      <c r="B188">
        <v>10.25</v>
      </c>
      <c r="C188">
        <v>1</v>
      </c>
      <c r="D188">
        <v>0</v>
      </c>
      <c r="E188">
        <v>0</v>
      </c>
    </row>
    <row r="189" spans="1:5">
      <c r="A189">
        <v>128</v>
      </c>
      <c r="B189">
        <v>11</v>
      </c>
      <c r="C189">
        <v>1</v>
      </c>
      <c r="D189">
        <v>1</v>
      </c>
      <c r="E189">
        <v>1</v>
      </c>
    </row>
    <row r="190" spans="1:5">
      <c r="A190">
        <v>129</v>
      </c>
      <c r="B190">
        <v>30</v>
      </c>
      <c r="C190">
        <v>1</v>
      </c>
      <c r="D190">
        <v>0</v>
      </c>
      <c r="E190">
        <v>0</v>
      </c>
    </row>
    <row r="191" spans="1:5">
      <c r="A191">
        <v>129</v>
      </c>
      <c r="B191">
        <v>16</v>
      </c>
      <c r="C191">
        <v>1</v>
      </c>
      <c r="D191">
        <v>1</v>
      </c>
      <c r="E191">
        <v>1</v>
      </c>
    </row>
    <row r="192" spans="1:5">
      <c r="A192">
        <v>130</v>
      </c>
      <c r="B192">
        <v>19.75</v>
      </c>
      <c r="C192">
        <v>1</v>
      </c>
      <c r="D192">
        <v>0</v>
      </c>
      <c r="E192">
        <v>0</v>
      </c>
    </row>
    <row r="193" spans="1:5">
      <c r="A193">
        <v>130</v>
      </c>
      <c r="B193">
        <v>21</v>
      </c>
      <c r="C193">
        <v>1</v>
      </c>
      <c r="D193">
        <v>1</v>
      </c>
      <c r="E193">
        <v>1</v>
      </c>
    </row>
    <row r="194" spans="1:5">
      <c r="A194">
        <v>131</v>
      </c>
      <c r="B194">
        <v>27.5</v>
      </c>
      <c r="C194">
        <v>1</v>
      </c>
      <c r="D194">
        <v>0</v>
      </c>
      <c r="E194">
        <v>0</v>
      </c>
    </row>
    <row r="195" spans="1:5">
      <c r="A195">
        <v>131</v>
      </c>
      <c r="B195">
        <v>19</v>
      </c>
      <c r="C195">
        <v>1</v>
      </c>
      <c r="D195">
        <v>1</v>
      </c>
      <c r="E195">
        <v>1</v>
      </c>
    </row>
    <row r="196" spans="1:5">
      <c r="A196">
        <v>132</v>
      </c>
      <c r="B196">
        <v>30</v>
      </c>
      <c r="C196">
        <v>1</v>
      </c>
      <c r="D196">
        <v>0</v>
      </c>
      <c r="E196">
        <v>0</v>
      </c>
    </row>
    <row r="197" spans="1:5">
      <c r="A197">
        <v>132</v>
      </c>
      <c r="B197">
        <v>25</v>
      </c>
      <c r="C197">
        <v>1</v>
      </c>
      <c r="D197">
        <v>1</v>
      </c>
      <c r="E197">
        <v>1</v>
      </c>
    </row>
    <row r="198" spans="1:5">
      <c r="A198">
        <v>133</v>
      </c>
      <c r="B198">
        <v>14</v>
      </c>
      <c r="C198">
        <v>1</v>
      </c>
      <c r="D198">
        <v>0</v>
      </c>
      <c r="E198">
        <v>0</v>
      </c>
    </row>
    <row r="199" spans="1:5">
      <c r="A199">
        <v>133</v>
      </c>
      <c r="B199">
        <v>13</v>
      </c>
      <c r="C199">
        <v>1</v>
      </c>
      <c r="D199">
        <v>1</v>
      </c>
      <c r="E199">
        <v>1</v>
      </c>
    </row>
    <row r="200" spans="1:5">
      <c r="A200">
        <v>134</v>
      </c>
      <c r="B200">
        <v>18</v>
      </c>
      <c r="C200">
        <v>1</v>
      </c>
      <c r="D200">
        <v>0</v>
      </c>
      <c r="E200">
        <v>0</v>
      </c>
    </row>
    <row r="201" spans="1:5">
      <c r="A201">
        <v>134</v>
      </c>
      <c r="B201">
        <v>19.75</v>
      </c>
      <c r="C201">
        <v>1</v>
      </c>
      <c r="D201">
        <v>1</v>
      </c>
      <c r="E201">
        <v>1</v>
      </c>
    </row>
    <row r="202" spans="1:5">
      <c r="A202">
        <v>137</v>
      </c>
      <c r="B202">
        <v>27.5</v>
      </c>
      <c r="C202">
        <v>1</v>
      </c>
      <c r="D202">
        <v>0</v>
      </c>
      <c r="E202">
        <v>0</v>
      </c>
    </row>
    <row r="203" spans="1:5">
      <c r="A203">
        <v>137</v>
      </c>
      <c r="B203">
        <v>27</v>
      </c>
      <c r="C203">
        <v>1</v>
      </c>
      <c r="D203">
        <v>1</v>
      </c>
      <c r="E203">
        <v>1</v>
      </c>
    </row>
    <row r="204" spans="1:5">
      <c r="A204">
        <v>140</v>
      </c>
      <c r="B204">
        <v>20</v>
      </c>
      <c r="C204">
        <v>1</v>
      </c>
      <c r="D204">
        <v>0</v>
      </c>
      <c r="E204">
        <v>0</v>
      </c>
    </row>
    <row r="205" spans="1:5">
      <c r="A205">
        <v>140</v>
      </c>
      <c r="B205">
        <v>22.5</v>
      </c>
      <c r="C205">
        <v>1</v>
      </c>
      <c r="D205">
        <v>1</v>
      </c>
      <c r="E205">
        <v>1</v>
      </c>
    </row>
    <row r="206" spans="1:5">
      <c r="A206">
        <v>141</v>
      </c>
      <c r="B206">
        <v>17.5</v>
      </c>
      <c r="C206">
        <v>1</v>
      </c>
      <c r="D206">
        <v>0</v>
      </c>
      <c r="E206">
        <v>0</v>
      </c>
    </row>
    <row r="207" spans="1:5">
      <c r="A207">
        <v>141</v>
      </c>
      <c r="B207">
        <v>22.5</v>
      </c>
      <c r="C207">
        <v>1</v>
      </c>
      <c r="D207">
        <v>1</v>
      </c>
      <c r="E207">
        <v>1</v>
      </c>
    </row>
    <row r="208" spans="1:5">
      <c r="A208">
        <v>142</v>
      </c>
      <c r="B208">
        <v>32.5</v>
      </c>
      <c r="C208">
        <v>1</v>
      </c>
      <c r="D208">
        <v>0</v>
      </c>
      <c r="E208">
        <v>0</v>
      </c>
    </row>
    <row r="209" spans="1:5">
      <c r="A209">
        <v>142</v>
      </c>
      <c r="B209">
        <v>55.5</v>
      </c>
      <c r="C209">
        <v>1</v>
      </c>
      <c r="D209">
        <v>1</v>
      </c>
      <c r="E209">
        <v>1</v>
      </c>
    </row>
    <row r="210" spans="1:5">
      <c r="A210">
        <v>144</v>
      </c>
      <c r="B210">
        <v>25</v>
      </c>
      <c r="C210">
        <v>1</v>
      </c>
      <c r="D210">
        <v>0</v>
      </c>
      <c r="E210">
        <v>0</v>
      </c>
    </row>
    <row r="211" spans="1:5">
      <c r="A211">
        <v>144</v>
      </c>
      <c r="B211">
        <v>22.5</v>
      </c>
      <c r="C211">
        <v>1</v>
      </c>
      <c r="D211">
        <v>1</v>
      </c>
      <c r="E211">
        <v>1</v>
      </c>
    </row>
    <row r="212" spans="1:5">
      <c r="A212">
        <v>145</v>
      </c>
      <c r="B212">
        <v>13.5</v>
      </c>
      <c r="C212">
        <v>1</v>
      </c>
      <c r="D212">
        <v>0</v>
      </c>
      <c r="E212">
        <v>0</v>
      </c>
    </row>
    <row r="213" spans="1:5">
      <c r="A213">
        <v>145</v>
      </c>
      <c r="B213">
        <v>14</v>
      </c>
      <c r="C213">
        <v>1</v>
      </c>
      <c r="D213">
        <v>1</v>
      </c>
      <c r="E213">
        <v>1</v>
      </c>
    </row>
    <row r="214" spans="1:5">
      <c r="A214">
        <v>146</v>
      </c>
      <c r="B214">
        <v>18</v>
      </c>
      <c r="C214">
        <v>1</v>
      </c>
      <c r="D214">
        <v>0</v>
      </c>
      <c r="E214">
        <v>0</v>
      </c>
    </row>
    <row r="215" spans="1:5">
      <c r="A215">
        <v>146</v>
      </c>
      <c r="B215">
        <v>16</v>
      </c>
      <c r="C215">
        <v>1</v>
      </c>
      <c r="D215">
        <v>1</v>
      </c>
      <c r="E215">
        <v>1</v>
      </c>
    </row>
    <row r="216" spans="1:5">
      <c r="A216">
        <v>147</v>
      </c>
      <c r="B216">
        <v>11.75</v>
      </c>
      <c r="C216">
        <v>1</v>
      </c>
      <c r="D216">
        <v>0</v>
      </c>
      <c r="E216">
        <v>0</v>
      </c>
    </row>
    <row r="217" spans="1:5">
      <c r="A217">
        <v>147</v>
      </c>
      <c r="B217">
        <v>6</v>
      </c>
      <c r="C217">
        <v>1</v>
      </c>
      <c r="D217">
        <v>1</v>
      </c>
      <c r="E217">
        <v>1</v>
      </c>
    </row>
    <row r="218" spans="1:5">
      <c r="A218">
        <v>148</v>
      </c>
      <c r="B218">
        <v>19.5</v>
      </c>
      <c r="C218">
        <v>1</v>
      </c>
      <c r="D218">
        <v>0</v>
      </c>
      <c r="E218">
        <v>0</v>
      </c>
    </row>
    <row r="219" spans="1:5">
      <c r="A219">
        <v>148</v>
      </c>
      <c r="B219">
        <v>22.5</v>
      </c>
      <c r="C219">
        <v>1</v>
      </c>
      <c r="D219">
        <v>1</v>
      </c>
      <c r="E219">
        <v>1</v>
      </c>
    </row>
    <row r="220" spans="1:5">
      <c r="A220">
        <v>149</v>
      </c>
      <c r="B220">
        <v>10</v>
      </c>
      <c r="C220">
        <v>1</v>
      </c>
      <c r="D220">
        <v>0</v>
      </c>
      <c r="E220">
        <v>0</v>
      </c>
    </row>
    <row r="221" spans="1:5">
      <c r="A221">
        <v>149</v>
      </c>
      <c r="B221">
        <v>13</v>
      </c>
      <c r="C221">
        <v>1</v>
      </c>
      <c r="D221">
        <v>1</v>
      </c>
      <c r="E221">
        <v>1</v>
      </c>
    </row>
    <row r="222" spans="1:5">
      <c r="A222">
        <v>150</v>
      </c>
      <c r="B222">
        <v>13.75</v>
      </c>
      <c r="C222">
        <v>1</v>
      </c>
      <c r="D222">
        <v>0</v>
      </c>
      <c r="E222">
        <v>0</v>
      </c>
    </row>
    <row r="223" spans="1:5">
      <c r="A223">
        <v>150</v>
      </c>
      <c r="B223">
        <v>22</v>
      </c>
      <c r="C223">
        <v>1</v>
      </c>
      <c r="D223">
        <v>1</v>
      </c>
      <c r="E223">
        <v>1</v>
      </c>
    </row>
    <row r="224" spans="1:5">
      <c r="A224">
        <v>152</v>
      </c>
      <c r="B224">
        <v>42.5</v>
      </c>
      <c r="C224">
        <v>1</v>
      </c>
      <c r="D224">
        <v>0</v>
      </c>
      <c r="E224">
        <v>0</v>
      </c>
    </row>
    <row r="225" spans="1:5">
      <c r="A225">
        <v>152</v>
      </c>
      <c r="B225">
        <v>18.75</v>
      </c>
      <c r="C225">
        <v>1</v>
      </c>
      <c r="D225">
        <v>1</v>
      </c>
      <c r="E225">
        <v>1</v>
      </c>
    </row>
    <row r="226" spans="1:5">
      <c r="A226">
        <v>156</v>
      </c>
      <c r="B226">
        <v>15.5</v>
      </c>
      <c r="C226">
        <v>1</v>
      </c>
      <c r="D226">
        <v>0</v>
      </c>
      <c r="E226">
        <v>0</v>
      </c>
    </row>
    <row r="227" spans="1:5">
      <c r="A227">
        <v>156</v>
      </c>
      <c r="B227">
        <v>11</v>
      </c>
      <c r="C227">
        <v>1</v>
      </c>
      <c r="D227">
        <v>1</v>
      </c>
      <c r="E227">
        <v>1</v>
      </c>
    </row>
    <row r="228" spans="1:5">
      <c r="A228">
        <v>157</v>
      </c>
      <c r="B228">
        <v>12.5</v>
      </c>
      <c r="C228">
        <v>1</v>
      </c>
      <c r="D228">
        <v>0</v>
      </c>
      <c r="E228">
        <v>0</v>
      </c>
    </row>
    <row r="229" spans="1:5">
      <c r="A229">
        <v>157</v>
      </c>
      <c r="B229">
        <v>16</v>
      </c>
      <c r="C229">
        <v>1</v>
      </c>
      <c r="D229">
        <v>1</v>
      </c>
      <c r="E229">
        <v>1</v>
      </c>
    </row>
    <row r="230" spans="1:5">
      <c r="A230">
        <v>158</v>
      </c>
      <c r="B230">
        <v>5.5</v>
      </c>
      <c r="C230">
        <v>1</v>
      </c>
      <c r="D230">
        <v>0</v>
      </c>
      <c r="E230">
        <v>0</v>
      </c>
    </row>
    <row r="231" spans="1:5">
      <c r="A231">
        <v>158</v>
      </c>
      <c r="B231">
        <v>5</v>
      </c>
      <c r="C231">
        <v>1</v>
      </c>
      <c r="D231">
        <v>1</v>
      </c>
      <c r="E231">
        <v>1</v>
      </c>
    </row>
    <row r="232" spans="1:5">
      <c r="A232">
        <v>159</v>
      </c>
      <c r="B232">
        <v>12</v>
      </c>
      <c r="C232">
        <v>1</v>
      </c>
      <c r="D232">
        <v>0</v>
      </c>
      <c r="E232">
        <v>0</v>
      </c>
    </row>
    <row r="233" spans="1:5">
      <c r="A233">
        <v>159</v>
      </c>
      <c r="B233">
        <v>12.5</v>
      </c>
      <c r="C233">
        <v>1</v>
      </c>
      <c r="D233">
        <v>1</v>
      </c>
      <c r="E233">
        <v>1</v>
      </c>
    </row>
    <row r="234" spans="1:5">
      <c r="A234">
        <v>161</v>
      </c>
      <c r="B234">
        <v>20.5</v>
      </c>
      <c r="C234">
        <v>1</v>
      </c>
      <c r="D234">
        <v>0</v>
      </c>
      <c r="E234">
        <v>0</v>
      </c>
    </row>
    <row r="235" spans="1:5">
      <c r="A235">
        <v>161</v>
      </c>
      <c r="B235">
        <v>32</v>
      </c>
      <c r="C235">
        <v>1</v>
      </c>
      <c r="D235">
        <v>1</v>
      </c>
      <c r="E235">
        <v>1</v>
      </c>
    </row>
    <row r="236" spans="1:5">
      <c r="A236">
        <v>162</v>
      </c>
      <c r="B236">
        <v>20</v>
      </c>
      <c r="C236">
        <v>1</v>
      </c>
      <c r="D236">
        <v>0</v>
      </c>
      <c r="E236">
        <v>0</v>
      </c>
    </row>
    <row r="237" spans="1:5">
      <c r="A237">
        <v>162</v>
      </c>
      <c r="B237">
        <v>18</v>
      </c>
      <c r="C237">
        <v>1</v>
      </c>
      <c r="D237">
        <v>1</v>
      </c>
      <c r="E237">
        <v>1</v>
      </c>
    </row>
    <row r="238" spans="1:5">
      <c r="A238">
        <v>163</v>
      </c>
      <c r="B238">
        <v>21</v>
      </c>
      <c r="C238">
        <v>1</v>
      </c>
      <c r="D238">
        <v>0</v>
      </c>
      <c r="E238">
        <v>0</v>
      </c>
    </row>
    <row r="239" spans="1:5">
      <c r="A239">
        <v>163</v>
      </c>
      <c r="B239">
        <v>18</v>
      </c>
      <c r="C239">
        <v>1</v>
      </c>
      <c r="D239">
        <v>1</v>
      </c>
      <c r="E239">
        <v>1</v>
      </c>
    </row>
    <row r="240" spans="1:5">
      <c r="A240">
        <v>164</v>
      </c>
      <c r="B240">
        <v>19</v>
      </c>
      <c r="C240">
        <v>1</v>
      </c>
      <c r="D240">
        <v>0</v>
      </c>
      <c r="E240">
        <v>0</v>
      </c>
    </row>
    <row r="241" spans="1:5">
      <c r="A241">
        <v>164</v>
      </c>
      <c r="B241">
        <v>12.5</v>
      </c>
      <c r="C241">
        <v>1</v>
      </c>
      <c r="D241">
        <v>1</v>
      </c>
      <c r="E241">
        <v>1</v>
      </c>
    </row>
    <row r="242" spans="1:5">
      <c r="A242">
        <v>165</v>
      </c>
      <c r="B242">
        <v>25</v>
      </c>
      <c r="C242">
        <v>1</v>
      </c>
      <c r="D242">
        <v>0</v>
      </c>
      <c r="E242">
        <v>0</v>
      </c>
    </row>
    <row r="243" spans="1:5">
      <c r="A243">
        <v>165</v>
      </c>
      <c r="B243">
        <v>18.5</v>
      </c>
      <c r="C243">
        <v>1</v>
      </c>
      <c r="D243">
        <v>1</v>
      </c>
      <c r="E243">
        <v>1</v>
      </c>
    </row>
    <row r="244" spans="1:5">
      <c r="A244">
        <v>166</v>
      </c>
      <c r="B244">
        <v>24</v>
      </c>
      <c r="C244">
        <v>1</v>
      </c>
      <c r="D244">
        <v>0</v>
      </c>
      <c r="E244">
        <v>0</v>
      </c>
    </row>
    <row r="245" spans="1:5">
      <c r="A245">
        <v>166</v>
      </c>
      <c r="B245">
        <v>17.5</v>
      </c>
      <c r="C245">
        <v>1</v>
      </c>
      <c r="D245">
        <v>1</v>
      </c>
      <c r="E245">
        <v>1</v>
      </c>
    </row>
    <row r="246" spans="1:5">
      <c r="A246">
        <v>168</v>
      </c>
      <c r="B246">
        <v>15</v>
      </c>
      <c r="C246">
        <v>1</v>
      </c>
      <c r="D246">
        <v>0</v>
      </c>
      <c r="E246">
        <v>0</v>
      </c>
    </row>
    <row r="247" spans="1:5">
      <c r="A247">
        <v>168</v>
      </c>
      <c r="B247">
        <v>16</v>
      </c>
      <c r="C247">
        <v>1</v>
      </c>
      <c r="D247">
        <v>1</v>
      </c>
      <c r="E247">
        <v>1</v>
      </c>
    </row>
    <row r="248" spans="1:5">
      <c r="A248">
        <v>169</v>
      </c>
      <c r="B248">
        <v>28.5</v>
      </c>
      <c r="C248">
        <v>1</v>
      </c>
      <c r="D248">
        <v>0</v>
      </c>
      <c r="E248">
        <v>0</v>
      </c>
    </row>
    <row r="249" spans="1:5">
      <c r="A249">
        <v>169</v>
      </c>
      <c r="B249">
        <v>23</v>
      </c>
      <c r="C249">
        <v>1</v>
      </c>
      <c r="D249">
        <v>1</v>
      </c>
      <c r="E249">
        <v>1</v>
      </c>
    </row>
    <row r="250" spans="1:5">
      <c r="A250">
        <v>170</v>
      </c>
      <c r="B250">
        <v>20</v>
      </c>
      <c r="C250">
        <v>1</v>
      </c>
      <c r="D250">
        <v>0</v>
      </c>
      <c r="E250">
        <v>0</v>
      </c>
    </row>
    <row r="251" spans="1:5">
      <c r="A251">
        <v>170</v>
      </c>
      <c r="B251">
        <v>30</v>
      </c>
      <c r="C251">
        <v>1</v>
      </c>
      <c r="D251">
        <v>1</v>
      </c>
      <c r="E251">
        <v>1</v>
      </c>
    </row>
    <row r="252" spans="1:5">
      <c r="A252">
        <v>171</v>
      </c>
      <c r="B252">
        <v>18</v>
      </c>
      <c r="C252">
        <v>1</v>
      </c>
      <c r="D252">
        <v>0</v>
      </c>
      <c r="E252">
        <v>0</v>
      </c>
    </row>
    <row r="253" spans="1:5">
      <c r="A253">
        <v>171</v>
      </c>
      <c r="B253">
        <v>16.25</v>
      </c>
      <c r="C253">
        <v>1</v>
      </c>
      <c r="D253">
        <v>1</v>
      </c>
      <c r="E253">
        <v>1</v>
      </c>
    </row>
    <row r="254" spans="1:5">
      <c r="A254">
        <v>172</v>
      </c>
      <c r="B254">
        <v>12</v>
      </c>
      <c r="C254">
        <v>1</v>
      </c>
      <c r="D254">
        <v>0</v>
      </c>
      <c r="E254">
        <v>0</v>
      </c>
    </row>
    <row r="255" spans="1:5">
      <c r="A255">
        <v>172</v>
      </c>
      <c r="B255">
        <v>18.5</v>
      </c>
      <c r="C255">
        <v>1</v>
      </c>
      <c r="D255">
        <v>1</v>
      </c>
      <c r="E255">
        <v>1</v>
      </c>
    </row>
    <row r="256" spans="1:5">
      <c r="A256">
        <v>173</v>
      </c>
      <c r="B256">
        <v>26</v>
      </c>
      <c r="C256">
        <v>1</v>
      </c>
      <c r="D256">
        <v>0</v>
      </c>
      <c r="E256">
        <v>0</v>
      </c>
    </row>
    <row r="257" spans="1:5">
      <c r="A257">
        <v>173</v>
      </c>
      <c r="B257">
        <v>26</v>
      </c>
      <c r="C257">
        <v>1</v>
      </c>
      <c r="D257">
        <v>1</v>
      </c>
      <c r="E257">
        <v>1</v>
      </c>
    </row>
    <row r="258" spans="1:5">
      <c r="A258">
        <v>174</v>
      </c>
      <c r="B258">
        <v>21</v>
      </c>
      <c r="C258">
        <v>1</v>
      </c>
      <c r="D258">
        <v>0</v>
      </c>
      <c r="E258">
        <v>0</v>
      </c>
    </row>
    <row r="259" spans="1:5">
      <c r="A259">
        <v>174</v>
      </c>
      <c r="B259">
        <v>30</v>
      </c>
      <c r="C259">
        <v>1</v>
      </c>
      <c r="D259">
        <v>1</v>
      </c>
      <c r="E259">
        <v>1</v>
      </c>
    </row>
    <row r="260" spans="1:5">
      <c r="A260">
        <v>176</v>
      </c>
      <c r="B260">
        <v>25.5</v>
      </c>
      <c r="C260">
        <v>1</v>
      </c>
      <c r="D260">
        <v>0</v>
      </c>
      <c r="E260">
        <v>0</v>
      </c>
    </row>
    <row r="261" spans="1:5">
      <c r="A261">
        <v>176</v>
      </c>
      <c r="B261">
        <v>33.75</v>
      </c>
      <c r="C261">
        <v>1</v>
      </c>
      <c r="D261">
        <v>1</v>
      </c>
      <c r="E261">
        <v>1</v>
      </c>
    </row>
    <row r="262" spans="1:5">
      <c r="A262">
        <v>178</v>
      </c>
      <c r="B262">
        <v>19</v>
      </c>
      <c r="C262">
        <v>1</v>
      </c>
      <c r="D262">
        <v>0</v>
      </c>
      <c r="E262">
        <v>0</v>
      </c>
    </row>
    <row r="263" spans="1:5">
      <c r="A263">
        <v>178</v>
      </c>
      <c r="B263">
        <v>6</v>
      </c>
      <c r="C263">
        <v>1</v>
      </c>
      <c r="D263">
        <v>1</v>
      </c>
      <c r="E263">
        <v>1</v>
      </c>
    </row>
    <row r="264" spans="1:5">
      <c r="A264">
        <v>179</v>
      </c>
      <c r="B264">
        <v>8</v>
      </c>
      <c r="C264">
        <v>1</v>
      </c>
      <c r="D264">
        <v>0</v>
      </c>
      <c r="E264">
        <v>0</v>
      </c>
    </row>
    <row r="265" spans="1:5">
      <c r="A265">
        <v>179</v>
      </c>
      <c r="B265">
        <v>7</v>
      </c>
      <c r="C265">
        <v>1</v>
      </c>
      <c r="D265">
        <v>1</v>
      </c>
      <c r="E265">
        <v>1</v>
      </c>
    </row>
    <row r="266" spans="1:5">
      <c r="A266">
        <v>180</v>
      </c>
      <c r="B266">
        <v>9.5</v>
      </c>
      <c r="C266">
        <v>1</v>
      </c>
      <c r="D266">
        <v>0</v>
      </c>
      <c r="E266">
        <v>0</v>
      </c>
    </row>
    <row r="267" spans="1:5">
      <c r="A267">
        <v>180</v>
      </c>
      <c r="B267">
        <v>8.75</v>
      </c>
      <c r="C267">
        <v>1</v>
      </c>
      <c r="D267">
        <v>1</v>
      </c>
      <c r="E267">
        <v>1</v>
      </c>
    </row>
    <row r="268" spans="1:5">
      <c r="A268">
        <v>182</v>
      </c>
      <c r="B268">
        <v>10.5</v>
      </c>
      <c r="C268">
        <v>1</v>
      </c>
      <c r="D268">
        <v>0</v>
      </c>
      <c r="E268">
        <v>0</v>
      </c>
    </row>
    <row r="269" spans="1:5">
      <c r="A269">
        <v>182</v>
      </c>
      <c r="B269">
        <v>7.5</v>
      </c>
      <c r="C269">
        <v>1</v>
      </c>
      <c r="D269">
        <v>1</v>
      </c>
      <c r="E269">
        <v>1</v>
      </c>
    </row>
    <row r="270" spans="1:5">
      <c r="A270">
        <v>183</v>
      </c>
      <c r="B270">
        <v>14</v>
      </c>
      <c r="C270">
        <v>1</v>
      </c>
      <c r="D270">
        <v>0</v>
      </c>
      <c r="E270">
        <v>0</v>
      </c>
    </row>
    <row r="271" spans="1:5">
      <c r="A271">
        <v>183</v>
      </c>
      <c r="B271">
        <v>20</v>
      </c>
      <c r="C271">
        <v>1</v>
      </c>
      <c r="D271">
        <v>1</v>
      </c>
      <c r="E271">
        <v>1</v>
      </c>
    </row>
    <row r="272" spans="1:5">
      <c r="A272">
        <v>185</v>
      </c>
      <c r="B272">
        <v>6.5</v>
      </c>
      <c r="C272">
        <v>1</v>
      </c>
      <c r="D272">
        <v>0</v>
      </c>
      <c r="E272">
        <v>0</v>
      </c>
    </row>
    <row r="273" spans="1:5">
      <c r="A273">
        <v>185</v>
      </c>
      <c r="B273">
        <v>5</v>
      </c>
      <c r="C273">
        <v>1</v>
      </c>
      <c r="D273">
        <v>1</v>
      </c>
      <c r="E273">
        <v>1</v>
      </c>
    </row>
    <row r="274" spans="1:5">
      <c r="A274">
        <v>186</v>
      </c>
      <c r="B274">
        <v>20</v>
      </c>
      <c r="C274">
        <v>1</v>
      </c>
      <c r="D274">
        <v>0</v>
      </c>
      <c r="E274">
        <v>0</v>
      </c>
    </row>
    <row r="275" spans="1:5">
      <c r="A275">
        <v>186</v>
      </c>
      <c r="B275">
        <v>21</v>
      </c>
      <c r="C275">
        <v>1</v>
      </c>
      <c r="D275">
        <v>1</v>
      </c>
      <c r="E275">
        <v>1</v>
      </c>
    </row>
    <row r="276" spans="1:5">
      <c r="A276">
        <v>187</v>
      </c>
      <c r="B276">
        <v>14</v>
      </c>
      <c r="C276">
        <v>1</v>
      </c>
      <c r="D276">
        <v>0</v>
      </c>
      <c r="E276">
        <v>0</v>
      </c>
    </row>
    <row r="277" spans="1:5">
      <c r="A277">
        <v>187</v>
      </c>
      <c r="B277">
        <v>13.75</v>
      </c>
      <c r="C277">
        <v>1</v>
      </c>
      <c r="D277">
        <v>1</v>
      </c>
      <c r="E277">
        <v>1</v>
      </c>
    </row>
    <row r="278" spans="1:5">
      <c r="A278">
        <v>189</v>
      </c>
      <c r="B278">
        <v>11.5</v>
      </c>
      <c r="C278">
        <v>1</v>
      </c>
      <c r="D278">
        <v>0</v>
      </c>
      <c r="E278">
        <v>0</v>
      </c>
    </row>
    <row r="279" spans="1:5">
      <c r="A279">
        <v>189</v>
      </c>
      <c r="B279">
        <v>9.5</v>
      </c>
      <c r="C279">
        <v>1</v>
      </c>
      <c r="D279">
        <v>1</v>
      </c>
      <c r="E279">
        <v>1</v>
      </c>
    </row>
    <row r="280" spans="1:5">
      <c r="A280">
        <v>190</v>
      </c>
      <c r="B280">
        <v>26</v>
      </c>
      <c r="C280">
        <v>1</v>
      </c>
      <c r="D280">
        <v>0</v>
      </c>
      <c r="E280">
        <v>0</v>
      </c>
    </row>
    <row r="281" spans="1:5">
      <c r="A281">
        <v>190</v>
      </c>
      <c r="B281">
        <v>22</v>
      </c>
      <c r="C281">
        <v>1</v>
      </c>
      <c r="D281">
        <v>1</v>
      </c>
      <c r="E281">
        <v>1</v>
      </c>
    </row>
    <row r="282" spans="1:5">
      <c r="A282">
        <v>192</v>
      </c>
      <c r="B282">
        <v>25</v>
      </c>
      <c r="C282">
        <v>1</v>
      </c>
      <c r="D282">
        <v>0</v>
      </c>
      <c r="E282">
        <v>0</v>
      </c>
    </row>
    <row r="283" spans="1:5">
      <c r="A283">
        <v>192</v>
      </c>
      <c r="B283">
        <v>19.5</v>
      </c>
      <c r="C283">
        <v>1</v>
      </c>
      <c r="D283">
        <v>1</v>
      </c>
      <c r="E283">
        <v>1</v>
      </c>
    </row>
    <row r="284" spans="1:5">
      <c r="A284">
        <v>193</v>
      </c>
      <c r="B284">
        <v>7.5</v>
      </c>
      <c r="C284">
        <v>1</v>
      </c>
      <c r="D284">
        <v>0</v>
      </c>
      <c r="E284">
        <v>0</v>
      </c>
    </row>
    <row r="285" spans="1:5">
      <c r="A285">
        <v>193</v>
      </c>
      <c r="B285">
        <v>8.5</v>
      </c>
      <c r="C285">
        <v>1</v>
      </c>
      <c r="D285">
        <v>1</v>
      </c>
      <c r="E285">
        <v>1</v>
      </c>
    </row>
    <row r="286" spans="1:5">
      <c r="A286">
        <v>195</v>
      </c>
      <c r="B286">
        <v>15</v>
      </c>
      <c r="C286">
        <v>1</v>
      </c>
      <c r="D286">
        <v>0</v>
      </c>
      <c r="E286">
        <v>0</v>
      </c>
    </row>
    <row r="287" spans="1:5">
      <c r="A287">
        <v>195</v>
      </c>
      <c r="B287">
        <v>20.5</v>
      </c>
      <c r="C287">
        <v>1</v>
      </c>
      <c r="D287">
        <v>1</v>
      </c>
      <c r="E287">
        <v>1</v>
      </c>
    </row>
    <row r="288" spans="1:5">
      <c r="A288">
        <v>196</v>
      </c>
      <c r="B288">
        <v>17.5</v>
      </c>
      <c r="C288">
        <v>1</v>
      </c>
      <c r="D288">
        <v>0</v>
      </c>
      <c r="E288">
        <v>0</v>
      </c>
    </row>
    <row r="289" spans="1:5">
      <c r="A289">
        <v>196</v>
      </c>
      <c r="B289">
        <v>15</v>
      </c>
      <c r="C289">
        <v>1</v>
      </c>
      <c r="D289">
        <v>1</v>
      </c>
      <c r="E289">
        <v>1</v>
      </c>
    </row>
    <row r="290" spans="1:5">
      <c r="A290">
        <v>197</v>
      </c>
      <c r="B290">
        <v>28</v>
      </c>
      <c r="C290">
        <v>1</v>
      </c>
      <c r="D290">
        <v>0</v>
      </c>
      <c r="E290">
        <v>0</v>
      </c>
    </row>
    <row r="291" spans="1:5">
      <c r="A291">
        <v>197</v>
      </c>
      <c r="B291">
        <v>15.5</v>
      </c>
      <c r="C291">
        <v>1</v>
      </c>
      <c r="D291">
        <v>1</v>
      </c>
      <c r="E291">
        <v>1</v>
      </c>
    </row>
    <row r="292" spans="1:5">
      <c r="A292">
        <v>199</v>
      </c>
      <c r="B292">
        <v>6</v>
      </c>
      <c r="C292">
        <v>1</v>
      </c>
      <c r="D292">
        <v>0</v>
      </c>
      <c r="E292">
        <v>0</v>
      </c>
    </row>
    <row r="293" spans="1:5">
      <c r="A293">
        <v>199</v>
      </c>
      <c r="B293">
        <v>12.5</v>
      </c>
      <c r="C293">
        <v>1</v>
      </c>
      <c r="D293">
        <v>1</v>
      </c>
      <c r="E293">
        <v>1</v>
      </c>
    </row>
    <row r="294" spans="1:5">
      <c r="A294">
        <v>200</v>
      </c>
      <c r="B294">
        <v>30</v>
      </c>
      <c r="C294">
        <v>1</v>
      </c>
      <c r="D294">
        <v>0</v>
      </c>
      <c r="E294">
        <v>0</v>
      </c>
    </row>
    <row r="295" spans="1:5">
      <c r="A295">
        <v>200</v>
      </c>
      <c r="B295">
        <v>25</v>
      </c>
      <c r="C295">
        <v>1</v>
      </c>
      <c r="D295">
        <v>1</v>
      </c>
      <c r="E295">
        <v>1</v>
      </c>
    </row>
    <row r="296" spans="1:5">
      <c r="A296">
        <v>201</v>
      </c>
      <c r="B296">
        <v>16.5</v>
      </c>
      <c r="C296">
        <v>1</v>
      </c>
      <c r="D296">
        <v>0</v>
      </c>
      <c r="E296">
        <v>0</v>
      </c>
    </row>
    <row r="297" spans="1:5">
      <c r="A297">
        <v>201</v>
      </c>
      <c r="B297">
        <v>27</v>
      </c>
      <c r="C297">
        <v>1</v>
      </c>
      <c r="D297">
        <v>1</v>
      </c>
      <c r="E297">
        <v>1</v>
      </c>
    </row>
    <row r="298" spans="1:5">
      <c r="A298">
        <v>202</v>
      </c>
      <c r="B298">
        <v>37</v>
      </c>
      <c r="C298">
        <v>1</v>
      </c>
      <c r="D298">
        <v>0</v>
      </c>
      <c r="E298">
        <v>0</v>
      </c>
    </row>
    <row r="299" spans="1:5">
      <c r="A299">
        <v>202</v>
      </c>
      <c r="B299">
        <v>18.5</v>
      </c>
      <c r="C299">
        <v>1</v>
      </c>
      <c r="D299">
        <v>1</v>
      </c>
      <c r="E299">
        <v>1</v>
      </c>
    </row>
    <row r="300" spans="1:5">
      <c r="A300">
        <v>203</v>
      </c>
      <c r="B300">
        <v>15</v>
      </c>
      <c r="C300">
        <v>1</v>
      </c>
      <c r="D300">
        <v>0</v>
      </c>
      <c r="E300">
        <v>0</v>
      </c>
    </row>
    <row r="301" spans="1:5">
      <c r="A301">
        <v>203</v>
      </c>
      <c r="B301">
        <v>21</v>
      </c>
      <c r="C301">
        <v>1</v>
      </c>
      <c r="D301">
        <v>1</v>
      </c>
      <c r="E301">
        <v>1</v>
      </c>
    </row>
    <row r="302" spans="1:5">
      <c r="A302">
        <v>204</v>
      </c>
      <c r="B302">
        <v>14.25</v>
      </c>
      <c r="C302">
        <v>1</v>
      </c>
      <c r="D302">
        <v>0</v>
      </c>
      <c r="E302">
        <v>0</v>
      </c>
    </row>
    <row r="303" spans="1:5">
      <c r="A303">
        <v>204</v>
      </c>
      <c r="B303">
        <v>18.75</v>
      </c>
      <c r="C303">
        <v>1</v>
      </c>
      <c r="D303">
        <v>1</v>
      </c>
      <c r="E303">
        <v>1</v>
      </c>
    </row>
    <row r="304" spans="1:5">
      <c r="A304">
        <v>207</v>
      </c>
      <c r="B304">
        <v>13</v>
      </c>
      <c r="C304">
        <v>1</v>
      </c>
      <c r="D304">
        <v>0</v>
      </c>
      <c r="E304">
        <v>0</v>
      </c>
    </row>
    <row r="305" spans="1:5">
      <c r="A305">
        <v>207</v>
      </c>
      <c r="B305">
        <v>11.5</v>
      </c>
      <c r="C305">
        <v>1</v>
      </c>
      <c r="D305">
        <v>1</v>
      </c>
      <c r="E305">
        <v>1</v>
      </c>
    </row>
    <row r="306" spans="1:5">
      <c r="A306">
        <v>208</v>
      </c>
      <c r="B306">
        <v>28</v>
      </c>
      <c r="C306">
        <v>1</v>
      </c>
      <c r="D306">
        <v>0</v>
      </c>
      <c r="E306">
        <v>0</v>
      </c>
    </row>
    <row r="307" spans="1:5">
      <c r="A307">
        <v>208</v>
      </c>
      <c r="B307">
        <v>21</v>
      </c>
      <c r="C307">
        <v>1</v>
      </c>
      <c r="D307">
        <v>1</v>
      </c>
      <c r="E307">
        <v>1</v>
      </c>
    </row>
    <row r="308" spans="1:5">
      <c r="A308">
        <v>209</v>
      </c>
      <c r="B308">
        <v>22</v>
      </c>
      <c r="C308">
        <v>1</v>
      </c>
      <c r="D308">
        <v>0</v>
      </c>
      <c r="E308">
        <v>0</v>
      </c>
    </row>
    <row r="309" spans="1:5">
      <c r="A309">
        <v>209</v>
      </c>
      <c r="B309">
        <v>24.5</v>
      </c>
      <c r="C309">
        <v>1</v>
      </c>
      <c r="D309">
        <v>1</v>
      </c>
      <c r="E309">
        <v>1</v>
      </c>
    </row>
    <row r="310" spans="1:5">
      <c r="A310">
        <v>210</v>
      </c>
      <c r="B310">
        <v>9.5</v>
      </c>
      <c r="C310">
        <v>1</v>
      </c>
      <c r="D310">
        <v>0</v>
      </c>
      <c r="E310">
        <v>0</v>
      </c>
    </row>
    <row r="311" spans="1:5">
      <c r="A311">
        <v>210</v>
      </c>
      <c r="B311">
        <v>7</v>
      </c>
      <c r="C311">
        <v>1</v>
      </c>
      <c r="D311">
        <v>1</v>
      </c>
      <c r="E311">
        <v>1</v>
      </c>
    </row>
    <row r="312" spans="1:5">
      <c r="A312">
        <v>211</v>
      </c>
      <c r="B312">
        <v>17</v>
      </c>
      <c r="C312">
        <v>1</v>
      </c>
      <c r="D312">
        <v>0</v>
      </c>
      <c r="E312">
        <v>0</v>
      </c>
    </row>
    <row r="313" spans="1:5">
      <c r="A313">
        <v>211</v>
      </c>
      <c r="B313">
        <v>19.5</v>
      </c>
      <c r="C313">
        <v>1</v>
      </c>
      <c r="D313">
        <v>1</v>
      </c>
      <c r="E313">
        <v>1</v>
      </c>
    </row>
    <row r="314" spans="1:5">
      <c r="A314">
        <v>212</v>
      </c>
      <c r="B314">
        <v>19.75</v>
      </c>
      <c r="C314">
        <v>1</v>
      </c>
      <c r="D314">
        <v>0</v>
      </c>
      <c r="E314">
        <v>0</v>
      </c>
    </row>
    <row r="315" spans="1:5">
      <c r="A315">
        <v>212</v>
      </c>
      <c r="B315">
        <v>27.5</v>
      </c>
      <c r="C315">
        <v>1</v>
      </c>
      <c r="D315">
        <v>1</v>
      </c>
      <c r="E315">
        <v>1</v>
      </c>
    </row>
    <row r="316" spans="1:5">
      <c r="A316">
        <v>213</v>
      </c>
      <c r="B316">
        <v>14.5</v>
      </c>
      <c r="C316">
        <v>1</v>
      </c>
      <c r="D316">
        <v>0</v>
      </c>
      <c r="E316">
        <v>0</v>
      </c>
    </row>
    <row r="317" spans="1:5">
      <c r="A317">
        <v>213</v>
      </c>
      <c r="B317">
        <v>20.75</v>
      </c>
      <c r="C317">
        <v>1</v>
      </c>
      <c r="D317">
        <v>1</v>
      </c>
      <c r="E317">
        <v>1</v>
      </c>
    </row>
    <row r="318" spans="1:5">
      <c r="A318">
        <v>214</v>
      </c>
      <c r="B318">
        <v>17</v>
      </c>
      <c r="C318">
        <v>1</v>
      </c>
      <c r="D318">
        <v>0</v>
      </c>
      <c r="E318">
        <v>0</v>
      </c>
    </row>
    <row r="319" spans="1:5">
      <c r="A319">
        <v>214</v>
      </c>
      <c r="B319">
        <v>17.5</v>
      </c>
      <c r="C319">
        <v>1</v>
      </c>
      <c r="D319">
        <v>1</v>
      </c>
      <c r="E319">
        <v>1</v>
      </c>
    </row>
    <row r="320" spans="1:5">
      <c r="A320">
        <v>215</v>
      </c>
      <c r="B320">
        <v>15</v>
      </c>
      <c r="C320">
        <v>1</v>
      </c>
      <c r="D320">
        <v>0</v>
      </c>
      <c r="E320">
        <v>0</v>
      </c>
    </row>
    <row r="321" spans="1:5">
      <c r="A321">
        <v>215</v>
      </c>
      <c r="B321">
        <v>25</v>
      </c>
      <c r="C321">
        <v>1</v>
      </c>
      <c r="D321">
        <v>1</v>
      </c>
      <c r="E321">
        <v>1</v>
      </c>
    </row>
    <row r="322" spans="1:5">
      <c r="A322">
        <v>216</v>
      </c>
      <c r="B322">
        <v>7.5</v>
      </c>
      <c r="C322">
        <v>1</v>
      </c>
      <c r="D322">
        <v>0</v>
      </c>
      <c r="E322">
        <v>0</v>
      </c>
    </row>
    <row r="323" spans="1:5">
      <c r="A323">
        <v>216</v>
      </c>
      <c r="B323">
        <v>11</v>
      </c>
      <c r="C323">
        <v>1</v>
      </c>
      <c r="D323">
        <v>1</v>
      </c>
      <c r="E323">
        <v>1</v>
      </c>
    </row>
    <row r="324" spans="1:5">
      <c r="A324">
        <v>217</v>
      </c>
      <c r="B324">
        <v>8.5</v>
      </c>
      <c r="C324">
        <v>1</v>
      </c>
      <c r="D324">
        <v>0</v>
      </c>
      <c r="E324">
        <v>0</v>
      </c>
    </row>
    <row r="325" spans="1:5">
      <c r="A325">
        <v>217</v>
      </c>
      <c r="B325">
        <v>6</v>
      </c>
      <c r="C325">
        <v>1</v>
      </c>
      <c r="D325">
        <v>1</v>
      </c>
      <c r="E325">
        <v>1</v>
      </c>
    </row>
    <row r="326" spans="1:5">
      <c r="A326">
        <v>218</v>
      </c>
      <c r="B326">
        <v>9</v>
      </c>
      <c r="C326">
        <v>1</v>
      </c>
      <c r="D326">
        <v>0</v>
      </c>
      <c r="E326">
        <v>0</v>
      </c>
    </row>
    <row r="327" spans="1:5">
      <c r="A327">
        <v>218</v>
      </c>
      <c r="B327">
        <v>6.5</v>
      </c>
      <c r="C327">
        <v>1</v>
      </c>
      <c r="D327">
        <v>1</v>
      </c>
      <c r="E327">
        <v>1</v>
      </c>
    </row>
    <row r="328" spans="1:5">
      <c r="A328">
        <v>219</v>
      </c>
      <c r="B328">
        <v>7.5</v>
      </c>
      <c r="C328">
        <v>1</v>
      </c>
      <c r="D328">
        <v>0</v>
      </c>
      <c r="E328">
        <v>0</v>
      </c>
    </row>
    <row r="329" spans="1:5">
      <c r="A329">
        <v>219</v>
      </c>
      <c r="B329">
        <v>13.5</v>
      </c>
      <c r="C329">
        <v>1</v>
      </c>
      <c r="D329">
        <v>1</v>
      </c>
      <c r="E329">
        <v>1</v>
      </c>
    </row>
    <row r="330" spans="1:5">
      <c r="A330">
        <v>220</v>
      </c>
      <c r="B330">
        <v>10.5</v>
      </c>
      <c r="C330">
        <v>1</v>
      </c>
      <c r="D330">
        <v>0</v>
      </c>
      <c r="E330">
        <v>0</v>
      </c>
    </row>
    <row r="331" spans="1:5">
      <c r="A331">
        <v>220</v>
      </c>
      <c r="B331">
        <v>9</v>
      </c>
      <c r="C331">
        <v>1</v>
      </c>
      <c r="D331">
        <v>1</v>
      </c>
      <c r="E331">
        <v>1</v>
      </c>
    </row>
    <row r="332" spans="1:5">
      <c r="A332">
        <v>221</v>
      </c>
      <c r="B332">
        <v>15</v>
      </c>
      <c r="C332">
        <v>1</v>
      </c>
      <c r="D332">
        <v>0</v>
      </c>
      <c r="E332">
        <v>0</v>
      </c>
    </row>
    <row r="333" spans="1:5">
      <c r="A333">
        <v>221</v>
      </c>
      <c r="B333">
        <v>8.5</v>
      </c>
      <c r="C333">
        <v>1</v>
      </c>
      <c r="D333">
        <v>1</v>
      </c>
      <c r="E333">
        <v>1</v>
      </c>
    </row>
    <row r="334" spans="1:5">
      <c r="A334">
        <v>222</v>
      </c>
      <c r="B334">
        <v>14</v>
      </c>
      <c r="C334">
        <v>1</v>
      </c>
      <c r="D334">
        <v>0</v>
      </c>
      <c r="E334">
        <v>0</v>
      </c>
    </row>
    <row r="335" spans="1:5">
      <c r="A335">
        <v>222</v>
      </c>
      <c r="B335">
        <v>9.5</v>
      </c>
      <c r="C335">
        <v>1</v>
      </c>
      <c r="D335">
        <v>1</v>
      </c>
      <c r="E335">
        <v>1</v>
      </c>
    </row>
    <row r="336" spans="1:5">
      <c r="A336">
        <v>223</v>
      </c>
      <c r="B336">
        <v>12</v>
      </c>
      <c r="C336">
        <v>1</v>
      </c>
      <c r="D336">
        <v>0</v>
      </c>
      <c r="E336">
        <v>0</v>
      </c>
    </row>
    <row r="337" spans="1:5">
      <c r="A337">
        <v>223</v>
      </c>
      <c r="B337">
        <v>13</v>
      </c>
      <c r="C337">
        <v>1</v>
      </c>
      <c r="D337">
        <v>1</v>
      </c>
      <c r="E337">
        <v>1</v>
      </c>
    </row>
    <row r="338" spans="1:5">
      <c r="A338">
        <v>225</v>
      </c>
      <c r="B338">
        <v>16.5</v>
      </c>
      <c r="C338">
        <v>1</v>
      </c>
      <c r="D338">
        <v>0</v>
      </c>
      <c r="E338">
        <v>0</v>
      </c>
    </row>
    <row r="339" spans="1:5">
      <c r="A339">
        <v>225</v>
      </c>
      <c r="B339">
        <v>24.5</v>
      </c>
      <c r="C339">
        <v>1</v>
      </c>
      <c r="D339">
        <v>1</v>
      </c>
      <c r="E339">
        <v>1</v>
      </c>
    </row>
    <row r="340" spans="1:5">
      <c r="A340">
        <v>226</v>
      </c>
      <c r="B340">
        <v>11</v>
      </c>
      <c r="C340">
        <v>1</v>
      </c>
      <c r="D340">
        <v>0</v>
      </c>
      <c r="E340">
        <v>0</v>
      </c>
    </row>
    <row r="341" spans="1:5">
      <c r="A341">
        <v>226</v>
      </c>
      <c r="B341">
        <v>13</v>
      </c>
      <c r="C341">
        <v>1</v>
      </c>
      <c r="D341">
        <v>1</v>
      </c>
      <c r="E341">
        <v>1</v>
      </c>
    </row>
    <row r="342" spans="1:5">
      <c r="A342">
        <v>228</v>
      </c>
      <c r="B342">
        <v>17.25</v>
      </c>
      <c r="C342">
        <v>1</v>
      </c>
      <c r="D342">
        <v>0</v>
      </c>
      <c r="E342">
        <v>0</v>
      </c>
    </row>
    <row r="343" spans="1:5">
      <c r="A343">
        <v>228</v>
      </c>
      <c r="B343">
        <v>20.5</v>
      </c>
      <c r="C343">
        <v>1</v>
      </c>
      <c r="D343">
        <v>1</v>
      </c>
      <c r="E343">
        <v>1</v>
      </c>
    </row>
    <row r="344" spans="1:5">
      <c r="A344">
        <v>229</v>
      </c>
      <c r="B344">
        <v>23</v>
      </c>
      <c r="C344">
        <v>1</v>
      </c>
      <c r="D344">
        <v>0</v>
      </c>
      <c r="E344">
        <v>0</v>
      </c>
    </row>
    <row r="345" spans="1:5">
      <c r="A345">
        <v>229</v>
      </c>
      <c r="B345">
        <v>27.5</v>
      </c>
      <c r="C345">
        <v>1</v>
      </c>
      <c r="D345">
        <v>1</v>
      </c>
      <c r="E345">
        <v>1</v>
      </c>
    </row>
    <row r="346" spans="1:5">
      <c r="A346">
        <v>230</v>
      </c>
      <c r="B346">
        <v>12.5</v>
      </c>
      <c r="C346">
        <v>1</v>
      </c>
      <c r="D346">
        <v>0</v>
      </c>
      <c r="E346">
        <v>0</v>
      </c>
    </row>
    <row r="347" spans="1:5">
      <c r="A347">
        <v>230</v>
      </c>
      <c r="B347">
        <v>23.5</v>
      </c>
      <c r="C347">
        <v>1</v>
      </c>
      <c r="D347">
        <v>1</v>
      </c>
      <c r="E347">
        <v>1</v>
      </c>
    </row>
    <row r="348" spans="1:5">
      <c r="A348">
        <v>232</v>
      </c>
      <c r="B348">
        <v>21</v>
      </c>
      <c r="C348">
        <v>1</v>
      </c>
      <c r="D348">
        <v>0</v>
      </c>
      <c r="E348">
        <v>0</v>
      </c>
    </row>
    <row r="349" spans="1:5">
      <c r="A349">
        <v>232</v>
      </c>
      <c r="B349">
        <v>23</v>
      </c>
      <c r="C349">
        <v>1</v>
      </c>
      <c r="D349">
        <v>1</v>
      </c>
      <c r="E349">
        <v>1</v>
      </c>
    </row>
    <row r="350" spans="1:5">
      <c r="A350">
        <v>233</v>
      </c>
      <c r="B350">
        <v>22.5</v>
      </c>
      <c r="C350">
        <v>1</v>
      </c>
      <c r="D350">
        <v>0</v>
      </c>
      <c r="E350">
        <v>0</v>
      </c>
    </row>
    <row r="351" spans="1:5">
      <c r="A351">
        <v>233</v>
      </c>
      <c r="B351">
        <v>18.5</v>
      </c>
      <c r="C351">
        <v>1</v>
      </c>
      <c r="D351">
        <v>1</v>
      </c>
      <c r="E351">
        <v>1</v>
      </c>
    </row>
    <row r="352" spans="1:5">
      <c r="A352">
        <v>234</v>
      </c>
      <c r="B352">
        <v>5</v>
      </c>
      <c r="C352">
        <v>1</v>
      </c>
      <c r="D352">
        <v>0</v>
      </c>
      <c r="E352">
        <v>0</v>
      </c>
    </row>
    <row r="353" spans="1:5">
      <c r="A353">
        <v>234</v>
      </c>
      <c r="B353">
        <v>12</v>
      </c>
      <c r="C353">
        <v>1</v>
      </c>
      <c r="D353">
        <v>1</v>
      </c>
      <c r="E353">
        <v>1</v>
      </c>
    </row>
    <row r="354" spans="1:5">
      <c r="A354">
        <v>237</v>
      </c>
      <c r="B354">
        <v>17.5</v>
      </c>
      <c r="C354">
        <v>1</v>
      </c>
      <c r="D354">
        <v>0</v>
      </c>
      <c r="E354">
        <v>0</v>
      </c>
    </row>
    <row r="355" spans="1:5">
      <c r="A355">
        <v>237</v>
      </c>
      <c r="B355">
        <v>17.5</v>
      </c>
      <c r="C355">
        <v>1</v>
      </c>
      <c r="D355">
        <v>1</v>
      </c>
      <c r="E355">
        <v>1</v>
      </c>
    </row>
    <row r="356" spans="1:5">
      <c r="A356">
        <v>238</v>
      </c>
      <c r="B356">
        <v>11</v>
      </c>
      <c r="C356">
        <v>1</v>
      </c>
      <c r="D356">
        <v>0</v>
      </c>
      <c r="E356">
        <v>0</v>
      </c>
    </row>
    <row r="357" spans="1:5">
      <c r="A357">
        <v>238</v>
      </c>
      <c r="B357">
        <v>32.5</v>
      </c>
      <c r="C357">
        <v>1</v>
      </c>
      <c r="D357">
        <v>1</v>
      </c>
      <c r="E357">
        <v>1</v>
      </c>
    </row>
    <row r="358" spans="1:5">
      <c r="A358">
        <v>239</v>
      </c>
      <c r="B358">
        <v>17</v>
      </c>
      <c r="C358">
        <v>1</v>
      </c>
      <c r="D358">
        <v>0</v>
      </c>
      <c r="E358">
        <v>0</v>
      </c>
    </row>
    <row r="359" spans="1:5">
      <c r="A359">
        <v>239</v>
      </c>
      <c r="B359">
        <v>9.5</v>
      </c>
      <c r="C359">
        <v>1</v>
      </c>
      <c r="D359">
        <v>1</v>
      </c>
      <c r="E359">
        <v>1</v>
      </c>
    </row>
    <row r="360" spans="1:5">
      <c r="A360">
        <v>240</v>
      </c>
      <c r="B360">
        <v>32.5</v>
      </c>
      <c r="C360">
        <v>1</v>
      </c>
      <c r="D360">
        <v>0</v>
      </c>
      <c r="E360">
        <v>0</v>
      </c>
    </row>
    <row r="361" spans="1:5">
      <c r="A361">
        <v>240</v>
      </c>
      <c r="B361">
        <v>22.5</v>
      </c>
      <c r="C361">
        <v>1</v>
      </c>
      <c r="D361">
        <v>1</v>
      </c>
      <c r="E361">
        <v>1</v>
      </c>
    </row>
    <row r="362" spans="1:5">
      <c r="A362">
        <v>242</v>
      </c>
      <c r="B362">
        <v>30</v>
      </c>
      <c r="C362">
        <v>1</v>
      </c>
      <c r="D362">
        <v>0</v>
      </c>
      <c r="E362">
        <v>0</v>
      </c>
    </row>
    <row r="363" spans="1:5">
      <c r="A363">
        <v>242</v>
      </c>
      <c r="B363">
        <v>17</v>
      </c>
      <c r="C363">
        <v>1</v>
      </c>
      <c r="D363">
        <v>1</v>
      </c>
      <c r="E363">
        <v>1</v>
      </c>
    </row>
    <row r="364" spans="1:5">
      <c r="A364">
        <v>243</v>
      </c>
      <c r="B364">
        <v>19.5</v>
      </c>
      <c r="C364">
        <v>1</v>
      </c>
      <c r="D364">
        <v>0</v>
      </c>
      <c r="E364">
        <v>0</v>
      </c>
    </row>
    <row r="365" spans="1:5">
      <c r="A365">
        <v>243</v>
      </c>
      <c r="B365">
        <v>18</v>
      </c>
      <c r="C365">
        <v>1</v>
      </c>
      <c r="D365">
        <v>1</v>
      </c>
      <c r="E365">
        <v>1</v>
      </c>
    </row>
    <row r="366" spans="1:5">
      <c r="A366">
        <v>244</v>
      </c>
      <c r="B366">
        <v>27</v>
      </c>
      <c r="C366">
        <v>1</v>
      </c>
      <c r="D366">
        <v>0</v>
      </c>
      <c r="E366">
        <v>0</v>
      </c>
    </row>
    <row r="367" spans="1:5">
      <c r="A367">
        <v>244</v>
      </c>
      <c r="B367">
        <v>22</v>
      </c>
      <c r="C367">
        <v>1</v>
      </c>
      <c r="D367">
        <v>1</v>
      </c>
      <c r="E367">
        <v>1</v>
      </c>
    </row>
    <row r="368" spans="1:5">
      <c r="A368">
        <v>245</v>
      </c>
      <c r="B368">
        <v>19</v>
      </c>
      <c r="C368">
        <v>1</v>
      </c>
      <c r="D368">
        <v>0</v>
      </c>
      <c r="E368">
        <v>0</v>
      </c>
    </row>
    <row r="369" spans="1:5">
      <c r="A369">
        <v>245</v>
      </c>
      <c r="B369">
        <v>14</v>
      </c>
      <c r="C369">
        <v>1</v>
      </c>
      <c r="D369">
        <v>1</v>
      </c>
      <c r="E369">
        <v>1</v>
      </c>
    </row>
    <row r="370" spans="1:5">
      <c r="A370">
        <v>247</v>
      </c>
      <c r="B370">
        <v>20</v>
      </c>
      <c r="C370">
        <v>1</v>
      </c>
      <c r="D370">
        <v>0</v>
      </c>
      <c r="E370">
        <v>0</v>
      </c>
    </row>
    <row r="371" spans="1:5">
      <c r="A371">
        <v>247</v>
      </c>
      <c r="B371">
        <v>20</v>
      </c>
      <c r="C371">
        <v>1</v>
      </c>
      <c r="D371">
        <v>1</v>
      </c>
      <c r="E371">
        <v>1</v>
      </c>
    </row>
    <row r="372" spans="1:5">
      <c r="A372">
        <v>248</v>
      </c>
      <c r="B372">
        <v>16</v>
      </c>
      <c r="C372">
        <v>1</v>
      </c>
      <c r="D372">
        <v>0</v>
      </c>
      <c r="E372">
        <v>0</v>
      </c>
    </row>
    <row r="373" spans="1:5">
      <c r="A373">
        <v>248</v>
      </c>
      <c r="B373">
        <v>17</v>
      </c>
      <c r="C373">
        <v>1</v>
      </c>
      <c r="D373">
        <v>1</v>
      </c>
      <c r="E373">
        <v>1</v>
      </c>
    </row>
    <row r="374" spans="1:5">
      <c r="A374">
        <v>249</v>
      </c>
      <c r="B374">
        <v>9</v>
      </c>
      <c r="C374">
        <v>1</v>
      </c>
      <c r="D374">
        <v>0</v>
      </c>
      <c r="E374">
        <v>0</v>
      </c>
    </row>
    <row r="375" spans="1:5">
      <c r="A375">
        <v>249</v>
      </c>
      <c r="B375">
        <v>16</v>
      </c>
      <c r="C375">
        <v>1</v>
      </c>
      <c r="D375">
        <v>1</v>
      </c>
      <c r="E375">
        <v>1</v>
      </c>
    </row>
    <row r="376" spans="1:5">
      <c r="A376">
        <v>250</v>
      </c>
      <c r="B376">
        <v>3</v>
      </c>
      <c r="C376">
        <v>1</v>
      </c>
      <c r="D376">
        <v>0</v>
      </c>
      <c r="E376">
        <v>0</v>
      </c>
    </row>
    <row r="377" spans="1:5">
      <c r="A377">
        <v>250</v>
      </c>
      <c r="B377">
        <v>4</v>
      </c>
      <c r="C377">
        <v>1</v>
      </c>
      <c r="D377">
        <v>1</v>
      </c>
      <c r="E377">
        <v>1</v>
      </c>
    </row>
    <row r="378" spans="1:5">
      <c r="A378">
        <v>253</v>
      </c>
      <c r="B378">
        <v>10.5</v>
      </c>
      <c r="C378">
        <v>1</v>
      </c>
      <c r="D378">
        <v>0</v>
      </c>
      <c r="E378">
        <v>0</v>
      </c>
    </row>
    <row r="379" spans="1:5">
      <c r="A379">
        <v>253</v>
      </c>
      <c r="B379">
        <v>8</v>
      </c>
      <c r="C379">
        <v>1</v>
      </c>
      <c r="D379">
        <v>1</v>
      </c>
      <c r="E379">
        <v>1</v>
      </c>
    </row>
    <row r="380" spans="1:5">
      <c r="A380">
        <v>258</v>
      </c>
      <c r="B380">
        <v>15</v>
      </c>
      <c r="C380">
        <v>1</v>
      </c>
      <c r="D380">
        <v>0</v>
      </c>
      <c r="E380">
        <v>0</v>
      </c>
    </row>
    <row r="381" spans="1:5">
      <c r="A381">
        <v>258</v>
      </c>
      <c r="B381">
        <v>29</v>
      </c>
      <c r="C381">
        <v>1</v>
      </c>
      <c r="D381">
        <v>1</v>
      </c>
      <c r="E381">
        <v>1</v>
      </c>
    </row>
    <row r="382" spans="1:5">
      <c r="A382">
        <v>259</v>
      </c>
      <c r="B382">
        <v>19</v>
      </c>
      <c r="C382">
        <v>1</v>
      </c>
      <c r="D382">
        <v>0</v>
      </c>
      <c r="E382">
        <v>0</v>
      </c>
    </row>
    <row r="383" spans="1:5">
      <c r="A383">
        <v>259</v>
      </c>
      <c r="B383">
        <v>22.5</v>
      </c>
      <c r="C383">
        <v>1</v>
      </c>
      <c r="D383">
        <v>1</v>
      </c>
      <c r="E383">
        <v>1</v>
      </c>
    </row>
    <row r="384" spans="1:5">
      <c r="A384">
        <v>260</v>
      </c>
      <c r="B384">
        <v>20</v>
      </c>
      <c r="C384">
        <v>1</v>
      </c>
      <c r="D384">
        <v>0</v>
      </c>
      <c r="E384">
        <v>0</v>
      </c>
    </row>
    <row r="385" spans="1:5">
      <c r="A385">
        <v>260</v>
      </c>
      <c r="B385">
        <v>17</v>
      </c>
      <c r="C385">
        <v>1</v>
      </c>
      <c r="D385">
        <v>1</v>
      </c>
      <c r="E385">
        <v>1</v>
      </c>
    </row>
    <row r="386" spans="1:5">
      <c r="A386">
        <v>262</v>
      </c>
      <c r="B386">
        <v>13.5</v>
      </c>
      <c r="C386">
        <v>1</v>
      </c>
      <c r="D386">
        <v>0</v>
      </c>
      <c r="E386">
        <v>0</v>
      </c>
    </row>
    <row r="387" spans="1:5">
      <c r="A387">
        <v>262</v>
      </c>
      <c r="B387">
        <v>11.25</v>
      </c>
      <c r="C387">
        <v>1</v>
      </c>
      <c r="D387">
        <v>1</v>
      </c>
      <c r="E387">
        <v>1</v>
      </c>
    </row>
    <row r="388" spans="1:5">
      <c r="A388">
        <v>264</v>
      </c>
      <c r="B388">
        <v>5</v>
      </c>
      <c r="C388">
        <v>1</v>
      </c>
      <c r="D388">
        <v>0</v>
      </c>
      <c r="E388">
        <v>0</v>
      </c>
    </row>
    <row r="389" spans="1:5">
      <c r="A389">
        <v>264</v>
      </c>
      <c r="B389">
        <v>11.5</v>
      </c>
      <c r="C389">
        <v>1</v>
      </c>
      <c r="D389">
        <v>1</v>
      </c>
      <c r="E389">
        <v>1</v>
      </c>
    </row>
    <row r="390" spans="1:5">
      <c r="A390">
        <v>267</v>
      </c>
      <c r="B390">
        <v>16.5</v>
      </c>
      <c r="C390">
        <v>1</v>
      </c>
      <c r="D390">
        <v>0</v>
      </c>
      <c r="E390">
        <v>0</v>
      </c>
    </row>
    <row r="391" spans="1:5">
      <c r="A391">
        <v>267</v>
      </c>
      <c r="B391">
        <v>42.5</v>
      </c>
      <c r="C391">
        <v>1</v>
      </c>
      <c r="D391">
        <v>1</v>
      </c>
      <c r="E391">
        <v>1</v>
      </c>
    </row>
    <row r="392" spans="1:5">
      <c r="A392">
        <v>268</v>
      </c>
      <c r="B392">
        <v>19</v>
      </c>
      <c r="C392">
        <v>1</v>
      </c>
      <c r="D392">
        <v>0</v>
      </c>
      <c r="E392">
        <v>0</v>
      </c>
    </row>
    <row r="393" spans="1:5">
      <c r="A393">
        <v>268</v>
      </c>
      <c r="B393">
        <v>21.25</v>
      </c>
      <c r="C393">
        <v>1</v>
      </c>
      <c r="D393">
        <v>1</v>
      </c>
      <c r="E393">
        <v>1</v>
      </c>
    </row>
    <row r="394" spans="1:5">
      <c r="A394">
        <v>269</v>
      </c>
      <c r="B394">
        <v>7</v>
      </c>
      <c r="C394">
        <v>1</v>
      </c>
      <c r="D394">
        <v>0</v>
      </c>
      <c r="E394">
        <v>0</v>
      </c>
    </row>
    <row r="395" spans="1:5">
      <c r="A395">
        <v>269</v>
      </c>
      <c r="B395">
        <v>11.5</v>
      </c>
      <c r="C395">
        <v>1</v>
      </c>
      <c r="D395">
        <v>1</v>
      </c>
      <c r="E395">
        <v>1</v>
      </c>
    </row>
    <row r="396" spans="1:5">
      <c r="A396">
        <v>271</v>
      </c>
      <c r="B396">
        <v>6.5</v>
      </c>
      <c r="C396">
        <v>1</v>
      </c>
      <c r="D396">
        <v>0</v>
      </c>
      <c r="E396">
        <v>0</v>
      </c>
    </row>
    <row r="397" spans="1:5">
      <c r="A397">
        <v>271</v>
      </c>
      <c r="B397">
        <v>7.5</v>
      </c>
      <c r="C397">
        <v>1</v>
      </c>
      <c r="D397">
        <v>1</v>
      </c>
      <c r="E397">
        <v>1</v>
      </c>
    </row>
    <row r="398" spans="1:5">
      <c r="A398">
        <v>272</v>
      </c>
      <c r="B398">
        <v>9.5</v>
      </c>
      <c r="C398">
        <v>1</v>
      </c>
      <c r="D398">
        <v>0</v>
      </c>
      <c r="E398">
        <v>0</v>
      </c>
    </row>
    <row r="399" spans="1:5">
      <c r="A399">
        <v>272</v>
      </c>
      <c r="B399">
        <v>9</v>
      </c>
      <c r="C399">
        <v>1</v>
      </c>
      <c r="D399">
        <v>1</v>
      </c>
      <c r="E399">
        <v>1</v>
      </c>
    </row>
    <row r="400" spans="1:5">
      <c r="A400">
        <v>273</v>
      </c>
      <c r="B400">
        <v>9</v>
      </c>
      <c r="C400">
        <v>1</v>
      </c>
      <c r="D400">
        <v>0</v>
      </c>
      <c r="E400">
        <v>0</v>
      </c>
    </row>
    <row r="401" spans="1:5">
      <c r="A401">
        <v>273</v>
      </c>
      <c r="B401">
        <v>7.5</v>
      </c>
      <c r="C401">
        <v>1</v>
      </c>
      <c r="D401">
        <v>1</v>
      </c>
      <c r="E401">
        <v>1</v>
      </c>
    </row>
    <row r="402" spans="1:5">
      <c r="A402">
        <v>274</v>
      </c>
      <c r="B402">
        <v>7.5</v>
      </c>
      <c r="C402">
        <v>1</v>
      </c>
      <c r="D402">
        <v>0</v>
      </c>
      <c r="E402">
        <v>0</v>
      </c>
    </row>
    <row r="403" spans="1:5">
      <c r="A403">
        <v>274</v>
      </c>
      <c r="B403">
        <v>6.5</v>
      </c>
      <c r="C403">
        <v>1</v>
      </c>
      <c r="D403">
        <v>1</v>
      </c>
      <c r="E403">
        <v>1</v>
      </c>
    </row>
    <row r="404" spans="1:5">
      <c r="A404">
        <v>275</v>
      </c>
      <c r="B404">
        <v>6</v>
      </c>
      <c r="C404">
        <v>1</v>
      </c>
      <c r="D404">
        <v>0</v>
      </c>
      <c r="E404">
        <v>0</v>
      </c>
    </row>
    <row r="405" spans="1:5">
      <c r="A405">
        <v>275</v>
      </c>
      <c r="B405">
        <v>5</v>
      </c>
      <c r="C405">
        <v>1</v>
      </c>
      <c r="D405">
        <v>1</v>
      </c>
      <c r="E405">
        <v>1</v>
      </c>
    </row>
    <row r="406" spans="1:5">
      <c r="A406">
        <v>276</v>
      </c>
      <c r="B406">
        <v>10</v>
      </c>
      <c r="C406">
        <v>1</v>
      </c>
      <c r="D406">
        <v>0</v>
      </c>
      <c r="E406">
        <v>0</v>
      </c>
    </row>
    <row r="407" spans="1:5">
      <c r="A407">
        <v>276</v>
      </c>
      <c r="B407">
        <v>12.5</v>
      </c>
      <c r="C407">
        <v>1</v>
      </c>
      <c r="D407">
        <v>1</v>
      </c>
      <c r="E407">
        <v>1</v>
      </c>
    </row>
    <row r="408" spans="1:5">
      <c r="A408">
        <v>277</v>
      </c>
      <c r="B408">
        <v>9.5</v>
      </c>
      <c r="C408">
        <v>1</v>
      </c>
      <c r="D408">
        <v>0</v>
      </c>
      <c r="E408">
        <v>0</v>
      </c>
    </row>
    <row r="409" spans="1:5">
      <c r="A409">
        <v>277</v>
      </c>
      <c r="B409">
        <v>8</v>
      </c>
      <c r="C409">
        <v>1</v>
      </c>
      <c r="D409">
        <v>1</v>
      </c>
      <c r="E409">
        <v>1</v>
      </c>
    </row>
    <row r="410" spans="1:5">
      <c r="A410">
        <v>278</v>
      </c>
      <c r="B410">
        <v>5</v>
      </c>
      <c r="C410">
        <v>1</v>
      </c>
      <c r="D410">
        <v>0</v>
      </c>
      <c r="E410">
        <v>0</v>
      </c>
    </row>
    <row r="411" spans="1:5">
      <c r="A411">
        <v>278</v>
      </c>
      <c r="B411">
        <v>4.5</v>
      </c>
      <c r="C411">
        <v>1</v>
      </c>
      <c r="D411">
        <v>1</v>
      </c>
      <c r="E411">
        <v>1</v>
      </c>
    </row>
    <row r="412" spans="1:5">
      <c r="A412">
        <v>284</v>
      </c>
      <c r="B412">
        <v>16.5</v>
      </c>
      <c r="C412">
        <v>1</v>
      </c>
      <c r="D412">
        <v>0</v>
      </c>
      <c r="E412">
        <v>0</v>
      </c>
    </row>
    <row r="413" spans="1:5">
      <c r="A413">
        <v>284</v>
      </c>
      <c r="B413">
        <v>12</v>
      </c>
      <c r="C413">
        <v>1</v>
      </c>
      <c r="D413">
        <v>1</v>
      </c>
      <c r="E413">
        <v>1</v>
      </c>
    </row>
    <row r="414" spans="1:5">
      <c r="A414">
        <v>285</v>
      </c>
      <c r="B414">
        <v>15.5</v>
      </c>
      <c r="C414">
        <v>1</v>
      </c>
      <c r="D414">
        <v>0</v>
      </c>
      <c r="E414">
        <v>0</v>
      </c>
    </row>
    <row r="415" spans="1:5">
      <c r="A415">
        <v>285</v>
      </c>
      <c r="B415">
        <v>10.5</v>
      </c>
      <c r="C415">
        <v>1</v>
      </c>
      <c r="D415">
        <v>1</v>
      </c>
      <c r="E415">
        <v>1</v>
      </c>
    </row>
    <row r="416" spans="1:5">
      <c r="A416">
        <v>286</v>
      </c>
      <c r="B416">
        <v>8.5</v>
      </c>
      <c r="C416">
        <v>1</v>
      </c>
      <c r="D416">
        <v>0</v>
      </c>
      <c r="E416">
        <v>0</v>
      </c>
    </row>
    <row r="417" spans="1:5">
      <c r="A417">
        <v>286</v>
      </c>
      <c r="B417">
        <v>9.5</v>
      </c>
      <c r="C417">
        <v>1</v>
      </c>
      <c r="D417">
        <v>1</v>
      </c>
      <c r="E417">
        <v>1</v>
      </c>
    </row>
    <row r="418" spans="1:5">
      <c r="A418">
        <v>287</v>
      </c>
      <c r="B418">
        <v>12</v>
      </c>
      <c r="C418">
        <v>1</v>
      </c>
      <c r="D418">
        <v>0</v>
      </c>
      <c r="E418">
        <v>0</v>
      </c>
    </row>
    <row r="419" spans="1:5">
      <c r="A419">
        <v>287</v>
      </c>
      <c r="B419">
        <v>9.5</v>
      </c>
      <c r="C419">
        <v>1</v>
      </c>
      <c r="D419">
        <v>1</v>
      </c>
      <c r="E419">
        <v>1</v>
      </c>
    </row>
    <row r="420" spans="1:5">
      <c r="A420">
        <v>288</v>
      </c>
      <c r="B420">
        <v>10</v>
      </c>
      <c r="C420">
        <v>1</v>
      </c>
      <c r="D420">
        <v>0</v>
      </c>
      <c r="E420">
        <v>0</v>
      </c>
    </row>
    <row r="421" spans="1:5">
      <c r="A421">
        <v>288</v>
      </c>
      <c r="B421">
        <v>9.5</v>
      </c>
      <c r="C421">
        <v>1</v>
      </c>
      <c r="D421">
        <v>1</v>
      </c>
      <c r="E421">
        <v>1</v>
      </c>
    </row>
    <row r="422" spans="1:5">
      <c r="A422">
        <v>289</v>
      </c>
      <c r="B422">
        <v>8</v>
      </c>
      <c r="C422">
        <v>1</v>
      </c>
      <c r="D422">
        <v>0</v>
      </c>
      <c r="E422">
        <v>0</v>
      </c>
    </row>
    <row r="423" spans="1:5">
      <c r="A423">
        <v>289</v>
      </c>
      <c r="B423">
        <v>8</v>
      </c>
      <c r="C423">
        <v>1</v>
      </c>
      <c r="D423">
        <v>1</v>
      </c>
      <c r="E423">
        <v>1</v>
      </c>
    </row>
    <row r="424" spans="1:5">
      <c r="A424">
        <v>290</v>
      </c>
      <c r="B424">
        <v>14</v>
      </c>
      <c r="C424">
        <v>1</v>
      </c>
      <c r="D424">
        <v>0</v>
      </c>
      <c r="E424">
        <v>0</v>
      </c>
    </row>
    <row r="425" spans="1:5">
      <c r="A425">
        <v>290</v>
      </c>
      <c r="B425">
        <v>11.5</v>
      </c>
      <c r="C425">
        <v>1</v>
      </c>
      <c r="D425">
        <v>1</v>
      </c>
      <c r="E425">
        <v>1</v>
      </c>
    </row>
    <row r="426" spans="1:5">
      <c r="A426">
        <v>291</v>
      </c>
      <c r="B426">
        <v>14</v>
      </c>
      <c r="C426">
        <v>1</v>
      </c>
      <c r="D426">
        <v>0</v>
      </c>
      <c r="E426">
        <v>0</v>
      </c>
    </row>
    <row r="427" spans="1:5">
      <c r="A427">
        <v>291</v>
      </c>
      <c r="B427">
        <v>13</v>
      </c>
      <c r="C427">
        <v>1</v>
      </c>
      <c r="D427">
        <v>1</v>
      </c>
      <c r="E427">
        <v>1</v>
      </c>
    </row>
    <row r="428" spans="1:5">
      <c r="A428">
        <v>292</v>
      </c>
      <c r="B428">
        <v>17.5</v>
      </c>
      <c r="C428">
        <v>1</v>
      </c>
      <c r="D428">
        <v>0</v>
      </c>
      <c r="E428">
        <v>0</v>
      </c>
    </row>
    <row r="429" spans="1:5">
      <c r="A429">
        <v>292</v>
      </c>
      <c r="B429">
        <v>20.5</v>
      </c>
      <c r="C429">
        <v>1</v>
      </c>
      <c r="D429">
        <v>1</v>
      </c>
      <c r="E429">
        <v>1</v>
      </c>
    </row>
    <row r="430" spans="1:5">
      <c r="A430">
        <v>296</v>
      </c>
      <c r="B430">
        <v>13</v>
      </c>
      <c r="C430">
        <v>1</v>
      </c>
      <c r="D430">
        <v>0</v>
      </c>
      <c r="E430">
        <v>0</v>
      </c>
    </row>
    <row r="431" spans="1:5">
      <c r="A431">
        <v>296</v>
      </c>
      <c r="B431">
        <v>8.5</v>
      </c>
      <c r="C431">
        <v>1</v>
      </c>
      <c r="D431">
        <v>1</v>
      </c>
      <c r="E431">
        <v>1</v>
      </c>
    </row>
    <row r="432" spans="1:5">
      <c r="A432">
        <v>297</v>
      </c>
      <c r="B432">
        <v>16.5</v>
      </c>
      <c r="C432">
        <v>1</v>
      </c>
      <c r="D432">
        <v>0</v>
      </c>
      <c r="E432">
        <v>0</v>
      </c>
    </row>
    <row r="433" spans="1:5">
      <c r="A433">
        <v>297</v>
      </c>
      <c r="B433">
        <v>30</v>
      </c>
      <c r="C433">
        <v>1</v>
      </c>
      <c r="D433">
        <v>1</v>
      </c>
      <c r="E433">
        <v>1</v>
      </c>
    </row>
    <row r="434" spans="1:5">
      <c r="A434">
        <v>299</v>
      </c>
      <c r="B434">
        <v>7</v>
      </c>
      <c r="C434">
        <v>1</v>
      </c>
      <c r="D434">
        <v>0</v>
      </c>
      <c r="E434">
        <v>0</v>
      </c>
    </row>
    <row r="435" spans="1:5">
      <c r="A435">
        <v>299</v>
      </c>
      <c r="B435">
        <v>12</v>
      </c>
      <c r="C435">
        <v>1</v>
      </c>
      <c r="D435">
        <v>1</v>
      </c>
      <c r="E435">
        <v>1</v>
      </c>
    </row>
    <row r="436" spans="1:5">
      <c r="A436">
        <v>301</v>
      </c>
      <c r="B436">
        <v>14</v>
      </c>
      <c r="C436">
        <v>1</v>
      </c>
      <c r="D436">
        <v>0</v>
      </c>
      <c r="E436">
        <v>0</v>
      </c>
    </row>
    <row r="437" spans="1:5">
      <c r="A437">
        <v>301</v>
      </c>
      <c r="B437">
        <v>5.5</v>
      </c>
      <c r="C437">
        <v>1</v>
      </c>
      <c r="D437">
        <v>1</v>
      </c>
      <c r="E437">
        <v>1</v>
      </c>
    </row>
    <row r="438" spans="1:5">
      <c r="A438">
        <v>303</v>
      </c>
      <c r="B438">
        <v>27.5</v>
      </c>
      <c r="C438">
        <v>1</v>
      </c>
      <c r="D438">
        <v>0</v>
      </c>
      <c r="E438">
        <v>0</v>
      </c>
    </row>
    <row r="439" spans="1:5">
      <c r="A439">
        <v>303</v>
      </c>
      <c r="B439">
        <v>29.5</v>
      </c>
      <c r="C439">
        <v>1</v>
      </c>
      <c r="D439">
        <v>1</v>
      </c>
      <c r="E439">
        <v>1</v>
      </c>
    </row>
    <row r="440" spans="1:5">
      <c r="A440">
        <v>304</v>
      </c>
      <c r="B440">
        <v>20</v>
      </c>
      <c r="C440">
        <v>1</v>
      </c>
      <c r="D440">
        <v>0</v>
      </c>
      <c r="E440">
        <v>0</v>
      </c>
    </row>
    <row r="441" spans="1:5">
      <c r="A441">
        <v>304</v>
      </c>
      <c r="B441">
        <v>17.5</v>
      </c>
      <c r="C441">
        <v>1</v>
      </c>
      <c r="D441">
        <v>1</v>
      </c>
      <c r="E441">
        <v>1</v>
      </c>
    </row>
    <row r="442" spans="1:5">
      <c r="A442">
        <v>305</v>
      </c>
      <c r="B442">
        <v>10</v>
      </c>
      <c r="C442">
        <v>1</v>
      </c>
      <c r="D442">
        <v>0</v>
      </c>
      <c r="E442">
        <v>0</v>
      </c>
    </row>
    <row r="443" spans="1:5">
      <c r="A443">
        <v>305</v>
      </c>
      <c r="B443">
        <v>16</v>
      </c>
      <c r="C443">
        <v>1</v>
      </c>
      <c r="D443">
        <v>1</v>
      </c>
      <c r="E443">
        <v>1</v>
      </c>
    </row>
    <row r="444" spans="1:5">
      <c r="A444">
        <v>307</v>
      </c>
      <c r="B444">
        <v>26.25</v>
      </c>
      <c r="C444">
        <v>1</v>
      </c>
      <c r="D444">
        <v>0</v>
      </c>
      <c r="E444">
        <v>0</v>
      </c>
    </row>
    <row r="445" spans="1:5">
      <c r="A445">
        <v>307</v>
      </c>
      <c r="B445">
        <v>37.5</v>
      </c>
      <c r="C445">
        <v>1</v>
      </c>
      <c r="D445">
        <v>1</v>
      </c>
      <c r="E445">
        <v>1</v>
      </c>
    </row>
    <row r="446" spans="1:5">
      <c r="A446">
        <v>310</v>
      </c>
      <c r="B446">
        <v>14</v>
      </c>
      <c r="C446">
        <v>1</v>
      </c>
      <c r="D446">
        <v>0</v>
      </c>
      <c r="E446">
        <v>0</v>
      </c>
    </row>
    <row r="447" spans="1:5">
      <c r="A447">
        <v>310</v>
      </c>
      <c r="B447">
        <v>14.5</v>
      </c>
      <c r="C447">
        <v>1</v>
      </c>
      <c r="D447">
        <v>1</v>
      </c>
      <c r="E447">
        <v>1</v>
      </c>
    </row>
    <row r="448" spans="1:5">
      <c r="A448">
        <v>312</v>
      </c>
      <c r="B448">
        <v>7</v>
      </c>
      <c r="C448">
        <v>1</v>
      </c>
      <c r="D448">
        <v>0</v>
      </c>
      <c r="E448">
        <v>0</v>
      </c>
    </row>
    <row r="449" spans="1:5">
      <c r="A449">
        <v>312</v>
      </c>
      <c r="B449">
        <v>4</v>
      </c>
      <c r="C449">
        <v>1</v>
      </c>
      <c r="D449">
        <v>1</v>
      </c>
      <c r="E449">
        <v>1</v>
      </c>
    </row>
    <row r="450" spans="1:5">
      <c r="A450">
        <v>314</v>
      </c>
      <c r="B450">
        <v>14</v>
      </c>
      <c r="C450">
        <v>1</v>
      </c>
      <c r="D450">
        <v>0</v>
      </c>
      <c r="E450">
        <v>0</v>
      </c>
    </row>
    <row r="451" spans="1:5">
      <c r="A451">
        <v>314</v>
      </c>
      <c r="B451">
        <v>18</v>
      </c>
      <c r="C451">
        <v>1</v>
      </c>
      <c r="D451">
        <v>1</v>
      </c>
      <c r="E451">
        <v>1</v>
      </c>
    </row>
    <row r="452" spans="1:5">
      <c r="A452">
        <v>316</v>
      </c>
      <c r="B452">
        <v>22.5</v>
      </c>
      <c r="C452">
        <v>1</v>
      </c>
      <c r="D452">
        <v>0</v>
      </c>
      <c r="E452">
        <v>0</v>
      </c>
    </row>
    <row r="453" spans="1:5">
      <c r="A453">
        <v>316</v>
      </c>
      <c r="B453">
        <v>19</v>
      </c>
      <c r="C453">
        <v>1</v>
      </c>
      <c r="D453">
        <v>1</v>
      </c>
      <c r="E453">
        <v>1</v>
      </c>
    </row>
    <row r="454" spans="1:5">
      <c r="A454">
        <v>317</v>
      </c>
      <c r="B454">
        <v>4</v>
      </c>
      <c r="C454">
        <v>1</v>
      </c>
      <c r="D454">
        <v>0</v>
      </c>
      <c r="E454">
        <v>0</v>
      </c>
    </row>
    <row r="455" spans="1:5">
      <c r="A455">
        <v>317</v>
      </c>
      <c r="B455">
        <v>4</v>
      </c>
      <c r="C455">
        <v>1</v>
      </c>
      <c r="D455">
        <v>1</v>
      </c>
      <c r="E455">
        <v>1</v>
      </c>
    </row>
    <row r="456" spans="1:5">
      <c r="A456">
        <v>318</v>
      </c>
      <c r="B456">
        <v>8.5</v>
      </c>
      <c r="C456">
        <v>1</v>
      </c>
      <c r="D456">
        <v>0</v>
      </c>
      <c r="E456">
        <v>0</v>
      </c>
    </row>
    <row r="457" spans="1:5">
      <c r="A457">
        <v>318</v>
      </c>
      <c r="B457">
        <v>10</v>
      </c>
      <c r="C457">
        <v>1</v>
      </c>
      <c r="D457">
        <v>1</v>
      </c>
      <c r="E457">
        <v>1</v>
      </c>
    </row>
    <row r="458" spans="1:5">
      <c r="A458">
        <v>319</v>
      </c>
      <c r="B458">
        <v>5.5</v>
      </c>
      <c r="C458">
        <v>1</v>
      </c>
      <c r="D458">
        <v>0</v>
      </c>
      <c r="E458">
        <v>0</v>
      </c>
    </row>
    <row r="459" spans="1:5">
      <c r="A459">
        <v>319</v>
      </c>
      <c r="B459">
        <v>24</v>
      </c>
      <c r="C459">
        <v>1</v>
      </c>
      <c r="D459">
        <v>1</v>
      </c>
      <c r="E459">
        <v>1</v>
      </c>
    </row>
    <row r="460" spans="1:5">
      <c r="A460">
        <v>320</v>
      </c>
      <c r="B460">
        <v>9.5</v>
      </c>
      <c r="C460">
        <v>1</v>
      </c>
      <c r="D460">
        <v>0</v>
      </c>
      <c r="E460">
        <v>0</v>
      </c>
    </row>
    <row r="461" spans="1:5">
      <c r="A461">
        <v>320</v>
      </c>
      <c r="B461">
        <v>7</v>
      </c>
      <c r="C461">
        <v>1</v>
      </c>
      <c r="D461">
        <v>1</v>
      </c>
      <c r="E461">
        <v>1</v>
      </c>
    </row>
    <row r="462" spans="1:5">
      <c r="A462">
        <v>321</v>
      </c>
      <c r="B462">
        <v>10</v>
      </c>
      <c r="C462">
        <v>1</v>
      </c>
      <c r="D462">
        <v>0</v>
      </c>
      <c r="E462">
        <v>0</v>
      </c>
    </row>
    <row r="463" spans="1:5">
      <c r="A463">
        <v>321</v>
      </c>
      <c r="B463">
        <v>9.5</v>
      </c>
      <c r="C463">
        <v>1</v>
      </c>
      <c r="D463">
        <v>1</v>
      </c>
      <c r="E463">
        <v>1</v>
      </c>
    </row>
    <row r="464" spans="1:5">
      <c r="A464">
        <v>322</v>
      </c>
      <c r="B464">
        <v>14.5</v>
      </c>
      <c r="C464">
        <v>1</v>
      </c>
      <c r="D464">
        <v>0</v>
      </c>
      <c r="E464">
        <v>0</v>
      </c>
    </row>
    <row r="465" spans="1:5">
      <c r="A465">
        <v>322</v>
      </c>
      <c r="B465">
        <v>14.5</v>
      </c>
      <c r="C465">
        <v>1</v>
      </c>
      <c r="D465">
        <v>1</v>
      </c>
      <c r="E465">
        <v>1</v>
      </c>
    </row>
    <row r="466" spans="1:5">
      <c r="A466">
        <v>324</v>
      </c>
      <c r="B466">
        <v>43</v>
      </c>
      <c r="C466">
        <v>1</v>
      </c>
      <c r="D466">
        <v>0</v>
      </c>
      <c r="E466">
        <v>0</v>
      </c>
    </row>
    <row r="467" spans="1:5">
      <c r="A467">
        <v>324</v>
      </c>
      <c r="B467">
        <v>41.5</v>
      </c>
      <c r="C467">
        <v>1</v>
      </c>
      <c r="D467">
        <v>1</v>
      </c>
      <c r="E467">
        <v>1</v>
      </c>
    </row>
    <row r="468" spans="1:5">
      <c r="A468">
        <v>325</v>
      </c>
      <c r="B468">
        <v>11.5</v>
      </c>
      <c r="C468">
        <v>1</v>
      </c>
      <c r="D468">
        <v>0</v>
      </c>
      <c r="E468">
        <v>0</v>
      </c>
    </row>
    <row r="469" spans="1:5">
      <c r="A469">
        <v>325</v>
      </c>
      <c r="B469">
        <v>8.5</v>
      </c>
      <c r="C469">
        <v>1</v>
      </c>
      <c r="D469">
        <v>1</v>
      </c>
      <c r="E469">
        <v>1</v>
      </c>
    </row>
    <row r="470" spans="1:5">
      <c r="A470">
        <v>326</v>
      </c>
      <c r="B470">
        <v>40.5</v>
      </c>
      <c r="C470">
        <v>1</v>
      </c>
      <c r="D470">
        <v>0</v>
      </c>
      <c r="E470">
        <v>0</v>
      </c>
    </row>
    <row r="471" spans="1:5">
      <c r="A471">
        <v>326</v>
      </c>
      <c r="B471">
        <v>22.5</v>
      </c>
      <c r="C471">
        <v>1</v>
      </c>
      <c r="D471">
        <v>1</v>
      </c>
      <c r="E471">
        <v>1</v>
      </c>
    </row>
    <row r="472" spans="1:5">
      <c r="A472">
        <v>330</v>
      </c>
      <c r="B472">
        <v>12</v>
      </c>
      <c r="C472">
        <v>1</v>
      </c>
      <c r="D472">
        <v>0</v>
      </c>
      <c r="E472">
        <v>0</v>
      </c>
    </row>
    <row r="473" spans="1:5">
      <c r="A473">
        <v>330</v>
      </c>
      <c r="B473">
        <v>13</v>
      </c>
      <c r="C473">
        <v>1</v>
      </c>
      <c r="D473">
        <v>1</v>
      </c>
      <c r="E473">
        <v>1</v>
      </c>
    </row>
    <row r="474" spans="1:5">
      <c r="A474">
        <v>333</v>
      </c>
      <c r="B474">
        <v>10.25</v>
      </c>
      <c r="C474">
        <v>1</v>
      </c>
      <c r="D474">
        <v>0</v>
      </c>
      <c r="E474">
        <v>0</v>
      </c>
    </row>
    <row r="475" spans="1:5">
      <c r="A475">
        <v>333</v>
      </c>
      <c r="B475">
        <v>13</v>
      </c>
      <c r="C475">
        <v>1</v>
      </c>
      <c r="D475">
        <v>1</v>
      </c>
      <c r="E475">
        <v>1</v>
      </c>
    </row>
    <row r="476" spans="1:5">
      <c r="A476">
        <v>334</v>
      </c>
      <c r="B476">
        <v>15</v>
      </c>
      <c r="C476">
        <v>1</v>
      </c>
      <c r="D476">
        <v>0</v>
      </c>
      <c r="E476">
        <v>0</v>
      </c>
    </row>
    <row r="477" spans="1:5">
      <c r="A477">
        <v>334</v>
      </c>
      <c r="B477">
        <v>10</v>
      </c>
      <c r="C477">
        <v>1</v>
      </c>
      <c r="D477">
        <v>1</v>
      </c>
      <c r="E477">
        <v>1</v>
      </c>
    </row>
    <row r="478" spans="1:5">
      <c r="A478">
        <v>336</v>
      </c>
      <c r="B478">
        <v>34</v>
      </c>
      <c r="C478">
        <v>1</v>
      </c>
      <c r="D478">
        <v>0</v>
      </c>
      <c r="E478">
        <v>0</v>
      </c>
    </row>
    <row r="479" spans="1:5">
      <c r="A479">
        <v>336</v>
      </c>
      <c r="B479">
        <v>20</v>
      </c>
      <c r="C479">
        <v>1</v>
      </c>
      <c r="D479">
        <v>1</v>
      </c>
      <c r="E479">
        <v>1</v>
      </c>
    </row>
    <row r="480" spans="1:5">
      <c r="A480">
        <v>337</v>
      </c>
      <c r="B480">
        <v>19.75</v>
      </c>
      <c r="C480">
        <v>1</v>
      </c>
      <c r="D480">
        <v>0</v>
      </c>
      <c r="E480">
        <v>0</v>
      </c>
    </row>
    <row r="481" spans="1:5">
      <c r="A481">
        <v>337</v>
      </c>
      <c r="B481">
        <v>27.5</v>
      </c>
      <c r="C481">
        <v>1</v>
      </c>
      <c r="D481">
        <v>1</v>
      </c>
      <c r="E481">
        <v>1</v>
      </c>
    </row>
    <row r="482" spans="1:5">
      <c r="A482">
        <v>339</v>
      </c>
      <c r="B482">
        <v>21</v>
      </c>
      <c r="C482">
        <v>1</v>
      </c>
      <c r="D482">
        <v>0</v>
      </c>
      <c r="E482">
        <v>0</v>
      </c>
    </row>
    <row r="483" spans="1:5">
      <c r="A483">
        <v>339</v>
      </c>
      <c r="B483">
        <v>9.5</v>
      </c>
      <c r="C483">
        <v>1</v>
      </c>
      <c r="D483">
        <v>1</v>
      </c>
      <c r="E483">
        <v>1</v>
      </c>
    </row>
    <row r="484" spans="1:5">
      <c r="A484">
        <v>340</v>
      </c>
      <c r="B484">
        <v>21</v>
      </c>
      <c r="C484">
        <v>1</v>
      </c>
      <c r="D484">
        <v>0</v>
      </c>
      <c r="E484">
        <v>0</v>
      </c>
    </row>
    <row r="485" spans="1:5">
      <c r="A485">
        <v>340</v>
      </c>
      <c r="B485">
        <v>23.5</v>
      </c>
      <c r="C485">
        <v>1</v>
      </c>
      <c r="D485">
        <v>1</v>
      </c>
      <c r="E485">
        <v>1</v>
      </c>
    </row>
    <row r="486" spans="1:5">
      <c r="A486">
        <v>341</v>
      </c>
      <c r="B486">
        <v>5.5</v>
      </c>
      <c r="C486">
        <v>1</v>
      </c>
      <c r="D486">
        <v>0</v>
      </c>
      <c r="E486">
        <v>0</v>
      </c>
    </row>
    <row r="487" spans="1:5">
      <c r="A487">
        <v>341</v>
      </c>
      <c r="B487">
        <v>6.5</v>
      </c>
      <c r="C487">
        <v>1</v>
      </c>
      <c r="D487">
        <v>1</v>
      </c>
      <c r="E487">
        <v>1</v>
      </c>
    </row>
    <row r="488" spans="1:5">
      <c r="A488">
        <v>343</v>
      </c>
      <c r="B488">
        <v>13</v>
      </c>
      <c r="C488">
        <v>1</v>
      </c>
      <c r="D488">
        <v>0</v>
      </c>
      <c r="E488">
        <v>0</v>
      </c>
    </row>
    <row r="489" spans="1:5">
      <c r="A489">
        <v>343</v>
      </c>
      <c r="B489">
        <v>9.5</v>
      </c>
      <c r="C489">
        <v>1</v>
      </c>
      <c r="D489">
        <v>1</v>
      </c>
      <c r="E489">
        <v>1</v>
      </c>
    </row>
    <row r="490" spans="1:5">
      <c r="A490">
        <v>349</v>
      </c>
      <c r="B490">
        <v>16</v>
      </c>
      <c r="C490">
        <v>1</v>
      </c>
      <c r="D490">
        <v>0</v>
      </c>
      <c r="E490">
        <v>0</v>
      </c>
    </row>
    <row r="491" spans="1:5">
      <c r="A491">
        <v>349</v>
      </c>
      <c r="B491">
        <v>10</v>
      </c>
      <c r="C491">
        <v>1</v>
      </c>
      <c r="D491">
        <v>1</v>
      </c>
      <c r="E491">
        <v>1</v>
      </c>
    </row>
    <row r="492" spans="1:5">
      <c r="A492">
        <v>350</v>
      </c>
      <c r="B492">
        <v>12.5</v>
      </c>
      <c r="C492">
        <v>1</v>
      </c>
      <c r="D492">
        <v>0</v>
      </c>
      <c r="E492">
        <v>0</v>
      </c>
    </row>
    <row r="493" spans="1:5">
      <c r="A493">
        <v>350</v>
      </c>
      <c r="B493">
        <v>15</v>
      </c>
      <c r="C493">
        <v>1</v>
      </c>
      <c r="D493">
        <v>1</v>
      </c>
      <c r="E493">
        <v>1</v>
      </c>
    </row>
    <row r="494" spans="1:5">
      <c r="A494">
        <v>351</v>
      </c>
      <c r="B494">
        <v>15.75</v>
      </c>
      <c r="C494">
        <v>1</v>
      </c>
      <c r="D494">
        <v>0</v>
      </c>
      <c r="E494">
        <v>0</v>
      </c>
    </row>
    <row r="495" spans="1:5">
      <c r="A495">
        <v>351</v>
      </c>
      <c r="B495">
        <v>20</v>
      </c>
      <c r="C495">
        <v>1</v>
      </c>
      <c r="D495">
        <v>1</v>
      </c>
      <c r="E495">
        <v>1</v>
      </c>
    </row>
    <row r="496" spans="1:5">
      <c r="A496">
        <v>354</v>
      </c>
      <c r="B496">
        <v>17.5</v>
      </c>
      <c r="C496">
        <v>1</v>
      </c>
      <c r="D496">
        <v>0</v>
      </c>
      <c r="E496">
        <v>0</v>
      </c>
    </row>
    <row r="497" spans="1:5">
      <c r="A497">
        <v>354</v>
      </c>
      <c r="B497">
        <v>12.5</v>
      </c>
      <c r="C497">
        <v>1</v>
      </c>
      <c r="D497">
        <v>1</v>
      </c>
      <c r="E497">
        <v>1</v>
      </c>
    </row>
    <row r="498" spans="1:5">
      <c r="A498">
        <v>356</v>
      </c>
      <c r="B498">
        <v>16.5</v>
      </c>
      <c r="C498">
        <v>1</v>
      </c>
      <c r="D498">
        <v>0</v>
      </c>
      <c r="E498">
        <v>0</v>
      </c>
    </row>
    <row r="499" spans="1:5">
      <c r="A499">
        <v>356</v>
      </c>
      <c r="B499">
        <v>14</v>
      </c>
      <c r="C499">
        <v>1</v>
      </c>
      <c r="D499">
        <v>1</v>
      </c>
      <c r="E499">
        <v>1</v>
      </c>
    </row>
    <row r="500" spans="1:5">
      <c r="A500">
        <v>357</v>
      </c>
      <c r="B500">
        <v>14.5</v>
      </c>
      <c r="C500">
        <v>1</v>
      </c>
      <c r="D500">
        <v>0</v>
      </c>
      <c r="E500">
        <v>0</v>
      </c>
    </row>
    <row r="501" spans="1:5">
      <c r="A501">
        <v>357</v>
      </c>
      <c r="B501">
        <v>24</v>
      </c>
      <c r="C501">
        <v>1</v>
      </c>
      <c r="D501">
        <v>1</v>
      </c>
      <c r="E501">
        <v>1</v>
      </c>
    </row>
    <row r="502" spans="1:5">
      <c r="A502">
        <v>359</v>
      </c>
      <c r="B502">
        <v>11</v>
      </c>
      <c r="C502">
        <v>1</v>
      </c>
      <c r="D502">
        <v>0</v>
      </c>
      <c r="E502">
        <v>0</v>
      </c>
    </row>
    <row r="503" spans="1:5">
      <c r="A503">
        <v>359</v>
      </c>
      <c r="B503">
        <v>13</v>
      </c>
      <c r="C503">
        <v>1</v>
      </c>
      <c r="D503">
        <v>1</v>
      </c>
      <c r="E503">
        <v>1</v>
      </c>
    </row>
    <row r="504" spans="1:5">
      <c r="A504">
        <v>360</v>
      </c>
      <c r="B504">
        <v>15.5</v>
      </c>
      <c r="C504">
        <v>1</v>
      </c>
      <c r="D504">
        <v>0</v>
      </c>
      <c r="E504">
        <v>0</v>
      </c>
    </row>
    <row r="505" spans="1:5">
      <c r="A505">
        <v>360</v>
      </c>
      <c r="B505">
        <v>21</v>
      </c>
      <c r="C505">
        <v>1</v>
      </c>
      <c r="D505">
        <v>1</v>
      </c>
      <c r="E505">
        <v>1</v>
      </c>
    </row>
    <row r="506" spans="1:5">
      <c r="A506">
        <v>361</v>
      </c>
      <c r="B506">
        <v>12.5</v>
      </c>
      <c r="C506">
        <v>1</v>
      </c>
      <c r="D506">
        <v>0</v>
      </c>
      <c r="E506">
        <v>0</v>
      </c>
    </row>
    <row r="507" spans="1:5">
      <c r="A507">
        <v>361</v>
      </c>
      <c r="B507">
        <v>15.5</v>
      </c>
      <c r="C507">
        <v>1</v>
      </c>
      <c r="D507">
        <v>1</v>
      </c>
      <c r="E507">
        <v>1</v>
      </c>
    </row>
    <row r="508" spans="1:5">
      <c r="A508">
        <v>363</v>
      </c>
      <c r="B508">
        <v>12.5</v>
      </c>
      <c r="C508">
        <v>1</v>
      </c>
      <c r="D508">
        <v>0</v>
      </c>
      <c r="E508">
        <v>0</v>
      </c>
    </row>
    <row r="509" spans="1:5">
      <c r="A509">
        <v>363</v>
      </c>
      <c r="B509">
        <v>17.5</v>
      </c>
      <c r="C509">
        <v>1</v>
      </c>
      <c r="D509">
        <v>1</v>
      </c>
      <c r="E509">
        <v>1</v>
      </c>
    </row>
    <row r="510" spans="1:5">
      <c r="A510">
        <v>364</v>
      </c>
      <c r="B510">
        <v>13.5</v>
      </c>
      <c r="C510">
        <v>1</v>
      </c>
      <c r="D510">
        <v>0</v>
      </c>
      <c r="E510">
        <v>0</v>
      </c>
    </row>
    <row r="511" spans="1:5">
      <c r="A511">
        <v>364</v>
      </c>
      <c r="B511">
        <v>16</v>
      </c>
      <c r="C511">
        <v>1</v>
      </c>
      <c r="D511">
        <v>1</v>
      </c>
      <c r="E511">
        <v>1</v>
      </c>
    </row>
    <row r="512" spans="1:5">
      <c r="A512">
        <v>366</v>
      </c>
      <c r="B512">
        <v>10.5</v>
      </c>
      <c r="C512">
        <v>1</v>
      </c>
      <c r="D512">
        <v>0</v>
      </c>
      <c r="E512">
        <v>0</v>
      </c>
    </row>
    <row r="513" spans="1:5">
      <c r="A513">
        <v>366</v>
      </c>
      <c r="B513">
        <v>10.5</v>
      </c>
      <c r="C513">
        <v>1</v>
      </c>
      <c r="D513">
        <v>1</v>
      </c>
      <c r="E513">
        <v>1</v>
      </c>
    </row>
    <row r="514" spans="1:5">
      <c r="A514">
        <v>368</v>
      </c>
      <c r="B514">
        <v>10</v>
      </c>
      <c r="C514">
        <v>1</v>
      </c>
      <c r="D514">
        <v>0</v>
      </c>
      <c r="E514">
        <v>0</v>
      </c>
    </row>
    <row r="515" spans="1:5">
      <c r="A515">
        <v>368</v>
      </c>
      <c r="B515">
        <v>12.5</v>
      </c>
      <c r="C515">
        <v>1</v>
      </c>
      <c r="D515">
        <v>1</v>
      </c>
      <c r="E515">
        <v>1</v>
      </c>
    </row>
    <row r="516" spans="1:5">
      <c r="A516">
        <v>370</v>
      </c>
      <c r="B516">
        <v>25.75</v>
      </c>
      <c r="C516">
        <v>1</v>
      </c>
      <c r="D516">
        <v>0</v>
      </c>
      <c r="E516">
        <v>0</v>
      </c>
    </row>
    <row r="517" spans="1:5">
      <c r="A517">
        <v>370</v>
      </c>
      <c r="B517">
        <v>28.5</v>
      </c>
      <c r="C517">
        <v>1</v>
      </c>
      <c r="D517">
        <v>1</v>
      </c>
      <c r="E517">
        <v>1</v>
      </c>
    </row>
    <row r="518" spans="1:5">
      <c r="A518">
        <v>371</v>
      </c>
      <c r="B518">
        <v>23.5</v>
      </c>
      <c r="C518">
        <v>1</v>
      </c>
      <c r="D518">
        <v>0</v>
      </c>
      <c r="E518">
        <v>0</v>
      </c>
    </row>
    <row r="519" spans="1:5">
      <c r="A519">
        <v>371</v>
      </c>
      <c r="B519">
        <v>22</v>
      </c>
      <c r="C519">
        <v>1</v>
      </c>
      <c r="D519">
        <v>1</v>
      </c>
      <c r="E519">
        <v>1</v>
      </c>
    </row>
    <row r="520" spans="1:5">
      <c r="A520">
        <v>373</v>
      </c>
      <c r="B520">
        <v>20</v>
      </c>
      <c r="C520">
        <v>1</v>
      </c>
      <c r="D520">
        <v>0</v>
      </c>
      <c r="E520">
        <v>0</v>
      </c>
    </row>
    <row r="521" spans="1:5">
      <c r="A521">
        <v>373</v>
      </c>
      <c r="B521">
        <v>25.5</v>
      </c>
      <c r="C521">
        <v>1</v>
      </c>
      <c r="D521">
        <v>1</v>
      </c>
      <c r="E521">
        <v>1</v>
      </c>
    </row>
    <row r="522" spans="1:5">
      <c r="A522">
        <v>375</v>
      </c>
      <c r="B522">
        <v>30</v>
      </c>
      <c r="C522">
        <v>1</v>
      </c>
      <c r="D522">
        <v>0</v>
      </c>
      <c r="E522">
        <v>0</v>
      </c>
    </row>
    <row r="523" spans="1:5">
      <c r="A523">
        <v>375</v>
      </c>
      <c r="B523">
        <v>12.5</v>
      </c>
      <c r="C523">
        <v>1</v>
      </c>
      <c r="D523">
        <v>1</v>
      </c>
      <c r="E523">
        <v>1</v>
      </c>
    </row>
    <row r="524" spans="1:5">
      <c r="A524">
        <v>376</v>
      </c>
      <c r="B524">
        <v>9</v>
      </c>
      <c r="C524">
        <v>1</v>
      </c>
      <c r="D524">
        <v>0</v>
      </c>
      <c r="E524">
        <v>0</v>
      </c>
    </row>
    <row r="525" spans="1:5">
      <c r="A525">
        <v>376</v>
      </c>
      <c r="B525">
        <v>8.5</v>
      </c>
      <c r="C525">
        <v>1</v>
      </c>
      <c r="D525">
        <v>1</v>
      </c>
      <c r="E525">
        <v>1</v>
      </c>
    </row>
    <row r="526" spans="1:5">
      <c r="A526">
        <v>377</v>
      </c>
      <c r="B526">
        <v>15</v>
      </c>
      <c r="C526">
        <v>1</v>
      </c>
      <c r="D526">
        <v>0</v>
      </c>
      <c r="E526">
        <v>0</v>
      </c>
    </row>
    <row r="527" spans="1:5">
      <c r="A527">
        <v>377</v>
      </c>
      <c r="B527">
        <v>17</v>
      </c>
      <c r="C527">
        <v>1</v>
      </c>
      <c r="D527">
        <v>1</v>
      </c>
      <c r="E527">
        <v>1</v>
      </c>
    </row>
    <row r="528" spans="1:5">
      <c r="A528">
        <v>378</v>
      </c>
      <c r="B528">
        <v>14</v>
      </c>
      <c r="C528">
        <v>1</v>
      </c>
      <c r="D528">
        <v>0</v>
      </c>
      <c r="E528">
        <v>0</v>
      </c>
    </row>
    <row r="529" spans="1:5">
      <c r="A529">
        <v>378</v>
      </c>
      <c r="B529">
        <v>27.5</v>
      </c>
      <c r="C529">
        <v>1</v>
      </c>
      <c r="D529">
        <v>1</v>
      </c>
      <c r="E529">
        <v>1</v>
      </c>
    </row>
    <row r="530" spans="1:5">
      <c r="A530">
        <v>379</v>
      </c>
      <c r="B530">
        <v>26</v>
      </c>
      <c r="C530">
        <v>1</v>
      </c>
      <c r="D530">
        <v>0</v>
      </c>
      <c r="E530">
        <v>0</v>
      </c>
    </row>
    <row r="531" spans="1:5">
      <c r="A531">
        <v>379</v>
      </c>
      <c r="B531">
        <v>31</v>
      </c>
      <c r="C531">
        <v>1</v>
      </c>
      <c r="D531">
        <v>1</v>
      </c>
      <c r="E531">
        <v>1</v>
      </c>
    </row>
    <row r="532" spans="1:5">
      <c r="A532">
        <v>380</v>
      </c>
      <c r="B532">
        <v>17.5</v>
      </c>
      <c r="C532">
        <v>1</v>
      </c>
      <c r="D532">
        <v>0</v>
      </c>
      <c r="E532">
        <v>0</v>
      </c>
    </row>
    <row r="533" spans="1:5">
      <c r="A533">
        <v>380</v>
      </c>
      <c r="B533">
        <v>22</v>
      </c>
      <c r="C533">
        <v>1</v>
      </c>
      <c r="D533">
        <v>1</v>
      </c>
      <c r="E533">
        <v>1</v>
      </c>
    </row>
    <row r="534" spans="1:5">
      <c r="A534">
        <v>381</v>
      </c>
      <c r="B534">
        <v>20</v>
      </c>
      <c r="C534">
        <v>1</v>
      </c>
      <c r="D534">
        <v>0</v>
      </c>
      <c r="E534">
        <v>0</v>
      </c>
    </row>
    <row r="535" spans="1:5">
      <c r="A535">
        <v>381</v>
      </c>
      <c r="B535">
        <v>22.5</v>
      </c>
      <c r="C535">
        <v>1</v>
      </c>
      <c r="D535">
        <v>1</v>
      </c>
      <c r="E535">
        <v>1</v>
      </c>
    </row>
    <row r="536" spans="1:5">
      <c r="A536">
        <v>383</v>
      </c>
      <c r="B536">
        <v>8</v>
      </c>
      <c r="C536">
        <v>1</v>
      </c>
      <c r="D536">
        <v>0</v>
      </c>
      <c r="E536">
        <v>0</v>
      </c>
    </row>
    <row r="537" spans="1:5">
      <c r="A537">
        <v>383</v>
      </c>
      <c r="B537">
        <v>8</v>
      </c>
      <c r="C537">
        <v>1</v>
      </c>
      <c r="D537">
        <v>1</v>
      </c>
      <c r="E537">
        <v>1</v>
      </c>
    </row>
    <row r="538" spans="1:5">
      <c r="A538">
        <v>385</v>
      </c>
      <c r="B538">
        <v>23</v>
      </c>
      <c r="C538">
        <v>1</v>
      </c>
      <c r="D538">
        <v>0</v>
      </c>
      <c r="E538">
        <v>0</v>
      </c>
    </row>
    <row r="539" spans="1:5">
      <c r="A539">
        <v>385</v>
      </c>
      <c r="B539">
        <v>22</v>
      </c>
      <c r="C539">
        <v>1</v>
      </c>
      <c r="D539">
        <v>1</v>
      </c>
      <c r="E539">
        <v>1</v>
      </c>
    </row>
    <row r="540" spans="1:5">
      <c r="A540">
        <v>386</v>
      </c>
      <c r="B540">
        <v>9.5</v>
      </c>
      <c r="C540">
        <v>1</v>
      </c>
      <c r="D540">
        <v>0</v>
      </c>
      <c r="E540">
        <v>0</v>
      </c>
    </row>
    <row r="541" spans="1:5">
      <c r="A541">
        <v>386</v>
      </c>
      <c r="B541">
        <v>19</v>
      </c>
      <c r="C541">
        <v>1</v>
      </c>
      <c r="D541">
        <v>1</v>
      </c>
      <c r="E541">
        <v>1</v>
      </c>
    </row>
    <row r="542" spans="1:5">
      <c r="A542">
        <v>391</v>
      </c>
      <c r="B542">
        <v>17.5</v>
      </c>
      <c r="C542">
        <v>1</v>
      </c>
      <c r="D542">
        <v>0</v>
      </c>
      <c r="E542">
        <v>0</v>
      </c>
    </row>
    <row r="543" spans="1:5">
      <c r="A543">
        <v>391</v>
      </c>
      <c r="B543">
        <v>15.5</v>
      </c>
      <c r="C543">
        <v>1</v>
      </c>
      <c r="D543">
        <v>1</v>
      </c>
      <c r="E543">
        <v>1</v>
      </c>
    </row>
    <row r="544" spans="1:5">
      <c r="A544">
        <v>393</v>
      </c>
      <c r="B544">
        <v>9</v>
      </c>
      <c r="C544">
        <v>1</v>
      </c>
      <c r="D544">
        <v>0</v>
      </c>
      <c r="E544">
        <v>0</v>
      </c>
    </row>
    <row r="545" spans="1:5">
      <c r="A545">
        <v>393</v>
      </c>
      <c r="B545">
        <v>20</v>
      </c>
      <c r="C545">
        <v>1</v>
      </c>
      <c r="D545">
        <v>1</v>
      </c>
      <c r="E545">
        <v>1</v>
      </c>
    </row>
    <row r="546" spans="1:5">
      <c r="A546">
        <v>396</v>
      </c>
      <c r="B546">
        <v>32</v>
      </c>
      <c r="C546">
        <v>1</v>
      </c>
      <c r="D546">
        <v>0</v>
      </c>
      <c r="E546">
        <v>0</v>
      </c>
    </row>
    <row r="547" spans="1:5">
      <c r="A547">
        <v>396</v>
      </c>
      <c r="B547">
        <v>23</v>
      </c>
      <c r="C547">
        <v>1</v>
      </c>
      <c r="D547">
        <v>1</v>
      </c>
      <c r="E547">
        <v>1</v>
      </c>
    </row>
    <row r="548" spans="1:5">
      <c r="A548">
        <v>397</v>
      </c>
      <c r="B548">
        <v>18</v>
      </c>
      <c r="C548">
        <v>1</v>
      </c>
      <c r="D548">
        <v>0</v>
      </c>
      <c r="E548">
        <v>0</v>
      </c>
    </row>
    <row r="549" spans="1:5">
      <c r="A549">
        <v>397</v>
      </c>
      <c r="B549">
        <v>13.5</v>
      </c>
      <c r="C549">
        <v>1</v>
      </c>
      <c r="D549">
        <v>1</v>
      </c>
      <c r="E549">
        <v>1</v>
      </c>
    </row>
    <row r="550" spans="1:5">
      <c r="A550">
        <v>398</v>
      </c>
      <c r="B550">
        <v>20.5</v>
      </c>
      <c r="C550">
        <v>1</v>
      </c>
      <c r="D550">
        <v>0</v>
      </c>
      <c r="E550">
        <v>0</v>
      </c>
    </row>
    <row r="551" spans="1:5">
      <c r="A551">
        <v>398</v>
      </c>
      <c r="B551">
        <v>32.5</v>
      </c>
      <c r="C551">
        <v>1</v>
      </c>
      <c r="D551">
        <v>1</v>
      </c>
      <c r="E551">
        <v>1</v>
      </c>
    </row>
    <row r="552" spans="1:5">
      <c r="A552">
        <v>399</v>
      </c>
      <c r="B552">
        <v>17</v>
      </c>
      <c r="C552">
        <v>1</v>
      </c>
      <c r="D552">
        <v>0</v>
      </c>
      <c r="E552">
        <v>0</v>
      </c>
    </row>
    <row r="553" spans="1:5">
      <c r="A553">
        <v>399</v>
      </c>
      <c r="B553">
        <v>27</v>
      </c>
      <c r="C553">
        <v>1</v>
      </c>
      <c r="D553">
        <v>1</v>
      </c>
      <c r="E553">
        <v>1</v>
      </c>
    </row>
    <row r="554" spans="1:5">
      <c r="A554">
        <v>400</v>
      </c>
      <c r="B554">
        <v>23.5</v>
      </c>
      <c r="C554">
        <v>1</v>
      </c>
      <c r="D554">
        <v>0</v>
      </c>
      <c r="E554">
        <v>0</v>
      </c>
    </row>
    <row r="555" spans="1:5">
      <c r="A555">
        <v>400</v>
      </c>
      <c r="B555">
        <v>20</v>
      </c>
      <c r="C555">
        <v>1</v>
      </c>
      <c r="D555">
        <v>1</v>
      </c>
      <c r="E555">
        <v>1</v>
      </c>
    </row>
    <row r="556" spans="1:5">
      <c r="A556">
        <v>401</v>
      </c>
      <c r="B556">
        <v>11</v>
      </c>
      <c r="C556">
        <v>1</v>
      </c>
      <c r="D556">
        <v>0</v>
      </c>
      <c r="E556">
        <v>0</v>
      </c>
    </row>
    <row r="557" spans="1:5">
      <c r="A557">
        <v>401</v>
      </c>
      <c r="B557">
        <v>18.5</v>
      </c>
      <c r="C557">
        <v>1</v>
      </c>
      <c r="D557">
        <v>1</v>
      </c>
      <c r="E557">
        <v>1</v>
      </c>
    </row>
    <row r="558" spans="1:5">
      <c r="A558">
        <v>402</v>
      </c>
      <c r="B558">
        <v>16</v>
      </c>
      <c r="C558">
        <v>1</v>
      </c>
      <c r="D558">
        <v>0</v>
      </c>
      <c r="E558">
        <v>0</v>
      </c>
    </row>
    <row r="559" spans="1:5">
      <c r="A559">
        <v>402</v>
      </c>
      <c r="B559">
        <v>19.5</v>
      </c>
      <c r="C559">
        <v>1</v>
      </c>
      <c r="D559">
        <v>1</v>
      </c>
      <c r="E559">
        <v>1</v>
      </c>
    </row>
    <row r="560" spans="1:5">
      <c r="A560">
        <v>405</v>
      </c>
      <c r="B560">
        <v>14.5</v>
      </c>
      <c r="C560">
        <v>1</v>
      </c>
      <c r="D560">
        <v>0</v>
      </c>
      <c r="E560">
        <v>0</v>
      </c>
    </row>
    <row r="561" spans="1:5">
      <c r="A561">
        <v>405</v>
      </c>
      <c r="B561">
        <v>9</v>
      </c>
      <c r="C561">
        <v>1</v>
      </c>
      <c r="D561">
        <v>1</v>
      </c>
      <c r="E561">
        <v>1</v>
      </c>
    </row>
    <row r="562" spans="1:5">
      <c r="A562">
        <v>406</v>
      </c>
      <c r="B562">
        <v>29.5</v>
      </c>
      <c r="C562">
        <v>1</v>
      </c>
      <c r="D562">
        <v>0</v>
      </c>
      <c r="E562">
        <v>0</v>
      </c>
    </row>
    <row r="563" spans="1:5">
      <c r="A563">
        <v>406</v>
      </c>
      <c r="B563">
        <v>28</v>
      </c>
      <c r="C563">
        <v>1</v>
      </c>
      <c r="D563">
        <v>1</v>
      </c>
      <c r="E563">
        <v>1</v>
      </c>
    </row>
    <row r="564" spans="1:5">
      <c r="A564">
        <v>409</v>
      </c>
      <c r="B564">
        <v>33</v>
      </c>
      <c r="C564">
        <v>1</v>
      </c>
      <c r="D564">
        <v>0</v>
      </c>
      <c r="E564">
        <v>0</v>
      </c>
    </row>
    <row r="565" spans="1:5">
      <c r="A565">
        <v>409</v>
      </c>
      <c r="B565">
        <v>7.5</v>
      </c>
      <c r="C565">
        <v>1</v>
      </c>
      <c r="D565">
        <v>1</v>
      </c>
      <c r="E565">
        <v>1</v>
      </c>
    </row>
    <row r="566" spans="1:5">
      <c r="A566">
        <v>410</v>
      </c>
      <c r="B566">
        <v>17.5</v>
      </c>
      <c r="C566">
        <v>1</v>
      </c>
      <c r="D566">
        <v>0</v>
      </c>
      <c r="E566">
        <v>0</v>
      </c>
    </row>
    <row r="567" spans="1:5">
      <c r="A567">
        <v>410</v>
      </c>
      <c r="B567">
        <v>17.5</v>
      </c>
      <c r="C567">
        <v>1</v>
      </c>
      <c r="D567">
        <v>1</v>
      </c>
      <c r="E567">
        <v>1</v>
      </c>
    </row>
    <row r="568" spans="1:5">
      <c r="A568">
        <v>411</v>
      </c>
      <c r="B568">
        <v>18</v>
      </c>
      <c r="C568">
        <v>1</v>
      </c>
      <c r="D568">
        <v>0</v>
      </c>
      <c r="E568">
        <v>0</v>
      </c>
    </row>
    <row r="569" spans="1:5">
      <c r="A569">
        <v>411</v>
      </c>
      <c r="B569">
        <v>22</v>
      </c>
      <c r="C569">
        <v>1</v>
      </c>
      <c r="D569">
        <v>1</v>
      </c>
      <c r="E569">
        <v>1</v>
      </c>
    </row>
    <row r="570" spans="1:5">
      <c r="A570">
        <v>412</v>
      </c>
      <c r="B570">
        <v>8.5</v>
      </c>
      <c r="C570">
        <v>1</v>
      </c>
      <c r="D570">
        <v>0</v>
      </c>
      <c r="E570">
        <v>0</v>
      </c>
    </row>
    <row r="571" spans="1:5">
      <c r="A571">
        <v>412</v>
      </c>
      <c r="B571">
        <v>6.5</v>
      </c>
      <c r="C571">
        <v>1</v>
      </c>
      <c r="D571">
        <v>1</v>
      </c>
      <c r="E571">
        <v>1</v>
      </c>
    </row>
    <row r="572" spans="1:5">
      <c r="A572">
        <v>413</v>
      </c>
      <c r="B572">
        <v>18</v>
      </c>
      <c r="C572">
        <v>1</v>
      </c>
      <c r="D572">
        <v>0</v>
      </c>
      <c r="E572">
        <v>0</v>
      </c>
    </row>
    <row r="573" spans="1:5">
      <c r="A573">
        <v>413</v>
      </c>
      <c r="B573">
        <v>10</v>
      </c>
      <c r="C573">
        <v>1</v>
      </c>
      <c r="D573">
        <v>1</v>
      </c>
      <c r="E573">
        <v>1</v>
      </c>
    </row>
    <row r="574" spans="1:5">
      <c r="A574">
        <v>414</v>
      </c>
      <c r="B574">
        <v>18</v>
      </c>
      <c r="C574">
        <v>1</v>
      </c>
      <c r="D574">
        <v>0</v>
      </c>
      <c r="E574">
        <v>0</v>
      </c>
    </row>
    <row r="575" spans="1:5">
      <c r="A575">
        <v>414</v>
      </c>
      <c r="B575">
        <v>17.5</v>
      </c>
      <c r="C575">
        <v>1</v>
      </c>
      <c r="D575">
        <v>1</v>
      </c>
      <c r="E575">
        <v>1</v>
      </c>
    </row>
    <row r="576" spans="1:5">
      <c r="A576">
        <v>415</v>
      </c>
      <c r="B576">
        <v>24</v>
      </c>
      <c r="C576">
        <v>1</v>
      </c>
      <c r="D576">
        <v>0</v>
      </c>
      <c r="E576">
        <v>0</v>
      </c>
    </row>
    <row r="577" spans="1:5">
      <c r="A577">
        <v>415</v>
      </c>
      <c r="B577">
        <v>19</v>
      </c>
      <c r="C577">
        <v>1</v>
      </c>
      <c r="D577">
        <v>1</v>
      </c>
      <c r="E577">
        <v>1</v>
      </c>
    </row>
    <row r="578" spans="1:5">
      <c r="A578">
        <v>417</v>
      </c>
      <c r="B578">
        <v>18</v>
      </c>
      <c r="C578">
        <v>1</v>
      </c>
      <c r="D578">
        <v>0</v>
      </c>
      <c r="E578">
        <v>0</v>
      </c>
    </row>
    <row r="579" spans="1:5">
      <c r="A579">
        <v>417</v>
      </c>
      <c r="B579">
        <v>21.5</v>
      </c>
      <c r="C579">
        <v>1</v>
      </c>
      <c r="D579">
        <v>1</v>
      </c>
      <c r="E579">
        <v>1</v>
      </c>
    </row>
    <row r="580" spans="1:5">
      <c r="A580">
        <v>418</v>
      </c>
      <c r="B580">
        <v>37.5</v>
      </c>
      <c r="C580">
        <v>1</v>
      </c>
      <c r="D580">
        <v>0</v>
      </c>
      <c r="E580">
        <v>0</v>
      </c>
    </row>
    <row r="581" spans="1:5">
      <c r="A581">
        <v>418</v>
      </c>
      <c r="B581">
        <v>17.5</v>
      </c>
      <c r="C581">
        <v>1</v>
      </c>
      <c r="D581">
        <v>1</v>
      </c>
      <c r="E581">
        <v>1</v>
      </c>
    </row>
    <row r="582" spans="1:5">
      <c r="A582">
        <v>419</v>
      </c>
      <c r="B582">
        <v>8</v>
      </c>
      <c r="C582">
        <v>1</v>
      </c>
      <c r="D582">
        <v>0</v>
      </c>
      <c r="E582">
        <v>0</v>
      </c>
    </row>
    <row r="583" spans="1:5">
      <c r="A583">
        <v>419</v>
      </c>
      <c r="B583">
        <v>7.5</v>
      </c>
      <c r="C583">
        <v>1</v>
      </c>
      <c r="D583">
        <v>1</v>
      </c>
      <c r="E583">
        <v>1</v>
      </c>
    </row>
    <row r="584" spans="1:5">
      <c r="A584">
        <v>421</v>
      </c>
      <c r="B584">
        <v>25</v>
      </c>
      <c r="C584">
        <v>1</v>
      </c>
      <c r="D584">
        <v>0</v>
      </c>
      <c r="E584">
        <v>0</v>
      </c>
    </row>
    <row r="585" spans="1:5">
      <c r="A585">
        <v>421</v>
      </c>
      <c r="B585">
        <v>28.5</v>
      </c>
      <c r="C585">
        <v>1</v>
      </c>
      <c r="D585">
        <v>1</v>
      </c>
      <c r="E585">
        <v>1</v>
      </c>
    </row>
    <row r="586" spans="1:5">
      <c r="A586">
        <v>422</v>
      </c>
      <c r="B586">
        <v>3.5</v>
      </c>
      <c r="C586">
        <v>1</v>
      </c>
      <c r="D586">
        <v>0</v>
      </c>
      <c r="E586">
        <v>0</v>
      </c>
    </row>
    <row r="587" spans="1:5">
      <c r="A587">
        <v>422</v>
      </c>
      <c r="B587">
        <v>10</v>
      </c>
      <c r="C587">
        <v>1</v>
      </c>
      <c r="D587">
        <v>1</v>
      </c>
      <c r="E587">
        <v>1</v>
      </c>
    </row>
    <row r="588" spans="1:5">
      <c r="A588">
        <v>423</v>
      </c>
      <c r="B588">
        <v>7</v>
      </c>
      <c r="C588">
        <v>1</v>
      </c>
      <c r="D588">
        <v>0</v>
      </c>
      <c r="E588">
        <v>0</v>
      </c>
    </row>
    <row r="589" spans="1:5">
      <c r="A589">
        <v>423</v>
      </c>
      <c r="B589">
        <v>20.75</v>
      </c>
      <c r="C589">
        <v>1</v>
      </c>
      <c r="D589">
        <v>1</v>
      </c>
      <c r="E589">
        <v>1</v>
      </c>
    </row>
    <row r="590" spans="1:5">
      <c r="A590">
        <v>424</v>
      </c>
      <c r="B590">
        <v>6.75</v>
      </c>
      <c r="C590">
        <v>1</v>
      </c>
      <c r="D590">
        <v>0</v>
      </c>
      <c r="E590">
        <v>0</v>
      </c>
    </row>
    <row r="591" spans="1:5">
      <c r="A591">
        <v>424</v>
      </c>
      <c r="B591">
        <v>13.5</v>
      </c>
      <c r="C591">
        <v>1</v>
      </c>
      <c r="D591">
        <v>1</v>
      </c>
      <c r="E591">
        <v>1</v>
      </c>
    </row>
    <row r="592" spans="1:5">
      <c r="A592">
        <v>426</v>
      </c>
      <c r="B592">
        <v>19.5</v>
      </c>
      <c r="C592">
        <v>1</v>
      </c>
      <c r="D592">
        <v>0</v>
      </c>
      <c r="E592">
        <v>0</v>
      </c>
    </row>
    <row r="593" spans="1:5">
      <c r="A593">
        <v>426</v>
      </c>
      <c r="B593">
        <v>17.5</v>
      </c>
      <c r="C593">
        <v>1</v>
      </c>
      <c r="D593">
        <v>1</v>
      </c>
      <c r="E593">
        <v>1</v>
      </c>
    </row>
    <row r="594" spans="1:5">
      <c r="A594">
        <v>427</v>
      </c>
      <c r="B594">
        <v>11</v>
      </c>
      <c r="C594">
        <v>1</v>
      </c>
      <c r="D594">
        <v>0</v>
      </c>
      <c r="E594">
        <v>0</v>
      </c>
    </row>
    <row r="595" spans="1:5">
      <c r="A595">
        <v>427</v>
      </c>
      <c r="B595">
        <v>17.5</v>
      </c>
      <c r="C595">
        <v>1</v>
      </c>
      <c r="D595">
        <v>1</v>
      </c>
      <c r="E595">
        <v>1</v>
      </c>
    </row>
    <row r="596" spans="1:5">
      <c r="A596">
        <v>428</v>
      </c>
      <c r="B596">
        <v>16.5</v>
      </c>
      <c r="C596">
        <v>1</v>
      </c>
      <c r="D596">
        <v>0</v>
      </c>
      <c r="E596">
        <v>0</v>
      </c>
    </row>
    <row r="597" spans="1:5">
      <c r="A597">
        <v>428</v>
      </c>
      <c r="B597">
        <v>22</v>
      </c>
      <c r="C597">
        <v>1</v>
      </c>
      <c r="D597">
        <v>1</v>
      </c>
      <c r="E597">
        <v>1</v>
      </c>
    </row>
    <row r="598" spans="1:5">
      <c r="A598">
        <v>430</v>
      </c>
      <c r="B598">
        <v>32.5</v>
      </c>
      <c r="C598">
        <v>0</v>
      </c>
      <c r="D598">
        <v>0</v>
      </c>
      <c r="E598">
        <v>0</v>
      </c>
    </row>
    <row r="599" spans="1:5">
      <c r="A599">
        <v>430</v>
      </c>
      <c r="B599">
        <v>24</v>
      </c>
      <c r="C599">
        <v>0</v>
      </c>
      <c r="D599">
        <v>1</v>
      </c>
      <c r="E599">
        <v>0</v>
      </c>
    </row>
    <row r="600" spans="1:5">
      <c r="A600">
        <v>432</v>
      </c>
      <c r="B600">
        <v>47.5</v>
      </c>
      <c r="C600">
        <v>0</v>
      </c>
      <c r="D600">
        <v>0</v>
      </c>
      <c r="E600">
        <v>0</v>
      </c>
    </row>
    <row r="601" spans="1:5">
      <c r="A601">
        <v>432</v>
      </c>
      <c r="B601">
        <v>30</v>
      </c>
      <c r="C601">
        <v>0</v>
      </c>
      <c r="D601">
        <v>1</v>
      </c>
      <c r="E601">
        <v>0</v>
      </c>
    </row>
    <row r="602" spans="1:5">
      <c r="A602">
        <v>434</v>
      </c>
      <c r="B602">
        <v>40</v>
      </c>
      <c r="C602">
        <v>0</v>
      </c>
      <c r="D602">
        <v>0</v>
      </c>
      <c r="E602">
        <v>0</v>
      </c>
    </row>
    <row r="603" spans="1:5">
      <c r="A603">
        <v>434</v>
      </c>
      <c r="B603">
        <v>33.5</v>
      </c>
      <c r="C603">
        <v>0</v>
      </c>
      <c r="D603">
        <v>1</v>
      </c>
      <c r="E603">
        <v>0</v>
      </c>
    </row>
    <row r="604" spans="1:5">
      <c r="A604">
        <v>435</v>
      </c>
      <c r="B604">
        <v>19.75</v>
      </c>
      <c r="C604">
        <v>0</v>
      </c>
      <c r="D604">
        <v>0</v>
      </c>
      <c r="E604">
        <v>0</v>
      </c>
    </row>
    <row r="605" spans="1:5">
      <c r="A605">
        <v>435</v>
      </c>
      <c r="B605">
        <v>16</v>
      </c>
      <c r="C605">
        <v>0</v>
      </c>
      <c r="D605">
        <v>1</v>
      </c>
      <c r="E605">
        <v>0</v>
      </c>
    </row>
    <row r="606" spans="1:5">
      <c r="A606">
        <v>438</v>
      </c>
      <c r="B606">
        <v>4.5</v>
      </c>
      <c r="C606">
        <v>0</v>
      </c>
      <c r="D606">
        <v>0</v>
      </c>
      <c r="E606">
        <v>0</v>
      </c>
    </row>
    <row r="607" spans="1:5">
      <c r="A607">
        <v>438</v>
      </c>
      <c r="B607">
        <v>6.5</v>
      </c>
      <c r="C607">
        <v>0</v>
      </c>
      <c r="D607">
        <v>1</v>
      </c>
      <c r="E607">
        <v>0</v>
      </c>
    </row>
    <row r="608" spans="1:5">
      <c r="A608">
        <v>441</v>
      </c>
      <c r="B608">
        <v>35</v>
      </c>
      <c r="C608">
        <v>0</v>
      </c>
      <c r="D608">
        <v>0</v>
      </c>
      <c r="E608">
        <v>0</v>
      </c>
    </row>
    <row r="609" spans="1:5">
      <c r="A609">
        <v>441</v>
      </c>
      <c r="B609">
        <v>15</v>
      </c>
      <c r="C609">
        <v>0</v>
      </c>
      <c r="D609">
        <v>1</v>
      </c>
      <c r="E609">
        <v>0</v>
      </c>
    </row>
    <row r="610" spans="1:5">
      <c r="A610">
        <v>443</v>
      </c>
      <c r="B610">
        <v>13.5</v>
      </c>
      <c r="C610">
        <v>0</v>
      </c>
      <c r="D610">
        <v>0</v>
      </c>
      <c r="E610">
        <v>0</v>
      </c>
    </row>
    <row r="611" spans="1:5">
      <c r="A611">
        <v>443</v>
      </c>
      <c r="B611">
        <v>15</v>
      </c>
      <c r="C611">
        <v>0</v>
      </c>
      <c r="D611">
        <v>1</v>
      </c>
      <c r="E611">
        <v>0</v>
      </c>
    </row>
    <row r="612" spans="1:5">
      <c r="A612">
        <v>444</v>
      </c>
      <c r="B612">
        <v>22</v>
      </c>
      <c r="C612">
        <v>0</v>
      </c>
      <c r="D612">
        <v>0</v>
      </c>
      <c r="E612">
        <v>0</v>
      </c>
    </row>
    <row r="613" spans="1:5">
      <c r="A613">
        <v>444</v>
      </c>
      <c r="B613">
        <v>27.5</v>
      </c>
      <c r="C613">
        <v>0</v>
      </c>
      <c r="D613">
        <v>1</v>
      </c>
      <c r="E613">
        <v>0</v>
      </c>
    </row>
    <row r="614" spans="1:5">
      <c r="A614">
        <v>445</v>
      </c>
      <c r="B614">
        <v>67.5</v>
      </c>
      <c r="C614">
        <v>0</v>
      </c>
      <c r="D614">
        <v>0</v>
      </c>
      <c r="E614">
        <v>0</v>
      </c>
    </row>
    <row r="615" spans="1:5">
      <c r="A615">
        <v>445</v>
      </c>
      <c r="B615">
        <v>24</v>
      </c>
      <c r="C615">
        <v>0</v>
      </c>
      <c r="D615">
        <v>1</v>
      </c>
      <c r="E615">
        <v>0</v>
      </c>
    </row>
    <row r="616" spans="1:5">
      <c r="A616">
        <v>448</v>
      </c>
      <c r="B616">
        <v>17</v>
      </c>
      <c r="C616">
        <v>0</v>
      </c>
      <c r="D616">
        <v>0</v>
      </c>
      <c r="E616">
        <v>0</v>
      </c>
    </row>
    <row r="617" spans="1:5">
      <c r="A617">
        <v>448</v>
      </c>
      <c r="B617">
        <v>21.5</v>
      </c>
      <c r="C617">
        <v>0</v>
      </c>
      <c r="D617">
        <v>1</v>
      </c>
      <c r="E617">
        <v>0</v>
      </c>
    </row>
    <row r="618" spans="1:5">
      <c r="A618">
        <v>449</v>
      </c>
      <c r="B618">
        <v>12.5</v>
      </c>
      <c r="C618">
        <v>0</v>
      </c>
      <c r="D618">
        <v>0</v>
      </c>
      <c r="E618">
        <v>0</v>
      </c>
    </row>
    <row r="619" spans="1:5">
      <c r="A619">
        <v>449</v>
      </c>
      <c r="B619">
        <v>22.5</v>
      </c>
      <c r="C619">
        <v>0</v>
      </c>
      <c r="D619">
        <v>1</v>
      </c>
      <c r="E619">
        <v>0</v>
      </c>
    </row>
    <row r="620" spans="1:5">
      <c r="A620">
        <v>450</v>
      </c>
      <c r="B620">
        <v>12.5</v>
      </c>
      <c r="C620">
        <v>0</v>
      </c>
      <c r="D620">
        <v>0</v>
      </c>
      <c r="E620">
        <v>0</v>
      </c>
    </row>
    <row r="621" spans="1:5">
      <c r="A621">
        <v>450</v>
      </c>
      <c r="B621">
        <v>31.5</v>
      </c>
      <c r="C621">
        <v>0</v>
      </c>
      <c r="D621">
        <v>1</v>
      </c>
      <c r="E621">
        <v>0</v>
      </c>
    </row>
    <row r="622" spans="1:5">
      <c r="A622">
        <v>451</v>
      </c>
      <c r="B622">
        <v>18.5</v>
      </c>
      <c r="C622">
        <v>0</v>
      </c>
      <c r="D622">
        <v>0</v>
      </c>
      <c r="E622">
        <v>0</v>
      </c>
    </row>
    <row r="623" spans="1:5">
      <c r="A623">
        <v>451</v>
      </c>
      <c r="B623">
        <v>30.5</v>
      </c>
      <c r="C623">
        <v>0</v>
      </c>
      <c r="D623">
        <v>1</v>
      </c>
      <c r="E623">
        <v>0</v>
      </c>
    </row>
    <row r="624" spans="1:5">
      <c r="A624">
        <v>454</v>
      </c>
      <c r="B624">
        <v>5.5</v>
      </c>
      <c r="C624">
        <v>0</v>
      </c>
      <c r="D624">
        <v>0</v>
      </c>
      <c r="E624">
        <v>0</v>
      </c>
    </row>
    <row r="625" spans="1:5">
      <c r="A625">
        <v>454</v>
      </c>
      <c r="B625">
        <v>9</v>
      </c>
      <c r="C625">
        <v>0</v>
      </c>
      <c r="D625">
        <v>1</v>
      </c>
      <c r="E625">
        <v>0</v>
      </c>
    </row>
    <row r="626" spans="1:5">
      <c r="A626">
        <v>455</v>
      </c>
      <c r="B626">
        <v>6</v>
      </c>
      <c r="C626">
        <v>0</v>
      </c>
      <c r="D626">
        <v>0</v>
      </c>
      <c r="E626">
        <v>0</v>
      </c>
    </row>
    <row r="627" spans="1:5">
      <c r="A627">
        <v>455</v>
      </c>
      <c r="B627">
        <v>9</v>
      </c>
      <c r="C627">
        <v>0</v>
      </c>
      <c r="D627">
        <v>1</v>
      </c>
      <c r="E627">
        <v>0</v>
      </c>
    </row>
    <row r="628" spans="1:5">
      <c r="A628">
        <v>458</v>
      </c>
      <c r="B628">
        <v>7</v>
      </c>
      <c r="C628">
        <v>0</v>
      </c>
      <c r="D628">
        <v>0</v>
      </c>
      <c r="E628">
        <v>0</v>
      </c>
    </row>
    <row r="629" spans="1:5">
      <c r="A629">
        <v>458</v>
      </c>
      <c r="B629">
        <v>6.5</v>
      </c>
      <c r="C629">
        <v>0</v>
      </c>
      <c r="D629">
        <v>1</v>
      </c>
      <c r="E629">
        <v>0</v>
      </c>
    </row>
    <row r="630" spans="1:5">
      <c r="A630">
        <v>459</v>
      </c>
      <c r="B630">
        <v>15</v>
      </c>
      <c r="C630">
        <v>0</v>
      </c>
      <c r="D630">
        <v>0</v>
      </c>
      <c r="E630">
        <v>0</v>
      </c>
    </row>
    <row r="631" spans="1:5">
      <c r="A631">
        <v>459</v>
      </c>
      <c r="B631">
        <v>10</v>
      </c>
      <c r="C631">
        <v>0</v>
      </c>
      <c r="D631">
        <v>1</v>
      </c>
      <c r="E631">
        <v>0</v>
      </c>
    </row>
    <row r="632" spans="1:5">
      <c r="A632">
        <v>462</v>
      </c>
      <c r="B632">
        <v>12.5</v>
      </c>
      <c r="C632">
        <v>0</v>
      </c>
      <c r="D632">
        <v>0</v>
      </c>
      <c r="E632">
        <v>0</v>
      </c>
    </row>
    <row r="633" spans="1:5">
      <c r="A633">
        <v>462</v>
      </c>
      <c r="B633">
        <v>13.5</v>
      </c>
      <c r="C633">
        <v>0</v>
      </c>
      <c r="D633">
        <v>1</v>
      </c>
      <c r="E633">
        <v>0</v>
      </c>
    </row>
    <row r="634" spans="1:5">
      <c r="A634">
        <v>468</v>
      </c>
      <c r="B634">
        <v>55</v>
      </c>
      <c r="C634">
        <v>0</v>
      </c>
      <c r="D634">
        <v>0</v>
      </c>
      <c r="E634">
        <v>0</v>
      </c>
    </row>
    <row r="635" spans="1:5">
      <c r="A635">
        <v>468</v>
      </c>
      <c r="B635">
        <v>25</v>
      </c>
      <c r="C635">
        <v>0</v>
      </c>
      <c r="D635">
        <v>1</v>
      </c>
      <c r="E635">
        <v>0</v>
      </c>
    </row>
    <row r="636" spans="1:5">
      <c r="A636">
        <v>469</v>
      </c>
      <c r="B636">
        <v>21.5</v>
      </c>
      <c r="C636">
        <v>0</v>
      </c>
      <c r="D636">
        <v>0</v>
      </c>
      <c r="E636">
        <v>0</v>
      </c>
    </row>
    <row r="637" spans="1:5">
      <c r="A637">
        <v>469</v>
      </c>
      <c r="B637">
        <v>26.5</v>
      </c>
      <c r="C637">
        <v>0</v>
      </c>
      <c r="D637">
        <v>1</v>
      </c>
      <c r="E637">
        <v>0</v>
      </c>
    </row>
    <row r="638" spans="1:5">
      <c r="A638">
        <v>470</v>
      </c>
      <c r="B638">
        <v>25.5</v>
      </c>
      <c r="C638">
        <v>0</v>
      </c>
      <c r="D638">
        <v>0</v>
      </c>
      <c r="E638">
        <v>0</v>
      </c>
    </row>
    <row r="639" spans="1:5">
      <c r="A639">
        <v>470</v>
      </c>
      <c r="B639">
        <v>23</v>
      </c>
      <c r="C639">
        <v>0</v>
      </c>
      <c r="D639">
        <v>1</v>
      </c>
      <c r="E639">
        <v>0</v>
      </c>
    </row>
    <row r="640" spans="1:5">
      <c r="A640">
        <v>471</v>
      </c>
      <c r="B640">
        <v>35</v>
      </c>
      <c r="C640">
        <v>0</v>
      </c>
      <c r="D640">
        <v>0</v>
      </c>
      <c r="E640">
        <v>0</v>
      </c>
    </row>
    <row r="641" spans="1:5">
      <c r="A641">
        <v>471</v>
      </c>
      <c r="B641">
        <v>23.5</v>
      </c>
      <c r="C641">
        <v>0</v>
      </c>
      <c r="D641">
        <v>1</v>
      </c>
      <c r="E641">
        <v>0</v>
      </c>
    </row>
    <row r="642" spans="1:5">
      <c r="A642">
        <v>472</v>
      </c>
      <c r="B642">
        <v>38.5</v>
      </c>
      <c r="C642">
        <v>0</v>
      </c>
      <c r="D642">
        <v>0</v>
      </c>
      <c r="E642">
        <v>0</v>
      </c>
    </row>
    <row r="643" spans="1:5">
      <c r="A643">
        <v>472</v>
      </c>
      <c r="B643">
        <v>20.5</v>
      </c>
      <c r="C643">
        <v>0</v>
      </c>
      <c r="D643">
        <v>1</v>
      </c>
      <c r="E643">
        <v>0</v>
      </c>
    </row>
    <row r="644" spans="1:5">
      <c r="A644">
        <v>473</v>
      </c>
      <c r="B644">
        <v>18.5</v>
      </c>
      <c r="C644">
        <v>0</v>
      </c>
      <c r="D644">
        <v>0</v>
      </c>
      <c r="E644">
        <v>0</v>
      </c>
    </row>
    <row r="645" spans="1:5">
      <c r="A645">
        <v>473</v>
      </c>
      <c r="B645">
        <v>33.5</v>
      </c>
      <c r="C645">
        <v>0</v>
      </c>
      <c r="D645">
        <v>1</v>
      </c>
      <c r="E645">
        <v>0</v>
      </c>
    </row>
    <row r="646" spans="1:5">
      <c r="A646">
        <v>474</v>
      </c>
      <c r="B646">
        <v>10.5</v>
      </c>
      <c r="C646">
        <v>0</v>
      </c>
      <c r="D646">
        <v>0</v>
      </c>
      <c r="E646">
        <v>0</v>
      </c>
    </row>
    <row r="647" spans="1:5">
      <c r="A647">
        <v>474</v>
      </c>
      <c r="B647">
        <v>15</v>
      </c>
      <c r="C647">
        <v>0</v>
      </c>
      <c r="D647">
        <v>1</v>
      </c>
      <c r="E647">
        <v>0</v>
      </c>
    </row>
    <row r="648" spans="1:5">
      <c r="A648">
        <v>475</v>
      </c>
      <c r="B648">
        <v>29</v>
      </c>
      <c r="C648">
        <v>0</v>
      </c>
      <c r="D648">
        <v>0</v>
      </c>
      <c r="E648">
        <v>0</v>
      </c>
    </row>
    <row r="649" spans="1:5">
      <c r="A649">
        <v>475</v>
      </c>
      <c r="B649">
        <v>18</v>
      </c>
      <c r="C649">
        <v>0</v>
      </c>
      <c r="D649">
        <v>1</v>
      </c>
      <c r="E649">
        <v>0</v>
      </c>
    </row>
    <row r="650" spans="1:5">
      <c r="A650">
        <v>476</v>
      </c>
      <c r="B650">
        <v>21</v>
      </c>
      <c r="C650">
        <v>0</v>
      </c>
      <c r="D650">
        <v>0</v>
      </c>
      <c r="E650">
        <v>0</v>
      </c>
    </row>
    <row r="651" spans="1:5">
      <c r="A651">
        <v>476</v>
      </c>
      <c r="B651">
        <v>20</v>
      </c>
      <c r="C651">
        <v>0</v>
      </c>
      <c r="D651">
        <v>1</v>
      </c>
      <c r="E651">
        <v>0</v>
      </c>
    </row>
    <row r="652" spans="1:5">
      <c r="A652">
        <v>477</v>
      </c>
      <c r="B652">
        <v>22</v>
      </c>
      <c r="C652">
        <v>0</v>
      </c>
      <c r="D652">
        <v>0</v>
      </c>
      <c r="E652">
        <v>0</v>
      </c>
    </row>
    <row r="653" spans="1:5">
      <c r="A653">
        <v>477</v>
      </c>
      <c r="B653">
        <v>16</v>
      </c>
      <c r="C653">
        <v>0</v>
      </c>
      <c r="D653">
        <v>1</v>
      </c>
      <c r="E653">
        <v>0</v>
      </c>
    </row>
    <row r="654" spans="1:5">
      <c r="A654">
        <v>478</v>
      </c>
      <c r="B654">
        <v>44.5</v>
      </c>
      <c r="C654">
        <v>0</v>
      </c>
      <c r="D654">
        <v>0</v>
      </c>
      <c r="E654">
        <v>0</v>
      </c>
    </row>
    <row r="655" spans="1:5">
      <c r="A655">
        <v>478</v>
      </c>
      <c r="B655">
        <v>23</v>
      </c>
      <c r="C655">
        <v>0</v>
      </c>
      <c r="D655">
        <v>1</v>
      </c>
      <c r="E655">
        <v>0</v>
      </c>
    </row>
    <row r="656" spans="1:5">
      <c r="A656">
        <v>481</v>
      </c>
      <c r="B656">
        <v>13.75</v>
      </c>
      <c r="C656">
        <v>0</v>
      </c>
      <c r="D656">
        <v>0</v>
      </c>
      <c r="E656">
        <v>0</v>
      </c>
    </row>
    <row r="657" spans="1:5">
      <c r="A657">
        <v>481</v>
      </c>
      <c r="B657">
        <v>17</v>
      </c>
      <c r="C657">
        <v>0</v>
      </c>
      <c r="D657">
        <v>1</v>
      </c>
      <c r="E657">
        <v>0</v>
      </c>
    </row>
    <row r="658" spans="1:5">
      <c r="A658">
        <v>483</v>
      </c>
      <c r="B658">
        <v>8.5</v>
      </c>
      <c r="C658">
        <v>0</v>
      </c>
      <c r="D658">
        <v>0</v>
      </c>
      <c r="E658">
        <v>0</v>
      </c>
    </row>
    <row r="659" spans="1:5">
      <c r="A659">
        <v>483</v>
      </c>
      <c r="B659">
        <v>10.5</v>
      </c>
      <c r="C659">
        <v>0</v>
      </c>
      <c r="D659">
        <v>1</v>
      </c>
      <c r="E659">
        <v>0</v>
      </c>
    </row>
    <row r="660" spans="1:5">
      <c r="A660">
        <v>485</v>
      </c>
      <c r="B660">
        <v>5.5</v>
      </c>
      <c r="C660">
        <v>0</v>
      </c>
      <c r="D660">
        <v>0</v>
      </c>
      <c r="E660">
        <v>0</v>
      </c>
    </row>
    <row r="661" spans="1:5">
      <c r="A661">
        <v>485</v>
      </c>
      <c r="B661">
        <v>10</v>
      </c>
      <c r="C661">
        <v>0</v>
      </c>
      <c r="D661">
        <v>1</v>
      </c>
      <c r="E661">
        <v>0</v>
      </c>
    </row>
    <row r="662" spans="1:5">
      <c r="A662">
        <v>487</v>
      </c>
      <c r="B662">
        <v>13</v>
      </c>
      <c r="C662">
        <v>0</v>
      </c>
      <c r="D662">
        <v>0</v>
      </c>
      <c r="E662">
        <v>0</v>
      </c>
    </row>
    <row r="663" spans="1:5">
      <c r="A663">
        <v>487</v>
      </c>
      <c r="B663">
        <v>16</v>
      </c>
      <c r="C663">
        <v>0</v>
      </c>
      <c r="D663">
        <v>1</v>
      </c>
      <c r="E663">
        <v>0</v>
      </c>
    </row>
    <row r="664" spans="1:5">
      <c r="A664">
        <v>488</v>
      </c>
      <c r="B664">
        <v>26.5</v>
      </c>
      <c r="C664">
        <v>0</v>
      </c>
      <c r="D664">
        <v>0</v>
      </c>
      <c r="E664">
        <v>0</v>
      </c>
    </row>
    <row r="665" spans="1:5">
      <c r="A665">
        <v>488</v>
      </c>
      <c r="B665">
        <v>12.5</v>
      </c>
      <c r="C665">
        <v>0</v>
      </c>
      <c r="D665">
        <v>1</v>
      </c>
      <c r="E665">
        <v>0</v>
      </c>
    </row>
    <row r="666" spans="1:5">
      <c r="A666">
        <v>489</v>
      </c>
      <c r="B666">
        <v>16.5</v>
      </c>
      <c r="C666">
        <v>0</v>
      </c>
      <c r="D666">
        <v>0</v>
      </c>
      <c r="E666">
        <v>0</v>
      </c>
    </row>
    <row r="667" spans="1:5">
      <c r="A667">
        <v>489</v>
      </c>
      <c r="B667">
        <v>11.5</v>
      </c>
      <c r="C667">
        <v>0</v>
      </c>
      <c r="D667">
        <v>1</v>
      </c>
      <c r="E667">
        <v>0</v>
      </c>
    </row>
    <row r="668" spans="1:5">
      <c r="A668">
        <v>490</v>
      </c>
      <c r="B668">
        <v>16.25</v>
      </c>
      <c r="C668">
        <v>0</v>
      </c>
      <c r="D668">
        <v>0</v>
      </c>
      <c r="E668">
        <v>0</v>
      </c>
    </row>
    <row r="669" spans="1:5">
      <c r="A669">
        <v>490</v>
      </c>
      <c r="B669">
        <v>11</v>
      </c>
      <c r="C669">
        <v>0</v>
      </c>
      <c r="D669">
        <v>1</v>
      </c>
      <c r="E669">
        <v>0</v>
      </c>
    </row>
    <row r="670" spans="1:5">
      <c r="A670">
        <v>492</v>
      </c>
      <c r="B670">
        <v>10</v>
      </c>
      <c r="C670">
        <v>0</v>
      </c>
      <c r="D670">
        <v>0</v>
      </c>
      <c r="E670">
        <v>0</v>
      </c>
    </row>
    <row r="671" spans="1:5">
      <c r="A671">
        <v>492</v>
      </c>
      <c r="B671">
        <v>11.5</v>
      </c>
      <c r="C671">
        <v>0</v>
      </c>
      <c r="D671">
        <v>1</v>
      </c>
      <c r="E671">
        <v>0</v>
      </c>
    </row>
    <row r="672" spans="1:5">
      <c r="A672">
        <v>493</v>
      </c>
      <c r="B672">
        <v>33</v>
      </c>
      <c r="C672">
        <v>0</v>
      </c>
      <c r="D672">
        <v>0</v>
      </c>
      <c r="E672">
        <v>0</v>
      </c>
    </row>
    <row r="673" spans="1:5">
      <c r="A673">
        <v>493</v>
      </c>
      <c r="B673">
        <v>15</v>
      </c>
      <c r="C673">
        <v>0</v>
      </c>
      <c r="D673">
        <v>1</v>
      </c>
      <c r="E673">
        <v>0</v>
      </c>
    </row>
    <row r="674" spans="1:5">
      <c r="A674">
        <v>495</v>
      </c>
      <c r="B674">
        <v>18</v>
      </c>
      <c r="C674">
        <v>0</v>
      </c>
      <c r="D674">
        <v>0</v>
      </c>
      <c r="E674">
        <v>0</v>
      </c>
    </row>
    <row r="675" spans="1:5">
      <c r="A675">
        <v>495</v>
      </c>
      <c r="B675">
        <v>18</v>
      </c>
      <c r="C675">
        <v>0</v>
      </c>
      <c r="D675">
        <v>1</v>
      </c>
      <c r="E675">
        <v>0</v>
      </c>
    </row>
    <row r="676" spans="1:5">
      <c r="A676">
        <v>496</v>
      </c>
      <c r="B676">
        <v>17.5</v>
      </c>
      <c r="C676">
        <v>0</v>
      </c>
      <c r="D676">
        <v>0</v>
      </c>
      <c r="E676">
        <v>0</v>
      </c>
    </row>
    <row r="677" spans="1:5">
      <c r="A677">
        <v>496</v>
      </c>
      <c r="B677">
        <v>15</v>
      </c>
      <c r="C677">
        <v>0</v>
      </c>
      <c r="D677">
        <v>1</v>
      </c>
      <c r="E677">
        <v>0</v>
      </c>
    </row>
    <row r="678" spans="1:5">
      <c r="A678">
        <v>498</v>
      </c>
      <c r="B678">
        <v>25</v>
      </c>
      <c r="C678">
        <v>0</v>
      </c>
      <c r="D678">
        <v>0</v>
      </c>
      <c r="E678">
        <v>0</v>
      </c>
    </row>
    <row r="679" spans="1:5">
      <c r="A679">
        <v>498</v>
      </c>
      <c r="B679">
        <v>23.75</v>
      </c>
      <c r="C679">
        <v>0</v>
      </c>
      <c r="D679">
        <v>1</v>
      </c>
      <c r="E679">
        <v>0</v>
      </c>
    </row>
    <row r="680" spans="1:5">
      <c r="A680">
        <v>499</v>
      </c>
      <c r="B680">
        <v>14</v>
      </c>
      <c r="C680">
        <v>0</v>
      </c>
      <c r="D680">
        <v>0</v>
      </c>
      <c r="E680">
        <v>0</v>
      </c>
    </row>
    <row r="681" spans="1:5">
      <c r="A681">
        <v>499</v>
      </c>
      <c r="B681">
        <v>15.5</v>
      </c>
      <c r="C681">
        <v>0</v>
      </c>
      <c r="D681">
        <v>1</v>
      </c>
      <c r="E681">
        <v>0</v>
      </c>
    </row>
    <row r="682" spans="1:5">
      <c r="A682">
        <v>501</v>
      </c>
      <c r="B682">
        <v>21.5</v>
      </c>
      <c r="C682">
        <v>0</v>
      </c>
      <c r="D682">
        <v>0</v>
      </c>
      <c r="E682">
        <v>0</v>
      </c>
    </row>
    <row r="683" spans="1:5">
      <c r="A683">
        <v>501</v>
      </c>
      <c r="B683">
        <v>37.5</v>
      </c>
      <c r="C683">
        <v>0</v>
      </c>
      <c r="D683">
        <v>1</v>
      </c>
      <c r="E683">
        <v>0</v>
      </c>
    </row>
    <row r="684" spans="1:5">
      <c r="A684">
        <v>503</v>
      </c>
      <c r="B684">
        <v>14.5</v>
      </c>
      <c r="C684">
        <v>0</v>
      </c>
      <c r="D684">
        <v>0</v>
      </c>
      <c r="E684">
        <v>0</v>
      </c>
    </row>
    <row r="685" spans="1:5">
      <c r="A685">
        <v>503</v>
      </c>
      <c r="B685">
        <v>38.25</v>
      </c>
      <c r="C685">
        <v>0</v>
      </c>
      <c r="D685">
        <v>1</v>
      </c>
      <c r="E685">
        <v>0</v>
      </c>
    </row>
    <row r="686" spans="1:5">
      <c r="A686">
        <v>509</v>
      </c>
      <c r="B686">
        <v>11</v>
      </c>
      <c r="C686">
        <v>0</v>
      </c>
      <c r="D686">
        <v>0</v>
      </c>
      <c r="E686">
        <v>0</v>
      </c>
    </row>
    <row r="687" spans="1:5">
      <c r="A687">
        <v>509</v>
      </c>
      <c r="B687">
        <v>10.5</v>
      </c>
      <c r="C687">
        <v>0</v>
      </c>
      <c r="D687">
        <v>1</v>
      </c>
      <c r="E687">
        <v>0</v>
      </c>
    </row>
    <row r="688" spans="1:5">
      <c r="A688">
        <v>511</v>
      </c>
      <c r="B688">
        <v>12</v>
      </c>
      <c r="C688">
        <v>0</v>
      </c>
      <c r="D688">
        <v>0</v>
      </c>
      <c r="E688">
        <v>0</v>
      </c>
    </row>
    <row r="689" spans="1:5">
      <c r="A689">
        <v>511</v>
      </c>
      <c r="B689">
        <v>9.5</v>
      </c>
      <c r="C689">
        <v>0</v>
      </c>
      <c r="D689">
        <v>1</v>
      </c>
      <c r="E689">
        <v>0</v>
      </c>
    </row>
    <row r="690" spans="1:5">
      <c r="A690">
        <v>514</v>
      </c>
      <c r="B690">
        <v>15</v>
      </c>
      <c r="C690">
        <v>0</v>
      </c>
      <c r="D690">
        <v>0</v>
      </c>
      <c r="E690">
        <v>0</v>
      </c>
    </row>
    <row r="691" spans="1:5">
      <c r="A691">
        <v>514</v>
      </c>
      <c r="B691">
        <v>31</v>
      </c>
      <c r="C691">
        <v>0</v>
      </c>
      <c r="D691">
        <v>1</v>
      </c>
      <c r="E691">
        <v>0</v>
      </c>
    </row>
    <row r="692" spans="1:5">
      <c r="A692">
        <v>515</v>
      </c>
      <c r="B692">
        <v>15</v>
      </c>
      <c r="C692">
        <v>0</v>
      </c>
      <c r="D692">
        <v>0</v>
      </c>
      <c r="E692">
        <v>0</v>
      </c>
    </row>
    <row r="693" spans="1:5">
      <c r="A693">
        <v>515</v>
      </c>
      <c r="B693">
        <v>14.5</v>
      </c>
      <c r="C693">
        <v>0</v>
      </c>
      <c r="D693">
        <v>1</v>
      </c>
      <c r="E693">
        <v>0</v>
      </c>
    </row>
    <row r="694" spans="1:5">
      <c r="A694">
        <v>516</v>
      </c>
      <c r="B694">
        <v>17.25</v>
      </c>
      <c r="C694">
        <v>0</v>
      </c>
      <c r="D694">
        <v>0</v>
      </c>
      <c r="E694">
        <v>0</v>
      </c>
    </row>
    <row r="695" spans="1:5">
      <c r="A695">
        <v>516</v>
      </c>
      <c r="B695">
        <v>8</v>
      </c>
      <c r="C695">
        <v>0</v>
      </c>
      <c r="D695">
        <v>1</v>
      </c>
      <c r="E695">
        <v>0</v>
      </c>
    </row>
    <row r="696" spans="1:5">
      <c r="A696">
        <v>521</v>
      </c>
      <c r="B696">
        <v>12.5</v>
      </c>
      <c r="C696">
        <v>0</v>
      </c>
      <c r="D696">
        <v>0</v>
      </c>
      <c r="E696">
        <v>0</v>
      </c>
    </row>
    <row r="697" spans="1:5">
      <c r="A697">
        <v>521</v>
      </c>
      <c r="B697">
        <v>6</v>
      </c>
      <c r="C697">
        <v>0</v>
      </c>
      <c r="D697">
        <v>1</v>
      </c>
      <c r="E697">
        <v>0</v>
      </c>
    </row>
    <row r="698" spans="1:5">
      <c r="A698">
        <v>522</v>
      </c>
      <c r="B698">
        <v>17</v>
      </c>
      <c r="C698">
        <v>0</v>
      </c>
      <c r="D698">
        <v>0</v>
      </c>
      <c r="E698">
        <v>0</v>
      </c>
    </row>
    <row r="699" spans="1:5">
      <c r="A699">
        <v>522</v>
      </c>
      <c r="B699">
        <v>14.5</v>
      </c>
      <c r="C699">
        <v>0</v>
      </c>
      <c r="D699">
        <v>1</v>
      </c>
      <c r="E6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Dextercat</cp:lastModifiedBy>
  <dcterms:modified xsi:type="dcterms:W3CDTF">2022-12-04T02:13:26Z</dcterms:modified>
</cp:coreProperties>
</file>