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8" windowWidth="21060" windowHeight="10080"/>
  </bookViews>
  <sheets>
    <sheet name="main" sheetId="1" r:id="rId1"/>
  </sheets>
  <calcPr calcId="144525"/>
</workbook>
</file>

<file path=xl/calcChain.xml><?xml version="1.0" encoding="utf-8"?>
<calcChain xmlns="http://schemas.openxmlformats.org/spreadsheetml/2006/main">
  <c r="D26" i="1" l="1"/>
  <c r="D21" i="1"/>
  <c r="D22" i="1" s="1"/>
  <c r="D23" i="1" s="1"/>
  <c r="D24" i="1" s="1"/>
  <c r="D25" i="1" s="1"/>
  <c r="B6" i="1"/>
  <c r="B7" i="1"/>
  <c r="B8" i="1" s="1"/>
  <c r="B5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4" i="1"/>
  <c r="D5" i="1" s="1"/>
  <c r="D6" i="1" s="1"/>
  <c r="D7" i="1" s="1"/>
  <c r="D8" i="1" s="1"/>
  <c r="E3" i="1"/>
  <c r="F3" i="1" s="1"/>
  <c r="D3" i="1"/>
  <c r="H2" i="1"/>
  <c r="B9" i="1" l="1"/>
  <c r="G11" i="1" l="1"/>
  <c r="G26" i="1"/>
  <c r="G25" i="1"/>
  <c r="G12" i="1"/>
  <c r="G13" i="1"/>
  <c r="G14" i="1"/>
  <c r="G19" i="1"/>
  <c r="G20" i="1"/>
  <c r="G21" i="1"/>
  <c r="G24" i="1"/>
  <c r="G4" i="1"/>
  <c r="G22" i="1"/>
  <c r="G23" i="1"/>
  <c r="G8" i="1"/>
  <c r="G7" i="1"/>
  <c r="G9" i="1"/>
  <c r="G18" i="1"/>
  <c r="G15" i="1"/>
  <c r="G3" i="1"/>
  <c r="H3" i="1" s="1"/>
  <c r="E4" i="1" s="1"/>
  <c r="G17" i="1"/>
  <c r="G5" i="1"/>
  <c r="G6" i="1"/>
  <c r="G10" i="1"/>
  <c r="G16" i="1"/>
  <c r="F4" i="1" l="1"/>
  <c r="H4" i="1"/>
  <c r="E5" i="1" s="1"/>
  <c r="F5" i="1" s="1"/>
  <c r="H5" i="1" s="1"/>
  <c r="E6" i="1" s="1"/>
  <c r="F6" i="1" s="1"/>
  <c r="H6" i="1" s="1"/>
  <c r="E7" i="1" s="1"/>
  <c r="F7" i="1" l="1"/>
  <c r="H7" i="1" s="1"/>
  <c r="E8" i="1" s="1"/>
  <c r="F8" i="1" l="1"/>
  <c r="H8" i="1" s="1"/>
  <c r="E9" i="1" s="1"/>
  <c r="F9" i="1" l="1"/>
  <c r="H9" i="1"/>
  <c r="E10" i="1" s="1"/>
  <c r="F10" i="1" s="1"/>
  <c r="H10" i="1" s="1"/>
  <c r="E11" i="1" s="1"/>
  <c r="F11" i="1" s="1"/>
  <c r="H11" i="1" s="1"/>
  <c r="E12" i="1" s="1"/>
  <c r="F12" i="1" l="1"/>
  <c r="H12" i="1"/>
  <c r="E13" i="1" s="1"/>
  <c r="F13" i="1" s="1"/>
  <c r="H13" i="1" s="1"/>
  <c r="E14" i="1" s="1"/>
  <c r="F14" i="1" l="1"/>
  <c r="H14" i="1"/>
  <c r="E15" i="1" s="1"/>
  <c r="F15" i="1" l="1"/>
  <c r="H15" i="1" s="1"/>
  <c r="E16" i="1" s="1"/>
  <c r="F16" i="1" l="1"/>
  <c r="H16" i="1"/>
  <c r="E17" i="1" s="1"/>
  <c r="F17" i="1" l="1"/>
  <c r="H17" i="1"/>
  <c r="E18" i="1" s="1"/>
  <c r="F18" i="1" s="1"/>
  <c r="H18" i="1" s="1"/>
  <c r="E19" i="1" s="1"/>
  <c r="F19" i="1" s="1"/>
  <c r="H19" i="1" s="1"/>
  <c r="E20" i="1" s="1"/>
  <c r="F20" i="1" l="1"/>
  <c r="H20" i="1"/>
  <c r="E21" i="1" s="1"/>
  <c r="F21" i="1" l="1"/>
  <c r="H21" i="1" s="1"/>
  <c r="E22" i="1" s="1"/>
  <c r="F22" i="1" l="1"/>
  <c r="H22" i="1" s="1"/>
  <c r="E23" i="1" s="1"/>
  <c r="F23" i="1" l="1"/>
  <c r="H23" i="1"/>
  <c r="E24" i="1" s="1"/>
  <c r="F24" i="1" l="1"/>
  <c r="H24" i="1"/>
  <c r="E25" i="1" s="1"/>
  <c r="F25" i="1" l="1"/>
  <c r="H25" i="1"/>
  <c r="E26" i="1" s="1"/>
  <c r="F26" i="1" l="1"/>
  <c r="H26" i="1" s="1"/>
</calcChain>
</file>

<file path=xl/sharedStrings.xml><?xml version="1.0" encoding="utf-8"?>
<sst xmlns="http://schemas.openxmlformats.org/spreadsheetml/2006/main" count="14" uniqueCount="13">
  <si>
    <t>A</t>
  </si>
  <si>
    <t>n</t>
  </si>
  <si>
    <t>t</t>
  </si>
  <si>
    <t>interest</t>
  </si>
  <si>
    <t>opening</t>
  </si>
  <si>
    <t>payment</t>
  </si>
  <si>
    <t>closing</t>
  </si>
  <si>
    <t>pmt</t>
  </si>
  <si>
    <t>r</t>
  </si>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</sst>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164" fontId="0" fillId="0" borderId="0" xfId="1" applyNumberFormat="1" applyFont="1"/>
    <xf numFmtId="44" fontId="2" fillId="2" borderId="1" xfId="2" applyNumberFormat="1" applyBorder="1"/>
    <xf numFmtId="0" fontId="3" fillId="3" borderId="1" xfId="3" applyAlignment="1">
      <alignment vertical="center"/>
    </xf>
  </cellXfs>
  <cellStyles count="4">
    <cellStyle name="Comma" xfId="1" builtinId="3"/>
    <cellStyle name="Good" xfId="2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M8" sqref="M8"/>
    </sheetView>
  </sheetViews>
  <sheetFormatPr defaultRowHeight="14.4" x14ac:dyDescent="0.3"/>
  <cols>
    <col min="2" max="2" width="11.33203125" bestFit="1" customWidth="1"/>
    <col min="5" max="5" width="11.33203125" bestFit="1" customWidth="1"/>
    <col min="6" max="6" width="9" bestFit="1" customWidth="1"/>
    <col min="7" max="7" width="9.33203125" bestFit="1" customWidth="1"/>
    <col min="8" max="8" width="11.33203125" bestFit="1" customWidth="1"/>
  </cols>
  <sheetData>
    <row r="1" spans="1:8" x14ac:dyDescent="0.3">
      <c r="A1" t="s">
        <v>0</v>
      </c>
      <c r="B1">
        <v>300000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6</v>
      </c>
    </row>
    <row r="2" spans="1:8" x14ac:dyDescent="0.3">
      <c r="A2" t="s">
        <v>8</v>
      </c>
      <c r="B2">
        <v>0.04</v>
      </c>
      <c r="D2">
        <v>0</v>
      </c>
      <c r="E2" s="1"/>
      <c r="F2" s="1"/>
      <c r="G2" s="1"/>
      <c r="H2" s="1">
        <f>B1</f>
        <v>300000</v>
      </c>
    </row>
    <row r="3" spans="1:8" x14ac:dyDescent="0.3">
      <c r="A3" t="s">
        <v>1</v>
      </c>
      <c r="B3">
        <v>12</v>
      </c>
      <c r="D3">
        <f>D2+1</f>
        <v>1</v>
      </c>
      <c r="E3" s="1">
        <f>H2</f>
        <v>300000</v>
      </c>
      <c r="F3" s="1">
        <f>E3*($B$2/$B$3)</f>
        <v>1000.0000000000001</v>
      </c>
      <c r="G3" s="1">
        <f t="shared" ref="G3:G20" si="0">$B$9</f>
        <v>13027.47665123188</v>
      </c>
      <c r="H3" s="1">
        <f>E3+F3-G3</f>
        <v>287972.52334876813</v>
      </c>
    </row>
    <row r="4" spans="1:8" x14ac:dyDescent="0.3">
      <c r="A4" t="s">
        <v>9</v>
      </c>
      <c r="B4">
        <v>2</v>
      </c>
      <c r="D4">
        <f t="shared" ref="D4:D8" si="1">D3+1</f>
        <v>2</v>
      </c>
      <c r="E4" s="1">
        <f t="shared" ref="E4:E8" si="2">H3</f>
        <v>287972.52334876813</v>
      </c>
      <c r="F4" s="1">
        <f t="shared" ref="F4:F26" si="3">E4*($B$2/$B$3)</f>
        <v>959.90841116256047</v>
      </c>
      <c r="G4" s="1">
        <f t="shared" si="0"/>
        <v>13027.47665123188</v>
      </c>
      <c r="H4" s="1">
        <f t="shared" ref="H4:H8" si="4">E4+F4-G4</f>
        <v>275904.95510869881</v>
      </c>
    </row>
    <row r="5" spans="1:8" x14ac:dyDescent="0.3">
      <c r="A5" t="s">
        <v>2</v>
      </c>
      <c r="B5">
        <f>B3*B4</f>
        <v>24</v>
      </c>
      <c r="D5">
        <f t="shared" si="1"/>
        <v>3</v>
      </c>
      <c r="E5" s="1">
        <f t="shared" si="2"/>
        <v>275904.95510869881</v>
      </c>
      <c r="F5" s="1">
        <f t="shared" si="3"/>
        <v>919.68318369566271</v>
      </c>
      <c r="G5" s="1">
        <f t="shared" si="0"/>
        <v>13027.47665123188</v>
      </c>
      <c r="H5" s="1">
        <f t="shared" si="4"/>
        <v>263797.16164116259</v>
      </c>
    </row>
    <row r="6" spans="1:8" x14ac:dyDescent="0.3">
      <c r="A6" t="s">
        <v>10</v>
      </c>
      <c r="B6">
        <f>B1*B2/B3</f>
        <v>1000</v>
      </c>
      <c r="D6">
        <f t="shared" si="1"/>
        <v>4</v>
      </c>
      <c r="E6" s="1">
        <f t="shared" si="2"/>
        <v>263797.16164116259</v>
      </c>
      <c r="F6" s="1">
        <f t="shared" si="3"/>
        <v>879.3238721372087</v>
      </c>
      <c r="G6" s="1">
        <f t="shared" si="0"/>
        <v>13027.47665123188</v>
      </c>
      <c r="H6" s="1">
        <f t="shared" si="4"/>
        <v>251649.00886206795</v>
      </c>
    </row>
    <row r="7" spans="1:8" x14ac:dyDescent="0.3">
      <c r="A7" t="s">
        <v>11</v>
      </c>
      <c r="B7">
        <f>(1+B2/B3)^B5</f>
        <v>1.0831429591590667</v>
      </c>
      <c r="D7">
        <f t="shared" si="1"/>
        <v>5</v>
      </c>
      <c r="E7" s="1">
        <f t="shared" si="2"/>
        <v>251649.00886206795</v>
      </c>
      <c r="F7" s="1">
        <f t="shared" si="3"/>
        <v>838.83002954022652</v>
      </c>
      <c r="G7" s="1">
        <f t="shared" si="0"/>
        <v>13027.47665123188</v>
      </c>
      <c r="H7" s="1">
        <f t="shared" si="4"/>
        <v>239460.3622403763</v>
      </c>
    </row>
    <row r="8" spans="1:8" x14ac:dyDescent="0.3">
      <c r="A8" t="s">
        <v>12</v>
      </c>
      <c r="B8">
        <f>B7-1</f>
        <v>8.3142959159066665E-2</v>
      </c>
      <c r="D8">
        <f t="shared" si="1"/>
        <v>6</v>
      </c>
      <c r="E8" s="1">
        <f t="shared" si="2"/>
        <v>239460.3622403763</v>
      </c>
      <c r="F8" s="1">
        <f t="shared" si="3"/>
        <v>798.20120746792111</v>
      </c>
      <c r="G8" s="1">
        <f t="shared" si="0"/>
        <v>13027.47665123188</v>
      </c>
      <c r="H8" s="1">
        <f t="shared" si="4"/>
        <v>227231.08679661233</v>
      </c>
    </row>
    <row r="9" spans="1:8" x14ac:dyDescent="0.3">
      <c r="A9" t="s">
        <v>7</v>
      </c>
      <c r="B9" s="2">
        <f>B6*B7/B8</f>
        <v>13027.47665123188</v>
      </c>
      <c r="D9">
        <f t="shared" ref="D9:D20" si="5">D8+1</f>
        <v>7</v>
      </c>
      <c r="E9" s="1">
        <f t="shared" ref="E9:E20" si="6">H8</f>
        <v>227231.08679661233</v>
      </c>
      <c r="F9" s="1">
        <f t="shared" si="3"/>
        <v>757.43695598870784</v>
      </c>
      <c r="G9" s="1">
        <f t="shared" si="0"/>
        <v>13027.47665123188</v>
      </c>
      <c r="H9" s="1">
        <f t="shared" ref="H9:H20" si="7">E9+F9-G9</f>
        <v>214961.04710136916</v>
      </c>
    </row>
    <row r="10" spans="1:8" x14ac:dyDescent="0.3">
      <c r="D10">
        <f t="shared" si="5"/>
        <v>8</v>
      </c>
      <c r="E10" s="1">
        <f t="shared" si="6"/>
        <v>214961.04710136916</v>
      </c>
      <c r="F10" s="1">
        <f t="shared" si="3"/>
        <v>716.53682367123054</v>
      </c>
      <c r="G10" s="1">
        <f t="shared" si="0"/>
        <v>13027.47665123188</v>
      </c>
      <c r="H10" s="1">
        <f t="shared" si="7"/>
        <v>202650.10727380851</v>
      </c>
    </row>
    <row r="11" spans="1:8" x14ac:dyDescent="0.3">
      <c r="D11">
        <f t="shared" si="5"/>
        <v>9</v>
      </c>
      <c r="E11" s="1">
        <f t="shared" si="6"/>
        <v>202650.10727380851</v>
      </c>
      <c r="F11" s="1">
        <f t="shared" si="3"/>
        <v>675.50035757936178</v>
      </c>
      <c r="G11" s="1">
        <f t="shared" si="0"/>
        <v>13027.47665123188</v>
      </c>
      <c r="H11" s="1">
        <f t="shared" si="7"/>
        <v>190298.13098015598</v>
      </c>
    </row>
    <row r="12" spans="1:8" x14ac:dyDescent="0.3">
      <c r="D12">
        <f t="shared" si="5"/>
        <v>10</v>
      </c>
      <c r="E12" s="1">
        <f t="shared" si="6"/>
        <v>190298.13098015598</v>
      </c>
      <c r="F12" s="1">
        <f t="shared" si="3"/>
        <v>634.32710326718666</v>
      </c>
      <c r="G12" s="1">
        <f t="shared" si="0"/>
        <v>13027.47665123188</v>
      </c>
      <c r="H12" s="1">
        <f t="shared" si="7"/>
        <v>177904.9814321913</v>
      </c>
    </row>
    <row r="13" spans="1:8" x14ac:dyDescent="0.3">
      <c r="D13">
        <f t="shared" si="5"/>
        <v>11</v>
      </c>
      <c r="E13" s="1">
        <f t="shared" si="6"/>
        <v>177904.9814321913</v>
      </c>
      <c r="F13" s="1">
        <f t="shared" si="3"/>
        <v>593.01660477397104</v>
      </c>
      <c r="G13" s="1">
        <f t="shared" si="0"/>
        <v>13027.47665123188</v>
      </c>
      <c r="H13" s="1">
        <f t="shared" si="7"/>
        <v>165470.52138573339</v>
      </c>
    </row>
    <row r="14" spans="1:8" x14ac:dyDescent="0.3">
      <c r="D14">
        <f t="shared" si="5"/>
        <v>12</v>
      </c>
      <c r="E14" s="1">
        <f t="shared" si="6"/>
        <v>165470.52138573339</v>
      </c>
      <c r="F14" s="1">
        <f t="shared" si="3"/>
        <v>551.56840461911133</v>
      </c>
      <c r="G14" s="1">
        <f t="shared" si="0"/>
        <v>13027.47665123188</v>
      </c>
      <c r="H14" s="1">
        <f t="shared" si="7"/>
        <v>152994.61313912063</v>
      </c>
    </row>
    <row r="15" spans="1:8" x14ac:dyDescent="0.3">
      <c r="D15">
        <f t="shared" si="5"/>
        <v>13</v>
      </c>
      <c r="E15" s="1">
        <f t="shared" si="6"/>
        <v>152994.61313912063</v>
      </c>
      <c r="F15" s="1">
        <f t="shared" si="3"/>
        <v>509.9820437970688</v>
      </c>
      <c r="G15" s="1">
        <f t="shared" si="0"/>
        <v>13027.47665123188</v>
      </c>
      <c r="H15" s="1">
        <f t="shared" si="7"/>
        <v>140477.11853168582</v>
      </c>
    </row>
    <row r="16" spans="1:8" x14ac:dyDescent="0.3">
      <c r="D16">
        <f t="shared" si="5"/>
        <v>14</v>
      </c>
      <c r="E16" s="1">
        <f t="shared" si="6"/>
        <v>140477.11853168582</v>
      </c>
      <c r="F16" s="1">
        <f t="shared" si="3"/>
        <v>468.25706177228608</v>
      </c>
      <c r="G16" s="1">
        <f t="shared" si="0"/>
        <v>13027.47665123188</v>
      </c>
      <c r="H16" s="1">
        <f t="shared" si="7"/>
        <v>127917.89894222622</v>
      </c>
    </row>
    <row r="17" spans="4:8" x14ac:dyDescent="0.3">
      <c r="D17">
        <f t="shared" si="5"/>
        <v>15</v>
      </c>
      <c r="E17" s="1">
        <f t="shared" si="6"/>
        <v>127917.89894222622</v>
      </c>
      <c r="F17" s="1">
        <f t="shared" si="3"/>
        <v>426.39299647408745</v>
      </c>
      <c r="G17" s="1">
        <f t="shared" si="0"/>
        <v>13027.47665123188</v>
      </c>
      <c r="H17" s="1">
        <f t="shared" si="7"/>
        <v>115316.81528746843</v>
      </c>
    </row>
    <row r="18" spans="4:8" x14ac:dyDescent="0.3">
      <c r="D18">
        <f t="shared" si="5"/>
        <v>16</v>
      </c>
      <c r="E18" s="1">
        <f t="shared" si="6"/>
        <v>115316.81528746843</v>
      </c>
      <c r="F18" s="1">
        <f t="shared" si="3"/>
        <v>384.38938429156144</v>
      </c>
      <c r="G18" s="1">
        <f t="shared" si="0"/>
        <v>13027.47665123188</v>
      </c>
      <c r="H18" s="1">
        <f t="shared" si="7"/>
        <v>102673.72802052811</v>
      </c>
    </row>
    <row r="19" spans="4:8" x14ac:dyDescent="0.3">
      <c r="D19">
        <f t="shared" si="5"/>
        <v>17</v>
      </c>
      <c r="E19" s="1">
        <f t="shared" si="6"/>
        <v>102673.72802052811</v>
      </c>
      <c r="F19" s="1">
        <f t="shared" si="3"/>
        <v>342.24576006842705</v>
      </c>
      <c r="G19" s="1">
        <f t="shared" si="0"/>
        <v>13027.47665123188</v>
      </c>
      <c r="H19" s="1">
        <f t="shared" si="7"/>
        <v>89988.497129364667</v>
      </c>
    </row>
    <row r="20" spans="4:8" x14ac:dyDescent="0.3">
      <c r="D20">
        <f t="shared" si="5"/>
        <v>18</v>
      </c>
      <c r="E20" s="1">
        <f t="shared" si="6"/>
        <v>89988.497129364667</v>
      </c>
      <c r="F20" s="1">
        <f t="shared" si="3"/>
        <v>299.96165709788227</v>
      </c>
      <c r="G20" s="1">
        <f t="shared" si="0"/>
        <v>13027.47665123188</v>
      </c>
      <c r="H20" s="1">
        <f t="shared" si="7"/>
        <v>77260.982135230675</v>
      </c>
    </row>
    <row r="21" spans="4:8" x14ac:dyDescent="0.3">
      <c r="D21">
        <f t="shared" ref="D21:D26" si="8">D20+1</f>
        <v>19</v>
      </c>
      <c r="E21" s="1">
        <f t="shared" ref="E21:E26" si="9">H20</f>
        <v>77260.982135230675</v>
      </c>
      <c r="F21" s="1">
        <f t="shared" si="3"/>
        <v>257.53660711743561</v>
      </c>
      <c r="G21" s="1">
        <f t="shared" ref="G21:G25" si="10">$B$9</f>
        <v>13027.47665123188</v>
      </c>
      <c r="H21" s="1">
        <f t="shared" ref="H21:H26" si="11">E21+F21-G21</f>
        <v>64491.042091116229</v>
      </c>
    </row>
    <row r="22" spans="4:8" x14ac:dyDescent="0.3">
      <c r="D22">
        <f t="shared" si="8"/>
        <v>20</v>
      </c>
      <c r="E22" s="1">
        <f t="shared" si="9"/>
        <v>64491.042091116229</v>
      </c>
      <c r="F22" s="1">
        <f t="shared" si="3"/>
        <v>214.97014030372077</v>
      </c>
      <c r="G22" s="1">
        <f t="shared" si="10"/>
        <v>13027.47665123188</v>
      </c>
      <c r="H22" s="1">
        <f t="shared" si="11"/>
        <v>51678.535580188065</v>
      </c>
    </row>
    <row r="23" spans="4:8" x14ac:dyDescent="0.3">
      <c r="D23">
        <f t="shared" si="8"/>
        <v>21</v>
      </c>
      <c r="E23" s="1">
        <f t="shared" si="9"/>
        <v>51678.535580188065</v>
      </c>
      <c r="F23" s="1">
        <f t="shared" si="3"/>
        <v>172.26178526729356</v>
      </c>
      <c r="G23" s="1">
        <f t="shared" si="10"/>
        <v>13027.47665123188</v>
      </c>
      <c r="H23" s="1">
        <f t="shared" si="11"/>
        <v>38823.320714223475</v>
      </c>
    </row>
    <row r="24" spans="4:8" x14ac:dyDescent="0.3">
      <c r="D24">
        <f t="shared" si="8"/>
        <v>22</v>
      </c>
      <c r="E24" s="1">
        <f t="shared" si="9"/>
        <v>38823.320714223475</v>
      </c>
      <c r="F24" s="1">
        <f t="shared" si="3"/>
        <v>129.41106904741159</v>
      </c>
      <c r="G24" s="1">
        <f t="shared" si="10"/>
        <v>13027.47665123188</v>
      </c>
      <c r="H24" s="1">
        <f t="shared" si="11"/>
        <v>25925.255132039005</v>
      </c>
    </row>
    <row r="25" spans="4:8" x14ac:dyDescent="0.3">
      <c r="D25">
        <f t="shared" si="8"/>
        <v>23</v>
      </c>
      <c r="E25" s="1">
        <f t="shared" si="9"/>
        <v>25925.255132039005</v>
      </c>
      <c r="F25" s="1">
        <f t="shared" si="3"/>
        <v>86.417517106796694</v>
      </c>
      <c r="G25" s="1">
        <f t="shared" si="10"/>
        <v>13027.47665123188</v>
      </c>
      <c r="H25" s="1">
        <f t="shared" si="11"/>
        <v>12984.195997913923</v>
      </c>
    </row>
    <row r="26" spans="4:8" x14ac:dyDescent="0.3">
      <c r="D26">
        <f t="shared" si="8"/>
        <v>24</v>
      </c>
      <c r="E26" s="1">
        <f t="shared" si="9"/>
        <v>12984.195997913923</v>
      </c>
      <c r="F26" s="1">
        <f t="shared" si="3"/>
        <v>43.280653326379749</v>
      </c>
      <c r="G26" s="1">
        <f>$B$9</f>
        <v>13027.47665123188</v>
      </c>
      <c r="H26" s="1">
        <f t="shared" si="11"/>
        <v>8.4219209384173155E-9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blue</cp:lastModifiedBy>
  <dcterms:created xsi:type="dcterms:W3CDTF">2019-08-03T02:00:01Z</dcterms:created>
  <dcterms:modified xsi:type="dcterms:W3CDTF">2019-08-03T03:28:12Z</dcterms:modified>
</cp:coreProperties>
</file>