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20115" windowHeight="7950"/>
  </bookViews>
  <sheets>
    <sheet name="Ejercicio 2" sheetId="1" r:id="rId1"/>
  </sheets>
  <definedNames>
    <definedName name="X">'Ejercicio 2'!$B$3:$B$12</definedName>
    <definedName name="Y">'Ejercicio 2'!$C$3:$C$12</definedName>
    <definedName name="Z.1">'Ejercicio 2'!$D$3:$D$12</definedName>
    <definedName name="Z.2">'Ejercicio 2'!$E$3:$E$12</definedName>
  </definedNames>
  <calcPr calcId="125725"/>
</workbook>
</file>

<file path=xl/calcChain.xml><?xml version="1.0" encoding="utf-8"?>
<calcChain xmlns="http://schemas.openxmlformats.org/spreadsheetml/2006/main">
  <c r="F4" i="1"/>
  <c r="F5"/>
  <c r="F6"/>
  <c r="F7"/>
  <c r="F8"/>
  <c r="F9"/>
  <c r="F10"/>
  <c r="F11"/>
  <c r="F12"/>
  <c r="F3"/>
  <c r="E18"/>
  <c r="E17"/>
  <c r="E16"/>
  <c r="D18"/>
  <c r="D17"/>
  <c r="D16"/>
  <c r="C18"/>
  <c r="C17"/>
  <c r="C16"/>
  <c r="E15"/>
  <c r="D15"/>
  <c r="C15"/>
  <c r="B18"/>
  <c r="B17"/>
  <c r="B16"/>
  <c r="B15"/>
</calcChain>
</file>

<file path=xl/sharedStrings.xml><?xml version="1.0" encoding="utf-8"?>
<sst xmlns="http://schemas.openxmlformats.org/spreadsheetml/2006/main" count="61" uniqueCount="31">
  <si>
    <t>t</t>
  </si>
  <si>
    <t>X</t>
  </si>
  <si>
    <t>Y</t>
  </si>
  <si>
    <t>Z1</t>
  </si>
  <si>
    <t>Z2</t>
  </si>
  <si>
    <t>Z.1</t>
  </si>
  <si>
    <t>Z.2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</si>
  <si>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</si>
  <si>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</si>
  <si>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</si>
  <si>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</si>
  <si>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</si>
  <si>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</si>
  <si>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</si>
  <si>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</si>
  <si>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</si>
  <si>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</si>
  <si>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</si>
  <si>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</si>
  <si>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</si>
  <si>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</si>
  <si>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</si>
  <si>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</si>
  <si>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</si>
  <si>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</si>
  <si>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</si>
  <si>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</si>
  <si>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X-gorro</t>
  </si>
  <si>
    <t>Estadísticas de la regresión:   X|Z.1</t>
  </si>
  <si>
    <t>Estadísticas de la regresió:   Y|X-gorro</t>
  </si>
  <si>
    <t>CORREL.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</si>
</sst>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2" fillId="0" borderId="6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4"/>
  <sheetViews>
    <sheetView tabSelected="1" workbookViewId="0">
      <selection activeCell="F18" sqref="F18"/>
    </sheetView>
  </sheetViews>
  <sheetFormatPr baseColWidth="10" defaultRowHeight="15"/>
  <cols>
    <col min="2" max="2" width="11.85546875" bestFit="1" customWidth="1"/>
    <col min="8" max="8" width="32.85546875" bestFit="1" customWidth="1"/>
    <col min="9" max="9" width="17.7109375" bestFit="1" customWidth="1"/>
    <col min="10" max="10" width="19" bestFit="1" customWidth="1"/>
    <col min="11" max="11" width="25.42578125" bestFit="1" customWidth="1"/>
    <col min="12" max="12" width="12.7109375" bestFit="1" customWidth="1"/>
    <col min="13" max="13" width="15.85546875" bestFit="1" customWidth="1"/>
    <col min="14" max="14" width="12.85546875" bestFit="1" customWidth="1"/>
  </cols>
  <sheetData>
    <row r="1" spans="1:14" ht="15.75" thickBot="1"/>
    <row r="2" spans="1:14" ht="15.75" thickBot="1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27</v>
      </c>
      <c r="H2" s="10" t="s">
        <v>28</v>
      </c>
      <c r="I2" s="10"/>
    </row>
    <row r="3" spans="1:14">
      <c r="A3" s="1">
        <v>0</v>
      </c>
      <c r="B3" s="1">
        <v>8</v>
      </c>
      <c r="C3" s="1">
        <v>18</v>
      </c>
      <c r="D3" s="1">
        <v>30</v>
      </c>
      <c r="E3" s="1">
        <v>0</v>
      </c>
      <c r="F3" s="9">
        <f>+$I$16+D3*$I$17</f>
        <v>8.1998031496062982</v>
      </c>
      <c r="H3" s="6" t="s">
        <v>7</v>
      </c>
      <c r="I3" s="6">
        <v>0.25282659912116756</v>
      </c>
    </row>
    <row r="4" spans="1:14">
      <c r="A4" s="1">
        <v>1</v>
      </c>
      <c r="B4" s="1">
        <v>15</v>
      </c>
      <c r="C4" s="1">
        <v>35</v>
      </c>
      <c r="D4" s="1">
        <v>25</v>
      </c>
      <c r="E4" s="1">
        <v>1</v>
      </c>
      <c r="F4" s="9">
        <f t="shared" ref="F4:F12" si="0">+$I$16+D4*$I$17</f>
        <v>8.9256889763779519</v>
      </c>
      <c r="H4" s="6" t="s">
        <v>8</v>
      </c>
      <c r="I4" s="6">
        <v>6.3921289223175567E-2</v>
      </c>
    </row>
    <row r="5" spans="1:14">
      <c r="A5" s="1">
        <v>2</v>
      </c>
      <c r="B5" s="1">
        <v>12</v>
      </c>
      <c r="C5" s="1">
        <v>20</v>
      </c>
      <c r="D5" s="1">
        <v>11</v>
      </c>
      <c r="E5" s="1">
        <v>2</v>
      </c>
      <c r="F5" s="9">
        <f t="shared" si="0"/>
        <v>10.958169291338582</v>
      </c>
      <c r="H5" s="6" t="s">
        <v>9</v>
      </c>
      <c r="I5" s="6">
        <v>-5.3088549623927492E-2</v>
      </c>
    </row>
    <row r="6" spans="1:14">
      <c r="A6" s="1">
        <v>3</v>
      </c>
      <c r="B6" s="1">
        <v>7</v>
      </c>
      <c r="C6" s="1">
        <v>6</v>
      </c>
      <c r="D6" s="1">
        <v>13</v>
      </c>
      <c r="E6" s="1">
        <v>0</v>
      </c>
      <c r="F6" s="9">
        <f t="shared" si="0"/>
        <v>10.66781496062992</v>
      </c>
      <c r="H6" s="6" t="s">
        <v>10</v>
      </c>
      <c r="I6" s="6">
        <v>3.9597119094085378</v>
      </c>
    </row>
    <row r="7" spans="1:14" ht="15.75" thickBot="1">
      <c r="A7" s="1">
        <v>4</v>
      </c>
      <c r="B7" s="1">
        <v>9</v>
      </c>
      <c r="C7" s="1">
        <v>20</v>
      </c>
      <c r="D7" s="1">
        <v>17</v>
      </c>
      <c r="E7" s="1">
        <v>1</v>
      </c>
      <c r="F7" s="9">
        <f t="shared" si="0"/>
        <v>10.087106299212598</v>
      </c>
      <c r="H7" s="7" t="s">
        <v>11</v>
      </c>
      <c r="I7" s="7">
        <v>10</v>
      </c>
    </row>
    <row r="8" spans="1:14">
      <c r="A8" s="1">
        <v>5</v>
      </c>
      <c r="B8" s="1">
        <v>11</v>
      </c>
      <c r="C8" s="1">
        <v>22</v>
      </c>
      <c r="D8" s="1">
        <v>15</v>
      </c>
      <c r="E8" s="1">
        <v>0</v>
      </c>
      <c r="F8" s="9">
        <f t="shared" si="0"/>
        <v>10.377460629921259</v>
      </c>
    </row>
    <row r="9" spans="1:14" ht="15.75" thickBot="1">
      <c r="A9" s="1">
        <v>6</v>
      </c>
      <c r="B9" s="1">
        <v>6</v>
      </c>
      <c r="C9" s="1">
        <v>15</v>
      </c>
      <c r="D9" s="1">
        <v>25</v>
      </c>
      <c r="E9" s="1">
        <v>2</v>
      </c>
      <c r="F9" s="9">
        <f t="shared" si="0"/>
        <v>8.9256889763779519</v>
      </c>
      <c r="H9" t="s">
        <v>12</v>
      </c>
    </row>
    <row r="10" spans="1:14">
      <c r="A10" s="1">
        <v>7</v>
      </c>
      <c r="B10" s="1">
        <v>17</v>
      </c>
      <c r="C10" s="1">
        <v>28</v>
      </c>
      <c r="D10" s="1">
        <v>10</v>
      </c>
      <c r="E10" s="1">
        <v>3</v>
      </c>
      <c r="F10" s="9">
        <f t="shared" si="0"/>
        <v>11.103346456692913</v>
      </c>
      <c r="H10" s="8"/>
      <c r="I10" s="8" t="s">
        <v>17</v>
      </c>
      <c r="J10" s="8" t="s">
        <v>18</v>
      </c>
      <c r="K10" s="8" t="s">
        <v>19</v>
      </c>
      <c r="L10" s="8" t="s">
        <v>20</v>
      </c>
      <c r="M10" s="8" t="s">
        <v>21</v>
      </c>
    </row>
    <row r="11" spans="1:14">
      <c r="A11" s="1">
        <v>8</v>
      </c>
      <c r="B11" s="1">
        <v>5</v>
      </c>
      <c r="C11" s="1">
        <v>16</v>
      </c>
      <c r="D11" s="1">
        <v>15</v>
      </c>
      <c r="E11" s="1">
        <v>0</v>
      </c>
      <c r="F11" s="9">
        <f t="shared" si="0"/>
        <v>10.377460629921259</v>
      </c>
      <c r="H11" s="6" t="s">
        <v>13</v>
      </c>
      <c r="I11" s="6">
        <v>1</v>
      </c>
      <c r="J11" s="6">
        <v>8.5654527559055254</v>
      </c>
      <c r="K11" s="6">
        <v>8.5654527559055254</v>
      </c>
      <c r="L11" s="6">
        <v>0.54628986633082721</v>
      </c>
      <c r="M11" s="6">
        <v>0.48095878730847852</v>
      </c>
    </row>
    <row r="12" spans="1:14">
      <c r="A12" s="1">
        <v>9</v>
      </c>
      <c r="B12" s="1">
        <v>10</v>
      </c>
      <c r="C12" s="1">
        <v>20</v>
      </c>
      <c r="D12" s="1">
        <v>15</v>
      </c>
      <c r="E12" s="1">
        <v>0</v>
      </c>
      <c r="F12" s="9">
        <f t="shared" si="0"/>
        <v>10.377460629921259</v>
      </c>
      <c r="H12" s="6" t="s">
        <v>14</v>
      </c>
      <c r="I12" s="6">
        <v>8</v>
      </c>
      <c r="J12" s="6">
        <v>125.43454724409447</v>
      </c>
      <c r="K12" s="6">
        <v>15.679318405511809</v>
      </c>
      <c r="L12" s="6"/>
      <c r="M12" s="6"/>
    </row>
    <row r="13" spans="1:14" ht="15.75" thickBot="1">
      <c r="H13" s="7" t="s">
        <v>15</v>
      </c>
      <c r="I13" s="7">
        <v>9</v>
      </c>
      <c r="J13" s="7">
        <v>134</v>
      </c>
      <c r="K13" s="7"/>
      <c r="L13" s="7"/>
      <c r="M13" s="7"/>
    </row>
    <row r="14" spans="1:14" ht="15.75" thickBot="1">
      <c r="A14" s="14" t="s">
        <v>30</v>
      </c>
      <c r="B14" s="15" t="s">
        <v>1</v>
      </c>
      <c r="C14" s="13" t="s">
        <v>2</v>
      </c>
      <c r="D14" s="13" t="s">
        <v>5</v>
      </c>
      <c r="E14" s="13" t="s">
        <v>6</v>
      </c>
      <c r="F14" s="3"/>
    </row>
    <row r="15" spans="1:14">
      <c r="A15" s="12" t="s">
        <v>1</v>
      </c>
      <c r="B15" s="16">
        <f>+COVAR(X,X)</f>
        <v>13.4</v>
      </c>
      <c r="C15" s="2">
        <f>+COVAR(X,Y)</f>
        <v>21.9</v>
      </c>
      <c r="D15" s="2">
        <f>+COVAR(X,Z.1)</f>
        <v>-5.8999999999999995</v>
      </c>
      <c r="E15" s="2">
        <f>+COVAR(X,Z.2)</f>
        <v>2.1</v>
      </c>
      <c r="F15" s="4"/>
      <c r="H15" s="8"/>
      <c r="I15" s="8" t="s">
        <v>22</v>
      </c>
      <c r="J15" s="8" t="s">
        <v>10</v>
      </c>
      <c r="K15" s="8" t="s">
        <v>23</v>
      </c>
      <c r="L15" s="8" t="s">
        <v>24</v>
      </c>
      <c r="M15" s="8" t="s">
        <v>25</v>
      </c>
      <c r="N15" s="8" t="s">
        <v>26</v>
      </c>
    </row>
    <row r="16" spans="1:14">
      <c r="A16" s="13" t="s">
        <v>2</v>
      </c>
      <c r="B16" s="5">
        <f>+COVAR(Y,X)</f>
        <v>21.9</v>
      </c>
      <c r="C16" s="3">
        <f>+COVAR(Y,Y)</f>
        <v>53.4</v>
      </c>
      <c r="D16" s="3">
        <f>+COVAR(Y,Z.1)</f>
        <v>5.7999999999999972</v>
      </c>
      <c r="E16" s="3">
        <f>+COVAR(Y,Z.2)</f>
        <v>2.9</v>
      </c>
      <c r="F16" s="4"/>
      <c r="H16" s="6" t="s">
        <v>16</v>
      </c>
      <c r="I16" s="6">
        <v>12.55511811023622</v>
      </c>
      <c r="J16" s="6">
        <v>3.6767896873158668</v>
      </c>
      <c r="K16" s="6">
        <v>3.4146957476378583</v>
      </c>
      <c r="L16" s="6">
        <v>9.1593933011856841E-3</v>
      </c>
      <c r="M16" s="6">
        <v>4.0764258940142621</v>
      </c>
      <c r="N16" s="6">
        <v>21.03381032645818</v>
      </c>
    </row>
    <row r="17" spans="1:14" ht="15.75" thickBot="1">
      <c r="A17" s="13" t="s">
        <v>5</v>
      </c>
      <c r="B17" s="5">
        <f>+COVAR(Z.1,X)</f>
        <v>-5.8999999999999995</v>
      </c>
      <c r="C17" s="3">
        <f>+COVAR(Z.1,Y)</f>
        <v>5.7999999999999972</v>
      </c>
      <c r="D17" s="3">
        <f>+COVAR(Z.1,Z.1)</f>
        <v>40.64</v>
      </c>
      <c r="E17" s="3">
        <f>+COVAR(Z.1,Z.2)</f>
        <v>-1.4400000000000004</v>
      </c>
      <c r="F17" s="4"/>
      <c r="H17" s="7" t="s">
        <v>3</v>
      </c>
      <c r="I17" s="7">
        <v>-0.14517716535433073</v>
      </c>
      <c r="J17" s="7">
        <v>0.19642046739981689</v>
      </c>
      <c r="K17" s="7">
        <v>-0.73911424443777729</v>
      </c>
      <c r="L17" s="7">
        <v>0.48095878730847852</v>
      </c>
      <c r="M17" s="7">
        <v>-0.59812357504285296</v>
      </c>
      <c r="N17" s="7">
        <v>0.30776924433419151</v>
      </c>
    </row>
    <row r="18" spans="1:14" ht="15.75" thickBot="1">
      <c r="A18" s="13" t="s">
        <v>6</v>
      </c>
      <c r="B18" s="5">
        <f>+COVAR(Z.2,X)</f>
        <v>2.1</v>
      </c>
      <c r="C18" s="3">
        <f>+COVAR(Z.2,Y)</f>
        <v>2.9</v>
      </c>
      <c r="D18" s="3">
        <f>+COVAR(Z.2,Z.1)</f>
        <v>-1.4400000000000004</v>
      </c>
      <c r="E18" s="3">
        <f>+COVAR(Z.2,Z.2)</f>
        <v>1.0900000000000003</v>
      </c>
      <c r="F18" s="4"/>
    </row>
    <row r="19" spans="1:14" ht="15.75" thickBot="1">
      <c r="H19" s="10" t="s">
        <v>29</v>
      </c>
      <c r="I19" s="10"/>
      <c r="J19" s="4"/>
    </row>
    <row r="20" spans="1:14">
      <c r="H20" s="6" t="s">
        <v>7</v>
      </c>
      <c r="I20" s="6">
        <v>0.12450320043957178</v>
      </c>
    </row>
    <row r="21" spans="1:14">
      <c r="H21" s="6" t="s">
        <v>8</v>
      </c>
      <c r="I21" s="6">
        <v>1.5501046919696185E-2</v>
      </c>
    </row>
    <row r="22" spans="1:14">
      <c r="H22" s="6" t="s">
        <v>9</v>
      </c>
      <c r="I22" s="6">
        <v>-0.10756132221534179</v>
      </c>
    </row>
    <row r="23" spans="1:14">
      <c r="H23" s="6" t="s">
        <v>10</v>
      </c>
      <c r="I23" s="6">
        <v>8.106497709745577</v>
      </c>
    </row>
    <row r="24" spans="1:14" ht="15.75" thickBot="1">
      <c r="H24" s="7" t="s">
        <v>11</v>
      </c>
      <c r="I24" s="7">
        <v>10</v>
      </c>
    </row>
    <row r="26" spans="1:14" ht="15.75" thickBot="1">
      <c r="H26" t="s">
        <v>12</v>
      </c>
    </row>
    <row r="27" spans="1:14">
      <c r="H27" s="8"/>
      <c r="I27" s="8" t="s">
        <v>17</v>
      </c>
      <c r="J27" s="8" t="s">
        <v>18</v>
      </c>
      <c r="K27" s="8" t="s">
        <v>19</v>
      </c>
      <c r="L27" s="8" t="s">
        <v>20</v>
      </c>
      <c r="M27" s="8" t="s">
        <v>21</v>
      </c>
    </row>
    <row r="28" spans="1:14">
      <c r="H28" s="6" t="s">
        <v>13</v>
      </c>
      <c r="I28" s="6">
        <v>1</v>
      </c>
      <c r="J28" s="6">
        <v>8.2775590551177629</v>
      </c>
      <c r="K28" s="6">
        <v>8.2775590551177629</v>
      </c>
      <c r="L28" s="6">
        <v>0.12596090119707251</v>
      </c>
      <c r="M28" s="6">
        <v>0.73183185107851045</v>
      </c>
    </row>
    <row r="29" spans="1:14">
      <c r="H29" s="6" t="s">
        <v>14</v>
      </c>
      <c r="I29" s="6">
        <v>8</v>
      </c>
      <c r="J29" s="6">
        <v>525.72244094488224</v>
      </c>
      <c r="K29" s="6">
        <v>65.71530511811028</v>
      </c>
      <c r="L29" s="6"/>
      <c r="M29" s="6"/>
    </row>
    <row r="30" spans="1:14" ht="15.75" thickBot="1">
      <c r="H30" s="7" t="s">
        <v>15</v>
      </c>
      <c r="I30" s="7">
        <v>9</v>
      </c>
      <c r="J30" s="7">
        <v>534</v>
      </c>
      <c r="K30" s="7"/>
      <c r="L30" s="7"/>
      <c r="M30" s="7"/>
    </row>
    <row r="31" spans="1:14" ht="15.75" thickBot="1"/>
    <row r="32" spans="1:14">
      <c r="H32" s="8"/>
      <c r="I32" s="8" t="s">
        <v>22</v>
      </c>
      <c r="J32" s="8" t="s">
        <v>10</v>
      </c>
      <c r="K32" s="8" t="s">
        <v>23</v>
      </c>
      <c r="L32" s="8" t="s">
        <v>24</v>
      </c>
      <c r="M32" s="8" t="s">
        <v>25</v>
      </c>
      <c r="N32" s="8" t="s">
        <v>26</v>
      </c>
    </row>
    <row r="33" spans="8:14">
      <c r="H33" s="6" t="s">
        <v>16</v>
      </c>
      <c r="I33" s="6">
        <v>29.830508474576295</v>
      </c>
      <c r="J33" s="6">
        <v>27.816990759683843</v>
      </c>
      <c r="K33" s="6">
        <v>1.0723844549645074</v>
      </c>
      <c r="L33" s="6">
        <v>0.31482820393159405</v>
      </c>
      <c r="M33" s="6">
        <v>-34.315587193197999</v>
      </c>
      <c r="N33" s="6">
        <v>93.976604142350581</v>
      </c>
    </row>
    <row r="34" spans="8:14" ht="15.75" thickBot="1">
      <c r="H34" s="7" t="s">
        <v>27</v>
      </c>
      <c r="I34" s="7">
        <v>-0.9830508474576295</v>
      </c>
      <c r="J34" s="7">
        <v>2.7698618095719603</v>
      </c>
      <c r="K34" s="7">
        <v>-0.35490970851341674</v>
      </c>
      <c r="L34" s="7">
        <v>0.73183185107850379</v>
      </c>
      <c r="M34" s="7">
        <v>-7.3703636289979428</v>
      </c>
      <c r="N34" s="7">
        <v>5.4042619340826832</v>
      </c>
    </row>
  </sheetData>
  <mergeCells count="2">
    <mergeCell ref="H2:I2"/>
    <mergeCell ref="H19:I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Ejercicio 2</vt:lpstr>
      <vt:lpstr>X</vt:lpstr>
      <vt:lpstr>Y</vt:lpstr>
      <vt:lpstr>Z.1</vt:lpstr>
      <vt:lpstr>Z.2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Czarnievicz</dc:creator>
  <cp:lastModifiedBy>Daniel Czarnievicz</cp:lastModifiedBy>
  <dcterms:created xsi:type="dcterms:W3CDTF">2015-12-16T18:13:08Z</dcterms:created>
  <dcterms:modified xsi:type="dcterms:W3CDTF">2015-12-16T18:45:21Z</dcterms:modified>
</cp:coreProperties>
</file>