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ropbox\UdelaR\CCEEA\Semestre 9\Muestreo I\Prácticos\Práctico 3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3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C4" i="1"/>
  <c r="D4" i="1"/>
  <c r="E4" i="1"/>
  <c r="F4" i="1"/>
  <c r="B4" i="1"/>
  <c r="C16" i="1"/>
  <c r="D16" i="1"/>
  <c r="E16" i="1"/>
  <c r="B16" i="1"/>
  <c r="C15" i="1"/>
  <c r="D15" i="1"/>
  <c r="E15" i="1"/>
  <c r="B15" i="1"/>
  <c r="B12" i="1"/>
  <c r="F16" i="1"/>
  <c r="F15" i="1"/>
  <c r="C10" i="1"/>
  <c r="D10" i="1"/>
  <c r="E10" i="1"/>
  <c r="B10" i="1"/>
  <c r="C12" i="1"/>
  <c r="D12" i="1"/>
  <c r="F12" i="1" s="1"/>
  <c r="E12" i="1"/>
  <c r="C13" i="1"/>
  <c r="D13" i="1"/>
  <c r="F13" i="1" s="1"/>
  <c r="E13" i="1"/>
  <c r="B13" i="1"/>
  <c r="C9" i="1"/>
  <c r="D9" i="1"/>
  <c r="E9" i="1"/>
  <c r="F2" i="1"/>
  <c r="F3" i="1"/>
  <c r="B9" i="1"/>
  <c r="F7" i="1"/>
  <c r="C7" i="1"/>
  <c r="D7" i="1"/>
  <c r="E7" i="1"/>
  <c r="B7" i="1"/>
  <c r="C6" i="1"/>
  <c r="D6" i="1"/>
  <c r="E6" i="1"/>
  <c r="B6" i="1"/>
</calcChain>
</file>

<file path=xl/sharedStrings.xml><?xml version="1.0" encoding="utf-8"?>
<sst xmlns="http://schemas.openxmlformats.org/spreadsheetml/2006/main" count="26" uniqueCount="17">
  <si>
    <t>pi</t>
  </si>
  <si>
    <t>n</t>
  </si>
  <si>
    <t>m</t>
  </si>
  <si>
    <t>yk</t>
  </si>
  <si>
    <t>xk</t>
  </si>
  <si>
    <t>pk con xk</t>
  </si>
  <si>
    <t>pk con yk</t>
  </si>
  <si>
    <t>pk calculardos con xk</t>
  </si>
  <si>
    <t>pk calculados con yk</t>
  </si>
  <si>
    <t>con ty</t>
  </si>
  <si>
    <t>con tx</t>
  </si>
  <si>
    <t>yk/xk</t>
  </si>
  <si>
    <t>k</t>
  </si>
  <si>
    <t>xka</t>
  </si>
  <si>
    <t>ETAPA 1</t>
  </si>
  <si>
    <t>ETAPA 2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</si>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</sst>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43" fontId="0" fillId="0" borderId="2" xfId="0" applyNumberFormat="1" applyBorder="1"/>
    <xf numFmtId="43" fontId="0" fillId="0" borderId="3" xfId="0" applyNumberFormat="1" applyBorder="1"/>
    <xf numFmtId="0" fontId="0" fillId="0" borderId="4" xfId="0" applyBorder="1"/>
    <xf numFmtId="43" fontId="0" fillId="0" borderId="5" xfId="0" applyNumberFormat="1" applyBorder="1"/>
    <xf numFmtId="43" fontId="0" fillId="0" borderId="6" xfId="0" applyNumberFormat="1" applyBorder="1"/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3" fontId="0" fillId="0" borderId="0" xfId="1" applyFont="1" applyBorder="1"/>
    <xf numFmtId="43" fontId="0" fillId="0" borderId="8" xfId="1" applyFont="1" applyBorder="1"/>
    <xf numFmtId="43" fontId="0" fillId="0" borderId="5" xfId="1" applyFont="1" applyBorder="1"/>
    <xf numFmtId="43" fontId="0" fillId="0" borderId="6" xfId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9" sqref="E19"/>
    </sheetView>
  </sheetViews>
  <sheetFormatPr baseColWidth="10" defaultRowHeight="15" x14ac:dyDescent="0.25"/>
  <sheetData>
    <row r="1" spans="1:7" x14ac:dyDescent="0.25">
      <c r="A1" t="s">
        <v>1</v>
      </c>
      <c r="B1">
        <v>2</v>
      </c>
      <c r="C1" t="s">
        <v>2</v>
      </c>
      <c r="D1">
        <v>2</v>
      </c>
    </row>
    <row r="2" spans="1:7" x14ac:dyDescent="0.25">
      <c r="A2" t="s">
        <v>3</v>
      </c>
      <c r="B2" s="1">
        <v>33</v>
      </c>
      <c r="C2" s="1">
        <v>25.5</v>
      </c>
      <c r="D2" s="1">
        <v>51</v>
      </c>
      <c r="E2" s="1">
        <v>35.5</v>
      </c>
      <c r="F2" s="1">
        <f>SUM(B2:E2)</f>
        <v>145</v>
      </c>
    </row>
    <row r="3" spans="1:7" x14ac:dyDescent="0.25">
      <c r="A3" t="s">
        <v>4</v>
      </c>
      <c r="B3" s="1">
        <v>22.5</v>
      </c>
      <c r="C3" s="1">
        <v>17.5</v>
      </c>
      <c r="D3" s="1">
        <v>35</v>
      </c>
      <c r="E3" s="1">
        <v>25</v>
      </c>
      <c r="F3" s="1">
        <f>SUM(B3:E3)</f>
        <v>100</v>
      </c>
    </row>
    <row r="4" spans="1:7" x14ac:dyDescent="0.25">
      <c r="A4" t="s">
        <v>11</v>
      </c>
      <c r="B4" s="1">
        <f>+B2/B3</f>
        <v>1.4666666666666666</v>
      </c>
      <c r="C4" s="1">
        <f t="shared" ref="C4:F4" si="0">+C2/C3</f>
        <v>1.4571428571428571</v>
      </c>
      <c r="D4" s="1">
        <f t="shared" si="0"/>
        <v>1.4571428571428571</v>
      </c>
      <c r="E4" s="1">
        <f t="shared" si="0"/>
        <v>1.42</v>
      </c>
      <c r="F4" s="1">
        <f t="shared" si="0"/>
        <v>1.45</v>
      </c>
    </row>
    <row r="5" spans="1:7" x14ac:dyDescent="0.25">
      <c r="B5" s="1"/>
      <c r="C5" s="1"/>
      <c r="D5" s="1"/>
      <c r="E5" s="1"/>
    </row>
    <row r="6" spans="1:7" x14ac:dyDescent="0.25">
      <c r="A6" t="s">
        <v>0</v>
      </c>
      <c r="B6" s="1">
        <f>+$B$1*(B3/SUM($B$3:$E$3))</f>
        <v>0.45</v>
      </c>
      <c r="C6" s="1">
        <f t="shared" ref="C6:E6" si="1">+$B$1*(C3/SUM($B$3:$E$3))</f>
        <v>0.35</v>
      </c>
      <c r="D6" s="1">
        <f t="shared" si="1"/>
        <v>0.7</v>
      </c>
      <c r="E6" s="1">
        <f t="shared" si="1"/>
        <v>0.5</v>
      </c>
    </row>
    <row r="7" spans="1:7" x14ac:dyDescent="0.25">
      <c r="B7" s="1">
        <f>+(1/B6-1)*B2*B2</f>
        <v>1331</v>
      </c>
      <c r="C7" s="1">
        <f t="shared" ref="C7:E7" si="2">+(1/C6-1)*C2*C2</f>
        <v>1207.6071428571429</v>
      </c>
      <c r="D7" s="1">
        <f t="shared" si="2"/>
        <v>1114.7142857142858</v>
      </c>
      <c r="E7" s="1">
        <f t="shared" si="2"/>
        <v>1260.25</v>
      </c>
      <c r="F7" s="1">
        <f>SUM(B7:E7)</f>
        <v>4913.5714285714294</v>
      </c>
    </row>
    <row r="8" spans="1:7" x14ac:dyDescent="0.25">
      <c r="B8" s="1"/>
      <c r="C8" s="1"/>
      <c r="D8" s="1"/>
      <c r="E8" s="1"/>
      <c r="F8" s="1"/>
    </row>
    <row r="9" spans="1:7" x14ac:dyDescent="0.25">
      <c r="A9" t="s">
        <v>5</v>
      </c>
      <c r="B9" s="2">
        <f>+B3/SUM($B$3:$E$3)</f>
        <v>0.22500000000000001</v>
      </c>
      <c r="C9" s="2">
        <f t="shared" ref="C9:E9" si="3">+C3/SUM($B$3:$E$3)</f>
        <v>0.17499999999999999</v>
      </c>
      <c r="D9" s="2">
        <f t="shared" si="3"/>
        <v>0.35</v>
      </c>
      <c r="E9" s="2">
        <f t="shared" si="3"/>
        <v>0.25</v>
      </c>
    </row>
    <row r="10" spans="1:7" x14ac:dyDescent="0.25">
      <c r="A10" t="s">
        <v>6</v>
      </c>
      <c r="B10" s="2">
        <f>+B2/SUM($B$2:$E$2)</f>
        <v>0.22758620689655173</v>
      </c>
      <c r="C10" s="2">
        <f t="shared" ref="C10:E10" si="4">+C2/SUM($B$2:$E$2)</f>
        <v>0.17586206896551723</v>
      </c>
      <c r="D10" s="2">
        <f t="shared" si="4"/>
        <v>0.35172413793103446</v>
      </c>
      <c r="E10" s="2">
        <f t="shared" si="4"/>
        <v>0.24482758620689654</v>
      </c>
    </row>
    <row r="11" spans="1:7" ht="15.75" thickBot="1" x14ac:dyDescent="0.3">
      <c r="B11" s="1"/>
      <c r="C11" s="1"/>
      <c r="D11" s="1"/>
      <c r="E11" s="1"/>
    </row>
    <row r="12" spans="1:7" x14ac:dyDescent="0.25">
      <c r="A12" s="3" t="s">
        <v>9</v>
      </c>
      <c r="B12" s="4">
        <f>+((B$2/B$9)-$F$2)^2*B$9</f>
        <v>0.62499999999999289</v>
      </c>
      <c r="C12" s="4">
        <f t="shared" ref="C12:E12" si="5">+((C2/C$9)-$F$2)^2*C$9</f>
        <v>8.92857142857163E-2</v>
      </c>
      <c r="D12" s="4">
        <f t="shared" si="5"/>
        <v>0.1785714285714326</v>
      </c>
      <c r="E12" s="4">
        <f t="shared" si="5"/>
        <v>2.25</v>
      </c>
      <c r="F12" s="5">
        <f>SUM(B12:E12)/$D$1</f>
        <v>1.571428571428571</v>
      </c>
      <c r="G12" t="s">
        <v>7</v>
      </c>
    </row>
    <row r="13" spans="1:7" ht="15.75" thickBot="1" x14ac:dyDescent="0.3">
      <c r="A13" s="6" t="s">
        <v>10</v>
      </c>
      <c r="B13" s="7">
        <f>+(B3/B$9-$F$3)^2*B$9</f>
        <v>0</v>
      </c>
      <c r="C13" s="7">
        <f t="shared" ref="C13:E13" si="6">+(C3/C$9-$F$3)^2*C$9</f>
        <v>0</v>
      </c>
      <c r="D13" s="7">
        <f t="shared" si="6"/>
        <v>0</v>
      </c>
      <c r="E13" s="7">
        <f t="shared" si="6"/>
        <v>0</v>
      </c>
      <c r="F13" s="8">
        <f>SUM(B13:E13)/$D$1</f>
        <v>0</v>
      </c>
    </row>
    <row r="14" spans="1:7" ht="15.75" thickBot="1" x14ac:dyDescent="0.3"/>
    <row r="15" spans="1:7" x14ac:dyDescent="0.25">
      <c r="A15" s="3" t="s">
        <v>9</v>
      </c>
      <c r="B15" s="4">
        <f>+((B$2/B$10)-$F$2)^2*B$10</f>
        <v>0</v>
      </c>
      <c r="C15" s="4">
        <f t="shared" ref="C15:E15" si="7">+((C$2/C$10)-$F$2)^2*C$10</f>
        <v>0</v>
      </c>
      <c r="D15" s="4">
        <f t="shared" si="7"/>
        <v>0</v>
      </c>
      <c r="E15" s="4">
        <f t="shared" si="7"/>
        <v>0</v>
      </c>
      <c r="F15" s="5">
        <f>SUM(B15:E15)/$D$1</f>
        <v>0</v>
      </c>
      <c r="G15" t="s">
        <v>8</v>
      </c>
    </row>
    <row r="16" spans="1:7" ht="15.75" thickBot="1" x14ac:dyDescent="0.3">
      <c r="A16" s="6" t="s">
        <v>10</v>
      </c>
      <c r="B16" s="7">
        <f>+((B$2/B$10)-$F$3)^2*B$10</f>
        <v>460.86206896551727</v>
      </c>
      <c r="C16" s="7">
        <f t="shared" ref="C16:E16" si="8">+((C$2/C$10)-$F$3)^2*C$10</f>
        <v>356.12068965517238</v>
      </c>
      <c r="D16" s="7">
        <f t="shared" si="8"/>
        <v>712.24137931034477</v>
      </c>
      <c r="E16" s="7">
        <f t="shared" si="8"/>
        <v>495.77586206896552</v>
      </c>
      <c r="F16" s="8">
        <f>SUM(B16:E16)/$D$1</f>
        <v>1012.5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1" sqref="E11"/>
    </sheetView>
  </sheetViews>
  <sheetFormatPr baseColWidth="10" defaultRowHeight="15" x14ac:dyDescent="0.25"/>
  <sheetData>
    <row r="1" spans="1:11" ht="15.75" thickBot="1" x14ac:dyDescent="0.3">
      <c r="A1" s="17" t="s">
        <v>14</v>
      </c>
      <c r="B1" s="18"/>
      <c r="C1" s="19"/>
      <c r="E1" s="17" t="s">
        <v>15</v>
      </c>
      <c r="F1" s="18"/>
      <c r="G1" s="19"/>
      <c r="I1" s="17" t="s">
        <v>16</v>
      </c>
      <c r="J1" s="18"/>
      <c r="K1" s="19"/>
    </row>
    <row r="2" spans="1:11" x14ac:dyDescent="0.25">
      <c r="A2" s="10" t="s">
        <v>12</v>
      </c>
      <c r="B2" s="11" t="s">
        <v>4</v>
      </c>
      <c r="C2" s="12" t="s">
        <v>13</v>
      </c>
      <c r="E2" s="10" t="s">
        <v>12</v>
      </c>
      <c r="F2" s="11" t="s">
        <v>4</v>
      </c>
      <c r="G2" s="12" t="s">
        <v>13</v>
      </c>
      <c r="I2" s="10" t="s">
        <v>12</v>
      </c>
      <c r="J2" s="11" t="s">
        <v>4</v>
      </c>
      <c r="K2" s="12" t="s">
        <v>13</v>
      </c>
    </row>
    <row r="3" spans="1:11" x14ac:dyDescent="0.25">
      <c r="A3" s="9">
        <v>1</v>
      </c>
      <c r="B3" s="13">
        <v>2.09</v>
      </c>
      <c r="C3" s="14">
        <v>2.09</v>
      </c>
      <c r="E3" s="9">
        <v>1</v>
      </c>
      <c r="F3" s="13">
        <v>2.09</v>
      </c>
      <c r="G3" s="14">
        <f>+F3</f>
        <v>2.09</v>
      </c>
      <c r="I3" s="9">
        <v>1</v>
      </c>
      <c r="J3" s="13">
        <v>2.09</v>
      </c>
      <c r="K3" s="14">
        <f>+J3</f>
        <v>2.09</v>
      </c>
    </row>
    <row r="4" spans="1:11" x14ac:dyDescent="0.25">
      <c r="A4" s="9">
        <v>2</v>
      </c>
      <c r="B4" s="13">
        <v>29.03</v>
      </c>
      <c r="C4" s="14">
        <v>31.12</v>
      </c>
      <c r="E4" s="9">
        <v>2</v>
      </c>
      <c r="F4" s="13">
        <v>29.03</v>
      </c>
      <c r="G4" s="14">
        <f>+G3+F4</f>
        <v>31.12</v>
      </c>
      <c r="I4" s="9">
        <v>3</v>
      </c>
      <c r="J4" s="13">
        <v>6.63</v>
      </c>
      <c r="K4" s="14">
        <f>+K3+J4</f>
        <v>8.7199999999999989</v>
      </c>
    </row>
    <row r="5" spans="1:11" x14ac:dyDescent="0.25">
      <c r="A5" s="9">
        <v>3</v>
      </c>
      <c r="B5" s="13">
        <v>6.63</v>
      </c>
      <c r="C5" s="14">
        <v>37.75</v>
      </c>
      <c r="E5" s="9">
        <v>3</v>
      </c>
      <c r="F5" s="13">
        <v>6.63</v>
      </c>
      <c r="G5" s="14">
        <f t="shared" ref="G5:G16" si="0">+G4+F5</f>
        <v>37.75</v>
      </c>
      <c r="I5" s="9">
        <v>4</v>
      </c>
      <c r="J5" s="13">
        <v>2.46</v>
      </c>
      <c r="K5" s="14">
        <f t="shared" ref="K5:K15" si="1">+K4+J5</f>
        <v>11.18</v>
      </c>
    </row>
    <row r="6" spans="1:11" x14ac:dyDescent="0.25">
      <c r="A6" s="9">
        <v>4</v>
      </c>
      <c r="B6" s="13">
        <v>2.46</v>
      </c>
      <c r="C6" s="14">
        <v>40.21</v>
      </c>
      <c r="E6" s="9">
        <v>4</v>
      </c>
      <c r="F6" s="13">
        <v>2.46</v>
      </c>
      <c r="G6" s="14">
        <f t="shared" si="0"/>
        <v>40.21</v>
      </c>
      <c r="I6" s="9">
        <v>5</v>
      </c>
      <c r="J6" s="13">
        <v>13.39</v>
      </c>
      <c r="K6" s="14">
        <f t="shared" si="1"/>
        <v>24.57</v>
      </c>
    </row>
    <row r="7" spans="1:11" x14ac:dyDescent="0.25">
      <c r="A7" s="9">
        <v>5</v>
      </c>
      <c r="B7" s="13">
        <v>13.39</v>
      </c>
      <c r="C7" s="14">
        <v>53.6</v>
      </c>
      <c r="E7" s="9">
        <v>5</v>
      </c>
      <c r="F7" s="13">
        <v>13.39</v>
      </c>
      <c r="G7" s="14">
        <f t="shared" si="0"/>
        <v>53.6</v>
      </c>
      <c r="I7" s="9">
        <v>6</v>
      </c>
      <c r="J7" s="13">
        <v>1.1599999999999999</v>
      </c>
      <c r="K7" s="14">
        <f t="shared" si="1"/>
        <v>25.73</v>
      </c>
    </row>
    <row r="8" spans="1:11" x14ac:dyDescent="0.25">
      <c r="A8" s="9">
        <v>6</v>
      </c>
      <c r="B8" s="13">
        <v>1.1599999999999999</v>
      </c>
      <c r="C8" s="14">
        <v>54.76</v>
      </c>
      <c r="E8" s="9">
        <v>6</v>
      </c>
      <c r="F8" s="13">
        <v>1.1599999999999999</v>
      </c>
      <c r="G8" s="14">
        <f t="shared" si="0"/>
        <v>54.76</v>
      </c>
      <c r="I8" s="9">
        <v>7</v>
      </c>
      <c r="J8" s="13">
        <v>11.04</v>
      </c>
      <c r="K8" s="14">
        <f t="shared" si="1"/>
        <v>36.769999999999996</v>
      </c>
    </row>
    <row r="9" spans="1:11" x14ac:dyDescent="0.25">
      <c r="A9" s="9">
        <v>7</v>
      </c>
      <c r="B9" s="13">
        <v>11.04</v>
      </c>
      <c r="C9" s="14">
        <v>65.8</v>
      </c>
      <c r="E9" s="9">
        <v>7</v>
      </c>
      <c r="F9" s="13">
        <v>11.04</v>
      </c>
      <c r="G9" s="14">
        <f t="shared" si="0"/>
        <v>65.8</v>
      </c>
      <c r="I9" s="9">
        <v>8</v>
      </c>
      <c r="J9" s="13">
        <v>7.7</v>
      </c>
      <c r="K9" s="14">
        <f t="shared" si="1"/>
        <v>44.47</v>
      </c>
    </row>
    <row r="10" spans="1:11" x14ac:dyDescent="0.25">
      <c r="A10" s="9">
        <v>8</v>
      </c>
      <c r="B10" s="13">
        <v>7.7</v>
      </c>
      <c r="C10" s="14">
        <v>73.5</v>
      </c>
      <c r="E10" s="9">
        <v>8</v>
      </c>
      <c r="F10" s="13">
        <v>7.7</v>
      </c>
      <c r="G10" s="14">
        <f t="shared" si="0"/>
        <v>73.5</v>
      </c>
      <c r="I10" s="9">
        <v>9</v>
      </c>
      <c r="J10" s="13">
        <v>5.18</v>
      </c>
      <c r="K10" s="14">
        <f t="shared" si="1"/>
        <v>49.65</v>
      </c>
    </row>
    <row r="11" spans="1:11" x14ac:dyDescent="0.25">
      <c r="A11" s="9">
        <v>9</v>
      </c>
      <c r="B11" s="13">
        <v>5.18</v>
      </c>
      <c r="C11" s="14">
        <v>78.680000000000007</v>
      </c>
      <c r="E11" s="9">
        <v>9</v>
      </c>
      <c r="F11" s="13">
        <v>5.18</v>
      </c>
      <c r="G11" s="14">
        <f t="shared" si="0"/>
        <v>78.680000000000007</v>
      </c>
      <c r="I11" s="9">
        <v>11</v>
      </c>
      <c r="J11" s="13">
        <v>4.1900000000000004</v>
      </c>
      <c r="K11" s="14">
        <f t="shared" si="1"/>
        <v>53.839999999999996</v>
      </c>
    </row>
    <row r="12" spans="1:11" x14ac:dyDescent="0.25">
      <c r="A12" s="9">
        <v>10</v>
      </c>
      <c r="B12" s="13">
        <v>62.2</v>
      </c>
      <c r="C12" s="14">
        <v>140.88</v>
      </c>
      <c r="E12" s="9">
        <v>11</v>
      </c>
      <c r="F12" s="13">
        <v>4.1900000000000004</v>
      </c>
      <c r="G12" s="14">
        <f t="shared" si="0"/>
        <v>82.87</v>
      </c>
      <c r="I12" s="9">
        <v>12</v>
      </c>
      <c r="J12" s="13">
        <v>3.06</v>
      </c>
      <c r="K12" s="14">
        <f t="shared" si="1"/>
        <v>56.9</v>
      </c>
    </row>
    <row r="13" spans="1:11" x14ac:dyDescent="0.25">
      <c r="A13" s="9">
        <v>11</v>
      </c>
      <c r="B13" s="13">
        <v>4.1900000000000004</v>
      </c>
      <c r="C13" s="14">
        <v>145.07</v>
      </c>
      <c r="E13" s="9">
        <v>12</v>
      </c>
      <c r="F13" s="13">
        <v>3.06</v>
      </c>
      <c r="G13" s="14">
        <f t="shared" si="0"/>
        <v>85.93</v>
      </c>
      <c r="I13" s="9">
        <v>13</v>
      </c>
      <c r="J13" s="13">
        <v>3.28</v>
      </c>
      <c r="K13" s="14">
        <f t="shared" si="1"/>
        <v>60.18</v>
      </c>
    </row>
    <row r="14" spans="1:11" x14ac:dyDescent="0.25">
      <c r="A14" s="9">
        <v>12</v>
      </c>
      <c r="B14" s="13">
        <v>3.06</v>
      </c>
      <c r="C14" s="14">
        <v>148.13</v>
      </c>
      <c r="E14" s="9">
        <v>13</v>
      </c>
      <c r="F14" s="13">
        <v>3.28</v>
      </c>
      <c r="G14" s="14">
        <f t="shared" si="0"/>
        <v>89.210000000000008</v>
      </c>
      <c r="I14" s="9">
        <v>14</v>
      </c>
      <c r="J14" s="13">
        <v>0.79</v>
      </c>
      <c r="K14" s="14">
        <f t="shared" si="1"/>
        <v>60.97</v>
      </c>
    </row>
    <row r="15" spans="1:11" ht="15.75" thickBot="1" x14ac:dyDescent="0.3">
      <c r="A15" s="9">
        <v>13</v>
      </c>
      <c r="B15" s="13">
        <v>3.28</v>
      </c>
      <c r="C15" s="14">
        <v>151.41</v>
      </c>
      <c r="E15" s="9">
        <v>14</v>
      </c>
      <c r="F15" s="13">
        <v>0.79</v>
      </c>
      <c r="G15" s="14">
        <f t="shared" si="0"/>
        <v>90.000000000000014</v>
      </c>
      <c r="I15" s="6">
        <v>15</v>
      </c>
      <c r="J15" s="15">
        <v>10.55</v>
      </c>
      <c r="K15" s="16">
        <f t="shared" si="1"/>
        <v>71.52</v>
      </c>
    </row>
    <row r="16" spans="1:11" ht="15.75" thickBot="1" x14ac:dyDescent="0.3">
      <c r="A16" s="9">
        <v>14</v>
      </c>
      <c r="B16" s="13">
        <v>0.79</v>
      </c>
      <c r="C16" s="14">
        <v>152.19999999999999</v>
      </c>
      <c r="E16" s="6">
        <v>15</v>
      </c>
      <c r="F16" s="15">
        <v>10.55</v>
      </c>
      <c r="G16" s="16">
        <f t="shared" si="0"/>
        <v>100.55000000000001</v>
      </c>
    </row>
    <row r="17" spans="1:3" ht="15.75" thickBot="1" x14ac:dyDescent="0.3">
      <c r="A17" s="6">
        <v>15</v>
      </c>
      <c r="B17" s="15">
        <v>10.55</v>
      </c>
      <c r="C17" s="16">
        <v>162.75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2017-04-25T22:18:50Z</dcterms:created>
  <dcterms:modified xsi:type="dcterms:W3CDTF">2017-04-27T22:25:12Z</dcterms:modified>
</cp:coreProperties>
</file>