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4" i="1"/>
  <c r="I165"/>
  <c r="P2" i="5"/>
  <c r="P3"/>
  <c r="P4"/>
  <c r="P5"/>
  <c r="P6"/>
  <c r="P7"/>
  <c r="I163" i="1"/>
  <c r="I162"/>
  <c r="I161"/>
  <c r="I160"/>
  <c r="E3" i="5"/>
  <c r="E4"/>
  <c r="E5"/>
  <c r="E6"/>
  <c r="E7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<sst xmlns="http://schemas.openxmlformats.org/spreadsheetml/2006/main" count="658" uniqueCount="326">
  <si>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</si>
  <si>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</si>
  <si>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</si>
  <si>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</si>
  <si>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</si>
  <si>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</si>
  <si>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</si>
  <si>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</si>
  <si>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</si>
  <si>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</si>
  <si>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</si>
  <si>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</si>
  <si>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</si>
  <si>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</si>
  <si>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</si>
  <si>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</si>
  <si>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</si>
  <si>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</si>
  <si>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</si>
  <si>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</si>
  <si>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</si>
  <si>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</si>
  <si>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</si>
  <si>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</si>
  <si>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</si>
  <si>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</si>
  <si>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</si>
  <si>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</si>
  <si>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</si>
  <si>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</si>
  <si>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</si>
  <si>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</si>
  <si>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</si>
  <si>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</si>
  <si>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</si>
  <si>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</si>
  <si>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</si>
  <si>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</si>
  <si>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</si>
  <si>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</si>
  <si>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</si>
  <si>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</si>
  <si>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</si>
  <si>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</si>
  <si>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</si>
  <si>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</si>
  <si>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</si>
  <si>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</si>
  <si>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</si>
  <si>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</si>
  <si>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</si>
  <si>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</si>
  <si>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</si>
  <si>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</si>
  <si>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</si>
  <si>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</si>
  <si>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</si>
  <si>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</si>
  <si>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</si>
  <si>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</si>
  <si>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</si>
  <si>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</si>
  <si>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</si>
  <si>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</si>
  <si>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</si>
  <si>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</si>
  <si>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</si>
  <si>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</si>
  <si>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</si>
  <si>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</si>
  <si>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</si>
  <si>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</si>
  <si>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</si>
  <si>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</si>
  <si>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</si>
  <si>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</si>
  <si>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</si>
  <si>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</si>
  <si>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</si>
  <si>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</si>
  <si>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</si>
  <si>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</si>
  <si>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</si>
  <si>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</si>
  <si>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</si>
  <si>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</si>
  <si>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</si>
  <si>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</si>
  <si>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</si>
  <si>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</si>
  <si>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</si>
  <si>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</si>
  <si>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</si>
  <si>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</si>
  <si>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</si>
  <si>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</si>
  <si>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</si>
  <si>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</si>
  <si>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</si>
  <si>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</si>
  <si>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</si>
  <si>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</si>
  <si>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</si>
  <si>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</si>
  <si>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</si>
  <si>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</si>
  <si>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</si>
  <si>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</si>
  <si>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</si>
  <si>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</si>
  <si>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</si>
  <si>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</si>
  <si>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</si>
  <si>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</si>
  <si>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</si>
  <si>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</si>
  <si>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</si>
  <si>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</si>
  <si>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</si>
  <si>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</si>
  <si>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</si>
  <si>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</si>
  <si>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</si>
  <si>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</si>
  <si>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</si>
  <si>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</si>
  <si>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</si>
  <si>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</si>
  <si>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</si>
  <si>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</si>
  <si>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</si>
  <si>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</si>
  <si>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</si>
  <si>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</si>
  <si>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</si>
  <si>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</si>
  <si>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</si>
  <si>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</si>
  <si>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</si>
  <si>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</si>
  <si>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</si>
  <si>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</si>
  <si>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</si>
  <si>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</si>
  <si>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</si>
  <si>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</si>
  <si>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</si>
  <si>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</si>
  <si>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</si>
  <si>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</si>
  <si>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</si>
  <si>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</si>
  <si>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</si>
  <si>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</si>
  <si>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</si>
  <si>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</si>
  <si>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</si>
  <si>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</si>
  <si>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</si>
  <si>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</si>
  <si>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</si>
  <si>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</si>
  <si>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</si>
  <si>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</si>
  <si>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</si>
  <si>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</si>
  <si>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</si>
  <si>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</si>
  <si>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</si>
  <si>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</si>
  <si>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</si>
  <si>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</si>
  <si>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</si>
  <si>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</si>
  <si>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</si>
  <si>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</si>
  <si>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</si>
  <si>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</si>
  <si>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</si>
  <si>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</si>
  <si>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</si>
  <si>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</si>
  <si>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</si>
  <si>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</si>
  <si>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</si>
  <si>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</si>
  <si>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</si>
  <si>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</si>
  <si>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</si>
  <si>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</si>
  <si>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</si>
  <si>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</si>
  <si>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</si>
  <si>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</si>
  <si>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</si>
  <si>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</si>
  <si>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</si>
  <si>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</si>
  <si>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</si>
  <si>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</si>
  <si>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</si>
  <si>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</si>
  <si>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</si>
  <si>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</si>
  <si>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</si>
  <si>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</si>
  <si>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</si>
  <si>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</si>
  <si>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</si>
  <si>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</si>
  <si>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</si>
  <si>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</si>
  <si>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</si>
  <si>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</si>
  <si>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</si>
  <si>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</si>
  <si>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</si>
  <si>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</si>
  <si>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</si>
  <si>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</si>
  <si>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</si>
  <si>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</si>
  <si>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</si>
  <si>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</si>
  <si>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</si>
  <si>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</si>
  <si>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</si>
  <si>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</si>
  <si>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</si>
  <si>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</si>
  <si>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</si>
  <si>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</si>
  <si>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</si>
  <si>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</si>
  <si>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</si>
  <si>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</si>
  <si>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</si>
  <si>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</si>
  <si>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</si>
  <si>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</si>
  <si>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</si>
  <si>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</si>
  <si>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</si>
  <si>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</si>
  <si>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</si>
  <si>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</si>
  <si>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</si>
  <si>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</si>
  <si>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</si>
  <si>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</si>
  <si>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</si>
  <si>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</si>
  <si>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</si>
  <si>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</si>
  <si>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</si>
  <si>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</si>
  <si>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</si>
  <si>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</si>
  <si>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</si>
  <si>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</si>
  <si>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</si>
  <si>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</si>
  <si>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</si>
  <si>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</si>
  <si>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</si>
  <si>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</si>
  <si>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</si>
  <si>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</si>
  <si>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</si>
  <si>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</si>
  <si>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</si>
  <si>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</si>
  <si>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</si>
  <si>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</si>
  <si>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</si>
  <si>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</si>
  <si>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</si>
  <si>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</si>
  <si>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</si>
  <si>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</si>
  <si>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</si>
  <si>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</si>
  <si>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</si>
  <si>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</si>
  <si>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</si>
  <si>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</si>
  <si>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</si>
  <si>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</si>
  <si>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</si>
  <si>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</si>
  <si>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</si>
  <si>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</si>
  <si>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</si>
  <si>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</si>
  <si>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</si>
  <si>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</si>
  <si>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</si>
  <si>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</si>
  <si>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</si>
  <si>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</si>
  <si>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</si>
  <si>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</si>
  <si>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</si>
  <si>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</si>
  <si>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</si>
  <si>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</si>
  <si>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</si>
  <si>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</si>
  <si>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</si>
  <si>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</si>
  <si>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</si>
  <si>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</si>
  <si>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</si>
  <si>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</si>
  <si>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</si>
  <si>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</si>
  <si>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</si>
  <si>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</si>
  <si>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</si>
  <si>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</si>
  <si>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</si>
  <si>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</si>
  <si>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</si>
  <si>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</si>
  <si>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</si>
  <si>
    <t>(6269 台郡)1張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</si>
</sst>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1347742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1745420</c:v>
                </c:pt>
              </c:numCache>
            </c:numRef>
          </c:val>
        </c:ser>
        <c:marker val="1"/>
        <c:axId val="68281088"/>
        <c:axId val="68282624"/>
      </c:lineChart>
      <c:catAx>
        <c:axId val="68281088"/>
        <c:scaling>
          <c:orientation val="minMax"/>
        </c:scaling>
        <c:axPos val="b"/>
        <c:tickLblPos val="nextTo"/>
        <c:crossAx val="68282624"/>
        <c:crosses val="autoZero"/>
        <c:auto val="1"/>
        <c:lblAlgn val="ctr"/>
        <c:lblOffset val="100"/>
      </c:catAx>
      <c:valAx>
        <c:axId val="68282624"/>
        <c:scaling>
          <c:orientation val="minMax"/>
        </c:scaling>
        <c:axPos val="l"/>
        <c:majorGridlines/>
        <c:numFmt formatCode="General" sourceLinked="1"/>
        <c:tickLblPos val="nextTo"/>
        <c:crossAx val="6828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6"/>
  <sheetViews>
    <sheetView tabSelected="1" topLeftCell="A169" zoomScale="85" zoomScaleNormal="85" workbookViewId="0">
      <selection activeCell="J177" sqref="J17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5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310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311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311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312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319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318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41883</v>
      </c>
      <c r="B166">
        <v>44538</v>
      </c>
      <c r="C166" s="1"/>
      <c r="D166"/>
      <c r="E166" t="s">
        <v>7</v>
      </c>
      <c r="F166"/>
      <c r="G166"/>
      <c r="H166"/>
      <c r="I166"/>
      <c r="J166" s="5" t="s">
        <v>236</v>
      </c>
    </row>
    <row r="167" spans="1:10">
      <c r="A167" s="1">
        <v>41883</v>
      </c>
      <c r="B167">
        <v>44037</v>
      </c>
      <c r="C167" s="1"/>
      <c r="E167" t="s">
        <v>7</v>
      </c>
      <c r="J167" s="13" t="s">
        <v>272</v>
      </c>
    </row>
    <row r="168" spans="1:10" s="5" customFormat="1">
      <c r="A168" s="4">
        <v>41891</v>
      </c>
      <c r="B168">
        <v>42986</v>
      </c>
      <c r="C168" s="1"/>
      <c r="D168"/>
      <c r="E168" t="s">
        <v>7</v>
      </c>
      <c r="F168"/>
      <c r="G168"/>
      <c r="H168"/>
      <c r="I168"/>
      <c r="J168" s="5" t="s">
        <v>236</v>
      </c>
    </row>
    <row r="169" spans="1:10">
      <c r="A169" s="1">
        <v>41989</v>
      </c>
      <c r="B169">
        <v>62853</v>
      </c>
      <c r="C169" s="1"/>
      <c r="E169" t="s">
        <v>7</v>
      </c>
      <c r="J169" t="s">
        <v>221</v>
      </c>
    </row>
    <row r="170" spans="1:10">
      <c r="A170" s="1">
        <v>41970</v>
      </c>
      <c r="B170">
        <v>63053</v>
      </c>
      <c r="E170" t="s">
        <v>7</v>
      </c>
      <c r="J170" s="10" t="s">
        <v>278</v>
      </c>
    </row>
    <row r="171" spans="1:10">
      <c r="A171" s="1">
        <v>41970</v>
      </c>
      <c r="B171">
        <v>63454</v>
      </c>
      <c r="E171" t="s">
        <v>7</v>
      </c>
      <c r="J171" s="10" t="s">
        <v>278</v>
      </c>
    </row>
    <row r="172" spans="1:10">
      <c r="A172" s="1">
        <v>41970</v>
      </c>
      <c r="B172">
        <v>63554</v>
      </c>
      <c r="E172" t="s">
        <v>7</v>
      </c>
      <c r="J172" s="10" t="s">
        <v>278</v>
      </c>
    </row>
    <row r="173" spans="1:10">
      <c r="A173" s="1">
        <v>41970</v>
      </c>
      <c r="B173">
        <v>63554</v>
      </c>
      <c r="E173" t="s">
        <v>7</v>
      </c>
      <c r="J173" s="10" t="s">
        <v>278</v>
      </c>
    </row>
    <row r="174" spans="1:10">
      <c r="A174" s="1">
        <v>42096</v>
      </c>
      <c r="B174">
        <v>4483828</v>
      </c>
      <c r="C174" s="1"/>
      <c r="E174" t="s">
        <v>7</v>
      </c>
      <c r="J174" t="s">
        <v>324</v>
      </c>
    </row>
    <row r="175" spans="1:10">
      <c r="A175" s="1">
        <v>42090</v>
      </c>
      <c r="B175">
        <v>113096</v>
      </c>
      <c r="C175" s="1"/>
      <c r="E175" t="s">
        <v>7</v>
      </c>
      <c r="J175" t="s">
        <v>322</v>
      </c>
    </row>
    <row r="176" spans="1:10">
      <c r="A176" s="1">
        <v>42108</v>
      </c>
      <c r="B176">
        <v>99985</v>
      </c>
      <c r="C176" s="1"/>
      <c r="E176" t="s">
        <v>7</v>
      </c>
      <c r="J176" t="s">
        <v>325</v>
      </c>
    </row>
    <row r="177" spans="1:10">
      <c r="A177" s="1">
        <v>41821</v>
      </c>
      <c r="B177">
        <v>91774</v>
      </c>
      <c r="J177" t="s">
        <v>242</v>
      </c>
    </row>
    <row r="178" spans="1:10">
      <c r="A178" s="1">
        <v>41956</v>
      </c>
      <c r="J178" s="12" t="s">
        <v>275</v>
      </c>
    </row>
    <row r="179" spans="1:10">
      <c r="A179" s="1">
        <v>41964</v>
      </c>
      <c r="J179" s="12" t="s">
        <v>320</v>
      </c>
    </row>
    <row r="180" spans="1:10">
      <c r="A180" s="1">
        <v>42088</v>
      </c>
      <c r="J180" s="12" t="s">
        <v>321</v>
      </c>
    </row>
    <row r="181" spans="1:10">
      <c r="A181" s="1">
        <v>41987</v>
      </c>
      <c r="B181">
        <v>12200</v>
      </c>
      <c r="J181" t="s">
        <v>279</v>
      </c>
    </row>
    <row r="190" spans="1:10">
      <c r="A190" s="1">
        <v>41177</v>
      </c>
      <c r="B190">
        <v>254.9</v>
      </c>
      <c r="C190" s="1">
        <v>41200</v>
      </c>
      <c r="D190">
        <v>259.39999999999998</v>
      </c>
      <c r="E190" t="s">
        <v>141</v>
      </c>
      <c r="G190">
        <v>22800</v>
      </c>
      <c r="J190" s="5" t="s">
        <v>142</v>
      </c>
    </row>
    <row r="191" spans="1:10">
      <c r="A191" s="1">
        <v>41222</v>
      </c>
      <c r="B191">
        <v>250</v>
      </c>
      <c r="C191" s="1">
        <v>41227</v>
      </c>
      <c r="D191">
        <v>244.9</v>
      </c>
      <c r="E191" t="s">
        <v>133</v>
      </c>
      <c r="G191">
        <v>23900</v>
      </c>
      <c r="J191" s="5" t="s">
        <v>143</v>
      </c>
    </row>
    <row r="192" spans="1:10">
      <c r="A192" s="1">
        <v>41241</v>
      </c>
      <c r="B192">
        <v>257.2</v>
      </c>
      <c r="C192" s="1">
        <v>41247</v>
      </c>
      <c r="D192">
        <v>263</v>
      </c>
      <c r="E192" t="s">
        <v>141</v>
      </c>
      <c r="G192">
        <v>27400</v>
      </c>
      <c r="I192">
        <v>25935</v>
      </c>
      <c r="J192" s="5" t="s">
        <v>153</v>
      </c>
    </row>
    <row r="193" spans="1:7">
      <c r="A193" s="1">
        <v>41306</v>
      </c>
      <c r="B193">
        <v>315.89999999999998</v>
      </c>
      <c r="C193" s="1">
        <v>41309</v>
      </c>
      <c r="D193">
        <v>335</v>
      </c>
      <c r="E193" t="s">
        <v>7</v>
      </c>
      <c r="G193">
        <v>93700</v>
      </c>
    </row>
    <row r="194" spans="1:7">
      <c r="A194" s="1">
        <v>41311</v>
      </c>
      <c r="B194">
        <v>336.6</v>
      </c>
      <c r="C194" s="1">
        <v>41316</v>
      </c>
      <c r="D194">
        <v>325.2</v>
      </c>
      <c r="E194" t="s">
        <v>7</v>
      </c>
      <c r="G194">
        <v>-58800</v>
      </c>
    </row>
    <row r="195" spans="1:7">
      <c r="A195" s="1">
        <v>41313</v>
      </c>
      <c r="B195">
        <v>80500</v>
      </c>
      <c r="C195" s="1">
        <v>41313</v>
      </c>
      <c r="D195">
        <v>80390</v>
      </c>
      <c r="E195" t="s">
        <v>150</v>
      </c>
      <c r="G195">
        <v>3700</v>
      </c>
    </row>
    <row r="196" spans="1:7">
      <c r="A196" s="1">
        <v>41318</v>
      </c>
      <c r="B196">
        <v>81260</v>
      </c>
      <c r="C196" s="1">
        <v>41318</v>
      </c>
      <c r="D196">
        <v>81160</v>
      </c>
      <c r="E196" t="s">
        <v>7</v>
      </c>
      <c r="G196">
        <v>-6800</v>
      </c>
    </row>
    <row r="197" spans="1:7">
      <c r="A197" s="1">
        <v>41332</v>
      </c>
      <c r="B197">
        <v>78490</v>
      </c>
      <c r="C197" s="1">
        <v>41332</v>
      </c>
      <c r="D197">
        <v>78810</v>
      </c>
      <c r="E197" t="s">
        <v>150</v>
      </c>
      <c r="G197">
        <v>-17800</v>
      </c>
    </row>
    <row r="198" spans="1:7">
      <c r="A198" s="1">
        <v>41346</v>
      </c>
      <c r="B198">
        <v>78840</v>
      </c>
      <c r="C198" s="1">
        <v>41346</v>
      </c>
      <c r="D198">
        <v>78940</v>
      </c>
      <c r="E198" t="s">
        <v>7</v>
      </c>
      <c r="G198">
        <v>3200</v>
      </c>
    </row>
    <row r="199" spans="1:7">
      <c r="A199" s="1">
        <v>41347</v>
      </c>
      <c r="B199">
        <v>77310</v>
      </c>
      <c r="C199" s="1">
        <v>41347</v>
      </c>
      <c r="D199">
        <v>77500</v>
      </c>
      <c r="E199" t="s">
        <v>150</v>
      </c>
      <c r="G199">
        <v>-11300</v>
      </c>
    </row>
    <row r="200" spans="1:7">
      <c r="A200" s="1">
        <v>41403</v>
      </c>
      <c r="B200">
        <v>275</v>
      </c>
      <c r="C200" s="1">
        <v>41407</v>
      </c>
      <c r="D200">
        <v>295.8</v>
      </c>
      <c r="E200" t="s">
        <v>7</v>
      </c>
      <c r="G200">
        <v>102200</v>
      </c>
    </row>
    <row r="201" spans="1:7">
      <c r="A201" s="1">
        <v>41411</v>
      </c>
      <c r="B201">
        <v>278</v>
      </c>
      <c r="C201" s="1">
        <v>41411</v>
      </c>
      <c r="D201">
        <v>280</v>
      </c>
      <c r="E201" t="s">
        <v>7</v>
      </c>
      <c r="G201">
        <v>8200</v>
      </c>
    </row>
    <row r="202" spans="1:7">
      <c r="A202" s="1">
        <v>41417</v>
      </c>
      <c r="B202">
        <v>16000</v>
      </c>
      <c r="C202" s="1">
        <v>41417</v>
      </c>
      <c r="D202">
        <v>15700</v>
      </c>
      <c r="E202" t="s">
        <v>7</v>
      </c>
      <c r="G202">
        <v>-31000</v>
      </c>
    </row>
    <row r="203" spans="1:7">
      <c r="A203" s="1">
        <v>41417</v>
      </c>
      <c r="B203">
        <v>15970</v>
      </c>
      <c r="C203" s="1">
        <v>41417</v>
      </c>
      <c r="D203">
        <v>15675</v>
      </c>
      <c r="E203" t="s">
        <v>7</v>
      </c>
      <c r="G203">
        <v>-30500</v>
      </c>
    </row>
    <row r="204" spans="1:7">
      <c r="A204" s="1">
        <v>41446</v>
      </c>
      <c r="B204">
        <v>71660</v>
      </c>
      <c r="C204" s="1">
        <v>41449</v>
      </c>
      <c r="D204">
        <v>71050</v>
      </c>
      <c r="E204" t="s">
        <v>70</v>
      </c>
      <c r="G204">
        <v>28700</v>
      </c>
    </row>
    <row r="205" spans="1:7">
      <c r="A205" s="1">
        <v>41473</v>
      </c>
      <c r="B205">
        <v>243</v>
      </c>
      <c r="C205" s="1">
        <v>41474</v>
      </c>
      <c r="D205">
        <v>253.1</v>
      </c>
      <c r="E205" t="s">
        <v>7</v>
      </c>
      <c r="G205">
        <v>48700</v>
      </c>
    </row>
    <row r="206" spans="1:7">
      <c r="A206" s="1">
        <v>41485</v>
      </c>
      <c r="B206">
        <v>74000</v>
      </c>
      <c r="C206" s="1">
        <v>41486</v>
      </c>
      <c r="D206">
        <v>73650</v>
      </c>
      <c r="E206" t="s">
        <v>7</v>
      </c>
      <c r="G206">
        <v>-19300</v>
      </c>
    </row>
    <row r="207" spans="1:7">
      <c r="A207" s="1">
        <v>41486</v>
      </c>
      <c r="B207">
        <v>73900</v>
      </c>
      <c r="C207" s="1">
        <v>41486</v>
      </c>
      <c r="D207">
        <v>73750</v>
      </c>
      <c r="E207" t="s">
        <v>70</v>
      </c>
      <c r="G207">
        <v>5700</v>
      </c>
    </row>
    <row r="208" spans="1:7">
      <c r="A208" s="1">
        <v>41486</v>
      </c>
      <c r="B208">
        <v>240.5</v>
      </c>
      <c r="C208" s="1">
        <v>41486</v>
      </c>
      <c r="D208">
        <v>243.5</v>
      </c>
      <c r="E208" t="s">
        <v>179</v>
      </c>
      <c r="G208">
        <v>-16800</v>
      </c>
    </row>
    <row r="209" spans="1:10">
      <c r="A209" s="1">
        <v>41487</v>
      </c>
      <c r="B209">
        <v>242.8</v>
      </c>
      <c r="C209" s="1">
        <v>41488</v>
      </c>
      <c r="D209">
        <v>249</v>
      </c>
      <c r="E209" t="s">
        <v>179</v>
      </c>
      <c r="G209">
        <v>-32800</v>
      </c>
    </row>
    <row r="210" spans="1:10">
      <c r="A210" s="1">
        <v>41488</v>
      </c>
      <c r="B210">
        <v>75340</v>
      </c>
      <c r="C210" s="1">
        <v>41488</v>
      </c>
      <c r="D210">
        <v>74860</v>
      </c>
      <c r="E210" t="s">
        <v>174</v>
      </c>
      <c r="G210">
        <v>22200</v>
      </c>
    </row>
    <row r="211" spans="1:10">
      <c r="A211" s="1">
        <v>41502</v>
      </c>
      <c r="B211">
        <v>263</v>
      </c>
      <c r="C211" s="1">
        <v>41502</v>
      </c>
      <c r="D211">
        <v>268</v>
      </c>
      <c r="E211" t="s">
        <v>179</v>
      </c>
      <c r="G211">
        <v>-26800</v>
      </c>
    </row>
    <row r="212" spans="1:10">
      <c r="A212" s="1">
        <v>41507</v>
      </c>
      <c r="B212">
        <v>73900</v>
      </c>
      <c r="C212" s="1">
        <v>41507</v>
      </c>
      <c r="D212">
        <v>74040</v>
      </c>
      <c r="E212" t="s">
        <v>174</v>
      </c>
      <c r="G212">
        <v>5200</v>
      </c>
    </row>
    <row r="213" spans="1:10">
      <c r="A213" s="1">
        <v>41516</v>
      </c>
      <c r="B213">
        <v>270</v>
      </c>
      <c r="C213" s="1">
        <v>41519</v>
      </c>
      <c r="D213">
        <v>273</v>
      </c>
      <c r="E213" t="s">
        <v>174</v>
      </c>
      <c r="G213">
        <v>13200</v>
      </c>
    </row>
    <row r="214" spans="1:10">
      <c r="A214" s="1">
        <v>41528</v>
      </c>
      <c r="B214">
        <v>76980</v>
      </c>
      <c r="C214" s="1">
        <v>41528</v>
      </c>
      <c r="D214">
        <v>76790</v>
      </c>
      <c r="E214" t="s">
        <v>33</v>
      </c>
      <c r="G214">
        <v>-11300</v>
      </c>
    </row>
    <row r="215" spans="1:10">
      <c r="A215" s="1">
        <v>41528</v>
      </c>
      <c r="B215">
        <v>76960</v>
      </c>
      <c r="C215" s="1">
        <v>41528</v>
      </c>
      <c r="D215">
        <v>76990</v>
      </c>
      <c r="E215" t="s">
        <v>33</v>
      </c>
      <c r="G215">
        <v>-300</v>
      </c>
    </row>
    <row r="216" spans="1:10">
      <c r="A216" s="1">
        <v>41529</v>
      </c>
      <c r="B216">
        <v>76920</v>
      </c>
      <c r="C216" s="1">
        <v>41529</v>
      </c>
      <c r="D216">
        <v>76600</v>
      </c>
      <c r="E216" t="s">
        <v>33</v>
      </c>
      <c r="G216">
        <v>-17800</v>
      </c>
    </row>
    <row r="217" spans="1:10">
      <c r="A217" s="1">
        <v>41544</v>
      </c>
      <c r="B217">
        <v>270.2</v>
      </c>
      <c r="C217" s="1">
        <v>41547</v>
      </c>
      <c r="D217">
        <v>267.5</v>
      </c>
      <c r="E217" t="s">
        <v>180</v>
      </c>
      <c r="G217">
        <v>11900</v>
      </c>
    </row>
    <row r="218" spans="1:10">
      <c r="A218" s="6">
        <v>41556</v>
      </c>
      <c r="B218" s="7">
        <v>265</v>
      </c>
      <c r="C218" s="6">
        <v>41557</v>
      </c>
      <c r="D218" s="7">
        <v>260</v>
      </c>
      <c r="E218" s="7" t="s">
        <v>182</v>
      </c>
      <c r="F218" s="7"/>
      <c r="G218" s="7">
        <v>23400</v>
      </c>
    </row>
    <row r="219" spans="1:10">
      <c r="A219" s="6">
        <v>41564</v>
      </c>
      <c r="B219">
        <v>266</v>
      </c>
      <c r="C219" s="6">
        <v>41564</v>
      </c>
      <c r="D219">
        <v>270</v>
      </c>
      <c r="E219" t="s">
        <v>184</v>
      </c>
      <c r="G219">
        <v>-21600</v>
      </c>
    </row>
    <row r="220" spans="1:10">
      <c r="A220" s="6">
        <v>41634</v>
      </c>
      <c r="B220">
        <v>275</v>
      </c>
      <c r="C220" s="6">
        <v>41635</v>
      </c>
      <c r="D220">
        <v>276</v>
      </c>
      <c r="E220" t="s">
        <v>185</v>
      </c>
      <c r="G220">
        <v>3400</v>
      </c>
    </row>
    <row r="221" spans="1:10">
      <c r="A221" t="s">
        <v>186</v>
      </c>
      <c r="I221">
        <v>19035</v>
      </c>
      <c r="J221" s="5" t="s">
        <v>187</v>
      </c>
    </row>
    <row r="222" spans="1:10">
      <c r="A222" s="1">
        <v>41687</v>
      </c>
      <c r="B222">
        <v>80800</v>
      </c>
      <c r="C222" s="1">
        <v>41687</v>
      </c>
      <c r="D222">
        <v>81100</v>
      </c>
      <c r="E222" t="s">
        <v>7</v>
      </c>
      <c r="G222">
        <v>8900</v>
      </c>
    </row>
    <row r="223" spans="1:10">
      <c r="A223" s="1">
        <v>41691</v>
      </c>
      <c r="B223">
        <v>227</v>
      </c>
      <c r="C223" s="1">
        <v>41694</v>
      </c>
      <c r="D223">
        <v>221.1</v>
      </c>
      <c r="E223" t="s">
        <v>203</v>
      </c>
      <c r="G223">
        <v>-31100</v>
      </c>
    </row>
    <row r="224" spans="1:10">
      <c r="A224" t="s">
        <v>230</v>
      </c>
      <c r="I224">
        <v>-5328</v>
      </c>
      <c r="J224" s="5" t="s">
        <v>231</v>
      </c>
    </row>
    <row r="226" spans="1:1">
      <c r="A22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313</v>
      </c>
      <c r="K1" t="s">
        <v>314</v>
      </c>
      <c r="L1" t="s">
        <v>286</v>
      </c>
      <c r="M1" t="s">
        <v>287</v>
      </c>
      <c r="N1" t="s">
        <v>281</v>
      </c>
      <c r="O1" t="s">
        <v>307</v>
      </c>
      <c r="P1" t="s">
        <v>308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 t="shared" ref="P2:P5" si="0">((E2+B2-J2-K2)/(D2+K2))*10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1">G3/(E3+G3)*100</f>
        <v>0</v>
      </c>
      <c r="I3">
        <f>I2+B3-J3-K3</f>
        <v>44069</v>
      </c>
      <c r="J3">
        <v>0</v>
      </c>
      <c r="K3">
        <v>0</v>
      </c>
      <c r="L3">
        <f t="shared" ref="L3:L7" si="2">(B3/E3)*100</f>
        <v>45.667644317122523</v>
      </c>
      <c r="M3">
        <f t="shared" ref="M3:M7" si="3">(B3/(E3+G3))*100</f>
        <v>45.667644317122523</v>
      </c>
      <c r="N3">
        <f t="shared" ref="N3:N7" si="4">(B3/D3)*10</f>
        <v>10.042999999999999</v>
      </c>
      <c r="O3">
        <f t="shared" ref="O3:O7" si="5">(E3/D3)*10</f>
        <v>21.991499999999998</v>
      </c>
      <c r="P3">
        <f t="shared" si="0"/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1"/>
        <v>0</v>
      </c>
      <c r="I4">
        <f t="shared" ref="I4:I7" si="6">I3+B4-J4-K4</f>
        <v>26477</v>
      </c>
      <c r="J4">
        <v>0</v>
      </c>
      <c r="K4">
        <v>0</v>
      </c>
      <c r="L4">
        <f t="shared" si="2"/>
        <v>-16.904169349181792</v>
      </c>
      <c r="M4">
        <f t="shared" si="3"/>
        <v>-16.904169349181792</v>
      </c>
      <c r="N4">
        <f t="shared" si="4"/>
        <v>-2.9320000000000004</v>
      </c>
      <c r="O4">
        <f t="shared" si="5"/>
        <v>17.344833333333334</v>
      </c>
      <c r="P4">
        <f t="shared" si="0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1"/>
        <v>78.280235414761307</v>
      </c>
      <c r="I5">
        <f t="shared" si="6"/>
        <v>63911</v>
      </c>
      <c r="J5">
        <v>0</v>
      </c>
      <c r="K5">
        <v>0</v>
      </c>
      <c r="L5">
        <f t="shared" si="2"/>
        <v>22.485989055545211</v>
      </c>
      <c r="M5">
        <f t="shared" si="3"/>
        <v>4.8839038875269578</v>
      </c>
      <c r="N5">
        <f t="shared" si="4"/>
        <v>2.6738571428571429</v>
      </c>
      <c r="O5">
        <f t="shared" si="5"/>
        <v>11.891214285714288</v>
      </c>
      <c r="P5">
        <f t="shared" si="0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1"/>
        <v>51.153806066969288</v>
      </c>
      <c r="I6">
        <f t="shared" si="6"/>
        <v>391678</v>
      </c>
      <c r="J6">
        <v>0</v>
      </c>
      <c r="K6">
        <v>0</v>
      </c>
      <c r="L6">
        <f t="shared" si="2"/>
        <v>42.906438053647612</v>
      </c>
      <c r="M6">
        <f t="shared" si="3"/>
        <v>20.958161941440402</v>
      </c>
      <c r="N6">
        <f t="shared" si="4"/>
        <v>4.6823857142857142</v>
      </c>
      <c r="O6">
        <f t="shared" si="5"/>
        <v>10.913014285714286</v>
      </c>
      <c r="P6">
        <f>((E6+B6-J6-K6)/(D6+K6))*10</f>
        <v>15.5954</v>
      </c>
    </row>
    <row r="7" spans="1:16">
      <c r="A7" s="11" t="s">
        <v>284</v>
      </c>
      <c r="B7">
        <v>1347742</v>
      </c>
      <c r="C7">
        <f>C6+B7</f>
        <v>1745420</v>
      </c>
      <c r="D7">
        <v>1471250</v>
      </c>
      <c r="E7">
        <f>E6+B6+F6-J6-K6</f>
        <v>1881678</v>
      </c>
      <c r="G7">
        <v>1963541</v>
      </c>
      <c r="H7">
        <f t="shared" si="1"/>
        <v>51.064477731957524</v>
      </c>
      <c r="I7">
        <f t="shared" si="6"/>
        <v>1739420</v>
      </c>
      <c r="J7">
        <v>0</v>
      </c>
      <c r="K7">
        <v>0</v>
      </c>
      <c r="L7">
        <f t="shared" si="2"/>
        <v>71.6244756010327</v>
      </c>
      <c r="M7">
        <f t="shared" si="3"/>
        <v>35.049811207112</v>
      </c>
      <c r="N7">
        <f t="shared" si="4"/>
        <v>9.1605233644859823</v>
      </c>
      <c r="O7">
        <f t="shared" si="5"/>
        <v>12.789655055225149</v>
      </c>
      <c r="P7" s="12">
        <f>((E7+B7-J7-K7+I11)/(D7+K7))*10</f>
        <v>25.55255734919286</v>
      </c>
    </row>
    <row r="9" spans="1:16">
      <c r="K9" t="s">
        <v>315</v>
      </c>
    </row>
    <row r="10" spans="1:16">
      <c r="I10" t="s">
        <v>309</v>
      </c>
      <c r="K10" t="s">
        <v>316</v>
      </c>
      <c r="L10" t="s">
        <v>317</v>
      </c>
      <c r="M10" t="s">
        <v>314</v>
      </c>
    </row>
    <row r="11" spans="1:16">
      <c r="I11">
        <v>530000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2015-04-14T05:42:07Z</dcterms:modified>
</cp:coreProperties>
</file>