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6075" windowWidth="20550" windowHeight="3075"/>
  </bookViews>
  <sheets>
    <sheet name="銀行帳目" sheetId="8" r:id="rId1"/>
    <sheet name="交屋後明細" sheetId="6" r:id="rId2"/>
    <sheet name="水電預繳" sheetId="11" r:id="rId3"/>
    <sheet name="交屋前支出" sheetId="7" r:id="rId4"/>
    <sheet name="借款" sheetId="3" r:id="rId5"/>
    <sheet name="財務報表" sheetId="9" r:id="rId6"/>
    <sheet name="股份統計" sheetId="10" r:id="rId7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D1" i="11"/>
  <c r="C1"/>
  <c r="J1"/>
  <c r="I1"/>
  <c r="K1" l="1"/>
  <c r="E1"/>
  <c r="G13" i="10" l="1"/>
  <c r="F13"/>
  <c r="G12"/>
  <c r="F12"/>
  <c r="F11"/>
  <c r="G11" s="1"/>
  <c r="G10"/>
  <c r="F10"/>
  <c r="F9"/>
  <c r="G9" s="1"/>
  <c r="G8"/>
  <c r="F8"/>
  <c r="F7"/>
  <c r="G7" s="1"/>
  <c r="F6"/>
  <c r="G6" s="1"/>
  <c r="F5"/>
  <c r="G5" s="1"/>
  <c r="F4"/>
  <c r="G4" s="1"/>
  <c r="F3"/>
  <c r="G3" s="1"/>
  <c r="F2"/>
  <c r="G2" s="1"/>
  <c r="U7" i="9" l="1"/>
  <c r="N12"/>
  <c r="L4"/>
  <c r="L5"/>
  <c r="L6" s="1"/>
  <c r="L7" s="1"/>
  <c r="L3"/>
  <c r="B5"/>
  <c r="B4"/>
  <c r="B6"/>
  <c r="B7"/>
  <c r="B3"/>
  <c r="G3" s="1"/>
  <c r="G2"/>
  <c r="N2"/>
  <c r="N3" s="1"/>
  <c r="N4" s="1"/>
  <c r="R2"/>
  <c r="U13"/>
  <c r="N5" l="1"/>
  <c r="N6" s="1"/>
  <c r="N7" s="1"/>
  <c r="G4"/>
  <c r="G5" s="1"/>
  <c r="G6" s="1"/>
  <c r="G7" s="1"/>
  <c r="Q2"/>
  <c r="M2"/>
  <c r="I3"/>
  <c r="M3" s="1"/>
  <c r="T13"/>
  <c r="U2"/>
  <c r="T2"/>
  <c r="S2"/>
  <c r="H3"/>
  <c r="Q3" l="1"/>
  <c r="R3"/>
  <c r="I4"/>
  <c r="M4" s="1"/>
  <c r="S3"/>
  <c r="T14"/>
  <c r="U14"/>
  <c r="H4"/>
  <c r="U3"/>
  <c r="T3"/>
  <c r="I5" l="1"/>
  <c r="M5" s="1"/>
  <c r="U4"/>
  <c r="R4"/>
  <c r="Q4"/>
  <c r="U15"/>
  <c r="H5"/>
  <c r="S4"/>
  <c r="T15"/>
  <c r="T4"/>
  <c r="U5" l="1"/>
  <c r="I6"/>
  <c r="M6" s="1"/>
  <c r="R5"/>
  <c r="Q5"/>
  <c r="T5"/>
  <c r="T16"/>
  <c r="U16"/>
  <c r="H6"/>
  <c r="S5"/>
  <c r="I7" l="1"/>
  <c r="M7" s="1"/>
  <c r="R6"/>
  <c r="U6"/>
  <c r="Q6"/>
  <c r="T17"/>
  <c r="H7"/>
  <c r="S6"/>
  <c r="U17"/>
  <c r="T6"/>
  <c r="E1" i="7"/>
  <c r="D1"/>
  <c r="C1"/>
  <c r="E1" i="3"/>
  <c r="D1"/>
  <c r="D1" i="6"/>
  <c r="D1" i="8"/>
  <c r="C1"/>
  <c r="B1" s="1"/>
  <c r="C1" i="6"/>
  <c r="F246"/>
  <c r="F1" s="1"/>
  <c r="F246" i="8"/>
  <c r="F1" s="1"/>
  <c r="Q7" i="9" l="1"/>
  <c r="N24"/>
  <c r="R7"/>
  <c r="P27"/>
  <c r="P24"/>
  <c r="T7"/>
  <c r="U18"/>
  <c r="P18"/>
  <c r="P21" s="1"/>
  <c r="T18"/>
  <c r="S7"/>
  <c r="E1" i="6"/>
  <c r="E1" i="8"/>
</calcChain>
</file>

<file path=xl/sharedStrings.xml><?xml version="1.0" encoding="utf-8"?>
<sst xmlns="http://schemas.openxmlformats.org/spreadsheetml/2006/main" count="1254" uniqueCount="432">
  <si>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</si>
  <si>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</si>
  <si>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</si>
  <si>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</si>
  <si>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</si>
  <si>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</si>
  <si>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</si>
  <si>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</si>
  <si>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</si>
  <si>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</si>
  <si>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</si>
  <si>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</si>
  <si>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</si>
  <si>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</si>
  <si>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</si>
  <si>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</si>
  <si>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</si>
  <si>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</si>
  <si>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</si>
  <si>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</si>
  <si>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</si>
  <si>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</si>
  <si>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</si>
  <si>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</si>
  <si>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</si>
  <si>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</si>
  <si>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</si>
  <si>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</si>
  <si>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</si>
  <si>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</si>
  <si>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</si>
  <si>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</si>
  <si>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</si>
  <si>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</si>
  <si>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</si>
  <si>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</si>
  <si>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</si>
  <si>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</si>
  <si>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</si>
  <si>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</si>
  <si>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</si>
  <si>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</si>
  <si>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</si>
  <si>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</si>
  <si>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</si>
  <si>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</si>
  <si>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</si>
  <si>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</si>
  <si>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</si>
  <si>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</si>
  <si>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</si>
  <si>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</si>
  <si>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</si>
  <si>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</si>
  <si>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</si>
  <si>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</si>
  <si>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</si>
  <si>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</si>
  <si>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</si>
  <si>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</si>
  <si>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</si>
  <si>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</si>
  <si>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</si>
  <si>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</si>
  <si>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</si>
  <si>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</si>
  <si>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</si>
  <si>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</si>
  <si>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</si>
  <si>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</si>
  <si>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</si>
  <si>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</si>
  <si>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</si>
  <si>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</si>
  <si>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</si>
  <si>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</si>
  <si>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</si>
  <si>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</si>
  <si>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</si>
  <si>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</si>
  <si>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</si>
  <si>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</si>
  <si>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</si>
  <si>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</si>
  <si>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</si>
  <si>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</si>
  <si>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</si>
  <si>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</si>
  <si>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</si>
  <si>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</si>
  <si>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</si>
  <si>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</si>
  <si>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</si>
  <si>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</si>
  <si>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</si>
  <si>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</si>
  <si>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</si>
  <si>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</si>
  <si>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</si>
  <si>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</si>
  <si>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</si>
  <si>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</si>
  <si>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</si>
  <si>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</si>
  <si>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</si>
  <si>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</si>
  <si>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</si>
  <si>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</si>
  <si>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</si>
  <si>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</si>
  <si>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</si>
  <si>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</si>
  <si>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</si>
  <si>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</si>
  <si>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</si>
  <si>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</si>
  <si>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</si>
  <si>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</si>
  <si>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</si>
  <si>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</si>
  <si>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</si>
  <si>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</si>
  <si>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</si>
  <si>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</si>
  <si>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</si>
  <si>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</si>
  <si>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</si>
  <si>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</si>
  <si>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</si>
  <si>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</si>
  <si>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</si>
  <si>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</si>
  <si>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</si>
  <si>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</si>
  <si>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</si>
  <si>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</si>
  <si>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</si>
  <si>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</si>
  <si>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</si>
  <si>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</si>
  <si>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</si>
  <si>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</si>
  <si>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</si>
  <si>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</si>
  <si>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</si>
  <si>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</si>
  <si>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</si>
  <si>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</si>
  <si>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</si>
  <si>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</si>
  <si>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</si>
  <si>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</si>
  <si>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</si>
  <si>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</si>
  <si>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</si>
  <si>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</si>
  <si>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</si>
  <si>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</si>
  <si>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</si>
  <si>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</si>
  <si>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</si>
  <si>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</si>
  <si>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</si>
  <si>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</si>
  <si>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</si>
  <si>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</si>
  <si>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</si>
  <si>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</si>
  <si>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</si>
  <si>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</si>
  <si>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</si>
  <si>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</si>
  <si>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</si>
  <si>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</si>
  <si>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</si>
  <si>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</si>
  <si>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</si>
  <si>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</si>
  <si>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</si>
  <si>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</si>
  <si>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</si>
  <si>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</si>
  <si>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</si>
  <si>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</si>
  <si>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</si>
  <si>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</si>
  <si>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</si>
  <si>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</si>
  <si>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</si>
  <si>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</si>
  <si>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</si>
  <si>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</si>
  <si>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</si>
  <si>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</si>
  <si>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</si>
  <si>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</si>
  <si>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</si>
  <si>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</si>
  <si>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</si>
  <si>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</si>
  <si>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</si>
  <si>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</si>
  <si>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</si>
  <si>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</si>
  <si>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</si>
  <si>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</si>
  <si>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</si>
  <si>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</si>
  <si>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</si>
  <si>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</si>
  <si>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</si>
  <si>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</si>
  <si>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</si>
  <si>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</si>
  <si>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</si>
  <si>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</si>
  <si>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</si>
  <si>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</si>
  <si>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</si>
  <si>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</si>
  <si>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</si>
  <si>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</si>
  <si>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</si>
  <si>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</si>
  <si>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</si>
  <si>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</si>
  <si>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</si>
  <si>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</si>
  <si>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</si>
  <si>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</si>
  <si>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</si>
  <si>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</si>
  <si>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</si>
  <si>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</si>
  <si>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</si>
  <si>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</si>
  <si>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</si>
  <si>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</si>
  <si>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</si>
  <si>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</si>
  <si>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</si>
  <si>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</si>
  <si>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</si>
  <si>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</si>
  <si>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</si>
  <si>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</si>
  <si>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</si>
  <si>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</si>
  <si>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</si>
  <si>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</si>
  <si>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</si>
  <si>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</si>
  <si>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</si>
  <si>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</si>
  <si>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</si>
  <si>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</si>
  <si>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</si>
  <si>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</si>
  <si>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</si>
  <si>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</si>
  <si>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</si>
  <si>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</si>
  <si>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</si>
  <si>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</si>
  <si>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</si>
  <si>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</si>
  <si>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</si>
  <si>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</si>
  <si>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</si>
  <si>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</si>
  <si>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</si>
  <si>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</si>
  <si>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</si>
  <si>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</si>
  <si>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</si>
  <si>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</si>
  <si>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</si>
  <si>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</si>
  <si>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</si>
  <si>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</si>
  <si>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</si>
  <si>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</si>
  <si>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</si>
  <si>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</si>
  <si>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</si>
  <si>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</si>
  <si>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</si>
  <si>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</si>
  <si>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</si>
  <si>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</si>
  <si>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</si>
  <si>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</si>
  <si>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</si>
  <si>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</si>
  <si>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</si>
  <si>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</si>
  <si>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</si>
  <si>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</si>
  <si>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</si>
  <si>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</si>
  <si>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</si>
  <si>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</si>
  <si>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</si>
  <si>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</si>
  <si>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</si>
  <si>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</si>
  <si>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</si>
  <si>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</si>
  <si>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</si>
  <si>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</si>
  <si>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</si>
  <si>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</si>
  <si>
    <t>影印費</t>
    <phoneticPr fontId="1" type="noConversion"/>
  </si>
  <si>
    <t>補103年稅</t>
    <phoneticPr fontId="1" type="noConversion"/>
  </si>
  <si>
    <t>353號15樓有線電視費</t>
    <phoneticPr fontId="1" type="noConversion"/>
  </si>
  <si>
    <t>353號15樓有線電視費</t>
    <phoneticPr fontId="1" type="noConversion"/>
  </si>
  <si>
    <t>年度</t>
    <phoneticPr fontId="1" type="noConversion"/>
  </si>
  <si>
    <t>結算損益</t>
    <phoneticPr fontId="1" type="noConversion"/>
  </si>
  <si>
    <t>現金股利</t>
    <phoneticPr fontId="1" type="noConversion"/>
  </si>
  <si>
    <t>累計盈餘</t>
    <phoneticPr fontId="1" type="noConversion"/>
  </si>
  <si>
    <t>期初股本</t>
    <phoneticPr fontId="1" type="noConversion"/>
  </si>
  <si>
    <t>期初股東權益</t>
    <phoneticPr fontId="1" type="noConversion"/>
  </si>
  <si>
    <t>期末現金增資</t>
    <phoneticPr fontId="1" type="noConversion"/>
  </si>
  <si>
    <t>資本公積</t>
    <phoneticPr fontId="1" type="noConversion"/>
  </si>
  <si>
    <t>負債比</t>
    <phoneticPr fontId="1" type="noConversion"/>
  </si>
  <si>
    <t>累積未分配盈餘</t>
    <phoneticPr fontId="1" type="noConversion"/>
  </si>
  <si>
    <t>股票股利</t>
    <phoneticPr fontId="1" type="noConversion"/>
  </si>
  <si>
    <t>ROE</t>
    <phoneticPr fontId="1" type="noConversion"/>
  </si>
  <si>
    <t>ROA</t>
    <phoneticPr fontId="1" type="noConversion"/>
  </si>
  <si>
    <t>EPS</t>
    <phoneticPr fontId="1" type="noConversion"/>
  </si>
  <si>
    <t>期初每股淨值</t>
    <phoneticPr fontId="1" type="noConversion"/>
  </si>
  <si>
    <t>期末每股淨值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</si>
  <si>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</si>
  <si>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</si>
  <si>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</si>
  <si>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</si>
  <si>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2015</t>
    <phoneticPr fontId="1" type="noConversion"/>
  </si>
  <si>
    <t>2016</t>
    <phoneticPr fontId="1" type="noConversion"/>
  </si>
  <si>
    <t>未實現損益</t>
    <phoneticPr fontId="1" type="noConversion"/>
  </si>
  <si>
    <t>年末預估現增</t>
    <phoneticPr fontId="1" type="noConversion"/>
  </si>
  <si>
    <t>股利分配</t>
    <phoneticPr fontId="1" type="noConversion"/>
  </si>
  <si>
    <t>現金</t>
    <phoneticPr fontId="1" type="noConversion"/>
  </si>
  <si>
    <t>股票</t>
    <phoneticPr fontId="1" type="noConversion"/>
  </si>
  <si>
    <t>未扣除費用成本</t>
    <phoneticPr fontId="1" type="noConversion"/>
  </si>
  <si>
    <t>年末現金股利</t>
    <phoneticPr fontId="1" type="noConversion"/>
  </si>
  <si>
    <t>帳上現金</t>
    <phoneticPr fontId="1" type="noConversion"/>
  </si>
  <si>
    <t>明年初預計股本</t>
    <phoneticPr fontId="1" type="noConversion"/>
  </si>
  <si>
    <t>目前剩餘債務</t>
    <phoneticPr fontId="1" type="noConversion"/>
  </si>
  <si>
    <t>預估明年初每股淨值</t>
    <phoneticPr fontId="1" type="noConversion"/>
  </si>
  <si>
    <t>目前負債比</t>
    <phoneticPr fontId="1" type="noConversion"/>
  </si>
  <si>
    <t>預估明年長期負債比</t>
    <phoneticPr fontId="1" type="noConversion"/>
  </si>
  <si>
    <t>預估明年長期負債</t>
    <phoneticPr fontId="1" type="noConversion"/>
  </si>
  <si>
    <t>預估明年最高負債比</t>
    <phoneticPr fontId="1" type="noConversion"/>
  </si>
  <si>
    <t>預估明年股東可轉債</t>
    <phoneticPr fontId="1" type="noConversion"/>
  </si>
  <si>
    <t>租金收入</t>
    <phoneticPr fontId="1" type="noConversion"/>
  </si>
  <si>
    <t>利息支出</t>
    <phoneticPr fontId="1" type="noConversion"/>
  </si>
  <si>
    <t>扣除房貸結餘</t>
    <phoneticPr fontId="1" type="noConversion"/>
  </si>
  <si>
    <t>房貸支出</t>
    <phoneticPr fontId="1" type="noConversion"/>
  </si>
  <si>
    <t>期末債務</t>
    <phoneticPr fontId="1" type="noConversion"/>
  </si>
  <si>
    <t>購入價</t>
    <phoneticPr fontId="1" type="noConversion"/>
  </si>
  <si>
    <t>市價</t>
    <phoneticPr fontId="1" type="noConversion"/>
  </si>
  <si>
    <t>姓名</t>
    <phoneticPr fontId="1" type="noConversion"/>
  </si>
  <si>
    <t>認購金額</t>
    <phoneticPr fontId="1" type="noConversion"/>
  </si>
  <si>
    <t>每股認購金額</t>
    <phoneticPr fontId="1" type="noConversion"/>
  </si>
  <si>
    <t>股數</t>
    <phoneticPr fontId="1" type="noConversion"/>
  </si>
  <si>
    <t>股本</t>
    <phoneticPr fontId="1" type="noConversion"/>
  </si>
  <si>
    <t>吳信達</t>
    <phoneticPr fontId="1" type="noConversion"/>
  </si>
  <si>
    <t>蘇琬婷</t>
    <phoneticPr fontId="1" type="noConversion"/>
  </si>
  <si>
    <t>2012房屋貸款每月出資轉認股</t>
    <phoneticPr fontId="1" type="noConversion"/>
  </si>
  <si>
    <t>2013房屋貸款每月出資轉認股</t>
    <phoneticPr fontId="1" type="noConversion"/>
  </si>
  <si>
    <t>2014房屋貸款每月出資轉認股</t>
    <phoneticPr fontId="1" type="noConversion"/>
  </si>
  <si>
    <t>2015房屋貸款每月出資轉認股</t>
    <phoneticPr fontId="1" type="noConversion"/>
  </si>
  <si>
    <t>2016房屋貸款每月出資轉認股</t>
    <phoneticPr fontId="1" type="noConversion"/>
  </si>
  <si>
    <t>管理費9~11月</t>
    <phoneticPr fontId="1" type="noConversion"/>
  </si>
  <si>
    <t>租約 2015/3/7~2016/10/6</t>
    <phoneticPr fontId="1" type="noConversion"/>
  </si>
  <si>
    <t>第1間1月租金</t>
    <phoneticPr fontId="1" type="noConversion"/>
  </si>
  <si>
    <t>第1間1月水費</t>
    <phoneticPr fontId="1" type="noConversion"/>
  </si>
  <si>
    <t>水費2月</t>
    <phoneticPr fontId="1" type="noConversion"/>
  </si>
  <si>
    <t>預繳</t>
    <phoneticPr fontId="1" type="noConversion"/>
  </si>
  <si>
    <t>第3間12.1.2月水費</t>
    <phoneticPr fontId="1" type="noConversion"/>
  </si>
  <si>
    <t>第3間2.3.4.5月租金</t>
    <phoneticPr fontId="1" type="noConversion"/>
  </si>
  <si>
    <t>第3間12.1.2月水費</t>
    <phoneticPr fontId="1" type="noConversion"/>
  </si>
  <si>
    <t>先付1200</t>
    <phoneticPr fontId="1" type="noConversion"/>
  </si>
  <si>
    <t>第3間1月水費</t>
    <phoneticPr fontId="1" type="noConversion"/>
  </si>
  <si>
    <t>先付2000</t>
    <phoneticPr fontId="1" type="noConversion"/>
  </si>
  <si>
    <t>有線電視費12月</t>
    <phoneticPr fontId="1" type="noConversion"/>
  </si>
  <si>
    <t>補102年稅</t>
    <phoneticPr fontId="1" type="noConversion"/>
  </si>
  <si>
    <t>補103年地價稅</t>
    <phoneticPr fontId="1" type="noConversion"/>
  </si>
  <si>
    <t>補104年地價稅</t>
    <phoneticPr fontId="1" type="noConversion"/>
  </si>
  <si>
    <t>房屋稅</t>
    <phoneticPr fontId="1" type="noConversion"/>
  </si>
  <si>
    <t>第1間5月租金</t>
    <phoneticPr fontId="1" type="noConversion"/>
  </si>
  <si>
    <t>電費5月</t>
    <phoneticPr fontId="1" type="noConversion"/>
  </si>
  <si>
    <t>管理費3747，機清費300，垃圾費150，寬頻費300，第四台費1,2月1008</t>
    <phoneticPr fontId="1" type="noConversion"/>
  </si>
  <si>
    <t>管理費3~5月</t>
    <phoneticPr fontId="1" type="noConversion"/>
  </si>
  <si>
    <t>管理費3747，機清費300，垃圾費150，寬頻費300，第四台費1512</t>
    <phoneticPr fontId="1" type="noConversion"/>
  </si>
  <si>
    <t>第3間3.4.5.6月水費</t>
    <phoneticPr fontId="1" type="noConversion"/>
  </si>
  <si>
    <t>第2間5月電費</t>
    <phoneticPr fontId="1" type="noConversion"/>
  </si>
  <si>
    <t>第3間3.4.5.6月水費</t>
    <phoneticPr fontId="1" type="noConversion"/>
  </si>
  <si>
    <t>第3間7月水費</t>
    <phoneticPr fontId="1" type="noConversion"/>
  </si>
  <si>
    <t>第3間7月水費</t>
    <phoneticPr fontId="1" type="noConversion"/>
  </si>
  <si>
    <t>第1間5月電費</t>
    <phoneticPr fontId="1" type="noConversion"/>
  </si>
  <si>
    <t>螞蟻藥</t>
    <phoneticPr fontId="1" type="noConversion"/>
  </si>
  <si>
    <t>租約 2015/7/1~2016/7/30</t>
    <phoneticPr fontId="1" type="noConversion"/>
  </si>
  <si>
    <t>紅糖48，硼酸25</t>
    <phoneticPr fontId="1" type="noConversion"/>
  </si>
  <si>
    <t>螞蟻藥</t>
    <phoneticPr fontId="1" type="noConversion"/>
  </si>
  <si>
    <t>自製螞蟻藥</t>
    <phoneticPr fontId="1" type="noConversion"/>
  </si>
  <si>
    <t>退租</t>
    <phoneticPr fontId="1" type="noConversion"/>
  </si>
  <si>
    <t>第2間7月電費</t>
    <phoneticPr fontId="1" type="noConversion"/>
  </si>
  <si>
    <t>租約 2016/8/6~ 2017/8/5</t>
    <phoneticPr fontId="1" type="noConversion"/>
  </si>
  <si>
    <t>第2間預收租金</t>
    <phoneticPr fontId="1" type="noConversion"/>
  </si>
  <si>
    <t>打掃器具</t>
    <phoneticPr fontId="1" type="noConversion"/>
  </si>
  <si>
    <t>第1間電視遙控器</t>
    <phoneticPr fontId="1" type="noConversion"/>
  </si>
  <si>
    <t>第2間電視遙控器</t>
    <phoneticPr fontId="1" type="noConversion"/>
  </si>
  <si>
    <t>洗床套</t>
    <phoneticPr fontId="1" type="noConversion"/>
  </si>
  <si>
    <t>洗床套</t>
    <phoneticPr fontId="1" type="noConversion"/>
  </si>
  <si>
    <t>洗20，烘50</t>
    <phoneticPr fontId="1" type="noConversion"/>
  </si>
  <si>
    <t>第2間床罩</t>
    <phoneticPr fontId="1" type="noConversion"/>
  </si>
  <si>
    <t>修理-第2間流理臺水管</t>
    <phoneticPr fontId="1" type="noConversion"/>
  </si>
  <si>
    <t>租約 2016/7/9~ 2017/7/8</t>
    <phoneticPr fontId="1" type="noConversion"/>
  </si>
  <si>
    <t>預收機車位租金</t>
    <phoneticPr fontId="1" type="noConversion"/>
  </si>
  <si>
    <t>預收機車位租金</t>
    <phoneticPr fontId="1" type="noConversion"/>
  </si>
  <si>
    <t>租約 2015/8/1~2017/7/31</t>
    <phoneticPr fontId="1" type="noConversion"/>
  </si>
  <si>
    <t>電費7月</t>
    <phoneticPr fontId="1" type="noConversion"/>
  </si>
  <si>
    <t>第3間7月電費</t>
    <phoneticPr fontId="1" type="noConversion"/>
  </si>
  <si>
    <t>第3間7月電費</t>
    <phoneticPr fontId="1" type="noConversion"/>
  </si>
  <si>
    <t>第1間7月電費</t>
    <phoneticPr fontId="1" type="noConversion"/>
  </si>
  <si>
    <t>修理-第1間流理臺水龍頭</t>
    <phoneticPr fontId="1" type="noConversion"/>
  </si>
  <si>
    <t>第2間床罩</t>
    <phoneticPr fontId="1" type="noConversion"/>
  </si>
  <si>
    <t>第1間床罩</t>
    <phoneticPr fontId="1" type="noConversion"/>
  </si>
  <si>
    <t>第1間椅子</t>
    <phoneticPr fontId="1" type="noConversion"/>
  </si>
  <si>
    <t>水費8月</t>
    <phoneticPr fontId="1" type="noConversion"/>
  </si>
  <si>
    <t>管理費3747，機清費300，垃圾費240，寬頻費300，第四台費1512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</si>
</sst>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#,##0_);[Red]\(#,##0\)"/>
    <numFmt numFmtId="178" formatCode="0_);[Red]\(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8" fontId="0" fillId="0" borderId="0" xfId="0" applyNumberFormat="1" applyFill="1" applyAlignment="1">
      <alignment horizontal="right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153486848"/>
        <c:axId val="153488384"/>
      </c:lineChart>
      <c:catAx>
        <c:axId val="153486848"/>
        <c:scaling>
          <c:orientation val="minMax"/>
        </c:scaling>
        <c:axPos val="b"/>
        <c:tickLblPos val="nextTo"/>
        <c:crossAx val="153488384"/>
        <c:crosses val="autoZero"/>
        <c:auto val="1"/>
        <c:lblAlgn val="ctr"/>
        <c:lblOffset val="100"/>
      </c:catAx>
      <c:valAx>
        <c:axId val="153488384"/>
        <c:scaling>
          <c:orientation val="minMax"/>
        </c:scaling>
        <c:axPos val="l"/>
        <c:majorGridlines/>
        <c:numFmt formatCode="General" sourceLinked="1"/>
        <c:tickLblPos val="nextTo"/>
        <c:crossAx val="153486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491"/>
  <sheetViews>
    <sheetView tabSelected="1" workbookViewId="0">
      <pane ySplit="2" topLeftCell="A476" activePane="bottomLeft" state="frozen"/>
      <selection pane="bottomLeft" activeCell="B510" sqref="B510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C1-11000-13000+503-13000-13600-11000-11600-13600-12000-11000-12000</f>
        <v>1617960</v>
      </c>
      <c r="C1" s="2">
        <f>SUBTOTAL(9,C3:C1043)</f>
        <v>1739257</v>
      </c>
      <c r="D1" s="6">
        <f>SUBTOTAL(9,D3:D1043)</f>
        <v>2000305</v>
      </c>
      <c r="E1" s="6">
        <f>D1-C1</f>
        <v>261048</v>
      </c>
      <c r="F1" s="6">
        <f>SUBTOTAL(9,F3:F1043)</f>
        <v>37700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280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224</v>
      </c>
      <c r="D74" s="6">
        <v>60500</v>
      </c>
      <c r="I74" s="2"/>
      <c r="J74" s="6"/>
    </row>
    <row r="75" spans="1:10">
      <c r="A75" s="1">
        <v>41172</v>
      </c>
      <c r="B75" t="s">
        <v>223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271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224</v>
      </c>
      <c r="C156" s="6"/>
      <c r="D156" s="6">
        <v>60500</v>
      </c>
    </row>
    <row r="157" spans="1:4">
      <c r="A157" s="1">
        <v>41534</v>
      </c>
      <c r="B157" t="s">
        <v>223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210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210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210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210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272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273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274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210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225</v>
      </c>
      <c r="D225" s="6">
        <v>150</v>
      </c>
    </row>
    <row r="226" spans="1:7">
      <c r="A226" s="1">
        <v>41857</v>
      </c>
      <c r="B226" t="s">
        <v>226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275</v>
      </c>
      <c r="C233" s="2">
        <v>310</v>
      </c>
    </row>
    <row r="234" spans="1:7">
      <c r="A234" s="1">
        <v>41888</v>
      </c>
      <c r="B234" t="s">
        <v>224</v>
      </c>
      <c r="D234" s="6">
        <v>55000</v>
      </c>
    </row>
    <row r="235" spans="1:7">
      <c r="A235" s="1">
        <v>41888</v>
      </c>
      <c r="B235" t="s">
        <v>223</v>
      </c>
      <c r="D235" s="6">
        <v>1500</v>
      </c>
    </row>
    <row r="236" spans="1:7">
      <c r="A236" s="1">
        <v>41888</v>
      </c>
      <c r="B236" t="s">
        <v>279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227</v>
      </c>
      <c r="D244" s="6">
        <v>150</v>
      </c>
    </row>
    <row r="245" spans="1:7">
      <c r="A245" s="1">
        <v>41897</v>
      </c>
      <c r="B245" t="s">
        <v>228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276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229</v>
      </c>
      <c r="D256" s="6">
        <v>6000</v>
      </c>
    </row>
    <row r="257" spans="1:4">
      <c r="A257" s="1">
        <v>41917</v>
      </c>
      <c r="B257" t="s">
        <v>230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231</v>
      </c>
      <c r="D263" s="6">
        <v>150</v>
      </c>
    </row>
    <row r="264" spans="1:4">
      <c r="A264" s="1">
        <v>41932</v>
      </c>
      <c r="B264" t="s">
        <v>232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233</v>
      </c>
      <c r="D268" s="6">
        <v>6000</v>
      </c>
    </row>
    <row r="269" spans="1:4">
      <c r="A269" s="1">
        <v>41949</v>
      </c>
      <c r="B269" t="s">
        <v>234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235</v>
      </c>
      <c r="D273" s="6">
        <v>150</v>
      </c>
    </row>
    <row r="274" spans="1:4">
      <c r="A274" s="1">
        <v>41957</v>
      </c>
      <c r="B274" t="s">
        <v>236</v>
      </c>
      <c r="D274" s="6">
        <v>150</v>
      </c>
    </row>
    <row r="275" spans="1:4">
      <c r="A275" s="1">
        <v>41959</v>
      </c>
      <c r="B275" t="s">
        <v>277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237</v>
      </c>
      <c r="D281" s="6">
        <v>150</v>
      </c>
    </row>
    <row r="282" spans="1:4">
      <c r="A282" s="1">
        <v>41982</v>
      </c>
      <c r="B282" t="s">
        <v>238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245</v>
      </c>
      <c r="D284" s="6">
        <v>6000</v>
      </c>
    </row>
    <row r="285" spans="1:4">
      <c r="A285" s="1">
        <v>41983</v>
      </c>
      <c r="B285" t="s">
        <v>246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239</v>
      </c>
      <c r="D292" s="6">
        <v>6000</v>
      </c>
    </row>
    <row r="293" spans="1:6">
      <c r="A293" s="1">
        <v>42014</v>
      </c>
      <c r="B293" t="s">
        <v>240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383</v>
      </c>
      <c r="D296" s="6">
        <v>150</v>
      </c>
    </row>
    <row r="297" spans="1:6">
      <c r="A297" s="1">
        <v>42018</v>
      </c>
      <c r="B297" t="s">
        <v>238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241</v>
      </c>
      <c r="D303" s="6">
        <v>6000</v>
      </c>
    </row>
    <row r="304" spans="1:6">
      <c r="A304" s="1">
        <v>42045</v>
      </c>
      <c r="B304" t="s">
        <v>242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206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249</v>
      </c>
      <c r="D310" s="6">
        <v>5587</v>
      </c>
    </row>
    <row r="311" spans="1:7">
      <c r="A311" s="1">
        <v>42063</v>
      </c>
      <c r="B311" t="s">
        <v>243</v>
      </c>
      <c r="D311" s="6">
        <v>123</v>
      </c>
    </row>
    <row r="312" spans="1:7">
      <c r="A312" s="1">
        <v>42063</v>
      </c>
      <c r="B312" t="s">
        <v>244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207</v>
      </c>
      <c r="C317" s="2">
        <v>140</v>
      </c>
    </row>
    <row r="318" spans="1:7">
      <c r="A318" s="1">
        <v>42070</v>
      </c>
      <c r="B318" t="s">
        <v>206</v>
      </c>
      <c r="D318" s="6">
        <v>3000</v>
      </c>
    </row>
    <row r="319" spans="1:7">
      <c r="A319" s="1">
        <v>42070</v>
      </c>
      <c r="B319" s="5" t="s">
        <v>260</v>
      </c>
      <c r="D319" s="6">
        <v>750</v>
      </c>
    </row>
    <row r="320" spans="1:7">
      <c r="A320" s="1">
        <v>42070</v>
      </c>
      <c r="B320" s="5" t="s">
        <v>259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252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248</v>
      </c>
      <c r="C324" s="2">
        <v>4497</v>
      </c>
    </row>
    <row r="325" spans="1:4">
      <c r="A325" s="1">
        <v>42087</v>
      </c>
      <c r="B325" s="5" t="s">
        <v>251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253</v>
      </c>
      <c r="D329" s="6">
        <v>6000</v>
      </c>
    </row>
    <row r="330" spans="1:4">
      <c r="A330" s="1">
        <v>42105</v>
      </c>
      <c r="B330" t="s">
        <v>254</v>
      </c>
      <c r="D330" s="6">
        <v>150</v>
      </c>
    </row>
    <row r="331" spans="1:4">
      <c r="A331" s="1">
        <v>42105</v>
      </c>
      <c r="B331" t="s">
        <v>250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261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42159</v>
      </c>
      <c r="B339" s="5" t="s">
        <v>257</v>
      </c>
      <c r="D339" s="6">
        <v>653</v>
      </c>
    </row>
    <row r="340" spans="1:6">
      <c r="A340" s="1">
        <v>42159</v>
      </c>
      <c r="B340" t="s">
        <v>258</v>
      </c>
      <c r="D340" s="6">
        <v>26400</v>
      </c>
    </row>
    <row r="341" spans="1:6">
      <c r="A341" s="1">
        <v>42159</v>
      </c>
      <c r="B341" s="5" t="s">
        <v>306</v>
      </c>
      <c r="D341" s="6">
        <v>600</v>
      </c>
    </row>
    <row r="342" spans="1:6">
      <c r="A342" s="1">
        <v>42159</v>
      </c>
      <c r="B342" s="5" t="s">
        <v>292</v>
      </c>
      <c r="D342" s="6">
        <v>228</v>
      </c>
    </row>
    <row r="343" spans="1:6">
      <c r="A343" s="1">
        <v>42159</v>
      </c>
      <c r="B343" s="5" t="s">
        <v>189</v>
      </c>
      <c r="D343" s="6">
        <v>197</v>
      </c>
    </row>
    <row r="344" spans="1:6">
      <c r="A344" s="1">
        <v>42160</v>
      </c>
      <c r="B344" t="s">
        <v>48</v>
      </c>
      <c r="D344" s="2">
        <v>10000</v>
      </c>
    </row>
    <row r="345" spans="1:6">
      <c r="A345" s="1">
        <v>42160</v>
      </c>
      <c r="B345" t="s">
        <v>44</v>
      </c>
      <c r="C345" s="2">
        <v>22747</v>
      </c>
    </row>
    <row r="346" spans="1:6">
      <c r="A346" s="1">
        <v>42164</v>
      </c>
      <c r="B346" t="s">
        <v>255</v>
      </c>
      <c r="C346" s="2">
        <v>5729</v>
      </c>
    </row>
    <row r="347" spans="1:6">
      <c r="A347" s="1">
        <v>42168</v>
      </c>
      <c r="B347" t="s">
        <v>256</v>
      </c>
      <c r="C347" s="2">
        <v>233</v>
      </c>
    </row>
    <row r="348" spans="1:6">
      <c r="A348" s="1">
        <v>42170</v>
      </c>
      <c r="B348" t="s">
        <v>129</v>
      </c>
      <c r="C348" s="2">
        <v>4497</v>
      </c>
    </row>
    <row r="349" spans="1:6">
      <c r="A349" s="1">
        <v>42171</v>
      </c>
      <c r="B349" t="s">
        <v>262</v>
      </c>
      <c r="D349" s="6">
        <v>6000</v>
      </c>
    </row>
    <row r="350" spans="1:6">
      <c r="A350" s="1">
        <v>42171</v>
      </c>
      <c r="B350" t="s">
        <v>263</v>
      </c>
      <c r="D350" s="6">
        <v>150</v>
      </c>
    </row>
    <row r="351" spans="1:6">
      <c r="A351" s="1">
        <v>42171</v>
      </c>
      <c r="B351" t="s">
        <v>264</v>
      </c>
      <c r="D351" s="6">
        <v>1221</v>
      </c>
    </row>
    <row r="352" spans="1:6">
      <c r="A352" s="1">
        <v>42179</v>
      </c>
      <c r="B352" t="s">
        <v>265</v>
      </c>
      <c r="C352" s="2">
        <v>2200</v>
      </c>
    </row>
    <row r="353" spans="1:7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>
      <c r="A354" s="1">
        <v>42183</v>
      </c>
      <c r="B354" t="s">
        <v>267</v>
      </c>
      <c r="D354" s="6">
        <v>1938</v>
      </c>
    </row>
    <row r="355" spans="1:7">
      <c r="A355" s="1">
        <v>42183</v>
      </c>
      <c r="B355" t="s">
        <v>269</v>
      </c>
      <c r="C355" s="2">
        <v>90</v>
      </c>
    </row>
    <row r="356" spans="1:7">
      <c r="A356" s="1">
        <v>42186</v>
      </c>
      <c r="B356" t="s">
        <v>278</v>
      </c>
      <c r="C356" s="2">
        <v>500</v>
      </c>
    </row>
    <row r="357" spans="1:7">
      <c r="A357" s="1">
        <v>42187</v>
      </c>
      <c r="B357" t="s">
        <v>281</v>
      </c>
      <c r="C357" s="2">
        <v>2000</v>
      </c>
    </row>
    <row r="358" spans="1:7">
      <c r="A358" s="1">
        <v>42191</v>
      </c>
      <c r="B358" t="s">
        <v>48</v>
      </c>
      <c r="D358" s="2">
        <v>10000</v>
      </c>
    </row>
    <row r="359" spans="1:7">
      <c r="A359" s="1">
        <v>42191</v>
      </c>
      <c r="B359" t="s">
        <v>44</v>
      </c>
      <c r="C359" s="2">
        <v>22747</v>
      </c>
    </row>
    <row r="360" spans="1:7">
      <c r="A360" s="1">
        <v>42195</v>
      </c>
      <c r="B360" t="s">
        <v>283</v>
      </c>
      <c r="D360" s="2">
        <v>6000</v>
      </c>
    </row>
    <row r="361" spans="1:7">
      <c r="A361" s="1">
        <v>42195</v>
      </c>
      <c r="B361" t="s">
        <v>284</v>
      </c>
      <c r="D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287</v>
      </c>
      <c r="D363" s="6">
        <v>66000</v>
      </c>
    </row>
    <row r="364" spans="1:7">
      <c r="A364" s="1">
        <v>42210</v>
      </c>
      <c r="B364" t="s">
        <v>288</v>
      </c>
      <c r="D364" s="6">
        <v>1800</v>
      </c>
    </row>
    <row r="365" spans="1:7">
      <c r="A365" s="1">
        <v>42210</v>
      </c>
      <c r="B365" t="s">
        <v>285</v>
      </c>
      <c r="D365" s="6">
        <v>1172</v>
      </c>
    </row>
    <row r="366" spans="1:7">
      <c r="A366" s="1">
        <v>42210</v>
      </c>
      <c r="B366" t="s">
        <v>286</v>
      </c>
      <c r="C366" s="2">
        <v>110</v>
      </c>
    </row>
    <row r="367" spans="1:7">
      <c r="A367" s="1">
        <v>42210</v>
      </c>
      <c r="B367" t="s">
        <v>290</v>
      </c>
      <c r="D367" s="6">
        <v>500</v>
      </c>
      <c r="F367" s="6">
        <v>500</v>
      </c>
    </row>
    <row r="368" spans="1:7">
      <c r="A368" s="1">
        <v>42210</v>
      </c>
      <c r="B368" t="s">
        <v>289</v>
      </c>
      <c r="D368" s="6">
        <v>1800</v>
      </c>
    </row>
    <row r="369" spans="1:4">
      <c r="A369" s="1">
        <v>42217</v>
      </c>
      <c r="B369" t="s">
        <v>296</v>
      </c>
      <c r="C369" s="2">
        <v>229</v>
      </c>
    </row>
    <row r="370" spans="1:4">
      <c r="A370" s="1">
        <v>42221</v>
      </c>
      <c r="B370" t="s">
        <v>48</v>
      </c>
      <c r="D370" s="2">
        <v>10000</v>
      </c>
    </row>
    <row r="371" spans="1:4">
      <c r="A371" s="1">
        <v>42221</v>
      </c>
      <c r="B371" t="s">
        <v>44</v>
      </c>
      <c r="C371" s="2">
        <v>22747</v>
      </c>
    </row>
    <row r="372" spans="1:4">
      <c r="A372" s="1">
        <v>42223</v>
      </c>
      <c r="B372" t="s">
        <v>92</v>
      </c>
      <c r="C372" s="2">
        <v>2200</v>
      </c>
    </row>
    <row r="373" spans="1:4">
      <c r="A373" s="1">
        <v>42226</v>
      </c>
      <c r="B373" t="s">
        <v>298</v>
      </c>
      <c r="D373" s="2">
        <v>6000</v>
      </c>
    </row>
    <row r="374" spans="1:4">
      <c r="A374" s="1">
        <v>42226</v>
      </c>
      <c r="B374" t="s">
        <v>299</v>
      </c>
      <c r="D374" s="2">
        <v>150</v>
      </c>
    </row>
    <row r="375" spans="1:4">
      <c r="A375" s="1">
        <v>42229</v>
      </c>
      <c r="B375" t="s">
        <v>295</v>
      </c>
      <c r="C375" s="2">
        <v>178</v>
      </c>
    </row>
    <row r="376" spans="1:4">
      <c r="A376" s="1">
        <v>42254</v>
      </c>
      <c r="B376" t="s">
        <v>48</v>
      </c>
      <c r="D376" s="2">
        <v>10000</v>
      </c>
    </row>
    <row r="377" spans="1:4">
      <c r="A377" s="1">
        <v>42254</v>
      </c>
      <c r="B377" t="s">
        <v>44</v>
      </c>
      <c r="C377" s="2">
        <v>22747</v>
      </c>
    </row>
    <row r="378" spans="1:4">
      <c r="A378" s="1">
        <v>42254</v>
      </c>
      <c r="B378" t="s">
        <v>300</v>
      </c>
      <c r="D378" s="2">
        <v>6000</v>
      </c>
    </row>
    <row r="379" spans="1:4">
      <c r="A379" s="1">
        <v>42254</v>
      </c>
      <c r="B379" t="s">
        <v>301</v>
      </c>
      <c r="D379" s="2">
        <v>150</v>
      </c>
    </row>
    <row r="380" spans="1:4">
      <c r="A380" s="1">
        <v>42258</v>
      </c>
      <c r="B380" t="s">
        <v>302</v>
      </c>
      <c r="C380" s="2">
        <v>2534</v>
      </c>
    </row>
    <row r="381" spans="1:4">
      <c r="A381" s="1">
        <v>42262</v>
      </c>
      <c r="B381" t="s">
        <v>165</v>
      </c>
      <c r="C381" s="2">
        <v>4497</v>
      </c>
    </row>
    <row r="382" spans="1:4">
      <c r="A382" s="1">
        <v>42277</v>
      </c>
      <c r="B382" t="s">
        <v>303</v>
      </c>
      <c r="D382" s="6">
        <v>26400</v>
      </c>
    </row>
    <row r="383" spans="1:4">
      <c r="A383" s="1">
        <v>42283</v>
      </c>
      <c r="B383" t="s">
        <v>48</v>
      </c>
      <c r="D383" s="2">
        <v>10000</v>
      </c>
    </row>
    <row r="384" spans="1:4">
      <c r="A384" s="1">
        <v>42283</v>
      </c>
      <c r="B384" t="s">
        <v>44</v>
      </c>
      <c r="C384" s="2">
        <v>22747</v>
      </c>
    </row>
    <row r="385" spans="1:4">
      <c r="A385" s="1">
        <v>42286</v>
      </c>
      <c r="B385" s="5" t="s">
        <v>381</v>
      </c>
      <c r="D385" s="2">
        <v>450</v>
      </c>
    </row>
    <row r="386" spans="1:4">
      <c r="A386" s="1">
        <v>42286</v>
      </c>
      <c r="B386" s="5" t="s">
        <v>193</v>
      </c>
      <c r="D386" s="2">
        <v>306</v>
      </c>
    </row>
    <row r="387" spans="1:4">
      <c r="A387" s="1">
        <v>42286</v>
      </c>
      <c r="B387" t="s">
        <v>307</v>
      </c>
      <c r="C387" s="2">
        <v>110</v>
      </c>
    </row>
    <row r="388" spans="1:4">
      <c r="A388" s="1">
        <v>42289</v>
      </c>
      <c r="B388" t="s">
        <v>304</v>
      </c>
      <c r="D388" s="6">
        <v>415</v>
      </c>
    </row>
    <row r="389" spans="1:4">
      <c r="A389" s="1">
        <v>42289</v>
      </c>
      <c r="B389" t="s">
        <v>229</v>
      </c>
      <c r="D389" s="6">
        <v>6000</v>
      </c>
    </row>
    <row r="390" spans="1:4">
      <c r="A390" s="1">
        <v>42289</v>
      </c>
      <c r="B390" t="s">
        <v>230</v>
      </c>
      <c r="D390" s="6">
        <v>150</v>
      </c>
    </row>
    <row r="391" spans="1:4">
      <c r="A391" s="1">
        <v>42289</v>
      </c>
      <c r="B391" t="s">
        <v>305</v>
      </c>
      <c r="D391" s="6">
        <v>1995</v>
      </c>
    </row>
    <row r="392" spans="1:4">
      <c r="A392" s="1">
        <v>42290</v>
      </c>
      <c r="B392" t="s">
        <v>98</v>
      </c>
      <c r="C392" s="2">
        <v>219</v>
      </c>
    </row>
    <row r="393" spans="1:4">
      <c r="A393" s="1">
        <v>42290</v>
      </c>
      <c r="B393" t="s">
        <v>101</v>
      </c>
      <c r="C393" s="2">
        <v>2200</v>
      </c>
    </row>
    <row r="394" spans="1:4">
      <c r="A394" s="1">
        <v>42313</v>
      </c>
      <c r="B394" t="s">
        <v>48</v>
      </c>
      <c r="D394" s="2">
        <v>10000</v>
      </c>
    </row>
    <row r="395" spans="1:4">
      <c r="A395" s="1">
        <v>42313</v>
      </c>
      <c r="B395" t="s">
        <v>44</v>
      </c>
      <c r="C395" s="2">
        <v>22624</v>
      </c>
    </row>
    <row r="396" spans="1:4">
      <c r="A396" s="1">
        <v>42317</v>
      </c>
      <c r="B396" t="s">
        <v>308</v>
      </c>
      <c r="D396" s="6">
        <v>6000</v>
      </c>
    </row>
    <row r="397" spans="1:4">
      <c r="A397" s="1">
        <v>42317</v>
      </c>
      <c r="B397" t="s">
        <v>309</v>
      </c>
      <c r="D397" s="6">
        <v>150</v>
      </c>
    </row>
    <row r="398" spans="1:4">
      <c r="A398" s="1">
        <v>42320</v>
      </c>
      <c r="B398" t="s">
        <v>310</v>
      </c>
      <c r="C398" s="2">
        <v>1564</v>
      </c>
    </row>
    <row r="399" spans="1:4">
      <c r="A399" s="1">
        <v>42321</v>
      </c>
      <c r="B399" t="s">
        <v>311</v>
      </c>
      <c r="C399" s="2">
        <v>254</v>
      </c>
    </row>
    <row r="400" spans="1:4">
      <c r="A400" s="1">
        <v>42334</v>
      </c>
      <c r="B400" t="s">
        <v>312</v>
      </c>
      <c r="C400" s="6">
        <v>16</v>
      </c>
    </row>
    <row r="401" spans="1:7">
      <c r="A401" s="1">
        <v>42334</v>
      </c>
      <c r="B401" t="s">
        <v>313</v>
      </c>
      <c r="C401" s="2">
        <v>5302</v>
      </c>
    </row>
    <row r="402" spans="1:7">
      <c r="A402" s="1">
        <v>42342</v>
      </c>
      <c r="B402" t="s">
        <v>191</v>
      </c>
      <c r="D402" s="6">
        <v>637</v>
      </c>
    </row>
    <row r="403" spans="1:7">
      <c r="A403" s="1">
        <v>42345</v>
      </c>
      <c r="B403" t="s">
        <v>48</v>
      </c>
      <c r="D403" s="2">
        <v>10000</v>
      </c>
    </row>
    <row r="404" spans="1:7">
      <c r="A404" s="1">
        <v>42345</v>
      </c>
      <c r="B404" t="s">
        <v>44</v>
      </c>
      <c r="C404" s="2">
        <v>22624</v>
      </c>
    </row>
    <row r="405" spans="1:7">
      <c r="A405" s="1">
        <v>42346</v>
      </c>
      <c r="B405" s="5" t="s">
        <v>385</v>
      </c>
      <c r="C405" s="2">
        <v>1100</v>
      </c>
      <c r="G405" s="5"/>
    </row>
    <row r="406" spans="1:7">
      <c r="A406" s="1">
        <v>42347</v>
      </c>
      <c r="B406" t="s">
        <v>245</v>
      </c>
      <c r="D406" s="6">
        <v>6000</v>
      </c>
    </row>
    <row r="407" spans="1:7">
      <c r="A407" s="1">
        <v>42347</v>
      </c>
      <c r="B407" t="s">
        <v>246</v>
      </c>
      <c r="D407" s="6">
        <v>150</v>
      </c>
    </row>
    <row r="408" spans="1:7">
      <c r="A408" s="1">
        <v>42347</v>
      </c>
      <c r="B408" t="s">
        <v>194</v>
      </c>
      <c r="D408" s="6">
        <v>818</v>
      </c>
    </row>
    <row r="409" spans="1:7">
      <c r="A409" s="1">
        <v>42351</v>
      </c>
      <c r="B409" t="s">
        <v>192</v>
      </c>
      <c r="C409" s="2">
        <v>235</v>
      </c>
    </row>
    <row r="410" spans="1:7">
      <c r="A410" s="1">
        <v>42353</v>
      </c>
      <c r="B410" t="s">
        <v>373</v>
      </c>
      <c r="C410" s="2">
        <v>4497</v>
      </c>
    </row>
    <row r="411" spans="1:7">
      <c r="A411" s="1">
        <v>42374</v>
      </c>
      <c r="B411" t="s">
        <v>48</v>
      </c>
      <c r="D411" s="2">
        <v>10000</v>
      </c>
    </row>
    <row r="412" spans="1:7">
      <c r="A412" s="1">
        <v>42374</v>
      </c>
      <c r="B412" t="s">
        <v>44</v>
      </c>
      <c r="C412" s="2">
        <v>22624</v>
      </c>
    </row>
    <row r="413" spans="1:7">
      <c r="A413" s="1">
        <v>42378</v>
      </c>
      <c r="B413" t="s">
        <v>375</v>
      </c>
      <c r="D413" s="6">
        <v>6000</v>
      </c>
    </row>
    <row r="414" spans="1:7">
      <c r="A414" s="1">
        <v>42378</v>
      </c>
      <c r="B414" t="s">
        <v>376</v>
      </c>
      <c r="D414" s="6">
        <v>150</v>
      </c>
    </row>
    <row r="415" spans="1:7">
      <c r="A415" s="1">
        <v>42382</v>
      </c>
      <c r="B415" t="s">
        <v>108</v>
      </c>
      <c r="C415" s="2">
        <v>1052</v>
      </c>
    </row>
    <row r="416" spans="1:7">
      <c r="A416" s="1">
        <v>42401</v>
      </c>
      <c r="B416" t="s">
        <v>27</v>
      </c>
      <c r="C416" s="2">
        <v>2263</v>
      </c>
    </row>
    <row r="417" spans="1:4">
      <c r="A417" s="1">
        <v>42404</v>
      </c>
      <c r="B417" t="s">
        <v>380</v>
      </c>
      <c r="D417" s="6">
        <v>26400</v>
      </c>
    </row>
    <row r="418" spans="1:4">
      <c r="A418" s="1">
        <v>42404</v>
      </c>
      <c r="B418" s="5" t="s">
        <v>204</v>
      </c>
      <c r="D418" s="2">
        <v>239</v>
      </c>
    </row>
    <row r="419" spans="1:4">
      <c r="A419" s="1">
        <v>42405</v>
      </c>
      <c r="B419" t="s">
        <v>48</v>
      </c>
      <c r="D419" s="6">
        <v>10000</v>
      </c>
    </row>
    <row r="420" spans="1:4">
      <c r="A420" s="1">
        <v>42405</v>
      </c>
      <c r="B420" t="s">
        <v>44</v>
      </c>
      <c r="C420" s="2">
        <v>22504</v>
      </c>
    </row>
    <row r="421" spans="1:4">
      <c r="A421" s="1">
        <v>42405</v>
      </c>
      <c r="B421" s="5" t="s">
        <v>200</v>
      </c>
      <c r="D421" s="6">
        <v>584</v>
      </c>
    </row>
    <row r="422" spans="1:4">
      <c r="A422" s="1">
        <v>42410</v>
      </c>
      <c r="B422" t="s">
        <v>50</v>
      </c>
      <c r="D422" s="6">
        <v>6000</v>
      </c>
    </row>
    <row r="423" spans="1:4">
      <c r="A423" s="1">
        <v>42410</v>
      </c>
      <c r="B423" t="s">
        <v>242</v>
      </c>
      <c r="D423" s="6">
        <v>150</v>
      </c>
    </row>
    <row r="424" spans="1:4">
      <c r="A424" s="1">
        <v>42410</v>
      </c>
      <c r="B424" t="s">
        <v>201</v>
      </c>
      <c r="D424" s="6">
        <v>611</v>
      </c>
    </row>
    <row r="425" spans="1:4">
      <c r="A425" s="1">
        <v>42413</v>
      </c>
      <c r="B425" t="s">
        <v>377</v>
      </c>
      <c r="C425" s="2">
        <v>205</v>
      </c>
    </row>
    <row r="426" spans="1:4">
      <c r="A426" s="1">
        <v>42430</v>
      </c>
      <c r="B426" s="5" t="s">
        <v>395</v>
      </c>
      <c r="D426" s="6">
        <v>450</v>
      </c>
    </row>
    <row r="427" spans="1:4">
      <c r="A427" s="1">
        <v>42436</v>
      </c>
      <c r="B427" t="s">
        <v>48</v>
      </c>
      <c r="D427" s="6">
        <v>10000</v>
      </c>
    </row>
    <row r="428" spans="1:4">
      <c r="A428" s="1">
        <v>42436</v>
      </c>
      <c r="B428" t="s">
        <v>44</v>
      </c>
      <c r="C428" s="2">
        <v>22504</v>
      </c>
    </row>
    <row r="429" spans="1:4">
      <c r="A429" s="1">
        <v>42439</v>
      </c>
      <c r="B429" t="s">
        <v>69</v>
      </c>
      <c r="C429" s="2">
        <v>824</v>
      </c>
    </row>
    <row r="430" spans="1:4">
      <c r="A430" s="1">
        <v>42440</v>
      </c>
      <c r="B430" t="s">
        <v>57</v>
      </c>
      <c r="D430" s="6">
        <v>6000</v>
      </c>
    </row>
    <row r="431" spans="1:4">
      <c r="A431" s="1">
        <v>42440</v>
      </c>
      <c r="B431" t="s">
        <v>252</v>
      </c>
      <c r="D431" s="6">
        <v>150</v>
      </c>
    </row>
    <row r="432" spans="1:4">
      <c r="A432" s="1">
        <v>42444</v>
      </c>
      <c r="B432" t="s">
        <v>52</v>
      </c>
      <c r="C432" s="2">
        <v>5505</v>
      </c>
    </row>
    <row r="433" spans="1:4">
      <c r="A433" s="1">
        <v>42454</v>
      </c>
      <c r="B433" s="5" t="s">
        <v>251</v>
      </c>
      <c r="D433" s="18">
        <v>546</v>
      </c>
    </row>
    <row r="434" spans="1:4">
      <c r="A434" s="1">
        <v>42454</v>
      </c>
      <c r="B434" s="5" t="s">
        <v>205</v>
      </c>
      <c r="D434" s="2">
        <v>161</v>
      </c>
    </row>
    <row r="435" spans="1:4">
      <c r="A435" s="1">
        <v>42466</v>
      </c>
      <c r="B435" s="5" t="s">
        <v>386</v>
      </c>
      <c r="C435" s="2">
        <v>1983</v>
      </c>
      <c r="D435" s="2"/>
    </row>
    <row r="436" spans="1:4">
      <c r="A436" s="1">
        <v>42467</v>
      </c>
      <c r="B436" t="s">
        <v>48</v>
      </c>
      <c r="D436" s="6">
        <v>10000</v>
      </c>
    </row>
    <row r="437" spans="1:4">
      <c r="A437" s="1">
        <v>42467</v>
      </c>
      <c r="B437" t="s">
        <v>44</v>
      </c>
      <c r="C437" s="2">
        <v>22504</v>
      </c>
    </row>
    <row r="438" spans="1:4">
      <c r="A438" s="1">
        <v>42470</v>
      </c>
      <c r="B438" t="s">
        <v>61</v>
      </c>
      <c r="D438" s="6">
        <v>6000</v>
      </c>
    </row>
    <row r="439" spans="1:4">
      <c r="A439" s="1">
        <v>42470</v>
      </c>
      <c r="B439" t="s">
        <v>254</v>
      </c>
      <c r="D439" s="6">
        <v>150</v>
      </c>
    </row>
    <row r="440" spans="1:4">
      <c r="A440" s="1">
        <v>42470</v>
      </c>
      <c r="B440" t="s">
        <v>250</v>
      </c>
      <c r="D440" s="2">
        <v>467</v>
      </c>
    </row>
    <row r="441" spans="1:4">
      <c r="A441" s="1">
        <v>42473</v>
      </c>
      <c r="B441" t="s">
        <v>70</v>
      </c>
      <c r="C441" s="2">
        <v>173</v>
      </c>
    </row>
    <row r="442" spans="1:4">
      <c r="A442" s="1">
        <v>42494</v>
      </c>
      <c r="B442" t="s">
        <v>387</v>
      </c>
      <c r="C442" s="2">
        <v>1018</v>
      </c>
    </row>
    <row r="443" spans="1:4">
      <c r="A443" s="1">
        <v>42494</v>
      </c>
      <c r="B443" t="s">
        <v>388</v>
      </c>
      <c r="C443" s="2">
        <v>1018</v>
      </c>
    </row>
    <row r="444" spans="1:4">
      <c r="A444" s="1">
        <v>42495</v>
      </c>
      <c r="B444" t="s">
        <v>48</v>
      </c>
      <c r="D444" s="6">
        <v>10000</v>
      </c>
    </row>
    <row r="445" spans="1:4">
      <c r="A445" s="1">
        <v>42495</v>
      </c>
      <c r="B445" t="s">
        <v>44</v>
      </c>
      <c r="C445" s="2">
        <v>22385</v>
      </c>
      <c r="D445" s="2"/>
    </row>
    <row r="446" spans="1:4">
      <c r="A446" s="1">
        <v>42501</v>
      </c>
      <c r="B446" t="s">
        <v>390</v>
      </c>
      <c r="D446" s="6">
        <v>6000</v>
      </c>
    </row>
    <row r="447" spans="1:4">
      <c r="A447" s="1">
        <v>42501</v>
      </c>
      <c r="B447" t="s">
        <v>261</v>
      </c>
      <c r="D447" s="6">
        <v>150</v>
      </c>
    </row>
    <row r="448" spans="1:4">
      <c r="A448" s="1">
        <v>42501</v>
      </c>
      <c r="B448" t="s">
        <v>391</v>
      </c>
      <c r="C448" s="2">
        <v>1408</v>
      </c>
    </row>
    <row r="449" spans="1:7">
      <c r="A449" s="1">
        <v>42513</v>
      </c>
      <c r="B449" t="s">
        <v>396</v>
      </c>
      <c r="D449" s="20">
        <v>596</v>
      </c>
    </row>
    <row r="450" spans="1:7">
      <c r="A450" s="1">
        <v>42513</v>
      </c>
      <c r="B450" s="5" t="s">
        <v>259</v>
      </c>
      <c r="D450" s="2">
        <v>246</v>
      </c>
    </row>
    <row r="451" spans="1:7">
      <c r="A451" s="1">
        <v>42521</v>
      </c>
      <c r="B451" t="s">
        <v>389</v>
      </c>
      <c r="C451" s="2">
        <v>5642</v>
      </c>
    </row>
    <row r="452" spans="1:7">
      <c r="A452" s="1">
        <v>42527</v>
      </c>
      <c r="B452" t="s">
        <v>48</v>
      </c>
      <c r="D452" s="6">
        <v>10000</v>
      </c>
    </row>
    <row r="453" spans="1:7">
      <c r="A453" s="1">
        <v>42527</v>
      </c>
      <c r="B453" t="s">
        <v>44</v>
      </c>
      <c r="C453" s="2">
        <v>22385</v>
      </c>
      <c r="D453" s="2"/>
    </row>
    <row r="454" spans="1:7">
      <c r="A454" s="1">
        <v>42527</v>
      </c>
      <c r="B454" t="s">
        <v>258</v>
      </c>
      <c r="D454" s="6">
        <v>26400</v>
      </c>
    </row>
    <row r="455" spans="1:7">
      <c r="A455" s="1">
        <v>42527</v>
      </c>
      <c r="B455" s="5" t="s">
        <v>399</v>
      </c>
      <c r="C455" s="2">
        <v>150</v>
      </c>
    </row>
    <row r="456" spans="1:7">
      <c r="A456" s="1">
        <v>42530</v>
      </c>
      <c r="B456" t="s">
        <v>262</v>
      </c>
      <c r="D456" s="6">
        <v>6000</v>
      </c>
    </row>
    <row r="457" spans="1:7">
      <c r="A457" s="1">
        <v>42530</v>
      </c>
      <c r="B457" t="s">
        <v>263</v>
      </c>
      <c r="D457" s="6">
        <v>150</v>
      </c>
    </row>
    <row r="458" spans="1:7">
      <c r="A458" s="1">
        <v>42530</v>
      </c>
      <c r="B458" s="5" t="s">
        <v>400</v>
      </c>
      <c r="D458" s="6">
        <v>694</v>
      </c>
    </row>
    <row r="459" spans="1:7">
      <c r="A459" s="1">
        <v>42534</v>
      </c>
      <c r="B459" t="s">
        <v>131</v>
      </c>
      <c r="C459" s="2">
        <v>196</v>
      </c>
    </row>
    <row r="460" spans="1:7">
      <c r="A460" s="1">
        <v>42536</v>
      </c>
      <c r="B460" t="s">
        <v>393</v>
      </c>
      <c r="C460" s="2">
        <v>6009</v>
      </c>
    </row>
    <row r="461" spans="1:7">
      <c r="A461" s="1">
        <v>42545</v>
      </c>
      <c r="B461" t="s">
        <v>401</v>
      </c>
      <c r="C461" s="2">
        <v>118</v>
      </c>
    </row>
    <row r="462" spans="1:7">
      <c r="A462" s="1">
        <v>42554</v>
      </c>
      <c r="B462" t="s">
        <v>405</v>
      </c>
      <c r="C462" s="2">
        <v>73</v>
      </c>
      <c r="G462" t="s">
        <v>403</v>
      </c>
    </row>
    <row r="463" spans="1:7">
      <c r="A463" s="1">
        <v>42554</v>
      </c>
      <c r="B463" t="s">
        <v>166</v>
      </c>
      <c r="C463" s="2">
        <v>11000</v>
      </c>
      <c r="F463" s="6">
        <v>-11000</v>
      </c>
      <c r="G463" t="s">
        <v>406</v>
      </c>
    </row>
    <row r="464" spans="1:7">
      <c r="A464" s="1">
        <v>42554</v>
      </c>
      <c r="B464" t="s">
        <v>407</v>
      </c>
      <c r="D464" s="6">
        <v>589</v>
      </c>
    </row>
    <row r="465" spans="1:7">
      <c r="A465" s="1">
        <v>42554</v>
      </c>
      <c r="B465" t="s">
        <v>420</v>
      </c>
      <c r="D465" s="6">
        <v>1800</v>
      </c>
    </row>
    <row r="466" spans="1:7">
      <c r="A466" s="1">
        <v>42556</v>
      </c>
      <c r="B466" t="s">
        <v>48</v>
      </c>
      <c r="D466" s="6">
        <v>10000</v>
      </c>
    </row>
    <row r="467" spans="1:7">
      <c r="A467" s="1">
        <v>42556</v>
      </c>
      <c r="B467" t="s">
        <v>44</v>
      </c>
      <c r="C467" s="2">
        <v>22385</v>
      </c>
      <c r="D467" s="2"/>
    </row>
    <row r="468" spans="1:7">
      <c r="A468" s="1">
        <v>42556</v>
      </c>
      <c r="B468" t="s">
        <v>34</v>
      </c>
      <c r="D468" s="6">
        <v>12000</v>
      </c>
      <c r="F468" s="6">
        <v>12000</v>
      </c>
      <c r="G468" s="5"/>
    </row>
    <row r="469" spans="1:7">
      <c r="A469" s="1">
        <v>42556</v>
      </c>
      <c r="B469" t="s">
        <v>67</v>
      </c>
      <c r="D469" s="6">
        <v>72000</v>
      </c>
    </row>
    <row r="470" spans="1:7">
      <c r="A470" s="1">
        <v>42559</v>
      </c>
      <c r="B470" t="s">
        <v>414</v>
      </c>
      <c r="C470" s="2">
        <v>70</v>
      </c>
    </row>
    <row r="471" spans="1:7">
      <c r="A471" s="1">
        <v>42559</v>
      </c>
      <c r="B471" t="s">
        <v>412</v>
      </c>
      <c r="C471" s="2">
        <v>199</v>
      </c>
    </row>
    <row r="472" spans="1:7">
      <c r="A472" s="1">
        <v>42559</v>
      </c>
      <c r="B472" t="s">
        <v>427</v>
      </c>
      <c r="C472" s="2">
        <v>449</v>
      </c>
    </row>
    <row r="473" spans="1:7">
      <c r="A473" s="1">
        <v>42559</v>
      </c>
      <c r="B473" t="s">
        <v>417</v>
      </c>
      <c r="C473" s="2">
        <v>300</v>
      </c>
    </row>
    <row r="474" spans="1:7">
      <c r="A474" s="1">
        <v>42560</v>
      </c>
      <c r="B474" t="s">
        <v>167</v>
      </c>
      <c r="D474" s="6">
        <v>12000</v>
      </c>
      <c r="F474" s="6">
        <v>12000</v>
      </c>
    </row>
    <row r="475" spans="1:7">
      <c r="A475" s="1">
        <v>42560</v>
      </c>
      <c r="B475" t="s">
        <v>224</v>
      </c>
      <c r="D475" s="6">
        <v>72000</v>
      </c>
    </row>
    <row r="476" spans="1:7">
      <c r="A476" s="1">
        <v>42560</v>
      </c>
      <c r="B476" t="s">
        <v>288</v>
      </c>
      <c r="D476" s="6">
        <v>1800</v>
      </c>
    </row>
    <row r="477" spans="1:7">
      <c r="A477" s="1">
        <v>42562</v>
      </c>
      <c r="B477" t="s">
        <v>283</v>
      </c>
      <c r="D477" s="6">
        <v>6000</v>
      </c>
    </row>
    <row r="478" spans="1:7">
      <c r="A478" s="1">
        <v>42562</v>
      </c>
      <c r="B478" t="s">
        <v>284</v>
      </c>
      <c r="D478" s="6">
        <v>150</v>
      </c>
    </row>
    <row r="479" spans="1:7">
      <c r="A479" s="1">
        <v>42563</v>
      </c>
      <c r="B479" t="s">
        <v>422</v>
      </c>
      <c r="C479" s="2">
        <v>1555</v>
      </c>
    </row>
    <row r="480" spans="1:7">
      <c r="A480" s="1">
        <v>42569</v>
      </c>
      <c r="B480" s="5" t="s">
        <v>423</v>
      </c>
      <c r="D480" s="6">
        <v>267</v>
      </c>
    </row>
    <row r="481" spans="1:7">
      <c r="A481" s="23">
        <v>42572</v>
      </c>
      <c r="B481" s="9" t="s">
        <v>425</v>
      </c>
      <c r="C481" s="24"/>
      <c r="D481" s="25">
        <v>1200</v>
      </c>
      <c r="E481" s="25"/>
      <c r="F481" s="25"/>
      <c r="G481" s="22"/>
    </row>
    <row r="482" spans="1:7">
      <c r="A482" s="23">
        <v>42572</v>
      </c>
      <c r="B482" t="s">
        <v>162</v>
      </c>
      <c r="C482" s="2">
        <v>12000</v>
      </c>
      <c r="F482" s="6">
        <v>-12000</v>
      </c>
      <c r="G482" t="s">
        <v>406</v>
      </c>
    </row>
    <row r="483" spans="1:7">
      <c r="A483" s="1">
        <v>42582</v>
      </c>
      <c r="B483" t="s">
        <v>426</v>
      </c>
      <c r="C483" s="2">
        <v>1600</v>
      </c>
    </row>
    <row r="484" spans="1:7">
      <c r="A484" s="1">
        <v>42582</v>
      </c>
      <c r="B484" t="s">
        <v>428</v>
      </c>
      <c r="C484" s="2">
        <v>430</v>
      </c>
    </row>
    <row r="485" spans="1:7">
      <c r="A485" s="1">
        <v>42582</v>
      </c>
      <c r="B485" t="s">
        <v>429</v>
      </c>
      <c r="C485" s="2">
        <v>599</v>
      </c>
    </row>
    <row r="486" spans="1:7">
      <c r="A486" s="1">
        <v>42587</v>
      </c>
      <c r="B486" t="s">
        <v>48</v>
      </c>
      <c r="D486" s="6">
        <v>10000</v>
      </c>
    </row>
    <row r="487" spans="1:7">
      <c r="A487" s="1">
        <v>42587</v>
      </c>
      <c r="B487" t="s">
        <v>44</v>
      </c>
      <c r="C487" s="2">
        <v>22385</v>
      </c>
      <c r="D487" s="2"/>
    </row>
    <row r="488" spans="1:7">
      <c r="A488" s="1">
        <v>42595</v>
      </c>
      <c r="B488" t="s">
        <v>430</v>
      </c>
      <c r="C488" s="2">
        <v>189</v>
      </c>
    </row>
    <row r="489" spans="1:7">
      <c r="A489" s="1">
        <v>42606</v>
      </c>
      <c r="B489" t="s">
        <v>165</v>
      </c>
      <c r="C489" s="2">
        <v>6099</v>
      </c>
    </row>
    <row r="490" spans="1:7">
      <c r="A490" s="1">
        <v>42619</v>
      </c>
      <c r="B490" t="s">
        <v>48</v>
      </c>
      <c r="D490" s="6">
        <v>10000</v>
      </c>
    </row>
    <row r="491" spans="1:7">
      <c r="A491" s="1">
        <v>42619</v>
      </c>
      <c r="B491" t="s">
        <v>44</v>
      </c>
      <c r="C491" s="2">
        <v>22268</v>
      </c>
    </row>
  </sheetData>
  <autoFilter ref="A2:J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492"/>
  <sheetViews>
    <sheetView workbookViewId="0">
      <pane ySplit="2" topLeftCell="A477" activePane="bottomLeft" state="frozen"/>
      <selection pane="bottomLeft" activeCell="B511" sqref="B511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SUBTOTAL(9,C3:C1044)</f>
        <v>1617960</v>
      </c>
      <c r="D1" s="6">
        <f>SUBTOTAL(9,D3:D1044)</f>
        <v>1276455</v>
      </c>
      <c r="E1" s="6">
        <f>D1-C1</f>
        <v>-341505</v>
      </c>
      <c r="F1" s="6">
        <f>SUBTOTAL(9,F3:F1044)</f>
        <v>37700</v>
      </c>
    </row>
    <row r="2" spans="1:7" ht="17.25" customHeight="1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 ht="16.5" customHeight="1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 ht="16.5" customHeight="1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 ht="16.5" customHeight="1">
      <c r="A22" s="1">
        <v>40974</v>
      </c>
      <c r="B22" t="s">
        <v>49</v>
      </c>
      <c r="C22" s="2">
        <v>10000</v>
      </c>
    </row>
    <row r="23" spans="1:7" ht="16.5" customHeight="1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 ht="16.5" customHeight="1">
      <c r="A28" s="1">
        <v>41005</v>
      </c>
      <c r="B28" t="s">
        <v>48</v>
      </c>
      <c r="C28" s="2">
        <v>10000</v>
      </c>
      <c r="D28" s="2"/>
    </row>
    <row r="29" spans="1:7" ht="16.5" customHeight="1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 ht="16.5" customHeight="1">
      <c r="A33" s="1">
        <v>41036</v>
      </c>
      <c r="B33" t="s">
        <v>48</v>
      </c>
      <c r="C33" s="2">
        <v>10000</v>
      </c>
      <c r="D33" s="2"/>
    </row>
    <row r="34" spans="1:7" ht="16.5" customHeight="1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 ht="16.5" customHeight="1">
      <c r="A42" s="1">
        <v>41065</v>
      </c>
      <c r="B42" t="s">
        <v>48</v>
      </c>
      <c r="C42" s="2">
        <v>10000</v>
      </c>
      <c r="D42" s="2"/>
    </row>
    <row r="43" spans="1:7" ht="16.5" customHeight="1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280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411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 ht="16.5" customHeight="1">
      <c r="A55" s="1">
        <v>41095</v>
      </c>
      <c r="B55" t="s">
        <v>48</v>
      </c>
      <c r="C55" s="2">
        <v>10000</v>
      </c>
    </row>
    <row r="56" spans="1:7" ht="16.5" customHeight="1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  <c r="G60" t="s">
        <v>78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 ht="16.5" customHeight="1">
      <c r="A64" s="1">
        <v>41128</v>
      </c>
      <c r="B64" t="s">
        <v>48</v>
      </c>
      <c r="C64" s="2">
        <v>10000</v>
      </c>
    </row>
    <row r="65" spans="1:11" ht="16.5" customHeight="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 ht="16.5" customHeight="1">
      <c r="A67" s="1">
        <v>41157</v>
      </c>
      <c r="B67" t="s">
        <v>48</v>
      </c>
      <c r="C67" s="2">
        <v>10000</v>
      </c>
    </row>
    <row r="68" spans="1:11" ht="16.5" customHeight="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224</v>
      </c>
      <c r="D74" s="6">
        <v>60500</v>
      </c>
      <c r="J74" s="2"/>
      <c r="K74" s="6"/>
    </row>
    <row r="75" spans="1:11">
      <c r="A75" s="1">
        <v>41172</v>
      </c>
      <c r="B75" t="s">
        <v>223</v>
      </c>
      <c r="D75" s="6">
        <v>1800</v>
      </c>
      <c r="J75" s="2"/>
      <c r="K75" s="6"/>
    </row>
    <row r="76" spans="1:11" ht="16.5" customHeight="1">
      <c r="A76" s="1">
        <v>41187</v>
      </c>
      <c r="B76" t="s">
        <v>48</v>
      </c>
      <c r="C76" s="2">
        <v>10000</v>
      </c>
      <c r="J76" s="2"/>
      <c r="K76" s="6"/>
    </row>
    <row r="77" spans="1:11" ht="16.5" customHeight="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 ht="16.5" customHeight="1">
      <c r="A80" s="1">
        <v>41219</v>
      </c>
      <c r="B80" t="s">
        <v>48</v>
      </c>
      <c r="C80" s="2">
        <v>10000</v>
      </c>
    </row>
    <row r="81" spans="1:7" ht="16.5" customHeight="1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 ht="16.5" customHeight="1">
      <c r="A87" s="1">
        <v>41248</v>
      </c>
      <c r="B87" t="s">
        <v>48</v>
      </c>
      <c r="C87" s="2">
        <v>10000</v>
      </c>
    </row>
    <row r="88" spans="1:7" ht="16.5" customHeight="1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 ht="16.5" customHeight="1">
      <c r="A91" s="1">
        <v>41278</v>
      </c>
      <c r="B91" t="s">
        <v>31</v>
      </c>
      <c r="D91" s="6">
        <v>6000</v>
      </c>
    </row>
    <row r="92" spans="1:7" ht="16.5" customHeight="1">
      <c r="A92" s="1">
        <v>41281</v>
      </c>
      <c r="B92" t="s">
        <v>48</v>
      </c>
      <c r="C92" s="2">
        <v>10000</v>
      </c>
    </row>
    <row r="93" spans="1:7" ht="16.5" customHeight="1">
      <c r="A93" s="1">
        <v>41281</v>
      </c>
      <c r="B93" t="s">
        <v>44</v>
      </c>
      <c r="C93" s="2">
        <v>12173</v>
      </c>
    </row>
    <row r="94" spans="1:7" ht="16.5" customHeight="1">
      <c r="A94" s="1">
        <v>41282</v>
      </c>
      <c r="B94" t="s">
        <v>105</v>
      </c>
      <c r="C94" s="2">
        <v>2200</v>
      </c>
    </row>
    <row r="95" spans="1:7" ht="16.5" customHeight="1">
      <c r="A95" s="1">
        <v>41285</v>
      </c>
      <c r="B95" t="s">
        <v>108</v>
      </c>
      <c r="C95" s="2">
        <v>4062</v>
      </c>
    </row>
    <row r="96" spans="1:7" ht="16.5" customHeight="1">
      <c r="A96" s="1">
        <v>41286</v>
      </c>
      <c r="B96" t="s">
        <v>109</v>
      </c>
      <c r="C96" s="2">
        <v>1597</v>
      </c>
      <c r="G96" t="s">
        <v>110</v>
      </c>
    </row>
    <row r="97" spans="1:7" ht="16.5" customHeight="1">
      <c r="A97" s="1">
        <v>41306</v>
      </c>
      <c r="B97" t="s">
        <v>27</v>
      </c>
      <c r="C97" s="2">
        <v>2339</v>
      </c>
    </row>
    <row r="98" spans="1:7" ht="16.5" customHeight="1">
      <c r="A98" s="1">
        <v>41310</v>
      </c>
      <c r="B98" t="s">
        <v>48</v>
      </c>
      <c r="C98" s="2">
        <v>10000</v>
      </c>
    </row>
    <row r="99" spans="1:7" ht="16.5" customHeight="1">
      <c r="A99" s="1">
        <v>41310</v>
      </c>
      <c r="B99" t="s">
        <v>44</v>
      </c>
      <c r="C99" s="2">
        <v>12173</v>
      </c>
    </row>
    <row r="100" spans="1:7" ht="16.5" customHeight="1">
      <c r="A100" s="1">
        <v>41310</v>
      </c>
      <c r="B100" t="s">
        <v>112</v>
      </c>
      <c r="F100" s="6">
        <v>-13000</v>
      </c>
      <c r="G100" t="s">
        <v>79</v>
      </c>
    </row>
    <row r="101" spans="1:7" ht="16.5" customHeight="1">
      <c r="A101" s="1">
        <v>41310</v>
      </c>
      <c r="B101" t="s">
        <v>114</v>
      </c>
      <c r="D101" s="6">
        <v>1950</v>
      </c>
    </row>
    <row r="102" spans="1:7" ht="16.5" customHeight="1">
      <c r="A102" s="1">
        <v>41310</v>
      </c>
      <c r="B102" t="s">
        <v>115</v>
      </c>
      <c r="D102" s="6">
        <v>7433</v>
      </c>
      <c r="G102" t="s">
        <v>116</v>
      </c>
    </row>
    <row r="103" spans="1:7" ht="16.5" customHeight="1">
      <c r="A103" s="1">
        <v>41310</v>
      </c>
      <c r="B103" t="s">
        <v>64</v>
      </c>
      <c r="C103" s="2">
        <v>2200</v>
      </c>
    </row>
    <row r="104" spans="1:7" ht="16.5" customHeight="1">
      <c r="A104" s="1">
        <v>41318</v>
      </c>
      <c r="B104" t="s">
        <v>111</v>
      </c>
      <c r="C104" s="2">
        <v>539</v>
      </c>
    </row>
    <row r="105" spans="1:7" ht="16.5" customHeight="1">
      <c r="A105" s="1">
        <v>41318</v>
      </c>
      <c r="B105" t="s">
        <v>109</v>
      </c>
      <c r="C105" s="12">
        <v>480</v>
      </c>
      <c r="G105" t="s">
        <v>123</v>
      </c>
    </row>
    <row r="106" spans="1:7" ht="16.5" customHeight="1">
      <c r="A106" s="1">
        <v>41320</v>
      </c>
      <c r="B106" t="s">
        <v>314</v>
      </c>
      <c r="D106" s="6">
        <v>13200</v>
      </c>
      <c r="G106" t="s">
        <v>121</v>
      </c>
    </row>
    <row r="107" spans="1:7" ht="16.5" customHeight="1">
      <c r="A107" s="1">
        <v>41322</v>
      </c>
      <c r="B107" t="s">
        <v>169</v>
      </c>
      <c r="C107" s="2">
        <v>5380</v>
      </c>
    </row>
    <row r="108" spans="1:7" ht="16.5" customHeight="1">
      <c r="A108" s="1">
        <v>41322</v>
      </c>
      <c r="B108" t="s">
        <v>170</v>
      </c>
      <c r="C108" s="2">
        <v>1279</v>
      </c>
    </row>
    <row r="109" spans="1:7" ht="16.5" customHeight="1">
      <c r="A109" s="1">
        <v>41323</v>
      </c>
      <c r="B109" t="s">
        <v>36</v>
      </c>
      <c r="F109" s="6">
        <v>13000</v>
      </c>
      <c r="G109" s="5" t="s">
        <v>119</v>
      </c>
    </row>
    <row r="110" spans="1:7" ht="16.5" customHeight="1">
      <c r="A110" s="1">
        <v>41323</v>
      </c>
      <c r="B110" t="s">
        <v>43</v>
      </c>
      <c r="D110" s="6">
        <v>6500</v>
      </c>
    </row>
    <row r="111" spans="1:7" ht="16.5" customHeight="1">
      <c r="A111" s="1">
        <v>41338</v>
      </c>
      <c r="B111" t="s">
        <v>48</v>
      </c>
      <c r="C111" s="2">
        <v>10000</v>
      </c>
    </row>
    <row r="112" spans="1:7" ht="16.5" customHeight="1">
      <c r="A112" s="1">
        <v>41338</v>
      </c>
      <c r="B112" t="s">
        <v>44</v>
      </c>
      <c r="C112" s="2">
        <v>12173</v>
      </c>
    </row>
    <row r="113" spans="1:7" ht="16.5" customHeight="1">
      <c r="A113" s="1">
        <v>41345</v>
      </c>
      <c r="B113" t="s">
        <v>124</v>
      </c>
      <c r="C113" s="2">
        <v>2722</v>
      </c>
    </row>
    <row r="114" spans="1:7" ht="16.5" customHeight="1">
      <c r="A114" s="1">
        <v>41346</v>
      </c>
      <c r="B114" t="s">
        <v>52</v>
      </c>
      <c r="C114" s="2">
        <v>4497</v>
      </c>
      <c r="G114" t="s">
        <v>55</v>
      </c>
    </row>
    <row r="115" spans="1:7" ht="16.5" customHeight="1">
      <c r="A115" s="1">
        <v>41353</v>
      </c>
      <c r="B115" t="s">
        <v>125</v>
      </c>
      <c r="D115" s="6">
        <v>6500</v>
      </c>
    </row>
    <row r="116" spans="1:7" ht="16.5" customHeight="1">
      <c r="A116" s="1">
        <v>41370</v>
      </c>
      <c r="B116" t="s">
        <v>59</v>
      </c>
      <c r="C116" s="2">
        <v>2200</v>
      </c>
    </row>
    <row r="117" spans="1:7" ht="16.5" customHeight="1">
      <c r="A117" s="1">
        <v>41373</v>
      </c>
      <c r="B117" t="s">
        <v>48</v>
      </c>
      <c r="C117" s="2">
        <v>10000</v>
      </c>
    </row>
    <row r="118" spans="1:7" ht="16.5" customHeight="1">
      <c r="A118" s="1">
        <v>41373</v>
      </c>
      <c r="B118" t="s">
        <v>44</v>
      </c>
      <c r="C118" s="2">
        <v>12173</v>
      </c>
    </row>
    <row r="119" spans="1:7" ht="16.5" customHeight="1">
      <c r="A119" s="1">
        <v>41377</v>
      </c>
      <c r="B119" t="s">
        <v>126</v>
      </c>
      <c r="C119" s="2">
        <v>370</v>
      </c>
    </row>
    <row r="120" spans="1:7" ht="16.5" customHeight="1">
      <c r="A120" s="1">
        <v>41386</v>
      </c>
      <c r="B120" t="s">
        <v>127</v>
      </c>
      <c r="D120" s="6">
        <v>6500</v>
      </c>
    </row>
    <row r="121" spans="1:7" ht="16.5" customHeight="1">
      <c r="A121" s="1">
        <v>41401</v>
      </c>
      <c r="B121" t="s">
        <v>48</v>
      </c>
      <c r="C121" s="2">
        <v>10000</v>
      </c>
    </row>
    <row r="122" spans="1:7" ht="16.5" customHeight="1">
      <c r="A122" s="1">
        <v>41401</v>
      </c>
      <c r="B122" t="s">
        <v>44</v>
      </c>
      <c r="C122" s="2">
        <v>12173</v>
      </c>
    </row>
    <row r="123" spans="1:7" ht="16.5" customHeight="1">
      <c r="A123" s="1">
        <v>41408</v>
      </c>
      <c r="B123" t="s">
        <v>128</v>
      </c>
      <c r="C123" s="2">
        <v>4392</v>
      </c>
    </row>
    <row r="124" spans="1:7" ht="16.5" customHeight="1">
      <c r="A124" s="1">
        <v>41418</v>
      </c>
      <c r="B124" t="s">
        <v>130</v>
      </c>
      <c r="D124" s="6">
        <v>6500</v>
      </c>
    </row>
    <row r="125" spans="1:7" ht="16.5" customHeight="1">
      <c r="A125" s="1">
        <v>41425</v>
      </c>
      <c r="B125" t="s">
        <v>72</v>
      </c>
      <c r="C125" s="2">
        <v>5901</v>
      </c>
    </row>
    <row r="126" spans="1:7" ht="16.5" customHeight="1">
      <c r="A126" s="1">
        <v>41426</v>
      </c>
      <c r="B126" t="s">
        <v>131</v>
      </c>
      <c r="C126" s="2">
        <v>568</v>
      </c>
    </row>
    <row r="127" spans="1:7" ht="16.5" customHeight="1">
      <c r="A127" s="1">
        <v>41430</v>
      </c>
      <c r="B127" t="s">
        <v>48</v>
      </c>
      <c r="C127" s="2">
        <v>10000</v>
      </c>
    </row>
    <row r="128" spans="1:7" ht="16.5" customHeight="1">
      <c r="A128" s="1">
        <v>41430</v>
      </c>
      <c r="B128" t="s">
        <v>44</v>
      </c>
      <c r="C128" s="2">
        <v>12173</v>
      </c>
    </row>
    <row r="129" spans="1:7" ht="16.5" customHeight="1">
      <c r="A129" s="1">
        <v>41435</v>
      </c>
      <c r="B129" t="s">
        <v>132</v>
      </c>
      <c r="C129" s="2">
        <v>2200</v>
      </c>
    </row>
    <row r="130" spans="1:7" ht="16.5" customHeight="1">
      <c r="A130" s="1">
        <v>41440</v>
      </c>
      <c r="B130" t="s">
        <v>129</v>
      </c>
      <c r="C130" s="2">
        <v>4497</v>
      </c>
      <c r="G130" t="s">
        <v>55</v>
      </c>
    </row>
    <row r="131" spans="1:7" ht="16.5" customHeight="1">
      <c r="A131" s="1">
        <v>41441</v>
      </c>
      <c r="B131" t="s">
        <v>133</v>
      </c>
      <c r="D131" s="6">
        <v>6230</v>
      </c>
      <c r="G131" t="s">
        <v>136</v>
      </c>
    </row>
    <row r="132" spans="1:7" ht="16.5" customHeight="1">
      <c r="A132" s="1">
        <v>41441</v>
      </c>
      <c r="B132" t="s">
        <v>135</v>
      </c>
      <c r="D132" s="6">
        <v>1800</v>
      </c>
    </row>
    <row r="133" spans="1:7" ht="16.5" customHeight="1">
      <c r="A133" s="1">
        <v>41441</v>
      </c>
      <c r="B133" t="s">
        <v>134</v>
      </c>
      <c r="D133" s="6">
        <v>63800</v>
      </c>
    </row>
    <row r="134" spans="1:7" ht="16.5" customHeight="1">
      <c r="A134" s="1">
        <v>41441</v>
      </c>
      <c r="B134" t="s">
        <v>271</v>
      </c>
      <c r="C134" s="2">
        <v>400</v>
      </c>
    </row>
    <row r="135" spans="1:7" ht="16.5" customHeight="1">
      <c r="A135" s="1">
        <v>41444</v>
      </c>
      <c r="B135" t="s">
        <v>137</v>
      </c>
      <c r="F135" s="6">
        <v>-13000</v>
      </c>
      <c r="G135" t="s">
        <v>79</v>
      </c>
    </row>
    <row r="136" spans="1:7" ht="16.5" customHeight="1">
      <c r="A136" s="1">
        <v>41444</v>
      </c>
      <c r="B136" t="s">
        <v>114</v>
      </c>
      <c r="D136" s="6">
        <v>600</v>
      </c>
    </row>
    <row r="137" spans="1:7" ht="16.5" customHeight="1">
      <c r="A137" s="1">
        <v>41444</v>
      </c>
      <c r="B137" t="s">
        <v>115</v>
      </c>
      <c r="D137" s="6">
        <v>4158</v>
      </c>
      <c r="G137" t="s">
        <v>138</v>
      </c>
    </row>
    <row r="138" spans="1:7" ht="16.5" customHeight="1">
      <c r="A138" s="1">
        <v>41450</v>
      </c>
      <c r="B138" t="s">
        <v>109</v>
      </c>
      <c r="C138" s="2">
        <v>81</v>
      </c>
      <c r="G138" t="s">
        <v>142</v>
      </c>
    </row>
    <row r="139" spans="1:7" ht="16.5" customHeight="1">
      <c r="A139" s="1">
        <v>41450</v>
      </c>
      <c r="B139" t="s">
        <v>144</v>
      </c>
      <c r="C139" s="2">
        <v>124</v>
      </c>
    </row>
    <row r="140" spans="1:7" ht="16.5" customHeight="1">
      <c r="A140" s="1">
        <v>41450</v>
      </c>
      <c r="B140" t="s">
        <v>143</v>
      </c>
      <c r="C140" s="2">
        <v>20</v>
      </c>
    </row>
    <row r="141" spans="1:7" ht="16.5" customHeight="1">
      <c r="A141" s="1">
        <v>41451</v>
      </c>
      <c r="B141" t="s">
        <v>137</v>
      </c>
      <c r="F141" s="6">
        <v>13600</v>
      </c>
      <c r="G141" s="5" t="s">
        <v>141</v>
      </c>
    </row>
    <row r="142" spans="1:7" ht="16.5" customHeight="1">
      <c r="A142" s="1">
        <v>41451</v>
      </c>
      <c r="B142" t="s">
        <v>139</v>
      </c>
      <c r="D142" s="6">
        <v>74800</v>
      </c>
    </row>
    <row r="143" spans="1:7" ht="16.5" customHeight="1">
      <c r="A143" s="1">
        <v>41451</v>
      </c>
      <c r="B143" t="s">
        <v>140</v>
      </c>
      <c r="D143" s="6">
        <v>1200</v>
      </c>
    </row>
    <row r="144" spans="1:7" ht="16.5" customHeight="1">
      <c r="A144" s="1">
        <v>41460</v>
      </c>
      <c r="B144" t="s">
        <v>48</v>
      </c>
      <c r="C144" s="2">
        <v>10000</v>
      </c>
    </row>
    <row r="145" spans="1:7" ht="16.5" customHeight="1">
      <c r="A145" s="1">
        <v>41460</v>
      </c>
      <c r="B145" t="s">
        <v>44</v>
      </c>
      <c r="C145" s="2">
        <v>12173</v>
      </c>
    </row>
    <row r="146" spans="1:7" ht="16.5" customHeight="1">
      <c r="A146" s="1">
        <v>41466</v>
      </c>
      <c r="B146" t="s">
        <v>145</v>
      </c>
      <c r="C146" s="2">
        <v>4526</v>
      </c>
    </row>
    <row r="147" spans="1:7" ht="16.5" customHeight="1">
      <c r="A147" s="1">
        <v>41486</v>
      </c>
      <c r="B147" t="s">
        <v>146</v>
      </c>
      <c r="C147" s="2">
        <v>2200</v>
      </c>
    </row>
    <row r="148" spans="1:7" ht="16.5" customHeight="1">
      <c r="A148" s="1">
        <v>41487</v>
      </c>
      <c r="B148" t="s">
        <v>147</v>
      </c>
      <c r="C148" s="2">
        <v>489</v>
      </c>
    </row>
    <row r="149" spans="1:7" ht="16.5" customHeight="1">
      <c r="A149" s="1">
        <v>41491</v>
      </c>
      <c r="B149" t="s">
        <v>48</v>
      </c>
      <c r="C149" s="2">
        <v>10000</v>
      </c>
    </row>
    <row r="150" spans="1:7" ht="16.5" customHeight="1">
      <c r="A150" s="1">
        <v>41491</v>
      </c>
      <c r="B150" t="s">
        <v>44</v>
      </c>
      <c r="C150" s="2">
        <v>12173</v>
      </c>
    </row>
    <row r="151" spans="1:7" ht="16.5" customHeight="1">
      <c r="A151" s="1">
        <v>41522</v>
      </c>
      <c r="B151" t="s">
        <v>48</v>
      </c>
      <c r="C151" s="2">
        <v>10000</v>
      </c>
    </row>
    <row r="152" spans="1:7" ht="16.5" customHeight="1">
      <c r="A152" s="1">
        <v>41522</v>
      </c>
      <c r="B152" t="s">
        <v>44</v>
      </c>
      <c r="C152" s="2">
        <v>12173</v>
      </c>
    </row>
    <row r="153" spans="1:7" ht="16.5" customHeight="1">
      <c r="A153" s="1">
        <v>41528</v>
      </c>
      <c r="B153" t="s">
        <v>95</v>
      </c>
      <c r="C153" s="2">
        <v>4647</v>
      </c>
    </row>
    <row r="154" spans="1:7" ht="16.5" customHeight="1">
      <c r="A154" s="1">
        <v>41532</v>
      </c>
      <c r="B154" t="s">
        <v>96</v>
      </c>
      <c r="C154" s="2">
        <v>4497</v>
      </c>
      <c r="G154" t="s">
        <v>55</v>
      </c>
    </row>
    <row r="155" spans="1:7" ht="16.5" customHeight="1">
      <c r="A155" s="1">
        <v>41534</v>
      </c>
      <c r="B155" t="s">
        <v>93</v>
      </c>
      <c r="D155" s="2">
        <v>4917</v>
      </c>
      <c r="G155" t="s">
        <v>149</v>
      </c>
    </row>
    <row r="156" spans="1:7" ht="16.5" customHeight="1">
      <c r="A156" s="1">
        <v>41534</v>
      </c>
      <c r="B156" t="s">
        <v>224</v>
      </c>
      <c r="C156" s="6"/>
      <c r="D156" s="6">
        <v>60500</v>
      </c>
    </row>
    <row r="157" spans="1:7" ht="16.5" customHeight="1">
      <c r="A157" s="1">
        <v>41534</v>
      </c>
      <c r="B157" t="s">
        <v>223</v>
      </c>
      <c r="C157" s="6"/>
      <c r="D157" s="6">
        <v>1800</v>
      </c>
    </row>
    <row r="158" spans="1:7" ht="16.5" customHeight="1">
      <c r="A158" s="1">
        <v>41542</v>
      </c>
      <c r="B158" t="s">
        <v>115</v>
      </c>
      <c r="D158" s="6">
        <v>2874</v>
      </c>
      <c r="G158" t="s">
        <v>208</v>
      </c>
    </row>
    <row r="159" spans="1:7" ht="16.5" customHeight="1">
      <c r="A159" s="1">
        <v>41542</v>
      </c>
      <c r="B159" t="s">
        <v>210</v>
      </c>
      <c r="D159" s="6">
        <v>450</v>
      </c>
      <c r="G159" t="s">
        <v>209</v>
      </c>
    </row>
    <row r="160" spans="1:7" ht="16.5" customHeight="1">
      <c r="A160" s="1">
        <v>41548</v>
      </c>
      <c r="B160" t="s">
        <v>150</v>
      </c>
      <c r="C160" s="2">
        <v>370</v>
      </c>
    </row>
    <row r="161" spans="1:7" ht="16.5" customHeight="1">
      <c r="A161" s="1">
        <v>41549</v>
      </c>
      <c r="B161" t="s">
        <v>101</v>
      </c>
      <c r="C161" s="2">
        <v>2200</v>
      </c>
    </row>
    <row r="162" spans="1:7" ht="16.5" customHeight="1">
      <c r="A162" s="1">
        <v>41552</v>
      </c>
      <c r="B162" t="s">
        <v>48</v>
      </c>
      <c r="C162" s="2">
        <v>10000</v>
      </c>
    </row>
    <row r="163" spans="1:7" ht="16.5" customHeight="1">
      <c r="A163" s="1">
        <v>41552</v>
      </c>
      <c r="B163" t="s">
        <v>44</v>
      </c>
      <c r="C163" s="2">
        <v>12173</v>
      </c>
    </row>
    <row r="164" spans="1:7" ht="16.5" customHeight="1">
      <c r="A164" s="1">
        <v>41583</v>
      </c>
      <c r="B164" t="s">
        <v>48</v>
      </c>
      <c r="C164" s="2">
        <v>10000</v>
      </c>
    </row>
    <row r="165" spans="1:7" ht="16.5" customHeight="1">
      <c r="A165" s="1">
        <v>41583</v>
      </c>
      <c r="B165" t="s">
        <v>44</v>
      </c>
      <c r="C165" s="2">
        <v>12173</v>
      </c>
    </row>
    <row r="166" spans="1:7" ht="16.5" customHeight="1">
      <c r="A166" s="1">
        <v>41590</v>
      </c>
      <c r="B166" t="s">
        <v>152</v>
      </c>
      <c r="C166" s="2">
        <v>4187</v>
      </c>
    </row>
    <row r="167" spans="1:7" ht="16.5" customHeight="1">
      <c r="A167" s="1">
        <v>41607</v>
      </c>
      <c r="B167" t="s">
        <v>151</v>
      </c>
      <c r="C167" s="2">
        <v>254</v>
      </c>
    </row>
    <row r="168" spans="1:7" ht="16.5" customHeight="1">
      <c r="A168" s="1">
        <v>41613</v>
      </c>
      <c r="B168" t="s">
        <v>48</v>
      </c>
      <c r="C168" s="2">
        <v>10000</v>
      </c>
    </row>
    <row r="169" spans="1:7" ht="16.5" customHeight="1">
      <c r="A169" s="1">
        <v>41613</v>
      </c>
      <c r="B169" t="s">
        <v>44</v>
      </c>
      <c r="C169" s="2">
        <v>12173</v>
      </c>
    </row>
    <row r="170" spans="1:7" ht="16.5" customHeight="1">
      <c r="A170" s="1">
        <v>41614</v>
      </c>
      <c r="B170" t="s">
        <v>153</v>
      </c>
      <c r="C170" s="2">
        <v>2200</v>
      </c>
    </row>
    <row r="171" spans="1:7" ht="16.5" customHeight="1">
      <c r="A171" s="1">
        <v>41619</v>
      </c>
      <c r="B171" t="s">
        <v>115</v>
      </c>
      <c r="D171" s="6">
        <v>2398</v>
      </c>
      <c r="G171" t="s">
        <v>211</v>
      </c>
    </row>
    <row r="172" spans="1:7" ht="16.5" customHeight="1">
      <c r="A172" s="1">
        <v>41619</v>
      </c>
      <c r="B172" t="s">
        <v>210</v>
      </c>
      <c r="D172" s="6">
        <v>300</v>
      </c>
      <c r="G172" t="s">
        <v>212</v>
      </c>
    </row>
    <row r="173" spans="1:7" ht="16.5" customHeight="1">
      <c r="A173" s="1">
        <v>41621</v>
      </c>
      <c r="B173" t="s">
        <v>107</v>
      </c>
      <c r="C173" s="2">
        <v>529</v>
      </c>
    </row>
    <row r="174" spans="1:7" ht="16.5" customHeight="1">
      <c r="A174" s="1">
        <v>41623</v>
      </c>
      <c r="B174" t="s">
        <v>103</v>
      </c>
      <c r="C174" s="2">
        <v>4497</v>
      </c>
      <c r="G174" t="s">
        <v>55</v>
      </c>
    </row>
    <row r="175" spans="1:7" ht="16.5" customHeight="1">
      <c r="A175" s="1">
        <v>41646</v>
      </c>
      <c r="B175" t="s">
        <v>48</v>
      </c>
      <c r="C175" s="2">
        <v>10000</v>
      </c>
    </row>
    <row r="176" spans="1:7" ht="16.5" customHeight="1">
      <c r="A176" s="1">
        <v>41646</v>
      </c>
      <c r="B176" t="s">
        <v>44</v>
      </c>
      <c r="C176" s="2">
        <v>12173</v>
      </c>
    </row>
    <row r="177" spans="1:7" ht="16.5" customHeight="1">
      <c r="A177" s="1">
        <v>41652</v>
      </c>
      <c r="B177" t="s">
        <v>154</v>
      </c>
      <c r="C177" s="2">
        <v>2933</v>
      </c>
    </row>
    <row r="178" spans="1:7" ht="16.5" customHeight="1">
      <c r="A178" s="1">
        <v>41675</v>
      </c>
      <c r="B178" t="s">
        <v>314</v>
      </c>
      <c r="D178" s="6">
        <v>6600</v>
      </c>
      <c r="G178" t="s">
        <v>155</v>
      </c>
    </row>
    <row r="179" spans="1:7" ht="16.5" customHeight="1">
      <c r="A179" s="1">
        <v>41675</v>
      </c>
      <c r="B179" t="s">
        <v>27</v>
      </c>
      <c r="C179" s="2">
        <v>2263</v>
      </c>
    </row>
    <row r="180" spans="1:7" ht="16.5" customHeight="1">
      <c r="A180" s="1">
        <v>41676</v>
      </c>
      <c r="B180" t="s">
        <v>48</v>
      </c>
      <c r="C180" s="2">
        <v>10000</v>
      </c>
      <c r="D180" s="2"/>
    </row>
    <row r="181" spans="1:7" ht="16.5" customHeight="1">
      <c r="A181" s="1">
        <v>41676</v>
      </c>
      <c r="B181" t="s">
        <v>44</v>
      </c>
      <c r="C181" s="2">
        <v>12747</v>
      </c>
    </row>
    <row r="182" spans="1:7" ht="16.5" customHeight="1">
      <c r="A182" s="1">
        <v>41677</v>
      </c>
      <c r="B182" t="s">
        <v>157</v>
      </c>
      <c r="C182" s="2">
        <v>2200</v>
      </c>
    </row>
    <row r="183" spans="1:7" ht="16.5" customHeight="1">
      <c r="A183" s="1">
        <v>41683</v>
      </c>
      <c r="B183" t="s">
        <v>111</v>
      </c>
      <c r="C183" s="2">
        <v>410</v>
      </c>
    </row>
    <row r="184" spans="1:7" ht="16.5" customHeight="1">
      <c r="A184" s="1">
        <v>41694</v>
      </c>
      <c r="B184" t="s">
        <v>115</v>
      </c>
      <c r="D184" s="6">
        <v>1336</v>
      </c>
      <c r="G184" t="s">
        <v>213</v>
      </c>
    </row>
    <row r="185" spans="1:7" ht="16.5" customHeight="1">
      <c r="A185" s="1">
        <v>41694</v>
      </c>
      <c r="B185" t="s">
        <v>210</v>
      </c>
      <c r="D185" s="6">
        <v>300</v>
      </c>
      <c r="G185" t="s">
        <v>214</v>
      </c>
    </row>
    <row r="186" spans="1:7" ht="16.5" customHeight="1">
      <c r="A186" s="1">
        <v>41703</v>
      </c>
      <c r="B186" t="s">
        <v>48</v>
      </c>
      <c r="C186" s="2">
        <v>10000</v>
      </c>
    </row>
    <row r="187" spans="1:7" ht="16.5" customHeight="1">
      <c r="A187" s="1">
        <v>41703</v>
      </c>
      <c r="B187" t="s">
        <v>44</v>
      </c>
      <c r="C187" s="2">
        <v>12747</v>
      </c>
    </row>
    <row r="188" spans="1:7" ht="16.5" customHeight="1">
      <c r="A188" s="1">
        <v>41710</v>
      </c>
      <c r="B188" t="s">
        <v>124</v>
      </c>
      <c r="C188" s="2">
        <v>2416</v>
      </c>
    </row>
    <row r="189" spans="1:7" ht="16.5" customHeight="1">
      <c r="A189" s="1">
        <v>41713</v>
      </c>
      <c r="B189" t="s">
        <v>156</v>
      </c>
      <c r="C189" s="2">
        <v>4497</v>
      </c>
      <c r="G189" t="s">
        <v>55</v>
      </c>
    </row>
    <row r="190" spans="1:7" ht="16.5" customHeight="1">
      <c r="A190" s="1">
        <v>41726</v>
      </c>
      <c r="B190" t="s">
        <v>115</v>
      </c>
      <c r="D190" s="6">
        <v>1423</v>
      </c>
      <c r="G190" t="s">
        <v>215</v>
      </c>
    </row>
    <row r="191" spans="1:7" ht="16.5" customHeight="1">
      <c r="A191" s="1">
        <v>41726</v>
      </c>
      <c r="B191" t="s">
        <v>210</v>
      </c>
      <c r="D191" s="6">
        <v>300</v>
      </c>
      <c r="G191" t="s">
        <v>216</v>
      </c>
    </row>
    <row r="192" spans="1:7" ht="16.5" customHeight="1">
      <c r="A192" s="1">
        <v>41736</v>
      </c>
      <c r="B192" t="s">
        <v>48</v>
      </c>
      <c r="C192" s="2">
        <v>10000</v>
      </c>
    </row>
    <row r="193" spans="1:7" ht="16.5" customHeight="1">
      <c r="A193" s="1">
        <v>41736</v>
      </c>
      <c r="B193" t="s">
        <v>44</v>
      </c>
      <c r="C193" s="2">
        <v>12747</v>
      </c>
    </row>
    <row r="194" spans="1:7" ht="16.5" customHeight="1">
      <c r="A194" s="1">
        <v>41737</v>
      </c>
      <c r="B194" t="s">
        <v>59</v>
      </c>
      <c r="C194" s="2">
        <v>2200</v>
      </c>
    </row>
    <row r="195" spans="1:7" ht="16.5" customHeight="1">
      <c r="A195" s="1">
        <v>41742</v>
      </c>
      <c r="B195" t="s">
        <v>70</v>
      </c>
      <c r="C195" s="2">
        <v>361</v>
      </c>
    </row>
    <row r="196" spans="1:7" ht="16.5" customHeight="1">
      <c r="A196" s="1">
        <v>41765</v>
      </c>
      <c r="B196" t="s">
        <v>48</v>
      </c>
      <c r="C196" s="2">
        <v>10000</v>
      </c>
    </row>
    <row r="197" spans="1:7" ht="16.5" customHeight="1">
      <c r="A197" s="1">
        <v>41765</v>
      </c>
      <c r="B197" t="s">
        <v>44</v>
      </c>
      <c r="C197" s="2">
        <v>12747</v>
      </c>
    </row>
    <row r="198" spans="1:7" ht="16.5" customHeight="1">
      <c r="A198" s="1">
        <v>41772</v>
      </c>
      <c r="B198" t="s">
        <v>71</v>
      </c>
      <c r="C198" s="2">
        <v>2400</v>
      </c>
    </row>
    <row r="199" spans="1:7" ht="16.5" customHeight="1">
      <c r="A199" s="1">
        <v>41787</v>
      </c>
      <c r="B199" t="s">
        <v>133</v>
      </c>
      <c r="D199" s="2">
        <v>7734</v>
      </c>
      <c r="G199" t="s">
        <v>136</v>
      </c>
    </row>
    <row r="200" spans="1:7" ht="16.5" customHeight="1">
      <c r="A200" s="1">
        <v>41787</v>
      </c>
      <c r="B200" t="s">
        <v>135</v>
      </c>
      <c r="D200" s="2">
        <v>1800</v>
      </c>
    </row>
    <row r="201" spans="1:7" ht="16.5" customHeight="1">
      <c r="A201" s="1">
        <v>41787</v>
      </c>
      <c r="B201" t="s">
        <v>134</v>
      </c>
      <c r="D201" s="2">
        <v>63800</v>
      </c>
    </row>
    <row r="202" spans="1:7" ht="16.5" customHeight="1">
      <c r="A202" s="1">
        <v>41787</v>
      </c>
      <c r="B202" t="s">
        <v>272</v>
      </c>
      <c r="C202" s="2">
        <v>350</v>
      </c>
    </row>
    <row r="203" spans="1:7" ht="16.5" customHeight="1">
      <c r="A203" s="1">
        <v>41787</v>
      </c>
      <c r="B203" t="s">
        <v>158</v>
      </c>
      <c r="C203" s="2">
        <v>519</v>
      </c>
    </row>
    <row r="204" spans="1:7" ht="16.5" customHeight="1">
      <c r="A204" s="1">
        <v>41792</v>
      </c>
      <c r="B204" t="s">
        <v>273</v>
      </c>
      <c r="C204" s="2">
        <v>2000</v>
      </c>
    </row>
    <row r="205" spans="1:7" ht="16.5" customHeight="1">
      <c r="A205" s="1">
        <v>41795</v>
      </c>
      <c r="B205" t="s">
        <v>48</v>
      </c>
      <c r="C205" s="2">
        <v>10000</v>
      </c>
    </row>
    <row r="206" spans="1:7" ht="16.5" customHeight="1">
      <c r="A206" s="1">
        <v>41795</v>
      </c>
      <c r="B206" t="s">
        <v>44</v>
      </c>
      <c r="C206" s="2">
        <v>12747</v>
      </c>
    </row>
    <row r="207" spans="1:7" ht="16.5" customHeight="1">
      <c r="A207" s="1">
        <v>41796</v>
      </c>
      <c r="B207" t="s">
        <v>132</v>
      </c>
      <c r="C207" s="2">
        <v>2200</v>
      </c>
    </row>
    <row r="208" spans="1:7" ht="16.5" customHeight="1">
      <c r="A208" s="1">
        <v>41799</v>
      </c>
      <c r="B208" t="s">
        <v>129</v>
      </c>
      <c r="C208" s="2">
        <v>4497</v>
      </c>
      <c r="G208" t="s">
        <v>55</v>
      </c>
    </row>
    <row r="209" spans="1:7" ht="16.5" customHeight="1">
      <c r="A209" s="1">
        <v>41802</v>
      </c>
      <c r="B209" t="s">
        <v>274</v>
      </c>
      <c r="C209" s="2">
        <v>800</v>
      </c>
    </row>
    <row r="210" spans="1:7" ht="16.5" customHeight="1">
      <c r="A210" s="1">
        <v>41803</v>
      </c>
      <c r="B210" t="s">
        <v>73</v>
      </c>
      <c r="C210" s="2">
        <v>341</v>
      </c>
    </row>
    <row r="211" spans="1:7" ht="16.5" customHeight="1">
      <c r="A211" s="1">
        <v>41821</v>
      </c>
      <c r="B211" t="s">
        <v>112</v>
      </c>
      <c r="F211" s="6">
        <v>-13600</v>
      </c>
      <c r="G211" t="s">
        <v>79</v>
      </c>
    </row>
    <row r="212" spans="1:7" ht="16.5" customHeight="1">
      <c r="A212" s="1">
        <v>41821</v>
      </c>
      <c r="B212" t="s">
        <v>115</v>
      </c>
      <c r="D212" s="6">
        <v>4258</v>
      </c>
      <c r="G212" t="s">
        <v>217</v>
      </c>
    </row>
    <row r="213" spans="1:7" ht="16.5" customHeight="1">
      <c r="A213" s="1">
        <v>41821</v>
      </c>
      <c r="B213" t="s">
        <v>210</v>
      </c>
      <c r="D213" s="6">
        <v>450</v>
      </c>
      <c r="G213" t="s">
        <v>218</v>
      </c>
    </row>
    <row r="214" spans="1:7" ht="16.5" customHeight="1">
      <c r="A214" s="1">
        <v>41827</v>
      </c>
      <c r="B214" t="s">
        <v>48</v>
      </c>
      <c r="C214" s="2">
        <v>10000</v>
      </c>
    </row>
    <row r="215" spans="1:7" ht="16.5" customHeight="1">
      <c r="A215" s="1">
        <v>41827</v>
      </c>
      <c r="B215" t="s">
        <v>44</v>
      </c>
      <c r="C215" s="2">
        <v>12747</v>
      </c>
    </row>
    <row r="216" spans="1:7" ht="16.5" customHeight="1">
      <c r="A216" s="1">
        <v>41830</v>
      </c>
      <c r="B216" t="s">
        <v>89</v>
      </c>
      <c r="C216" s="2">
        <v>4733</v>
      </c>
    </row>
    <row r="217" spans="1:7" ht="16.5" customHeight="1">
      <c r="A217" s="1">
        <v>41832</v>
      </c>
      <c r="B217" t="s">
        <v>413</v>
      </c>
      <c r="C217" s="2">
        <v>90</v>
      </c>
      <c r="G217" t="s">
        <v>160</v>
      </c>
    </row>
    <row r="218" spans="1:7" ht="16.5" customHeight="1">
      <c r="A218" s="1">
        <v>41832</v>
      </c>
      <c r="B218" t="s">
        <v>410</v>
      </c>
      <c r="C218" s="2">
        <v>39</v>
      </c>
      <c r="G218" t="s">
        <v>174</v>
      </c>
    </row>
    <row r="219" spans="1:7" ht="16.5" customHeight="1">
      <c r="A219" s="1">
        <v>41842</v>
      </c>
      <c r="B219" t="s">
        <v>72</v>
      </c>
      <c r="C219" s="2">
        <v>5815</v>
      </c>
    </row>
    <row r="220" spans="1:7" ht="16.5" customHeight="1">
      <c r="A220" s="1">
        <v>41856</v>
      </c>
      <c r="B220" t="s">
        <v>48</v>
      </c>
      <c r="C220" s="2">
        <v>10000</v>
      </c>
    </row>
    <row r="221" spans="1:7" ht="16.5" customHeight="1">
      <c r="A221" s="1">
        <v>41856</v>
      </c>
      <c r="B221" t="s">
        <v>44</v>
      </c>
      <c r="C221" s="2">
        <v>12747</v>
      </c>
    </row>
    <row r="222" spans="1:7" ht="16.5" customHeight="1">
      <c r="A222" s="1">
        <v>41856</v>
      </c>
      <c r="B222" t="s">
        <v>180</v>
      </c>
      <c r="F222" s="6">
        <v>11000</v>
      </c>
      <c r="G222" s="5" t="s">
        <v>291</v>
      </c>
    </row>
    <row r="223" spans="1:7" ht="16.5" customHeight="1">
      <c r="A223" s="1">
        <v>41857</v>
      </c>
      <c r="B223" t="s">
        <v>161</v>
      </c>
      <c r="D223" s="2"/>
      <c r="F223" s="2">
        <v>13600</v>
      </c>
      <c r="G223" s="5" t="s">
        <v>247</v>
      </c>
    </row>
    <row r="224" spans="1:7" ht="16.5" customHeight="1">
      <c r="A224" s="1">
        <v>41857</v>
      </c>
      <c r="B224" t="s">
        <v>163</v>
      </c>
      <c r="D224" s="6">
        <v>6800</v>
      </c>
    </row>
    <row r="225" spans="1:7" ht="16.5" customHeight="1">
      <c r="A225" s="1">
        <v>41857</v>
      </c>
      <c r="B225" t="s">
        <v>225</v>
      </c>
      <c r="D225" s="6">
        <v>150</v>
      </c>
    </row>
    <row r="226" spans="1:7" ht="16.5" customHeight="1">
      <c r="A226" s="1">
        <v>41857</v>
      </c>
      <c r="B226" t="s">
        <v>226</v>
      </c>
      <c r="D226" s="6">
        <v>150</v>
      </c>
    </row>
    <row r="227" spans="1:7" ht="16.5" customHeight="1">
      <c r="A227" s="1">
        <v>41859</v>
      </c>
      <c r="B227" t="s">
        <v>197</v>
      </c>
      <c r="C227" s="2">
        <v>2200</v>
      </c>
    </row>
    <row r="228" spans="1:7" ht="16.5" customHeight="1">
      <c r="A228" s="1">
        <v>41864</v>
      </c>
      <c r="B228" t="s">
        <v>90</v>
      </c>
      <c r="C228" s="2">
        <v>400</v>
      </c>
    </row>
    <row r="229" spans="1:7" ht="16.5" customHeight="1">
      <c r="A229" s="1">
        <v>41887</v>
      </c>
      <c r="B229" t="s">
        <v>48</v>
      </c>
      <c r="C229" s="2">
        <v>10000</v>
      </c>
    </row>
    <row r="230" spans="1:7" ht="16.5" customHeight="1">
      <c r="A230" s="1">
        <v>41887</v>
      </c>
      <c r="B230" t="s">
        <v>44</v>
      </c>
      <c r="C230" s="2">
        <v>12747</v>
      </c>
    </row>
    <row r="231" spans="1:7" ht="16.5" customHeight="1">
      <c r="A231" s="1">
        <v>41888</v>
      </c>
      <c r="B231" t="s">
        <v>167</v>
      </c>
      <c r="F231" s="6">
        <v>-11000</v>
      </c>
      <c r="G231" t="s">
        <v>79</v>
      </c>
    </row>
    <row r="232" spans="1:7" ht="16.5" customHeight="1">
      <c r="A232" s="1">
        <v>41888</v>
      </c>
      <c r="B232" t="s">
        <v>93</v>
      </c>
      <c r="D232" s="6">
        <v>4824</v>
      </c>
      <c r="G232" t="s">
        <v>168</v>
      </c>
    </row>
    <row r="233" spans="1:7" ht="16.5" customHeight="1">
      <c r="A233" s="1">
        <v>41888</v>
      </c>
      <c r="B233" t="s">
        <v>275</v>
      </c>
      <c r="C233" s="2">
        <v>310</v>
      </c>
      <c r="G233" t="s">
        <v>173</v>
      </c>
    </row>
    <row r="234" spans="1:7" ht="16.5" customHeight="1">
      <c r="A234" s="1">
        <v>41888</v>
      </c>
      <c r="B234" t="s">
        <v>409</v>
      </c>
      <c r="D234" s="6">
        <v>55000</v>
      </c>
    </row>
    <row r="235" spans="1:7" ht="16.5" customHeight="1">
      <c r="A235" s="1">
        <v>41888</v>
      </c>
      <c r="B235" t="s">
        <v>223</v>
      </c>
      <c r="D235" s="6">
        <v>1500</v>
      </c>
    </row>
    <row r="236" spans="1:7" ht="16.5" customHeight="1">
      <c r="A236" s="1">
        <v>41888</v>
      </c>
      <c r="B236" t="s">
        <v>279</v>
      </c>
      <c r="C236" s="2">
        <v>1600</v>
      </c>
    </row>
    <row r="237" spans="1:7" ht="16.5" customHeight="1">
      <c r="A237" s="1">
        <v>41888</v>
      </c>
      <c r="B237" t="s">
        <v>171</v>
      </c>
      <c r="C237" s="2">
        <v>20</v>
      </c>
    </row>
    <row r="238" spans="1:7" ht="16.5" customHeight="1">
      <c r="A238" s="1">
        <v>41888</v>
      </c>
      <c r="B238" t="s">
        <v>109</v>
      </c>
      <c r="C238" s="2">
        <v>374</v>
      </c>
      <c r="G238" t="s">
        <v>181</v>
      </c>
    </row>
    <row r="239" spans="1:7" ht="16.5" customHeight="1">
      <c r="A239" s="1">
        <v>41888</v>
      </c>
      <c r="B239" t="s">
        <v>172</v>
      </c>
      <c r="C239" s="2">
        <v>4131</v>
      </c>
    </row>
    <row r="240" spans="1:7" ht="16.5" customHeight="1">
      <c r="A240" s="1">
        <v>41888</v>
      </c>
      <c r="B240" t="s">
        <v>175</v>
      </c>
      <c r="C240" s="2">
        <v>79</v>
      </c>
    </row>
    <row r="241" spans="1:7" ht="16.5" customHeight="1">
      <c r="A241" s="1">
        <v>41893</v>
      </c>
      <c r="B241" t="s">
        <v>186</v>
      </c>
      <c r="C241" s="2">
        <v>5665</v>
      </c>
    </row>
    <row r="242" spans="1:7" ht="16.5" customHeight="1">
      <c r="A242" s="1">
        <v>41897</v>
      </c>
      <c r="B242" t="s">
        <v>165</v>
      </c>
      <c r="C242" s="2">
        <v>4497</v>
      </c>
      <c r="G242" t="s">
        <v>55</v>
      </c>
    </row>
    <row r="243" spans="1:7" ht="16.5" customHeight="1">
      <c r="A243" s="1">
        <v>41897</v>
      </c>
      <c r="B243" t="s">
        <v>94</v>
      </c>
      <c r="D243" s="6">
        <v>6800</v>
      </c>
    </row>
    <row r="244" spans="1:7" ht="16.5" customHeight="1">
      <c r="A244" s="1">
        <v>41897</v>
      </c>
      <c r="B244" t="s">
        <v>227</v>
      </c>
      <c r="D244" s="6">
        <v>150</v>
      </c>
    </row>
    <row r="245" spans="1:7" ht="16.5" customHeight="1">
      <c r="A245" s="1">
        <v>41897</v>
      </c>
      <c r="B245" t="s">
        <v>228</v>
      </c>
      <c r="D245" s="6">
        <v>150</v>
      </c>
    </row>
    <row r="246" spans="1:7" ht="16.5" customHeight="1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 ht="16.5" customHeight="1">
      <c r="A247" s="1">
        <v>41910</v>
      </c>
      <c r="B247" t="s">
        <v>219</v>
      </c>
      <c r="D247" s="6">
        <v>6920</v>
      </c>
      <c r="G247" t="s">
        <v>208</v>
      </c>
    </row>
    <row r="248" spans="1:7" ht="16.5" customHeight="1">
      <c r="A248" s="1">
        <v>41910</v>
      </c>
      <c r="B248" t="s">
        <v>221</v>
      </c>
      <c r="D248" s="6">
        <v>550</v>
      </c>
      <c r="G248" t="s">
        <v>220</v>
      </c>
    </row>
    <row r="249" spans="1:7" ht="16.5" customHeight="1">
      <c r="A249" s="1">
        <v>41910</v>
      </c>
      <c r="B249" t="s">
        <v>222</v>
      </c>
      <c r="D249" s="6">
        <v>500</v>
      </c>
    </row>
    <row r="250" spans="1:7" ht="16.5" customHeight="1">
      <c r="A250" s="1">
        <v>41910</v>
      </c>
      <c r="B250" t="s">
        <v>178</v>
      </c>
      <c r="C250" s="2">
        <v>36733</v>
      </c>
    </row>
    <row r="251" spans="1:7" ht="16.5" customHeight="1">
      <c r="A251" s="1">
        <v>41910</v>
      </c>
      <c r="B251" t="s">
        <v>109</v>
      </c>
      <c r="C251" s="2">
        <v>264</v>
      </c>
      <c r="G251" t="s">
        <v>182</v>
      </c>
    </row>
    <row r="252" spans="1:7" ht="16.5" customHeight="1">
      <c r="A252" s="1">
        <v>41910</v>
      </c>
      <c r="B252" t="s">
        <v>179</v>
      </c>
      <c r="C252" s="2">
        <v>3690</v>
      </c>
    </row>
    <row r="253" spans="1:7" ht="16.5" customHeight="1">
      <c r="A253" s="1">
        <v>41910</v>
      </c>
      <c r="B253" t="s">
        <v>183</v>
      </c>
      <c r="C253" s="2">
        <v>95</v>
      </c>
    </row>
    <row r="254" spans="1:7" ht="16.5" customHeight="1">
      <c r="A254" s="1">
        <v>41911</v>
      </c>
      <c r="B254" t="s">
        <v>162</v>
      </c>
      <c r="F254" s="6">
        <v>12000</v>
      </c>
      <c r="G254" s="5" t="s">
        <v>270</v>
      </c>
    </row>
    <row r="255" spans="1:7" ht="16.5" customHeight="1">
      <c r="A255" s="1">
        <v>41914</v>
      </c>
      <c r="B255" t="s">
        <v>276</v>
      </c>
      <c r="C255" s="2">
        <v>325</v>
      </c>
      <c r="G255" t="s">
        <v>185</v>
      </c>
    </row>
    <row r="256" spans="1:7" ht="16.5" customHeight="1">
      <c r="A256" s="1">
        <v>41917</v>
      </c>
      <c r="B256" t="s">
        <v>184</v>
      </c>
      <c r="C256" s="2">
        <v>129</v>
      </c>
    </row>
    <row r="257" spans="1:4" ht="16.5" customHeight="1">
      <c r="A257" s="1">
        <v>41917</v>
      </c>
      <c r="B257" t="s">
        <v>229</v>
      </c>
      <c r="D257" s="6">
        <v>6000</v>
      </c>
    </row>
    <row r="258" spans="1:4" ht="16.5" customHeight="1">
      <c r="A258" s="1">
        <v>41917</v>
      </c>
      <c r="B258" t="s">
        <v>230</v>
      </c>
      <c r="D258" s="6">
        <v>150</v>
      </c>
    </row>
    <row r="259" spans="1:4" ht="16.5" customHeight="1">
      <c r="A259" s="1">
        <v>41918</v>
      </c>
      <c r="B259" t="s">
        <v>48</v>
      </c>
      <c r="C259" s="2">
        <v>10000</v>
      </c>
    </row>
    <row r="260" spans="1:4" ht="16.5" customHeight="1">
      <c r="A260" s="1">
        <v>41918</v>
      </c>
      <c r="B260" t="s">
        <v>44</v>
      </c>
      <c r="C260" s="2">
        <v>12747</v>
      </c>
    </row>
    <row r="261" spans="1:4" ht="16.5" customHeight="1">
      <c r="A261" s="1">
        <v>41920</v>
      </c>
      <c r="B261" t="s">
        <v>101</v>
      </c>
      <c r="C261" s="2">
        <v>2200</v>
      </c>
    </row>
    <row r="262" spans="1:4" ht="16.5" customHeight="1">
      <c r="A262" s="1">
        <v>41925</v>
      </c>
      <c r="B262" t="s">
        <v>187</v>
      </c>
      <c r="C262" s="2">
        <v>430</v>
      </c>
    </row>
    <row r="263" spans="1:4" ht="16.5" customHeight="1">
      <c r="A263" s="1">
        <v>41932</v>
      </c>
      <c r="B263" t="s">
        <v>188</v>
      </c>
      <c r="D263" s="6">
        <v>6800</v>
      </c>
    </row>
    <row r="264" spans="1:4" ht="16.5" customHeight="1">
      <c r="A264" s="1">
        <v>41932</v>
      </c>
      <c r="B264" t="s">
        <v>231</v>
      </c>
      <c r="D264" s="6">
        <v>150</v>
      </c>
    </row>
    <row r="265" spans="1:4" ht="16.5" customHeight="1">
      <c r="A265" s="1">
        <v>41932</v>
      </c>
      <c r="B265" t="s">
        <v>232</v>
      </c>
      <c r="D265" s="6">
        <v>150</v>
      </c>
    </row>
    <row r="266" spans="1:4" ht="16.5" customHeight="1">
      <c r="A266" s="1">
        <v>41932</v>
      </c>
      <c r="B266" t="s">
        <v>189</v>
      </c>
      <c r="D266" s="6">
        <v>1943</v>
      </c>
    </row>
    <row r="267" spans="1:4" ht="16.5" customHeight="1">
      <c r="A267" s="1">
        <v>41948</v>
      </c>
      <c r="B267" t="s">
        <v>48</v>
      </c>
      <c r="C267" s="2">
        <v>10000</v>
      </c>
    </row>
    <row r="268" spans="1:4" ht="16.5" customHeight="1">
      <c r="A268" s="1">
        <v>41948</v>
      </c>
      <c r="B268" t="s">
        <v>44</v>
      </c>
      <c r="C268" s="2">
        <v>12747</v>
      </c>
    </row>
    <row r="269" spans="1:4" ht="16.5" customHeight="1">
      <c r="A269" s="1">
        <v>41949</v>
      </c>
      <c r="B269" t="s">
        <v>233</v>
      </c>
      <c r="D269" s="6">
        <v>6000</v>
      </c>
    </row>
    <row r="270" spans="1:4" ht="16.5" customHeight="1">
      <c r="A270" s="1">
        <v>41949</v>
      </c>
      <c r="B270" t="s">
        <v>234</v>
      </c>
      <c r="D270" s="6">
        <v>150</v>
      </c>
    </row>
    <row r="271" spans="1:4" ht="16.5" customHeight="1">
      <c r="A271" s="1">
        <v>41953</v>
      </c>
      <c r="B271" t="s">
        <v>104</v>
      </c>
      <c r="C271" s="6">
        <v>254</v>
      </c>
    </row>
    <row r="272" spans="1:4" ht="16.5" customHeight="1">
      <c r="A272" s="1">
        <v>41955</v>
      </c>
      <c r="B272" t="s">
        <v>190</v>
      </c>
      <c r="C272" s="2">
        <v>4767</v>
      </c>
    </row>
    <row r="273" spans="1:7" ht="16.5" customHeight="1">
      <c r="A273" s="1">
        <v>41957</v>
      </c>
      <c r="B273" t="s">
        <v>100</v>
      </c>
      <c r="D273" s="6">
        <v>6800</v>
      </c>
    </row>
    <row r="274" spans="1:7" ht="16.5" customHeight="1">
      <c r="A274" s="1">
        <v>41957</v>
      </c>
      <c r="B274" t="s">
        <v>235</v>
      </c>
      <c r="D274" s="6">
        <v>150</v>
      </c>
    </row>
    <row r="275" spans="1:7" ht="16.5" customHeight="1">
      <c r="A275" s="1">
        <v>41957</v>
      </c>
      <c r="B275" t="s">
        <v>236</v>
      </c>
      <c r="D275" s="6">
        <v>150</v>
      </c>
    </row>
    <row r="276" spans="1:7" ht="16.5" customHeight="1">
      <c r="A276" s="1">
        <v>41959</v>
      </c>
      <c r="B276" t="s">
        <v>277</v>
      </c>
      <c r="C276" s="2">
        <v>300</v>
      </c>
    </row>
    <row r="277" spans="1:7" ht="16.5" customHeight="1">
      <c r="A277" s="1">
        <v>41967</v>
      </c>
      <c r="B277" t="s">
        <v>191</v>
      </c>
      <c r="D277" s="6">
        <v>858</v>
      </c>
    </row>
    <row r="278" spans="1:7" ht="16.5" customHeight="1">
      <c r="A278" s="1">
        <v>41978</v>
      </c>
      <c r="B278" t="s">
        <v>48</v>
      </c>
      <c r="C278" s="2">
        <v>10000</v>
      </c>
    </row>
    <row r="279" spans="1:7" ht="16.5" customHeight="1">
      <c r="A279" s="1">
        <v>41978</v>
      </c>
      <c r="B279" t="s">
        <v>44</v>
      </c>
      <c r="C279" s="2">
        <v>12747</v>
      </c>
    </row>
    <row r="280" spans="1:7" ht="16.5" customHeight="1">
      <c r="A280" s="1">
        <v>41981</v>
      </c>
      <c r="B280" t="s">
        <v>198</v>
      </c>
      <c r="C280" s="2">
        <v>2200</v>
      </c>
    </row>
    <row r="281" spans="1:7" ht="16.5" customHeight="1">
      <c r="A281" s="1">
        <v>41982</v>
      </c>
      <c r="B281" t="s">
        <v>106</v>
      </c>
      <c r="D281" s="6">
        <v>6800</v>
      </c>
    </row>
    <row r="282" spans="1:7" ht="16.5" customHeight="1">
      <c r="A282" s="1">
        <v>41982</v>
      </c>
      <c r="B282" t="s">
        <v>237</v>
      </c>
      <c r="D282" s="6">
        <v>150</v>
      </c>
    </row>
    <row r="283" spans="1:7" ht="16.5" customHeight="1">
      <c r="A283" s="1">
        <v>41982</v>
      </c>
      <c r="B283" t="s">
        <v>238</v>
      </c>
      <c r="D283" s="6">
        <v>150</v>
      </c>
    </row>
    <row r="284" spans="1:7" ht="16.5" customHeight="1">
      <c r="A284" s="1">
        <v>41982</v>
      </c>
      <c r="B284" t="s">
        <v>193</v>
      </c>
      <c r="D284" s="6">
        <v>1277</v>
      </c>
    </row>
    <row r="285" spans="1:7" ht="16.5" customHeight="1">
      <c r="A285" s="1">
        <v>41983</v>
      </c>
      <c r="B285" t="s">
        <v>245</v>
      </c>
      <c r="D285" s="6">
        <v>6000</v>
      </c>
    </row>
    <row r="286" spans="1:7" ht="16.5" customHeight="1">
      <c r="A286" s="1">
        <v>41983</v>
      </c>
      <c r="B286" t="s">
        <v>246</v>
      </c>
      <c r="D286" s="6">
        <v>150</v>
      </c>
    </row>
    <row r="287" spans="1:7" ht="16.5" customHeight="1">
      <c r="A287" s="1">
        <v>41983</v>
      </c>
      <c r="B287" t="s">
        <v>194</v>
      </c>
      <c r="D287" s="6">
        <v>967</v>
      </c>
    </row>
    <row r="288" spans="1:7" ht="16.5" customHeight="1">
      <c r="A288" s="1">
        <v>41985</v>
      </c>
      <c r="B288" t="s">
        <v>315</v>
      </c>
      <c r="D288" s="6">
        <v>6600</v>
      </c>
      <c r="G288" t="s">
        <v>282</v>
      </c>
    </row>
    <row r="289" spans="1:7" ht="16.5" customHeight="1">
      <c r="A289" s="1">
        <v>41986</v>
      </c>
      <c r="B289" t="s">
        <v>192</v>
      </c>
      <c r="C289" s="2">
        <v>390</v>
      </c>
    </row>
    <row r="290" spans="1:7" ht="16.5" customHeight="1">
      <c r="A290" s="1">
        <v>41988</v>
      </c>
      <c r="B290" t="s">
        <v>103</v>
      </c>
      <c r="C290" s="2">
        <v>4497</v>
      </c>
      <c r="G290" t="s">
        <v>55</v>
      </c>
    </row>
    <row r="291" spans="1:7" ht="16.5" customHeight="1">
      <c r="A291" s="1">
        <v>42010</v>
      </c>
      <c r="B291" t="s">
        <v>48</v>
      </c>
      <c r="C291" s="2">
        <v>10000</v>
      </c>
    </row>
    <row r="292" spans="1:7" ht="16.5" customHeight="1">
      <c r="A292" s="1">
        <v>42010</v>
      </c>
      <c r="B292" t="s">
        <v>44</v>
      </c>
      <c r="C292" s="2">
        <v>12747</v>
      </c>
    </row>
    <row r="293" spans="1:7" ht="16.5" customHeight="1">
      <c r="A293" s="1">
        <v>42014</v>
      </c>
      <c r="B293" t="s">
        <v>239</v>
      </c>
      <c r="D293" s="6">
        <v>6000</v>
      </c>
    </row>
    <row r="294" spans="1:7" ht="16.5" customHeight="1">
      <c r="A294" s="1">
        <v>42014</v>
      </c>
      <c r="B294" t="s">
        <v>240</v>
      </c>
      <c r="D294" s="6">
        <v>150</v>
      </c>
    </row>
    <row r="295" spans="1:7" ht="16.5" customHeight="1">
      <c r="A295" s="1">
        <v>42017</v>
      </c>
      <c r="B295" t="s">
        <v>108</v>
      </c>
      <c r="C295" s="2">
        <v>3278</v>
      </c>
    </row>
    <row r="296" spans="1:7" ht="16.5" customHeight="1">
      <c r="A296" s="1">
        <v>42018</v>
      </c>
      <c r="B296" t="s">
        <v>106</v>
      </c>
      <c r="D296" s="6">
        <v>6800</v>
      </c>
    </row>
    <row r="297" spans="1:7" ht="16.5" customHeight="1">
      <c r="A297" s="1">
        <v>42018</v>
      </c>
      <c r="B297" t="s">
        <v>383</v>
      </c>
      <c r="D297" s="6">
        <v>150</v>
      </c>
    </row>
    <row r="298" spans="1:7" ht="16.5" customHeight="1">
      <c r="A298" s="1">
        <v>42018</v>
      </c>
      <c r="B298" t="s">
        <v>238</v>
      </c>
      <c r="D298" s="6">
        <v>150</v>
      </c>
    </row>
    <row r="299" spans="1:7" s="5" customFormat="1" ht="16.5" customHeigh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 ht="16.5" customHeight="1">
      <c r="A300" s="1">
        <v>42036</v>
      </c>
      <c r="B300" t="s">
        <v>27</v>
      </c>
      <c r="C300" s="2">
        <v>2263</v>
      </c>
    </row>
    <row r="301" spans="1:7" ht="16.5" customHeight="1">
      <c r="A301" s="1">
        <v>42040</v>
      </c>
      <c r="B301" t="s">
        <v>48</v>
      </c>
      <c r="C301" s="2">
        <v>10000</v>
      </c>
    </row>
    <row r="302" spans="1:7" ht="16.5" customHeight="1">
      <c r="A302" s="1">
        <v>42040</v>
      </c>
      <c r="B302" t="s">
        <v>44</v>
      </c>
      <c r="C302" s="2">
        <v>12747</v>
      </c>
    </row>
    <row r="303" spans="1:7" ht="16.5" customHeight="1">
      <c r="A303" s="1">
        <v>42043</v>
      </c>
      <c r="B303" t="s">
        <v>202</v>
      </c>
      <c r="C303" s="2">
        <v>2200</v>
      </c>
    </row>
    <row r="304" spans="1:7" ht="16.5" customHeight="1">
      <c r="A304" s="1">
        <v>42045</v>
      </c>
      <c r="B304" t="s">
        <v>241</v>
      </c>
      <c r="D304" s="6">
        <v>6000</v>
      </c>
    </row>
    <row r="305" spans="1:7" ht="16.5" customHeight="1">
      <c r="A305" s="1">
        <v>42045</v>
      </c>
      <c r="B305" t="s">
        <v>242</v>
      </c>
      <c r="D305" s="6">
        <v>150</v>
      </c>
    </row>
    <row r="306" spans="1:7" ht="16.5" customHeight="1">
      <c r="A306" s="1">
        <v>42045</v>
      </c>
      <c r="B306" t="s">
        <v>201</v>
      </c>
      <c r="D306" s="6">
        <v>1424</v>
      </c>
    </row>
    <row r="307" spans="1:7" ht="16.5" customHeight="1">
      <c r="A307" s="1">
        <v>42048</v>
      </c>
      <c r="B307" t="s">
        <v>111</v>
      </c>
      <c r="C307" s="2">
        <v>370</v>
      </c>
    </row>
    <row r="308" spans="1:7" ht="16.5" customHeight="1">
      <c r="A308" s="1">
        <v>42062</v>
      </c>
      <c r="B308" t="s">
        <v>203</v>
      </c>
      <c r="F308" s="6">
        <v>13200</v>
      </c>
      <c r="G308" s="8" t="s">
        <v>374</v>
      </c>
    </row>
    <row r="309" spans="1:7" ht="16.5" customHeight="1">
      <c r="A309" s="1">
        <v>42062</v>
      </c>
      <c r="B309" t="s">
        <v>206</v>
      </c>
      <c r="D309" s="6">
        <v>16800</v>
      </c>
    </row>
    <row r="310" spans="1:7" ht="16.5" customHeight="1">
      <c r="A310" s="1">
        <v>42063</v>
      </c>
      <c r="B310" t="s">
        <v>203</v>
      </c>
      <c r="F310" s="6">
        <v>-13600</v>
      </c>
      <c r="G310" t="s">
        <v>79</v>
      </c>
    </row>
    <row r="311" spans="1:7" ht="16.5" customHeight="1">
      <c r="A311" s="1">
        <v>42063</v>
      </c>
      <c r="B311" t="s">
        <v>43</v>
      </c>
      <c r="D311" s="6">
        <v>5587</v>
      </c>
    </row>
    <row r="312" spans="1:7" ht="16.5" customHeight="1">
      <c r="A312" s="1">
        <v>42063</v>
      </c>
      <c r="B312" t="s">
        <v>243</v>
      </c>
      <c r="D312" s="6">
        <v>123</v>
      </c>
    </row>
    <row r="313" spans="1:7" ht="16.5" customHeight="1">
      <c r="A313" s="1">
        <v>42063</v>
      </c>
      <c r="B313" t="s">
        <v>244</v>
      </c>
      <c r="D313" s="6">
        <v>123</v>
      </c>
    </row>
    <row r="314" spans="1:7" ht="16.5" customHeight="1">
      <c r="A314" s="1">
        <v>42063</v>
      </c>
      <c r="B314" t="s">
        <v>204</v>
      </c>
      <c r="D314" s="6">
        <v>940</v>
      </c>
    </row>
    <row r="315" spans="1:7" ht="16.5" customHeight="1">
      <c r="A315" s="1">
        <v>42063</v>
      </c>
      <c r="B315" t="s">
        <v>205</v>
      </c>
      <c r="D315" s="6">
        <v>683</v>
      </c>
    </row>
    <row r="316" spans="1:7" ht="16.5" customHeight="1">
      <c r="A316" s="1">
        <v>42068</v>
      </c>
      <c r="B316" t="s">
        <v>48</v>
      </c>
      <c r="C316" s="2">
        <v>10000</v>
      </c>
    </row>
    <row r="317" spans="1:7" ht="16.5" customHeight="1">
      <c r="A317" s="1">
        <v>42068</v>
      </c>
      <c r="B317" t="s">
        <v>44</v>
      </c>
      <c r="C317" s="2">
        <v>12747</v>
      </c>
    </row>
    <row r="318" spans="1:7" ht="16.5" customHeight="1">
      <c r="A318" s="1">
        <v>42070</v>
      </c>
      <c r="B318" t="s">
        <v>207</v>
      </c>
      <c r="C318" s="2">
        <v>140</v>
      </c>
    </row>
    <row r="319" spans="1:7" ht="16.5" customHeight="1">
      <c r="A319" s="1">
        <v>42070</v>
      </c>
      <c r="B319" t="s">
        <v>206</v>
      </c>
      <c r="D319" s="6">
        <v>3000</v>
      </c>
    </row>
    <row r="320" spans="1:7" ht="16.5" customHeight="1">
      <c r="A320" s="1">
        <v>42070</v>
      </c>
      <c r="B320" s="15" t="s">
        <v>260</v>
      </c>
      <c r="D320" s="6">
        <v>750</v>
      </c>
      <c r="G320" s="15" t="s">
        <v>293</v>
      </c>
    </row>
    <row r="321" spans="1:7" ht="16.5" customHeight="1">
      <c r="A321" s="1">
        <v>42070</v>
      </c>
      <c r="B321" s="15" t="s">
        <v>259</v>
      </c>
      <c r="D321" s="6">
        <v>170</v>
      </c>
      <c r="G321" s="5"/>
    </row>
    <row r="322" spans="1:7" ht="16.5" customHeight="1">
      <c r="A322" s="1">
        <v>42074</v>
      </c>
      <c r="B322" t="s">
        <v>57</v>
      </c>
      <c r="D322" s="6">
        <v>6000</v>
      </c>
    </row>
    <row r="323" spans="1:7" ht="16.5" customHeight="1">
      <c r="A323" s="1">
        <v>42074</v>
      </c>
      <c r="B323" t="s">
        <v>252</v>
      </c>
      <c r="D323" s="6">
        <v>150</v>
      </c>
    </row>
    <row r="324" spans="1:7" ht="16.5" customHeight="1">
      <c r="A324" s="1">
        <v>42075</v>
      </c>
      <c r="B324" t="s">
        <v>69</v>
      </c>
      <c r="C324" s="2">
        <v>3146</v>
      </c>
    </row>
    <row r="325" spans="1:7" ht="16.5" customHeight="1">
      <c r="A325" s="1">
        <v>42078</v>
      </c>
      <c r="B325" t="s">
        <v>248</v>
      </c>
      <c r="C325" s="2">
        <v>4497</v>
      </c>
      <c r="G325" t="s">
        <v>55</v>
      </c>
    </row>
    <row r="326" spans="1:7" ht="16.5" customHeight="1">
      <c r="A326" s="1">
        <v>42087</v>
      </c>
      <c r="B326" s="5" t="s">
        <v>251</v>
      </c>
      <c r="D326" s="6">
        <v>612</v>
      </c>
    </row>
    <row r="327" spans="1:7" ht="16.5" customHeight="1">
      <c r="A327" s="1">
        <v>42102</v>
      </c>
      <c r="B327" t="s">
        <v>48</v>
      </c>
      <c r="C327" s="2">
        <v>10000</v>
      </c>
    </row>
    <row r="328" spans="1:7" ht="16.5" customHeight="1">
      <c r="A328" s="1">
        <v>42102</v>
      </c>
      <c r="B328" t="s">
        <v>44</v>
      </c>
      <c r="C328" s="2">
        <v>12747</v>
      </c>
    </row>
    <row r="329" spans="1:7" ht="16.5" customHeight="1">
      <c r="A329" s="1">
        <v>42102</v>
      </c>
      <c r="B329" t="s">
        <v>59</v>
      </c>
      <c r="C329" s="2">
        <v>2200</v>
      </c>
    </row>
    <row r="330" spans="1:7" ht="16.5" customHeight="1">
      <c r="A330" s="1">
        <v>42105</v>
      </c>
      <c r="B330" t="s">
        <v>253</v>
      </c>
      <c r="D330" s="6">
        <v>6000</v>
      </c>
    </row>
    <row r="331" spans="1:7" ht="16.5" customHeight="1">
      <c r="A331" s="1">
        <v>42105</v>
      </c>
      <c r="B331" t="s">
        <v>254</v>
      </c>
      <c r="D331" s="6">
        <v>150</v>
      </c>
    </row>
    <row r="332" spans="1:7" ht="16.5" customHeight="1">
      <c r="A332" s="1">
        <v>42105</v>
      </c>
      <c r="B332" t="s">
        <v>250</v>
      </c>
      <c r="D332" s="6">
        <v>1100</v>
      </c>
    </row>
    <row r="333" spans="1:7" ht="16.5" customHeight="1">
      <c r="A333" s="1">
        <v>42107</v>
      </c>
      <c r="B333" t="s">
        <v>70</v>
      </c>
      <c r="C333" s="2">
        <v>301</v>
      </c>
    </row>
    <row r="334" spans="1:7" ht="16.5" customHeight="1">
      <c r="A334" s="1">
        <v>42129</v>
      </c>
      <c r="B334" t="s">
        <v>48</v>
      </c>
      <c r="C334" s="2">
        <v>10000</v>
      </c>
    </row>
    <row r="335" spans="1:7" ht="16.5" customHeight="1">
      <c r="A335" s="1">
        <v>42129</v>
      </c>
      <c r="B335" t="s">
        <v>44</v>
      </c>
      <c r="C335" s="2">
        <v>12747</v>
      </c>
    </row>
    <row r="336" spans="1:7" ht="16.5" customHeight="1">
      <c r="A336" s="1">
        <v>42135</v>
      </c>
      <c r="B336" t="s">
        <v>57</v>
      </c>
      <c r="D336" s="6">
        <v>6000</v>
      </c>
    </row>
    <row r="337" spans="1:7" ht="16.5" customHeight="1">
      <c r="A337" s="1">
        <v>42135</v>
      </c>
      <c r="B337" t="s">
        <v>252</v>
      </c>
      <c r="D337" s="6">
        <v>150</v>
      </c>
    </row>
    <row r="338" spans="1:7" ht="16.5" customHeight="1">
      <c r="A338" s="1">
        <v>42137</v>
      </c>
      <c r="B338" t="s">
        <v>128</v>
      </c>
      <c r="C338" s="2">
        <v>2267</v>
      </c>
    </row>
    <row r="339" spans="1:7" ht="16.5" customHeight="1">
      <c r="A339" s="1">
        <v>42140</v>
      </c>
      <c r="B339" t="s">
        <v>34</v>
      </c>
      <c r="F339" s="6">
        <v>12000</v>
      </c>
      <c r="G339" s="5" t="s">
        <v>402</v>
      </c>
    </row>
    <row r="340" spans="1:7" ht="16.5" customHeight="1">
      <c r="A340" s="1">
        <v>42159</v>
      </c>
      <c r="B340" s="5" t="s">
        <v>257</v>
      </c>
      <c r="D340" s="6">
        <v>653</v>
      </c>
      <c r="G340" s="5"/>
    </row>
    <row r="341" spans="1:7" ht="16.5" customHeight="1">
      <c r="A341" s="1">
        <v>42159</v>
      </c>
      <c r="B341" t="s">
        <v>258</v>
      </c>
      <c r="D341" s="6">
        <v>26400</v>
      </c>
      <c r="G341" s="5"/>
    </row>
    <row r="342" spans="1:7" ht="16.5" customHeight="1">
      <c r="A342" s="1">
        <v>42159</v>
      </c>
      <c r="B342" s="15" t="s">
        <v>306</v>
      </c>
      <c r="D342" s="6">
        <v>600</v>
      </c>
      <c r="G342" s="15" t="s">
        <v>293</v>
      </c>
    </row>
    <row r="343" spans="1:7" ht="16.5" customHeight="1">
      <c r="A343" s="1">
        <v>42159</v>
      </c>
      <c r="B343" s="15" t="s">
        <v>292</v>
      </c>
      <c r="D343" s="6">
        <v>228</v>
      </c>
      <c r="G343" s="5"/>
    </row>
    <row r="344" spans="1:7" ht="16.5" customHeight="1">
      <c r="A344" s="1">
        <v>42159</v>
      </c>
      <c r="B344" s="15" t="s">
        <v>294</v>
      </c>
      <c r="D344" s="6">
        <v>197</v>
      </c>
      <c r="G344" s="5"/>
    </row>
    <row r="345" spans="1:7" ht="16.5" customHeight="1">
      <c r="A345" s="1">
        <v>42160</v>
      </c>
      <c r="B345" t="s">
        <v>48</v>
      </c>
      <c r="C345" s="2">
        <v>10000</v>
      </c>
    </row>
    <row r="346" spans="1:7" ht="16.5" customHeight="1">
      <c r="A346" s="1">
        <v>42160</v>
      </c>
      <c r="B346" t="s">
        <v>44</v>
      </c>
      <c r="C346" s="2">
        <v>12747</v>
      </c>
    </row>
    <row r="347" spans="1:7" ht="16.5" customHeight="1">
      <c r="A347" s="1">
        <v>42164</v>
      </c>
      <c r="B347" t="s">
        <v>255</v>
      </c>
      <c r="C347" s="2">
        <v>5729</v>
      </c>
    </row>
    <row r="348" spans="1:7" ht="16.5" customHeight="1">
      <c r="A348" s="1">
        <v>42168</v>
      </c>
      <c r="B348" t="s">
        <v>256</v>
      </c>
      <c r="C348" s="2">
        <v>233</v>
      </c>
    </row>
    <row r="349" spans="1:7" ht="16.5" customHeight="1">
      <c r="A349" s="1">
        <v>42170</v>
      </c>
      <c r="B349" t="s">
        <v>129</v>
      </c>
      <c r="C349" s="2">
        <v>4497</v>
      </c>
      <c r="G349" t="s">
        <v>55</v>
      </c>
    </row>
    <row r="350" spans="1:7" ht="16.5" customHeight="1">
      <c r="A350" s="1">
        <v>42171</v>
      </c>
      <c r="B350" t="s">
        <v>262</v>
      </c>
      <c r="D350" s="6">
        <v>6000</v>
      </c>
    </row>
    <row r="351" spans="1:7" ht="16.5" customHeight="1">
      <c r="A351" s="1">
        <v>42171</v>
      </c>
      <c r="B351" t="s">
        <v>263</v>
      </c>
      <c r="D351" s="6">
        <v>150</v>
      </c>
    </row>
    <row r="352" spans="1:7" ht="16.5" customHeight="1">
      <c r="A352" s="1">
        <v>42171</v>
      </c>
      <c r="B352" t="s">
        <v>264</v>
      </c>
      <c r="D352" s="6">
        <v>1221</v>
      </c>
    </row>
    <row r="353" spans="1:7" ht="16.5" customHeight="1">
      <c r="A353" s="1">
        <v>42179</v>
      </c>
      <c r="B353" t="s">
        <v>265</v>
      </c>
      <c r="C353" s="2">
        <v>2200</v>
      </c>
    </row>
    <row r="354" spans="1:7" ht="16.5" customHeight="1">
      <c r="A354" s="1">
        <v>42183</v>
      </c>
      <c r="B354" t="s">
        <v>266</v>
      </c>
      <c r="F354" s="6">
        <v>-12000</v>
      </c>
      <c r="G354" t="s">
        <v>79</v>
      </c>
    </row>
    <row r="355" spans="1:7" ht="16.5" customHeight="1">
      <c r="A355" s="1">
        <v>42183</v>
      </c>
      <c r="B355" t="s">
        <v>267</v>
      </c>
      <c r="D355" s="6">
        <v>1938</v>
      </c>
    </row>
    <row r="356" spans="1:7" ht="16.5" customHeight="1">
      <c r="A356" s="1">
        <v>42183</v>
      </c>
      <c r="B356" t="s">
        <v>269</v>
      </c>
      <c r="C356" s="2">
        <v>90</v>
      </c>
      <c r="G356" t="s">
        <v>268</v>
      </c>
    </row>
    <row r="357" spans="1:7" ht="16.5" customHeight="1">
      <c r="A357" s="1">
        <v>42186</v>
      </c>
      <c r="B357" t="s">
        <v>278</v>
      </c>
      <c r="C357" s="2">
        <v>500</v>
      </c>
    </row>
    <row r="358" spans="1:7" ht="16.5" customHeight="1">
      <c r="A358" s="1">
        <v>42187</v>
      </c>
      <c r="B358" t="s">
        <v>281</v>
      </c>
      <c r="C358" s="2">
        <v>2000</v>
      </c>
    </row>
    <row r="359" spans="1:7" ht="16.5" customHeight="1">
      <c r="A359" s="1">
        <v>42191</v>
      </c>
      <c r="B359" t="s">
        <v>48</v>
      </c>
      <c r="C359" s="2">
        <v>10000</v>
      </c>
    </row>
    <row r="360" spans="1:7" ht="16.5" customHeight="1">
      <c r="A360" s="1">
        <v>42191</v>
      </c>
      <c r="B360" t="s">
        <v>44</v>
      </c>
      <c r="C360" s="2">
        <v>12747</v>
      </c>
    </row>
    <row r="361" spans="1:7" ht="16.5" customHeight="1">
      <c r="A361" s="1">
        <v>42195</v>
      </c>
      <c r="B361" t="s">
        <v>283</v>
      </c>
      <c r="D361" s="2">
        <v>6000</v>
      </c>
    </row>
    <row r="362" spans="1:7" ht="16.5" customHeight="1">
      <c r="A362" s="1">
        <v>42195</v>
      </c>
      <c r="B362" t="s">
        <v>284</v>
      </c>
      <c r="D362" s="2">
        <v>150</v>
      </c>
    </row>
    <row r="363" spans="1:7" ht="16.5" customHeight="1">
      <c r="A363" s="1">
        <v>42198</v>
      </c>
      <c r="B363" t="s">
        <v>89</v>
      </c>
      <c r="C363" s="2">
        <v>3497</v>
      </c>
    </row>
    <row r="364" spans="1:7" ht="16.5" customHeight="1">
      <c r="A364" s="1">
        <v>42210</v>
      </c>
      <c r="B364" t="s">
        <v>287</v>
      </c>
      <c r="D364" s="6">
        <v>66000</v>
      </c>
    </row>
    <row r="365" spans="1:7" ht="16.5" customHeight="1">
      <c r="A365" s="1">
        <v>42210</v>
      </c>
      <c r="B365" t="s">
        <v>288</v>
      </c>
      <c r="D365" s="6">
        <v>1800</v>
      </c>
    </row>
    <row r="366" spans="1:7" ht="16.5" customHeight="1">
      <c r="A366" s="1">
        <v>42210</v>
      </c>
      <c r="B366" t="s">
        <v>285</v>
      </c>
      <c r="D366" s="6">
        <v>1172</v>
      </c>
      <c r="G366" s="5"/>
    </row>
    <row r="367" spans="1:7" ht="16.5" customHeight="1">
      <c r="A367" s="1">
        <v>42210</v>
      </c>
      <c r="B367" t="s">
        <v>286</v>
      </c>
      <c r="C367" s="2">
        <v>110</v>
      </c>
      <c r="G367" s="5"/>
    </row>
    <row r="368" spans="1:7" ht="16.5" customHeight="1">
      <c r="A368" s="1">
        <v>42210</v>
      </c>
      <c r="B368" t="s">
        <v>290</v>
      </c>
      <c r="F368" s="6">
        <v>500</v>
      </c>
      <c r="G368" s="8" t="s">
        <v>421</v>
      </c>
    </row>
    <row r="369" spans="1:7" ht="16.5" customHeight="1">
      <c r="A369" s="1">
        <v>42210</v>
      </c>
      <c r="B369" t="s">
        <v>419</v>
      </c>
      <c r="D369" s="6">
        <v>1800</v>
      </c>
    </row>
    <row r="370" spans="1:7" ht="16.5" customHeight="1">
      <c r="A370" s="1">
        <v>42217</v>
      </c>
      <c r="B370" t="s">
        <v>296</v>
      </c>
      <c r="C370" s="2">
        <v>229</v>
      </c>
      <c r="G370" t="s">
        <v>297</v>
      </c>
    </row>
    <row r="371" spans="1:7" ht="16.5" customHeight="1">
      <c r="A371" s="1">
        <v>42221</v>
      </c>
      <c r="B371" t="s">
        <v>48</v>
      </c>
      <c r="C371" s="2">
        <v>10000</v>
      </c>
    </row>
    <row r="372" spans="1:7" ht="16.5" customHeight="1">
      <c r="A372" s="1">
        <v>42221</v>
      </c>
      <c r="B372" t="s">
        <v>44</v>
      </c>
      <c r="C372" s="2">
        <v>12747</v>
      </c>
    </row>
    <row r="373" spans="1:7" ht="16.5" customHeight="1">
      <c r="A373" s="1">
        <v>42223</v>
      </c>
      <c r="B373" t="s">
        <v>92</v>
      </c>
      <c r="C373" s="2">
        <v>2200</v>
      </c>
    </row>
    <row r="374" spans="1:7" ht="16.5" customHeight="1">
      <c r="A374" s="1">
        <v>42226</v>
      </c>
      <c r="B374" t="s">
        <v>298</v>
      </c>
      <c r="D374" s="2">
        <v>6000</v>
      </c>
    </row>
    <row r="375" spans="1:7" ht="16.5" customHeight="1">
      <c r="A375" s="1">
        <v>42226</v>
      </c>
      <c r="B375" t="s">
        <v>299</v>
      </c>
      <c r="D375" s="2">
        <v>150</v>
      </c>
    </row>
    <row r="376" spans="1:7" ht="16.5" customHeight="1">
      <c r="A376" s="1">
        <v>42229</v>
      </c>
      <c r="B376" t="s">
        <v>295</v>
      </c>
      <c r="C376" s="2">
        <v>178</v>
      </c>
    </row>
    <row r="377" spans="1:7" ht="16.5" customHeight="1">
      <c r="A377" s="1">
        <v>42254</v>
      </c>
      <c r="B377" t="s">
        <v>48</v>
      </c>
      <c r="C377" s="2">
        <v>10000</v>
      </c>
    </row>
    <row r="378" spans="1:7" ht="16.5" customHeight="1">
      <c r="A378" s="1">
        <v>42254</v>
      </c>
      <c r="B378" t="s">
        <v>44</v>
      </c>
      <c r="C378" s="2">
        <v>12747</v>
      </c>
    </row>
    <row r="379" spans="1:7" ht="16.5" customHeight="1">
      <c r="A379" s="1">
        <v>42254</v>
      </c>
      <c r="B379" t="s">
        <v>300</v>
      </c>
      <c r="D379" s="2">
        <v>6000</v>
      </c>
    </row>
    <row r="380" spans="1:7" ht="16.5" customHeight="1">
      <c r="A380" s="1">
        <v>42254</v>
      </c>
      <c r="B380" t="s">
        <v>301</v>
      </c>
      <c r="D380" s="2">
        <v>150</v>
      </c>
    </row>
    <row r="381" spans="1:7" ht="16.5" customHeight="1">
      <c r="A381" s="1">
        <v>42258</v>
      </c>
      <c r="B381" t="s">
        <v>302</v>
      </c>
      <c r="C381" s="2">
        <v>2534</v>
      </c>
    </row>
    <row r="382" spans="1:7" ht="16.5" customHeight="1">
      <c r="A382" s="1">
        <v>42262</v>
      </c>
      <c r="B382" t="s">
        <v>165</v>
      </c>
      <c r="C382" s="2">
        <v>4497</v>
      </c>
      <c r="G382" t="s">
        <v>55</v>
      </c>
    </row>
    <row r="383" spans="1:7" ht="16.5" customHeight="1">
      <c r="A383" s="1">
        <v>42277</v>
      </c>
      <c r="B383" t="s">
        <v>303</v>
      </c>
      <c r="D383" s="6">
        <v>26400</v>
      </c>
    </row>
    <row r="384" spans="1:7" ht="16.5" customHeight="1">
      <c r="A384" s="1">
        <v>42283</v>
      </c>
      <c r="B384" t="s">
        <v>48</v>
      </c>
      <c r="C384" s="2">
        <v>10000</v>
      </c>
    </row>
    <row r="385" spans="1:7" ht="16.5" customHeight="1">
      <c r="A385" s="1">
        <v>42283</v>
      </c>
      <c r="B385" t="s">
        <v>44</v>
      </c>
      <c r="C385" s="2">
        <v>12747</v>
      </c>
    </row>
    <row r="386" spans="1:7" ht="16.5" customHeight="1">
      <c r="A386" s="1">
        <v>42286</v>
      </c>
      <c r="B386" s="15" t="s">
        <v>381</v>
      </c>
      <c r="D386" s="2">
        <v>450</v>
      </c>
      <c r="G386" s="15" t="s">
        <v>293</v>
      </c>
    </row>
    <row r="387" spans="1:7" ht="16.5" customHeight="1">
      <c r="A387" s="1">
        <v>42286</v>
      </c>
      <c r="B387" s="15" t="s">
        <v>193</v>
      </c>
      <c r="D387" s="2">
        <v>306</v>
      </c>
      <c r="G387" s="5"/>
    </row>
    <row r="388" spans="1:7" ht="16.5" customHeight="1">
      <c r="A388" s="1">
        <v>42286</v>
      </c>
      <c r="B388" t="s">
        <v>307</v>
      </c>
      <c r="C388" s="2">
        <v>110</v>
      </c>
    </row>
    <row r="389" spans="1:7" ht="16.5" customHeight="1">
      <c r="A389" s="1">
        <v>42289</v>
      </c>
      <c r="B389" t="s">
        <v>304</v>
      </c>
      <c r="D389" s="6">
        <v>415</v>
      </c>
    </row>
    <row r="390" spans="1:7" ht="16.5" customHeight="1">
      <c r="A390" s="1">
        <v>42289</v>
      </c>
      <c r="B390" t="s">
        <v>229</v>
      </c>
      <c r="D390" s="6">
        <v>6000</v>
      </c>
    </row>
    <row r="391" spans="1:7" ht="16.5" customHeight="1">
      <c r="A391" s="1">
        <v>42289</v>
      </c>
      <c r="B391" t="s">
        <v>230</v>
      </c>
      <c r="D391" s="6">
        <v>150</v>
      </c>
    </row>
    <row r="392" spans="1:7" ht="16.5" customHeight="1">
      <c r="A392" s="1">
        <v>42289</v>
      </c>
      <c r="B392" t="s">
        <v>305</v>
      </c>
      <c r="D392" s="6">
        <v>1995</v>
      </c>
    </row>
    <row r="393" spans="1:7" ht="16.5" customHeight="1">
      <c r="A393" s="1">
        <v>42290</v>
      </c>
      <c r="B393" t="s">
        <v>98</v>
      </c>
      <c r="C393" s="2">
        <v>219</v>
      </c>
    </row>
    <row r="394" spans="1:7" ht="16.5" customHeight="1">
      <c r="A394" s="1">
        <v>42290</v>
      </c>
      <c r="B394" t="s">
        <v>101</v>
      </c>
      <c r="C394" s="2">
        <v>2200</v>
      </c>
    </row>
    <row r="395" spans="1:7" ht="16.5" customHeight="1">
      <c r="A395" s="1">
        <v>42313</v>
      </c>
      <c r="B395" t="s">
        <v>48</v>
      </c>
      <c r="C395" s="2">
        <v>10000</v>
      </c>
    </row>
    <row r="396" spans="1:7" ht="16.5" customHeight="1">
      <c r="A396" s="1">
        <v>42313</v>
      </c>
      <c r="B396" t="s">
        <v>44</v>
      </c>
      <c r="C396" s="2">
        <v>12624</v>
      </c>
    </row>
    <row r="397" spans="1:7" ht="16.5" customHeight="1">
      <c r="A397" s="1">
        <v>42317</v>
      </c>
      <c r="B397" t="s">
        <v>308</v>
      </c>
      <c r="D397" s="6">
        <v>6000</v>
      </c>
    </row>
    <row r="398" spans="1:7" ht="16.5" customHeight="1">
      <c r="A398" s="1">
        <v>42317</v>
      </c>
      <c r="B398" t="s">
        <v>309</v>
      </c>
      <c r="D398" s="6">
        <v>150</v>
      </c>
    </row>
    <row r="399" spans="1:7" ht="16.5" customHeight="1">
      <c r="A399" s="1">
        <v>42320</v>
      </c>
      <c r="B399" t="s">
        <v>310</v>
      </c>
      <c r="C399" s="2">
        <v>1564</v>
      </c>
    </row>
    <row r="400" spans="1:7" ht="16.5" customHeight="1">
      <c r="A400" s="1">
        <v>42321</v>
      </c>
      <c r="B400" t="s">
        <v>311</v>
      </c>
      <c r="C400" s="2">
        <v>254</v>
      </c>
    </row>
    <row r="401" spans="1:7" ht="16.5" customHeight="1">
      <c r="A401" s="1">
        <v>42334</v>
      </c>
      <c r="B401" t="s">
        <v>312</v>
      </c>
      <c r="C401" s="6">
        <v>16</v>
      </c>
    </row>
    <row r="402" spans="1:7" ht="16.5" customHeight="1">
      <c r="A402" s="1">
        <v>42334</v>
      </c>
      <c r="B402" t="s">
        <v>313</v>
      </c>
      <c r="C402" s="2">
        <v>5302</v>
      </c>
    </row>
    <row r="403" spans="1:7" ht="16.5" customHeight="1">
      <c r="A403" s="1">
        <v>42342</v>
      </c>
      <c r="B403" t="s">
        <v>191</v>
      </c>
      <c r="D403" s="6">
        <v>637</v>
      </c>
    </row>
    <row r="404" spans="1:7" ht="16.5" customHeight="1">
      <c r="A404" s="1">
        <v>42345</v>
      </c>
      <c r="B404" t="s">
        <v>48</v>
      </c>
      <c r="C404" s="2">
        <v>10000</v>
      </c>
    </row>
    <row r="405" spans="1:7" ht="16.5" customHeight="1">
      <c r="A405" s="1">
        <v>42345</v>
      </c>
      <c r="B405" t="s">
        <v>44</v>
      </c>
      <c r="C405" s="2">
        <v>12624</v>
      </c>
    </row>
    <row r="406" spans="1:7" ht="16.5" customHeight="1">
      <c r="A406" s="1">
        <v>42346</v>
      </c>
      <c r="B406" s="5" t="s">
        <v>385</v>
      </c>
      <c r="C406" s="14">
        <v>1100</v>
      </c>
      <c r="D406" s="11"/>
      <c r="E406" s="11"/>
      <c r="F406" s="11"/>
      <c r="G406" s="5"/>
    </row>
    <row r="407" spans="1:7" ht="16.5" customHeight="1">
      <c r="A407" s="1">
        <v>42347</v>
      </c>
      <c r="B407" t="s">
        <v>245</v>
      </c>
      <c r="D407" s="6">
        <v>6000</v>
      </c>
    </row>
    <row r="408" spans="1:7" ht="16.5" customHeight="1">
      <c r="A408" s="1">
        <v>42347</v>
      </c>
      <c r="B408" t="s">
        <v>246</v>
      </c>
      <c r="D408" s="6">
        <v>150</v>
      </c>
    </row>
    <row r="409" spans="1:7" ht="16.5" customHeight="1">
      <c r="A409" s="1">
        <v>42347</v>
      </c>
      <c r="B409" t="s">
        <v>194</v>
      </c>
      <c r="D409" s="6">
        <v>818</v>
      </c>
    </row>
    <row r="410" spans="1:7" ht="16.5" customHeight="1">
      <c r="A410" s="1">
        <v>42351</v>
      </c>
      <c r="B410" t="s">
        <v>192</v>
      </c>
      <c r="C410" s="2">
        <v>235</v>
      </c>
    </row>
    <row r="411" spans="1:7" ht="16.5" customHeight="1">
      <c r="A411" s="1">
        <v>42353</v>
      </c>
      <c r="B411" t="s">
        <v>103</v>
      </c>
      <c r="C411" s="2">
        <v>4497</v>
      </c>
      <c r="G411" t="s">
        <v>55</v>
      </c>
    </row>
    <row r="412" spans="1:7">
      <c r="A412" s="1">
        <v>42374</v>
      </c>
      <c r="B412" t="s">
        <v>48</v>
      </c>
      <c r="C412" s="2">
        <v>10000</v>
      </c>
    </row>
    <row r="413" spans="1:7">
      <c r="A413" s="1">
        <v>42374</v>
      </c>
      <c r="B413" t="s">
        <v>44</v>
      </c>
      <c r="C413" s="2">
        <v>12624</v>
      </c>
    </row>
    <row r="414" spans="1:7">
      <c r="A414" s="1">
        <v>42378</v>
      </c>
      <c r="B414" t="s">
        <v>375</v>
      </c>
      <c r="D414" s="6">
        <v>6000</v>
      </c>
    </row>
    <row r="415" spans="1:7">
      <c r="A415" s="1">
        <v>42378</v>
      </c>
      <c r="B415" t="s">
        <v>376</v>
      </c>
      <c r="D415" s="6">
        <v>150</v>
      </c>
    </row>
    <row r="416" spans="1:7">
      <c r="A416" s="1">
        <v>42382</v>
      </c>
      <c r="B416" t="s">
        <v>108</v>
      </c>
      <c r="C416" s="2">
        <v>1052</v>
      </c>
    </row>
    <row r="417" spans="1:7">
      <c r="A417" s="1">
        <v>42401</v>
      </c>
      <c r="B417" t="s">
        <v>27</v>
      </c>
      <c r="C417" s="2">
        <v>2263</v>
      </c>
    </row>
    <row r="418" spans="1:7">
      <c r="A418" s="1">
        <v>42404</v>
      </c>
      <c r="B418" t="s">
        <v>380</v>
      </c>
      <c r="D418" s="6">
        <v>26400</v>
      </c>
    </row>
    <row r="419" spans="1:7">
      <c r="A419" s="1">
        <v>42404</v>
      </c>
      <c r="B419" s="15" t="s">
        <v>204</v>
      </c>
      <c r="D419" s="2">
        <v>239</v>
      </c>
      <c r="G419" s="15" t="s">
        <v>382</v>
      </c>
    </row>
    <row r="420" spans="1:7">
      <c r="A420" s="1">
        <v>42405</v>
      </c>
      <c r="B420" t="s">
        <v>48</v>
      </c>
      <c r="C420" s="2">
        <v>10000</v>
      </c>
    </row>
    <row r="421" spans="1:7">
      <c r="A421" s="1">
        <v>42405</v>
      </c>
      <c r="B421" t="s">
        <v>44</v>
      </c>
      <c r="C421" s="2">
        <v>12504</v>
      </c>
    </row>
    <row r="422" spans="1:7">
      <c r="A422" s="1">
        <v>42405</v>
      </c>
      <c r="B422" s="5" t="s">
        <v>200</v>
      </c>
      <c r="D422" s="6">
        <v>584</v>
      </c>
      <c r="G422" s="5" t="s">
        <v>384</v>
      </c>
    </row>
    <row r="423" spans="1:7">
      <c r="A423" s="1">
        <v>42410</v>
      </c>
      <c r="B423" t="s">
        <v>50</v>
      </c>
      <c r="D423" s="6">
        <v>6000</v>
      </c>
    </row>
    <row r="424" spans="1:7">
      <c r="A424" s="1">
        <v>42410</v>
      </c>
      <c r="B424" t="s">
        <v>242</v>
      </c>
      <c r="D424" s="6">
        <v>150</v>
      </c>
    </row>
    <row r="425" spans="1:7">
      <c r="A425" s="1">
        <v>42410</v>
      </c>
      <c r="B425" t="s">
        <v>201</v>
      </c>
      <c r="D425" s="6">
        <v>611</v>
      </c>
    </row>
    <row r="426" spans="1:7">
      <c r="A426" s="1">
        <v>42413</v>
      </c>
      <c r="B426" t="s">
        <v>377</v>
      </c>
      <c r="C426" s="2">
        <v>205</v>
      </c>
    </row>
    <row r="427" spans="1:7">
      <c r="A427" s="1">
        <v>42430</v>
      </c>
      <c r="B427" s="15" t="s">
        <v>395</v>
      </c>
      <c r="D427" s="6">
        <v>600</v>
      </c>
    </row>
    <row r="428" spans="1:7">
      <c r="A428" s="1">
        <v>42436</v>
      </c>
      <c r="B428" t="s">
        <v>48</v>
      </c>
      <c r="C428" s="2">
        <v>10000</v>
      </c>
    </row>
    <row r="429" spans="1:7">
      <c r="A429" s="1">
        <v>42436</v>
      </c>
      <c r="B429" t="s">
        <v>44</v>
      </c>
      <c r="C429" s="2">
        <v>12504</v>
      </c>
    </row>
    <row r="430" spans="1:7">
      <c r="A430" s="1">
        <v>42439</v>
      </c>
      <c r="B430" t="s">
        <v>69</v>
      </c>
      <c r="C430" s="2">
        <v>824</v>
      </c>
    </row>
    <row r="431" spans="1:7">
      <c r="A431" s="1">
        <v>42440</v>
      </c>
      <c r="B431" t="s">
        <v>57</v>
      </c>
      <c r="D431" s="6">
        <v>6000</v>
      </c>
    </row>
    <row r="432" spans="1:7">
      <c r="A432" s="1">
        <v>42440</v>
      </c>
      <c r="B432" t="s">
        <v>252</v>
      </c>
      <c r="D432" s="6">
        <v>150</v>
      </c>
    </row>
    <row r="433" spans="1:7">
      <c r="A433" s="1">
        <v>42444</v>
      </c>
      <c r="B433" t="s">
        <v>52</v>
      </c>
      <c r="C433" s="2">
        <v>5505</v>
      </c>
      <c r="G433" t="s">
        <v>392</v>
      </c>
    </row>
    <row r="434" spans="1:7">
      <c r="A434" s="1">
        <v>42454</v>
      </c>
      <c r="B434" s="5" t="s">
        <v>251</v>
      </c>
      <c r="D434" s="18">
        <v>546</v>
      </c>
    </row>
    <row r="435" spans="1:7">
      <c r="A435" s="1">
        <v>42454</v>
      </c>
      <c r="B435" s="15" t="s">
        <v>205</v>
      </c>
      <c r="D435" s="2">
        <v>161</v>
      </c>
    </row>
    <row r="436" spans="1:7">
      <c r="A436" s="1">
        <v>42466</v>
      </c>
      <c r="B436" s="5" t="s">
        <v>386</v>
      </c>
      <c r="C436" s="2">
        <v>1983</v>
      </c>
      <c r="D436" s="2"/>
    </row>
    <row r="437" spans="1:7">
      <c r="A437" s="1">
        <v>42467</v>
      </c>
      <c r="B437" t="s">
        <v>48</v>
      </c>
      <c r="C437" s="2">
        <v>10000</v>
      </c>
      <c r="D437" s="2"/>
    </row>
    <row r="438" spans="1:7">
      <c r="A438" s="1">
        <v>42467</v>
      </c>
      <c r="B438" t="s">
        <v>44</v>
      </c>
      <c r="C438" s="2">
        <v>12504</v>
      </c>
      <c r="D438" s="2"/>
    </row>
    <row r="439" spans="1:7">
      <c r="A439" s="1">
        <v>42470</v>
      </c>
      <c r="B439" t="s">
        <v>61</v>
      </c>
      <c r="D439" s="6">
        <v>6000</v>
      </c>
    </row>
    <row r="440" spans="1:7">
      <c r="A440" s="1">
        <v>42470</v>
      </c>
      <c r="B440" t="s">
        <v>254</v>
      </c>
      <c r="D440" s="6">
        <v>150</v>
      </c>
    </row>
    <row r="441" spans="1:7">
      <c r="A441" s="1">
        <v>42470</v>
      </c>
      <c r="B441" t="s">
        <v>250</v>
      </c>
      <c r="D441" s="2">
        <v>467</v>
      </c>
    </row>
    <row r="442" spans="1:7">
      <c r="A442" s="1">
        <v>42473</v>
      </c>
      <c r="B442" t="s">
        <v>70</v>
      </c>
      <c r="C442" s="2">
        <v>173</v>
      </c>
    </row>
    <row r="443" spans="1:7">
      <c r="A443" s="1">
        <v>42494</v>
      </c>
      <c r="B443" t="s">
        <v>387</v>
      </c>
      <c r="C443" s="2">
        <v>1018</v>
      </c>
    </row>
    <row r="444" spans="1:7">
      <c r="A444" s="1">
        <v>42494</v>
      </c>
      <c r="B444" t="s">
        <v>388</v>
      </c>
      <c r="C444" s="2">
        <v>1018</v>
      </c>
    </row>
    <row r="445" spans="1:7">
      <c r="A445" s="1">
        <v>42495</v>
      </c>
      <c r="B445" t="s">
        <v>48</v>
      </c>
      <c r="C445" s="2">
        <v>10000</v>
      </c>
    </row>
    <row r="446" spans="1:7">
      <c r="A446" s="1">
        <v>42495</v>
      </c>
      <c r="B446" t="s">
        <v>44</v>
      </c>
      <c r="C446" s="2">
        <v>12385</v>
      </c>
    </row>
    <row r="447" spans="1:7">
      <c r="A447" s="1">
        <v>42501</v>
      </c>
      <c r="B447" t="s">
        <v>63</v>
      </c>
      <c r="D447" s="6">
        <v>6000</v>
      </c>
    </row>
    <row r="448" spans="1:7">
      <c r="A448" s="1">
        <v>42501</v>
      </c>
      <c r="B448" t="s">
        <v>261</v>
      </c>
      <c r="D448" s="6">
        <v>150</v>
      </c>
    </row>
    <row r="449" spans="1:7">
      <c r="A449" s="1">
        <v>42501</v>
      </c>
      <c r="B449" t="s">
        <v>391</v>
      </c>
      <c r="C449" s="2">
        <v>1408</v>
      </c>
    </row>
    <row r="450" spans="1:7">
      <c r="A450" s="1">
        <v>42513</v>
      </c>
      <c r="B450" s="5" t="s">
        <v>257</v>
      </c>
      <c r="C450" s="14"/>
      <c r="D450" s="21">
        <v>596</v>
      </c>
    </row>
    <row r="451" spans="1:7">
      <c r="A451" s="1">
        <v>42513</v>
      </c>
      <c r="B451" s="15" t="s">
        <v>259</v>
      </c>
      <c r="C451" s="14"/>
      <c r="D451" s="14">
        <v>246</v>
      </c>
    </row>
    <row r="452" spans="1:7">
      <c r="A452" s="1">
        <v>42521</v>
      </c>
      <c r="B452" t="s">
        <v>389</v>
      </c>
      <c r="C452" s="2">
        <v>5642</v>
      </c>
    </row>
    <row r="453" spans="1:7">
      <c r="A453" s="1">
        <v>42527</v>
      </c>
      <c r="B453" t="s">
        <v>48</v>
      </c>
      <c r="C453" s="2">
        <v>10000</v>
      </c>
    </row>
    <row r="454" spans="1:7">
      <c r="A454" s="1">
        <v>42527</v>
      </c>
      <c r="B454" t="s">
        <v>44</v>
      </c>
      <c r="C454" s="2">
        <v>12385</v>
      </c>
    </row>
    <row r="455" spans="1:7">
      <c r="A455" s="1">
        <v>42527</v>
      </c>
      <c r="B455" t="s">
        <v>258</v>
      </c>
      <c r="D455" s="6">
        <v>26400</v>
      </c>
    </row>
    <row r="456" spans="1:7">
      <c r="A456" s="1">
        <v>42527</v>
      </c>
      <c r="B456" s="15" t="s">
        <v>399</v>
      </c>
      <c r="C456" s="2">
        <v>150</v>
      </c>
      <c r="G456" s="15" t="s">
        <v>382</v>
      </c>
    </row>
    <row r="457" spans="1:7">
      <c r="A457" s="1">
        <v>42530</v>
      </c>
      <c r="B457" t="s">
        <v>262</v>
      </c>
      <c r="D457" s="6">
        <v>6000</v>
      </c>
      <c r="G457" s="5"/>
    </row>
    <row r="458" spans="1:7">
      <c r="A458" s="1">
        <v>42530</v>
      </c>
      <c r="B458" t="s">
        <v>263</v>
      </c>
      <c r="D458" s="6">
        <v>150</v>
      </c>
      <c r="G458" s="5"/>
    </row>
    <row r="459" spans="1:7">
      <c r="A459" s="1">
        <v>42530</v>
      </c>
      <c r="B459" s="5" t="s">
        <v>400</v>
      </c>
      <c r="D459" s="6">
        <v>694</v>
      </c>
      <c r="G459" s="5"/>
    </row>
    <row r="460" spans="1:7">
      <c r="A460" s="1">
        <v>42534</v>
      </c>
      <c r="B460" t="s">
        <v>131</v>
      </c>
      <c r="C460" s="2">
        <v>196</v>
      </c>
    </row>
    <row r="461" spans="1:7">
      <c r="A461" s="1">
        <v>42536</v>
      </c>
      <c r="B461" t="s">
        <v>393</v>
      </c>
      <c r="C461" s="2">
        <v>6009</v>
      </c>
      <c r="G461" t="s">
        <v>394</v>
      </c>
    </row>
    <row r="462" spans="1:7">
      <c r="A462" s="1">
        <v>42545</v>
      </c>
      <c r="B462" t="s">
        <v>404</v>
      </c>
      <c r="C462" s="2">
        <v>118</v>
      </c>
    </row>
    <row r="463" spans="1:7">
      <c r="A463" s="1">
        <v>42554</v>
      </c>
      <c r="B463" t="s">
        <v>405</v>
      </c>
      <c r="C463" s="2">
        <v>73</v>
      </c>
      <c r="G463" t="s">
        <v>403</v>
      </c>
    </row>
    <row r="464" spans="1:7">
      <c r="A464" s="1">
        <v>42554</v>
      </c>
      <c r="B464" t="s">
        <v>166</v>
      </c>
      <c r="F464" s="6">
        <v>-11000</v>
      </c>
      <c r="G464" t="s">
        <v>406</v>
      </c>
    </row>
    <row r="465" spans="1:7">
      <c r="A465" s="1">
        <v>42554</v>
      </c>
      <c r="B465" t="s">
        <v>407</v>
      </c>
      <c r="D465" s="6">
        <v>589</v>
      </c>
    </row>
    <row r="466" spans="1:7">
      <c r="A466" s="1">
        <v>42554</v>
      </c>
      <c r="B466" t="s">
        <v>420</v>
      </c>
      <c r="D466" s="6">
        <v>1800</v>
      </c>
    </row>
    <row r="467" spans="1:7">
      <c r="A467" s="1">
        <v>42556</v>
      </c>
      <c r="B467" t="s">
        <v>48</v>
      </c>
      <c r="C467" s="2">
        <v>10000</v>
      </c>
    </row>
    <row r="468" spans="1:7">
      <c r="A468" s="1">
        <v>42556</v>
      </c>
      <c r="B468" t="s">
        <v>44</v>
      </c>
      <c r="C468" s="2">
        <v>12385</v>
      </c>
    </row>
    <row r="469" spans="1:7">
      <c r="A469" s="1">
        <v>42556</v>
      </c>
      <c r="B469" t="s">
        <v>34</v>
      </c>
      <c r="F469" s="6">
        <v>12000</v>
      </c>
      <c r="G469" s="8" t="s">
        <v>408</v>
      </c>
    </row>
    <row r="470" spans="1:7">
      <c r="A470" s="1">
        <v>42556</v>
      </c>
      <c r="B470" t="s">
        <v>67</v>
      </c>
      <c r="D470" s="6">
        <v>72000</v>
      </c>
    </row>
    <row r="471" spans="1:7">
      <c r="A471" s="1">
        <v>42559</v>
      </c>
      <c r="B471" t="s">
        <v>414</v>
      </c>
      <c r="C471" s="2">
        <v>70</v>
      </c>
      <c r="G471" t="s">
        <v>415</v>
      </c>
    </row>
    <row r="472" spans="1:7">
      <c r="A472" s="1">
        <v>42559</v>
      </c>
      <c r="B472" t="s">
        <v>412</v>
      </c>
      <c r="C472" s="2">
        <v>199</v>
      </c>
    </row>
    <row r="473" spans="1:7">
      <c r="A473" s="1">
        <v>42559</v>
      </c>
      <c r="B473" t="s">
        <v>416</v>
      </c>
      <c r="C473" s="2">
        <v>449</v>
      </c>
    </row>
    <row r="474" spans="1:7">
      <c r="A474" s="1">
        <v>42559</v>
      </c>
      <c r="B474" t="s">
        <v>417</v>
      </c>
      <c r="C474" s="2">
        <v>300</v>
      </c>
    </row>
    <row r="475" spans="1:7">
      <c r="A475" s="1">
        <v>42560</v>
      </c>
      <c r="B475" t="s">
        <v>167</v>
      </c>
      <c r="F475" s="6">
        <v>12000</v>
      </c>
      <c r="G475" s="8" t="s">
        <v>418</v>
      </c>
    </row>
    <row r="476" spans="1:7">
      <c r="A476" s="1">
        <v>42560</v>
      </c>
      <c r="B476" t="s">
        <v>224</v>
      </c>
      <c r="D476" s="6">
        <v>72000</v>
      </c>
    </row>
    <row r="477" spans="1:7">
      <c r="A477" s="1">
        <v>42560</v>
      </c>
      <c r="B477" t="s">
        <v>288</v>
      </c>
      <c r="D477" s="6">
        <v>1800</v>
      </c>
    </row>
    <row r="478" spans="1:7">
      <c r="A478" s="1">
        <v>42562</v>
      </c>
      <c r="B478" t="s">
        <v>283</v>
      </c>
      <c r="D478" s="6">
        <v>6000</v>
      </c>
    </row>
    <row r="479" spans="1:7">
      <c r="A479" s="1">
        <v>42562</v>
      </c>
      <c r="B479" t="s">
        <v>284</v>
      </c>
      <c r="D479" s="6">
        <v>150</v>
      </c>
    </row>
    <row r="480" spans="1:7">
      <c r="A480" s="1">
        <v>42563</v>
      </c>
      <c r="B480" t="s">
        <v>422</v>
      </c>
      <c r="C480" s="2">
        <v>1555</v>
      </c>
    </row>
    <row r="481" spans="1:7">
      <c r="A481" s="1">
        <v>42569</v>
      </c>
      <c r="B481" s="15" t="s">
        <v>423</v>
      </c>
      <c r="D481" s="6">
        <v>267</v>
      </c>
    </row>
    <row r="482" spans="1:7">
      <c r="A482" s="23">
        <v>42572</v>
      </c>
      <c r="B482" s="9" t="s">
        <v>425</v>
      </c>
      <c r="C482" s="24"/>
      <c r="D482" s="25">
        <v>1200</v>
      </c>
      <c r="E482" s="25"/>
      <c r="F482" s="25"/>
      <c r="G482" s="22"/>
    </row>
    <row r="483" spans="1:7">
      <c r="A483" s="23">
        <v>42572</v>
      </c>
      <c r="B483" t="s">
        <v>162</v>
      </c>
      <c r="F483" s="6">
        <v>-12000</v>
      </c>
      <c r="G483" t="s">
        <v>406</v>
      </c>
    </row>
    <row r="484" spans="1:7">
      <c r="A484" s="1">
        <v>42582</v>
      </c>
      <c r="B484" t="s">
        <v>426</v>
      </c>
      <c r="C484" s="2">
        <v>1600</v>
      </c>
    </row>
    <row r="485" spans="1:7">
      <c r="A485" s="1">
        <v>42582</v>
      </c>
      <c r="B485" t="s">
        <v>428</v>
      </c>
      <c r="C485" s="2">
        <v>430</v>
      </c>
    </row>
    <row r="486" spans="1:7">
      <c r="A486" s="1">
        <v>42582</v>
      </c>
      <c r="B486" t="s">
        <v>429</v>
      </c>
      <c r="C486" s="2">
        <v>599</v>
      </c>
    </row>
    <row r="487" spans="1:7">
      <c r="A487" s="1">
        <v>42587</v>
      </c>
      <c r="B487" t="s">
        <v>48</v>
      </c>
      <c r="C487" s="2">
        <v>10000</v>
      </c>
    </row>
    <row r="488" spans="1:7">
      <c r="A488" s="1">
        <v>42587</v>
      </c>
      <c r="B488" t="s">
        <v>44</v>
      </c>
      <c r="C488" s="2">
        <v>12385</v>
      </c>
    </row>
    <row r="489" spans="1:7">
      <c r="A489" s="1">
        <v>42595</v>
      </c>
      <c r="B489" t="s">
        <v>430</v>
      </c>
      <c r="C489" s="2">
        <v>189</v>
      </c>
    </row>
    <row r="490" spans="1:7">
      <c r="A490" s="1">
        <v>42606</v>
      </c>
      <c r="B490" t="s">
        <v>165</v>
      </c>
      <c r="C490" s="2">
        <v>6099</v>
      </c>
      <c r="G490" t="s">
        <v>431</v>
      </c>
    </row>
    <row r="491" spans="1:7">
      <c r="A491" s="1">
        <v>42619</v>
      </c>
      <c r="B491" t="s">
        <v>48</v>
      </c>
      <c r="C491" s="2">
        <v>10000</v>
      </c>
    </row>
    <row r="492" spans="1:7">
      <c r="A492" s="1">
        <v>42619</v>
      </c>
      <c r="B492" t="s">
        <v>44</v>
      </c>
      <c r="C492" s="2">
        <v>12268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B18" sqref="B18"/>
    </sheetView>
  </sheetViews>
  <sheetFormatPr defaultRowHeight="16.5"/>
  <cols>
    <col min="1" max="1" width="9.5" bestFit="1" customWidth="1"/>
    <col min="2" max="2" width="21.875" customWidth="1"/>
    <col min="7" max="7" width="9.25" customWidth="1"/>
    <col min="8" max="8" width="17.375" customWidth="1"/>
  </cols>
  <sheetData>
    <row r="1" spans="1:11">
      <c r="C1" s="2">
        <f>SUBTOTAL(9,C3:C100)</f>
        <v>4364</v>
      </c>
      <c r="D1" s="6">
        <f>SUBTOTAL(9,D3:D100)</f>
        <v>5400</v>
      </c>
      <c r="E1" s="6">
        <f>D1-C1</f>
        <v>1036</v>
      </c>
      <c r="I1" s="2">
        <f>SUBTOTAL(9,I3:I1011)</f>
        <v>1726</v>
      </c>
      <c r="J1" s="6">
        <f>SUBTOTAL(9,J3:J1011)</f>
        <v>2000</v>
      </c>
      <c r="K1" s="6">
        <f>J1-I1</f>
        <v>274</v>
      </c>
    </row>
    <row r="2" spans="1:11">
      <c r="A2" s="3" t="s">
        <v>0</v>
      </c>
      <c r="B2" s="3" t="s">
        <v>1</v>
      </c>
      <c r="C2" s="4" t="s">
        <v>32</v>
      </c>
      <c r="D2" s="7" t="s">
        <v>378</v>
      </c>
      <c r="E2" s="7" t="s">
        <v>41</v>
      </c>
      <c r="G2" s="3" t="s">
        <v>0</v>
      </c>
      <c r="H2" s="3" t="s">
        <v>1</v>
      </c>
      <c r="I2" s="4" t="s">
        <v>32</v>
      </c>
      <c r="J2" s="7" t="s">
        <v>378</v>
      </c>
      <c r="K2" s="7" t="s">
        <v>41</v>
      </c>
    </row>
    <row r="3" spans="1:11">
      <c r="A3" s="1">
        <v>42070</v>
      </c>
      <c r="B3" s="5" t="s">
        <v>260</v>
      </c>
      <c r="C3" s="6">
        <v>750</v>
      </c>
      <c r="D3" s="6">
        <v>1000</v>
      </c>
      <c r="E3" s="6"/>
      <c r="F3" s="6"/>
      <c r="G3" s="1">
        <v>42405</v>
      </c>
      <c r="H3" s="5" t="s">
        <v>200</v>
      </c>
      <c r="I3" s="19">
        <v>584</v>
      </c>
      <c r="J3" s="6">
        <v>2000</v>
      </c>
      <c r="K3" s="6"/>
    </row>
    <row r="4" spans="1:11">
      <c r="A4" s="1">
        <v>42070</v>
      </c>
      <c r="B4" s="5" t="s">
        <v>259</v>
      </c>
      <c r="C4" s="6">
        <v>170</v>
      </c>
      <c r="D4" s="6"/>
      <c r="E4" s="6"/>
      <c r="F4" s="6"/>
      <c r="G4" s="1">
        <v>42454</v>
      </c>
      <c r="H4" s="5" t="s">
        <v>251</v>
      </c>
      <c r="I4" s="20">
        <v>546</v>
      </c>
    </row>
    <row r="5" spans="1:11">
      <c r="A5" s="1">
        <v>42159</v>
      </c>
      <c r="B5" s="5" t="s">
        <v>306</v>
      </c>
      <c r="C5" s="6">
        <v>600</v>
      </c>
      <c r="D5" s="6">
        <v>1000</v>
      </c>
      <c r="E5" s="6"/>
      <c r="F5" s="6"/>
      <c r="G5" s="1">
        <v>42513</v>
      </c>
      <c r="H5" s="5" t="s">
        <v>257</v>
      </c>
      <c r="I5" s="20">
        <v>596</v>
      </c>
    </row>
    <row r="6" spans="1:11">
      <c r="A6" s="1">
        <v>42159</v>
      </c>
      <c r="B6" s="5" t="s">
        <v>292</v>
      </c>
      <c r="C6" s="6">
        <v>228</v>
      </c>
      <c r="D6" s="6"/>
      <c r="E6" s="6"/>
      <c r="F6" s="6"/>
      <c r="G6" s="1"/>
      <c r="H6" s="5"/>
      <c r="I6" s="20"/>
    </row>
    <row r="7" spans="1:11">
      <c r="A7" s="1">
        <v>42159</v>
      </c>
      <c r="B7" s="5" t="s">
        <v>294</v>
      </c>
      <c r="C7" s="6">
        <v>197</v>
      </c>
      <c r="D7" s="6"/>
      <c r="E7" s="6"/>
      <c r="F7" s="6"/>
    </row>
    <row r="8" spans="1:11">
      <c r="A8" s="1">
        <v>42286</v>
      </c>
      <c r="B8" s="5" t="s">
        <v>379</v>
      </c>
      <c r="C8" s="2">
        <v>450</v>
      </c>
      <c r="D8" s="6">
        <v>1000</v>
      </c>
      <c r="E8" s="6"/>
      <c r="F8" s="6"/>
    </row>
    <row r="9" spans="1:11">
      <c r="A9" s="1">
        <v>42286</v>
      </c>
      <c r="B9" s="5" t="s">
        <v>193</v>
      </c>
      <c r="C9" s="2">
        <v>306</v>
      </c>
      <c r="D9" s="2"/>
      <c r="E9" s="6"/>
      <c r="F9" s="6"/>
    </row>
    <row r="10" spans="1:11">
      <c r="A10" s="1">
        <v>42404</v>
      </c>
      <c r="B10" s="5" t="s">
        <v>204</v>
      </c>
      <c r="C10" s="2">
        <v>239</v>
      </c>
      <c r="D10" s="6">
        <v>1200</v>
      </c>
      <c r="E10" s="6"/>
      <c r="F10" s="6"/>
    </row>
    <row r="11" spans="1:11">
      <c r="A11" s="1">
        <v>42430</v>
      </c>
      <c r="B11" s="5" t="s">
        <v>397</v>
      </c>
      <c r="C11" s="2">
        <v>600</v>
      </c>
    </row>
    <row r="12" spans="1:11">
      <c r="A12" s="1">
        <v>42454</v>
      </c>
      <c r="B12" s="5" t="s">
        <v>205</v>
      </c>
      <c r="C12" s="2">
        <v>161</v>
      </c>
    </row>
    <row r="13" spans="1:11">
      <c r="A13" s="1">
        <v>42513</v>
      </c>
      <c r="B13" s="5" t="s">
        <v>259</v>
      </c>
      <c r="C13" s="2">
        <v>246</v>
      </c>
    </row>
    <row r="14" spans="1:11">
      <c r="A14" s="1">
        <v>42527</v>
      </c>
      <c r="B14" t="s">
        <v>398</v>
      </c>
      <c r="C14" s="2">
        <v>150</v>
      </c>
      <c r="D14">
        <v>1200</v>
      </c>
    </row>
    <row r="15" spans="1:11">
      <c r="A15" s="1">
        <v>42569</v>
      </c>
      <c r="B15" s="5" t="s">
        <v>424</v>
      </c>
      <c r="C15" s="2">
        <v>267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15" activePane="bottomLeft" state="frozen"/>
      <selection pane="bottomLeft" activeCell="C12" sqref="B12:C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topLeftCell="A19" workbookViewId="0">
      <selection activeCell="E1" sqref="E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2"/>
  <sheetViews>
    <sheetView zoomScale="70" zoomScaleNormal="70" workbookViewId="0">
      <selection activeCell="H27" sqref="H27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3" t="s">
        <v>316</v>
      </c>
      <c r="B1" s="3" t="s">
        <v>317</v>
      </c>
      <c r="C1" s="3" t="s">
        <v>354</v>
      </c>
      <c r="D1" s="3" t="s">
        <v>356</v>
      </c>
      <c r="E1" s="3" t="s">
        <v>355</v>
      </c>
      <c r="F1" s="3" t="s">
        <v>357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358</v>
      </c>
      <c r="M1" s="3" t="s">
        <v>324</v>
      </c>
      <c r="N1" s="3" t="s">
        <v>325</v>
      </c>
      <c r="O1" s="3" t="s">
        <v>318</v>
      </c>
      <c r="P1" s="3" t="s">
        <v>326</v>
      </c>
      <c r="Q1" s="3" t="s">
        <v>327</v>
      </c>
      <c r="R1" s="3" t="s">
        <v>328</v>
      </c>
      <c r="S1" s="3" t="s">
        <v>329</v>
      </c>
      <c r="T1" s="3" t="s">
        <v>330</v>
      </c>
      <c r="U1" s="3" t="s">
        <v>331</v>
      </c>
    </row>
    <row r="2" spans="1:21">
      <c r="A2" s="16" t="s">
        <v>332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16" t="s">
        <v>333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16" t="s">
        <v>334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16" t="s">
        <v>335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16" t="s">
        <v>336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16" t="s">
        <v>337</v>
      </c>
      <c r="B7">
        <f t="shared" si="10"/>
        <v>0</v>
      </c>
      <c r="C7">
        <v>0</v>
      </c>
      <c r="G7">
        <f t="shared" si="6"/>
        <v>402404</v>
      </c>
      <c r="H7">
        <f>H6+J6+P6</f>
        <v>2532798</v>
      </c>
      <c r="I7">
        <f>I6+B6+J6+K6-O6</f>
        <v>2935202</v>
      </c>
      <c r="L7">
        <f t="shared" si="11"/>
        <v>3745512</v>
      </c>
      <c r="M7">
        <f t="shared" si="0"/>
        <v>56.064546394292591</v>
      </c>
      <c r="N7">
        <f t="shared" si="9"/>
        <v>402404</v>
      </c>
      <c r="O7">
        <v>0</v>
      </c>
      <c r="P7"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>(I7/H7)*10</f>
        <v>11.588772574836208</v>
      </c>
      <c r="U7" s="17">
        <f>((I7+B7-O7+N12-N15)/(H7))*10</f>
        <v>18.498127367441064</v>
      </c>
    </row>
    <row r="8" spans="1:21">
      <c r="A8" s="16"/>
      <c r="U8" s="17"/>
    </row>
    <row r="9" spans="1:21">
      <c r="A9" s="16"/>
      <c r="U9" s="17"/>
    </row>
    <row r="11" spans="1:21">
      <c r="N11" s="3" t="s">
        <v>338</v>
      </c>
      <c r="P11" s="3" t="s">
        <v>339</v>
      </c>
      <c r="S11" s="3" t="s">
        <v>340</v>
      </c>
      <c r="T11" s="3"/>
      <c r="U11" s="3"/>
    </row>
    <row r="12" spans="1:21">
      <c r="N12">
        <f>P32-N32</f>
        <v>1750000</v>
      </c>
      <c r="P12">
        <v>120000</v>
      </c>
      <c r="S12" s="3" t="s">
        <v>316</v>
      </c>
      <c r="T12" s="3" t="s">
        <v>341</v>
      </c>
      <c r="U12" s="3" t="s">
        <v>342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3" t="s">
        <v>343</v>
      </c>
      <c r="P14" s="3" t="s">
        <v>344</v>
      </c>
      <c r="Q14" s="3" t="s">
        <v>326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3" t="s">
        <v>345</v>
      </c>
      <c r="P17" s="3" t="s">
        <v>346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159619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3" t="s">
        <v>347</v>
      </c>
      <c r="P20" s="3" t="s">
        <v>348</v>
      </c>
    </row>
    <row r="21" spans="14:21">
      <c r="P21">
        <f>((I7+B7+P12-((H7/10)*P15))/P18)*10</f>
        <v>11.516904038679161</v>
      </c>
    </row>
    <row r="23" spans="14:21">
      <c r="N23" s="3" t="s">
        <v>349</v>
      </c>
      <c r="P23" s="3" t="s">
        <v>350</v>
      </c>
    </row>
    <row r="24" spans="14:21">
      <c r="N24">
        <f>N21/(I7+B7+N12-N15+N21+N18)*100</f>
        <v>0</v>
      </c>
      <c r="P24">
        <f>N27/(I7+B7+N12+P12-N15+N21+N27)*100</f>
        <v>40.088154610699092</v>
      </c>
    </row>
    <row r="26" spans="14:21">
      <c r="N26" s="3" t="s">
        <v>351</v>
      </c>
      <c r="P26" s="3" t="s">
        <v>352</v>
      </c>
    </row>
    <row r="27" spans="14:21">
      <c r="N27">
        <v>3215252</v>
      </c>
      <c r="P27">
        <f>(N27+N30)/(I7+B7+N12+P12-N15+N21+N27+N30)*100</f>
        <v>40.088154610699092</v>
      </c>
    </row>
    <row r="29" spans="14:21">
      <c r="N29" s="3" t="s">
        <v>353</v>
      </c>
    </row>
    <row r="31" spans="14:21">
      <c r="N31" s="3" t="s">
        <v>359</v>
      </c>
      <c r="P31" s="3" t="s">
        <v>360</v>
      </c>
    </row>
    <row r="32" spans="14:21">
      <c r="N32">
        <v>6250000</v>
      </c>
      <c r="P32">
        <v>8000000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17" sqref="H17"/>
    </sheetView>
  </sheetViews>
  <sheetFormatPr defaultRowHeight="16.5"/>
  <cols>
    <col min="1" max="1" width="9.5" bestFit="1" customWidth="1"/>
  </cols>
  <sheetData>
    <row r="1" spans="1:9">
      <c r="A1" t="s">
        <v>0</v>
      </c>
      <c r="B1" t="s">
        <v>361</v>
      </c>
      <c r="C1" t="s">
        <v>326</v>
      </c>
      <c r="D1" t="s">
        <v>362</v>
      </c>
      <c r="E1" t="s">
        <v>363</v>
      </c>
      <c r="F1" t="s">
        <v>364</v>
      </c>
      <c r="G1" t="s">
        <v>365</v>
      </c>
      <c r="H1" t="s">
        <v>323</v>
      </c>
    </row>
    <row r="2" spans="1:9">
      <c r="A2" s="1">
        <v>40878</v>
      </c>
      <c r="B2" t="s">
        <v>366</v>
      </c>
      <c r="D2">
        <v>666000</v>
      </c>
      <c r="E2">
        <v>10</v>
      </c>
      <c r="F2">
        <f t="shared" ref="F2:F5" si="0">D2/E2</f>
        <v>66600</v>
      </c>
      <c r="G2">
        <f t="shared" ref="G2:G5" si="1">10*F2</f>
        <v>666000</v>
      </c>
    </row>
    <row r="3" spans="1:9">
      <c r="A3" s="1">
        <v>40878</v>
      </c>
      <c r="B3" t="s">
        <v>367</v>
      </c>
      <c r="D3">
        <v>1271798</v>
      </c>
      <c r="E3">
        <v>10</v>
      </c>
      <c r="F3">
        <f t="shared" si="0"/>
        <v>127179.8</v>
      </c>
      <c r="G3">
        <f t="shared" si="1"/>
        <v>1271798</v>
      </c>
    </row>
    <row r="4" spans="1:9">
      <c r="A4" s="1">
        <v>40909</v>
      </c>
      <c r="B4" t="s">
        <v>366</v>
      </c>
      <c r="D4">
        <v>57500</v>
      </c>
      <c r="E4">
        <v>10</v>
      </c>
      <c r="F4">
        <f t="shared" si="0"/>
        <v>5750</v>
      </c>
      <c r="G4">
        <f t="shared" si="1"/>
        <v>57500</v>
      </c>
      <c r="I4" t="s">
        <v>368</v>
      </c>
    </row>
    <row r="5" spans="1:9">
      <c r="A5" s="1">
        <v>40909</v>
      </c>
      <c r="B5" t="s">
        <v>367</v>
      </c>
      <c r="D5">
        <v>57500</v>
      </c>
      <c r="E5">
        <v>10</v>
      </c>
      <c r="F5">
        <f t="shared" si="0"/>
        <v>5750</v>
      </c>
      <c r="G5">
        <f t="shared" si="1"/>
        <v>57500</v>
      </c>
      <c r="I5" t="s">
        <v>368</v>
      </c>
    </row>
    <row r="6" spans="1:9">
      <c r="A6" s="1">
        <v>41275</v>
      </c>
      <c r="B6" t="s">
        <v>366</v>
      </c>
      <c r="D6">
        <v>60000</v>
      </c>
      <c r="E6">
        <v>10</v>
      </c>
      <c r="F6">
        <f t="shared" ref="F6:F7" si="2">D6/E6</f>
        <v>6000</v>
      </c>
      <c r="G6">
        <f t="shared" ref="G6:G7" si="3">10*F6</f>
        <v>60000</v>
      </c>
      <c r="I6" t="s">
        <v>369</v>
      </c>
    </row>
    <row r="7" spans="1:9">
      <c r="A7" s="1">
        <v>41275</v>
      </c>
      <c r="B7" t="s">
        <v>367</v>
      </c>
      <c r="D7">
        <v>60000</v>
      </c>
      <c r="E7">
        <v>10</v>
      </c>
      <c r="F7">
        <f t="shared" si="2"/>
        <v>6000</v>
      </c>
      <c r="G7">
        <f t="shared" si="3"/>
        <v>60000</v>
      </c>
      <c r="I7" t="s">
        <v>369</v>
      </c>
    </row>
    <row r="8" spans="1:9">
      <c r="A8" s="1">
        <v>41640</v>
      </c>
      <c r="B8" t="s">
        <v>366</v>
      </c>
      <c r="D8">
        <v>60000</v>
      </c>
      <c r="E8">
        <v>10</v>
      </c>
      <c r="F8">
        <f t="shared" ref="F8:F11" si="4">D8/E8</f>
        <v>6000</v>
      </c>
      <c r="G8">
        <f t="shared" ref="G8:G11" si="5">10*F8</f>
        <v>60000</v>
      </c>
      <c r="I8" t="s">
        <v>370</v>
      </c>
    </row>
    <row r="9" spans="1:9">
      <c r="A9" s="1">
        <v>41640</v>
      </c>
      <c r="B9" t="s">
        <v>367</v>
      </c>
      <c r="D9">
        <v>60000</v>
      </c>
      <c r="E9">
        <v>10</v>
      </c>
      <c r="F9">
        <f t="shared" si="4"/>
        <v>6000</v>
      </c>
      <c r="G9">
        <f t="shared" si="5"/>
        <v>60000</v>
      </c>
      <c r="I9" t="s">
        <v>370</v>
      </c>
    </row>
    <row r="10" spans="1:9">
      <c r="A10" s="1">
        <v>42005</v>
      </c>
      <c r="B10" t="s">
        <v>366</v>
      </c>
      <c r="D10">
        <v>60000</v>
      </c>
      <c r="E10">
        <v>10</v>
      </c>
      <c r="F10">
        <f t="shared" si="4"/>
        <v>6000</v>
      </c>
      <c r="G10">
        <f t="shared" si="5"/>
        <v>60000</v>
      </c>
      <c r="I10" t="s">
        <v>371</v>
      </c>
    </row>
    <row r="11" spans="1:9">
      <c r="A11" s="1">
        <v>42005</v>
      </c>
      <c r="B11" t="s">
        <v>367</v>
      </c>
      <c r="D11">
        <v>60000</v>
      </c>
      <c r="E11">
        <v>10</v>
      </c>
      <c r="F11">
        <f t="shared" si="4"/>
        <v>6000</v>
      </c>
      <c r="G11">
        <f t="shared" si="5"/>
        <v>60000</v>
      </c>
      <c r="I11" t="s">
        <v>371</v>
      </c>
    </row>
    <row r="12" spans="1:9">
      <c r="A12" s="1">
        <v>42370</v>
      </c>
      <c r="B12" t="s">
        <v>366</v>
      </c>
      <c r="D12">
        <v>60000</v>
      </c>
      <c r="E12">
        <v>10</v>
      </c>
      <c r="F12">
        <f t="shared" ref="F12:F13" si="6">D12/E12</f>
        <v>6000</v>
      </c>
      <c r="G12">
        <f t="shared" ref="G12:G13" si="7">10*F12</f>
        <v>60000</v>
      </c>
      <c r="I12" t="s">
        <v>372</v>
      </c>
    </row>
    <row r="13" spans="1:9">
      <c r="A13" s="1">
        <v>42370</v>
      </c>
      <c r="B13" t="s">
        <v>367</v>
      </c>
      <c r="D13">
        <v>60000</v>
      </c>
      <c r="E13">
        <v>10</v>
      </c>
      <c r="F13">
        <f t="shared" si="6"/>
        <v>6000</v>
      </c>
      <c r="G13">
        <f t="shared" si="7"/>
        <v>60000</v>
      </c>
      <c r="I13" t="s">
        <v>372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銀行帳目</vt:lpstr>
      <vt:lpstr>交屋後明細</vt:lpstr>
      <vt:lpstr>水電預繳</vt:lpstr>
      <vt:lpstr>交屋前支出</vt:lpstr>
      <vt:lpstr>借款</vt:lpstr>
      <vt:lpstr>財務報表</vt:lpstr>
      <vt:lpstr>股份統計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2016-09-08T02:18:01Z</dcterms:modified>
</cp:coreProperties>
</file>