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lkry-my.sharepoint.com/personal/again_tlkry_onmicrosoft_com/Documents/Python_学习/Excel/xlsx/"/>
    </mc:Choice>
  </mc:AlternateContent>
  <xr:revisionPtr revIDLastSave="198" documentId="8_{816E4FBB-59F2-48EB-8AC7-0F1547601043}" xr6:coauthVersionLast="47" xr6:coauthVersionMax="47" xr10:uidLastSave="{87A9C394-A9B9-41B8-8B36-98CACAD3170D}"/>
  <bookViews>
    <workbookView xWindow="-120" yWindow="-120" windowWidth="29040" windowHeight="15720" xr2:uid="{EFAE878F-E24C-4BE4-8A39-8D76DEA53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N29" i="1"/>
  <c r="N28" i="1"/>
  <c r="N27" i="1"/>
  <c r="N25" i="1"/>
  <c r="N23" i="1"/>
  <c r="N26" i="1"/>
  <c r="N24" i="1"/>
  <c r="A12" i="1" a="1"/>
  <c r="A12" i="1" s="1"/>
  <c r="L29" i="1"/>
  <c r="L23" i="1"/>
  <c r="L30" i="1"/>
  <c r="L28" i="1"/>
  <c r="L27" i="1"/>
  <c r="L26" i="1"/>
  <c r="L24" i="1"/>
  <c r="L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<sst xmlns="http://schemas.openxmlformats.org/spreadsheetml/2006/main" count="95" uniqueCount="30">
  <si>
    <t>大大只</t>
    <phoneticPr fontId="1" type="noConversion"/>
  </si>
  <si>
    <t>细细粒</t>
    <phoneticPr fontId="1" type="noConversion"/>
  </si>
  <si>
    <t>时间</t>
    <phoneticPr fontId="1" type="noConversion"/>
  </si>
  <si>
    <t>人员</t>
    <phoneticPr fontId="1" type="noConversion"/>
  </si>
  <si>
    <t>支出</t>
    <phoneticPr fontId="1" type="noConversion"/>
  </si>
  <si>
    <t>函数</t>
    <phoneticPr fontId="1" type="noConversion"/>
  </si>
  <si>
    <t>语法</t>
    <phoneticPr fontId="1" type="noConversion"/>
  </si>
  <si>
    <t>示例</t>
    <phoneticPr fontId="1" type="noConversion"/>
  </si>
  <si>
    <t>结果</t>
    <phoneticPr fontId="1" type="noConversion"/>
  </si>
  <si>
    <t>SUMIF</t>
    <phoneticPr fontId="1" type="noConversion"/>
  </si>
  <si>
    <t>AVERAGEIF</t>
    <phoneticPr fontId="1" type="noConversion"/>
  </si>
  <si>
    <t>COUNTIF </t>
  </si>
  <si>
    <t>SUMIFS</t>
    <phoneticPr fontId="1" type="noConversion"/>
  </si>
  <si>
    <t>COUNTIFS</t>
    <phoneticPr fontId="1" type="noConversion"/>
  </si>
  <si>
    <t>MAXIFS</t>
    <phoneticPr fontId="1" type="noConversion"/>
  </si>
  <si>
    <t>MINIFS</t>
    <phoneticPr fontId="1" type="noConversion"/>
  </si>
  <si>
    <t>AVERAGEIFS</t>
    <phoneticPr fontId="1" type="noConversion"/>
  </si>
  <si>
    <t>条件求和</t>
    <phoneticPr fontId="1" type="noConversion"/>
  </si>
  <si>
    <t>条件计数</t>
    <phoneticPr fontId="1" type="noConversion"/>
  </si>
  <si>
    <t>条件平均值</t>
    <phoneticPr fontId="1" type="noConversion"/>
  </si>
  <si>
    <t>多条件求和</t>
    <phoneticPr fontId="1" type="noConversion"/>
  </si>
  <si>
    <t>多条件计数</t>
    <phoneticPr fontId="1" type="noConversion"/>
  </si>
  <si>
    <t>多条件最大值</t>
    <phoneticPr fontId="1" type="noConversion"/>
  </si>
  <si>
    <t>多条件最小值</t>
    <phoneticPr fontId="1" type="noConversion"/>
  </si>
  <si>
    <t>多条件平均值</t>
    <phoneticPr fontId="1" type="noConversion"/>
  </si>
  <si>
    <t>|</t>
    <phoneticPr fontId="1" type="noConversion"/>
  </si>
  <si>
    <t>|[</t>
    <phoneticPr fontId="1" type="noConversion"/>
  </si>
  <si>
    <t>作用</t>
    <phoneticPr fontId="1" type="noConversion"/>
  </si>
  <si>
    <t>](./xlsx/05.01.02.xlsx)|</t>
    <phoneticPr fontId="1" type="noConversion"/>
  </si>
  <si>
    <t>-|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</si>
</sst>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4A2-632E-4E22-8D07-2C00DE7DA25F}">
  <dimension ref="A1:O30"/>
  <sheetViews>
    <sheetView tabSelected="1" zoomScale="130" zoomScaleNormal="130" workbookViewId="0">
      <selection activeCell="L8" sqref="L8"/>
    </sheetView>
  </sheetViews>
  <sheetFormatPr defaultRowHeight="16.5" x14ac:dyDescent="0.3"/>
  <cols>
    <col min="2" max="2" width="8.88671875" customWidth="1"/>
    <col min="5" max="5" width="2.5546875" customWidth="1"/>
    <col min="6" max="6" width="10.5546875" bestFit="1" customWidth="1"/>
    <col min="7" max="7" width="2.88671875" customWidth="1"/>
    <col min="8" max="8" width="10.5546875" customWidth="1"/>
    <col min="9" max="9" width="1.5546875" customWidth="1"/>
    <col min="10" max="10" width="11.5546875" customWidth="1"/>
    <col min="11" max="11" width="2.109375" customWidth="1"/>
    <col min="12" max="12" width="51.5546875" bestFit="1" customWidth="1"/>
    <col min="13" max="13" width="1.5546875" customWidth="1"/>
    <col min="15" max="15" width="1.5546875" customWidth="1"/>
  </cols>
  <sheetData>
    <row r="1" spans="1:4" x14ac:dyDescent="0.3">
      <c r="A1" t="s">
        <v>3</v>
      </c>
      <c r="B1" t="s">
        <v>2</v>
      </c>
      <c r="C1" t="s">
        <v>4</v>
      </c>
    </row>
    <row r="2" spans="1:4" x14ac:dyDescent="0.3">
      <c r="A2" t="s">
        <v>0</v>
      </c>
      <c r="B2" s="1">
        <v>45383</v>
      </c>
      <c r="C2">
        <v>1</v>
      </c>
    </row>
    <row r="3" spans="1:4" x14ac:dyDescent="0.3">
      <c r="A3" t="s">
        <v>1</v>
      </c>
      <c r="B3" s="1">
        <v>45384</v>
      </c>
      <c r="C3">
        <v>2</v>
      </c>
    </row>
    <row r="4" spans="1:4" x14ac:dyDescent="0.3">
      <c r="A4" t="s">
        <v>0</v>
      </c>
      <c r="B4" s="1">
        <v>45352</v>
      </c>
      <c r="C4">
        <v>3</v>
      </c>
    </row>
    <row r="5" spans="1:4" x14ac:dyDescent="0.3">
      <c r="A5" t="s">
        <v>1</v>
      </c>
      <c r="B5" s="1">
        <v>45352</v>
      </c>
      <c r="C5">
        <v>4</v>
      </c>
    </row>
    <row r="6" spans="1:4" x14ac:dyDescent="0.3">
      <c r="A6" t="s">
        <v>0</v>
      </c>
      <c r="B6" s="1">
        <v>45387</v>
      </c>
      <c r="C6">
        <v>5</v>
      </c>
    </row>
    <row r="7" spans="1:4" x14ac:dyDescent="0.3">
      <c r="A7" t="s">
        <v>1</v>
      </c>
      <c r="B7" s="1">
        <v>45357</v>
      </c>
      <c r="C7">
        <v>6</v>
      </c>
    </row>
    <row r="12" spans="1:4" x14ac:dyDescent="0.3">
      <c r="A12" t="str" cm="1">
        <f t="array" ref="A12:D20">_xlfn.LET(_xlpm.a,A1:C7,_xlpm.r,"|`"&amp;ROW(_xlpm.a)&amp;"`|",_xlpm.c,_xlfn.HSTACK({"||";"|-|"},IF({1;0},"`"&amp;LEFT(ADDRESS(1,COLUMN(_xlpm.a),4))&amp;"`|","-|")),_xlpm.h,_xlfn.VSTACK(_xlpm.c,_xlfn.HSTACK(_xlpm.r,_xlpm.a&amp;"|")),_xlpm.h)</f>
        <v>||</v>
      </c>
      <c r="B12" t="str">
        <v>`A`|</v>
      </c>
      <c r="C12" t="str">
        <v>`B`|</v>
      </c>
      <c r="D12" t="str">
        <v>`C`|</v>
      </c>
    </row>
    <row r="13" spans="1:4" x14ac:dyDescent="0.3">
      <c r="A13" t="str">
        <v>|-|</v>
      </c>
      <c r="B13" t="str">
        <v>-|</v>
      </c>
      <c r="C13" t="str">
        <v>-|</v>
      </c>
      <c r="D13" t="str">
        <v>-|</v>
      </c>
    </row>
    <row r="14" spans="1:4" x14ac:dyDescent="0.3">
      <c r="A14" t="str">
        <v>|`1`|</v>
      </c>
      <c r="B14" t="str">
        <v>人员|</v>
      </c>
      <c r="C14" t="str">
        <v>时间|</v>
      </c>
      <c r="D14" t="str">
        <v>支出|</v>
      </c>
    </row>
    <row r="15" spans="1:4" x14ac:dyDescent="0.3">
      <c r="A15" t="str">
        <v>|`2`|</v>
      </c>
      <c r="B15" t="str">
        <v>大大只|</v>
      </c>
      <c r="C15" t="str">
        <v>45383|</v>
      </c>
      <c r="D15" t="str">
        <v>1|</v>
      </c>
    </row>
    <row r="16" spans="1:4" x14ac:dyDescent="0.3">
      <c r="A16" t="str">
        <v>|`3`|</v>
      </c>
      <c r="B16" t="str">
        <v>细细粒|</v>
      </c>
      <c r="C16" t="str">
        <v>45384|</v>
      </c>
      <c r="D16" t="str">
        <v>2|</v>
      </c>
    </row>
    <row r="17" spans="1:15" x14ac:dyDescent="0.3">
      <c r="A17" t="str">
        <v>|`4`|</v>
      </c>
      <c r="B17" t="str">
        <v>大大只|</v>
      </c>
      <c r="C17" t="str">
        <v>45352|</v>
      </c>
      <c r="D17" t="str">
        <v>3|</v>
      </c>
    </row>
    <row r="18" spans="1:15" x14ac:dyDescent="0.3">
      <c r="A18" t="str">
        <v>|`5`|</v>
      </c>
      <c r="B18" t="str">
        <v>细细粒|</v>
      </c>
      <c r="C18" t="str">
        <v>45352|</v>
      </c>
      <c r="D18" t="str">
        <v>4|</v>
      </c>
    </row>
    <row r="19" spans="1:15" x14ac:dyDescent="0.3">
      <c r="A19" t="str">
        <v>|`6`|</v>
      </c>
      <c r="B19" t="str">
        <v>大大只|</v>
      </c>
      <c r="C19" t="str">
        <v>45387|</v>
      </c>
      <c r="D19" t="str">
        <v>5|</v>
      </c>
    </row>
    <row r="20" spans="1:15" x14ac:dyDescent="0.3">
      <c r="A20" t="str">
        <v>|`7`|</v>
      </c>
      <c r="B20" t="str">
        <v>细细粒|</v>
      </c>
      <c r="C20" t="str">
        <v>45357|</v>
      </c>
      <c r="D20" t="str">
        <v>6|</v>
      </c>
    </row>
    <row r="21" spans="1:15" x14ac:dyDescent="0.3">
      <c r="E21" t="s">
        <v>25</v>
      </c>
      <c r="F21" t="s">
        <v>5</v>
      </c>
      <c r="G21" t="s">
        <v>25</v>
      </c>
      <c r="H21" t="s">
        <v>27</v>
      </c>
      <c r="I21" t="s">
        <v>25</v>
      </c>
      <c r="J21" t="s">
        <v>6</v>
      </c>
      <c r="K21" t="s">
        <v>25</v>
      </c>
      <c r="L21" t="s">
        <v>7</v>
      </c>
      <c r="M21" t="s">
        <v>25</v>
      </c>
      <c r="N21" t="s">
        <v>8</v>
      </c>
      <c r="O21" t="s">
        <v>25</v>
      </c>
    </row>
    <row r="22" spans="1:15" x14ac:dyDescent="0.3">
      <c r="E22" t="s">
        <v>25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</row>
    <row r="23" spans="1:15" x14ac:dyDescent="0.3">
      <c r="E23" t="s">
        <v>26</v>
      </c>
      <c r="F23" s="1" t="s">
        <v>9</v>
      </c>
      <c r="G23" s="1" t="s">
        <v>28</v>
      </c>
      <c r="H23" s="1" t="s">
        <v>17</v>
      </c>
      <c r="I23" s="1" t="s">
        <v>25</v>
      </c>
      <c r="J23" s="2"/>
      <c r="K23" s="1" t="s">
        <v>25</v>
      </c>
      <c r="L23" t="str">
        <f ca="1">_xlfn.FORMULATEXT(N23)</f>
        <v>=SUMIF(B2:B7,"&lt;"&amp;--"2024/4/1",C2:C7)</v>
      </c>
      <c r="M23" s="1" t="s">
        <v>25</v>
      </c>
      <c r="N23">
        <f>SUMIF(B2:B7,"&lt;"&amp;--"2024/4/1",C2:C7)</f>
        <v>13</v>
      </c>
      <c r="O23" s="1" t="s">
        <v>25</v>
      </c>
    </row>
    <row r="24" spans="1:15" x14ac:dyDescent="0.3">
      <c r="E24" t="s">
        <v>26</v>
      </c>
      <c r="F24" t="s">
        <v>11</v>
      </c>
      <c r="G24" s="1" t="s">
        <v>28</v>
      </c>
      <c r="H24" s="1" t="s">
        <v>18</v>
      </c>
      <c r="I24" s="1" t="s">
        <v>25</v>
      </c>
      <c r="J24" s="2"/>
      <c r="K24" s="1" t="s">
        <v>25</v>
      </c>
      <c r="L24" t="str">
        <f ca="1">_xlfn.FORMULATEXT(N24)</f>
        <v>=COUNTIF(A2:A7,"细细粒")</v>
      </c>
      <c r="M24" s="1" t="s">
        <v>25</v>
      </c>
      <c r="N24">
        <f>COUNTIF(A2:A7,"细细粒")</f>
        <v>3</v>
      </c>
      <c r="O24" s="1" t="s">
        <v>25</v>
      </c>
    </row>
    <row r="25" spans="1:15" x14ac:dyDescent="0.3">
      <c r="E25" t="s">
        <v>26</v>
      </c>
      <c r="F25" t="s">
        <v>10</v>
      </c>
      <c r="G25" s="1" t="s">
        <v>28</v>
      </c>
      <c r="H25" s="1" t="s">
        <v>19</v>
      </c>
      <c r="I25" s="1" t="s">
        <v>25</v>
      </c>
      <c r="J25" s="2"/>
      <c r="K25" s="1" t="s">
        <v>25</v>
      </c>
      <c r="L25" t="str">
        <f ca="1">_xlfn.FORMULATEXT(N25)</f>
        <v>=AVERAGEIF(A2:A7,"细*",C2:C7)</v>
      </c>
      <c r="M25" s="1" t="s">
        <v>25</v>
      </c>
      <c r="N25">
        <f>AVERAGEIF(A2:A7,"细*",C2:C7)</f>
        <v>4</v>
      </c>
      <c r="O25" s="1" t="s">
        <v>25</v>
      </c>
    </row>
    <row r="26" spans="1:15" x14ac:dyDescent="0.3">
      <c r="E26" t="s">
        <v>26</v>
      </c>
      <c r="F26" t="s">
        <v>12</v>
      </c>
      <c r="G26" s="1" t="s">
        <v>28</v>
      </c>
      <c r="H26" s="1" t="s">
        <v>20</v>
      </c>
      <c r="I26" s="1" t="s">
        <v>25</v>
      </c>
      <c r="J26" s="2"/>
      <c r="K26" s="1" t="s">
        <v>25</v>
      </c>
      <c r="L26" t="str">
        <f ca="1">_xlfn.FORMULATEXT(N26)</f>
        <v>=SUMIFS(C2:C7,A2:A7,"大大只",B2:B7,"&gt;"&amp;--"2024/3/31")</v>
      </c>
      <c r="M26" s="1" t="s">
        <v>25</v>
      </c>
      <c r="N26">
        <f>SUMIFS(C2:C7,A2:A7,"大大只",B2:B7,"&gt;"&amp;--"2024/3/31")</f>
        <v>6</v>
      </c>
      <c r="O26" s="1" t="s">
        <v>25</v>
      </c>
    </row>
    <row r="27" spans="1:15" x14ac:dyDescent="0.3">
      <c r="E27" t="s">
        <v>26</v>
      </c>
      <c r="F27" t="s">
        <v>13</v>
      </c>
      <c r="G27" s="1" t="s">
        <v>28</v>
      </c>
      <c r="H27" s="1" t="s">
        <v>21</v>
      </c>
      <c r="I27" s="1" t="s">
        <v>25</v>
      </c>
      <c r="J27" s="2"/>
      <c r="K27" s="1" t="s">
        <v>25</v>
      </c>
      <c r="L27" t="str">
        <f t="shared" ref="L27" ca="1" si="0">_xlfn.FORMULATEXT(N27)</f>
        <v>=COUNTIFS(A2:A7,"细细?",B2:B7,"&gt;="&amp;B5)</v>
      </c>
      <c r="M27" s="1" t="s">
        <v>25</v>
      </c>
      <c r="N27">
        <f>COUNTIFS(A2:A7,"细细?",B2:B7,"&gt;="&amp;B5)</f>
        <v>3</v>
      </c>
      <c r="O27" s="1" t="s">
        <v>25</v>
      </c>
    </row>
    <row r="28" spans="1:15" x14ac:dyDescent="0.3">
      <c r="E28" t="s">
        <v>26</v>
      </c>
      <c r="F28" t="s">
        <v>16</v>
      </c>
      <c r="G28" s="1" t="s">
        <v>28</v>
      </c>
      <c r="H28" s="1" t="s">
        <v>24</v>
      </c>
      <c r="I28" s="1" t="s">
        <v>25</v>
      </c>
      <c r="J28" s="2"/>
      <c r="K28" s="1" t="s">
        <v>25</v>
      </c>
      <c r="L28" t="str">
        <f ca="1">_xlfn.FORMULATEXT(N28)</f>
        <v>=AVERAGEIFS(C2:C7,A2:A7,"*",B2:B7,"&gt;"&amp;0)</v>
      </c>
      <c r="M28" s="1" t="s">
        <v>25</v>
      </c>
      <c r="N28">
        <f>AVERAGEIFS(C2:C7,A2:A7,"*",B2:B7,"&gt;"&amp;0)</f>
        <v>3.5</v>
      </c>
      <c r="O28" s="1" t="s">
        <v>25</v>
      </c>
    </row>
    <row r="29" spans="1:15" x14ac:dyDescent="0.3">
      <c r="E29" t="s">
        <v>26</v>
      </c>
      <c r="F29" t="s">
        <v>14</v>
      </c>
      <c r="G29" s="1" t="s">
        <v>28</v>
      </c>
      <c r="H29" s="1" t="s">
        <v>22</v>
      </c>
      <c r="I29" s="1" t="s">
        <v>25</v>
      </c>
      <c r="J29" s="2"/>
      <c r="K29" s="1" t="s">
        <v>25</v>
      </c>
      <c r="L29" t="str">
        <f ca="1">_xlfn.FORMULATEXT(N29)</f>
        <v>=MAXIFS(C2:C7,A2:A7,"*只")</v>
      </c>
      <c r="M29" s="1" t="s">
        <v>25</v>
      </c>
      <c r="N29">
        <f>_xlfn.MAXIFS(C2:C7,A2:A7,"*只")</f>
        <v>5</v>
      </c>
      <c r="O29" s="1" t="s">
        <v>25</v>
      </c>
    </row>
    <row r="30" spans="1:15" x14ac:dyDescent="0.3">
      <c r="E30" t="s">
        <v>26</v>
      </c>
      <c r="F30" t="s">
        <v>15</v>
      </c>
      <c r="G30" s="1" t="s">
        <v>28</v>
      </c>
      <c r="H30" s="1" t="s">
        <v>23</v>
      </c>
      <c r="I30" s="1" t="s">
        <v>25</v>
      </c>
      <c r="J30" s="2"/>
      <c r="K30" s="1" t="s">
        <v>25</v>
      </c>
      <c r="L30" t="str">
        <f ca="1">_xlfn.FORMULATEXT(N30)</f>
        <v>=MINIFS(C2:C7,A2:A7,"细?粒",B2:B7,"&lt;"&amp;TODAY())</v>
      </c>
      <c r="M30" s="1" t="s">
        <v>25</v>
      </c>
      <c r="N30">
        <f ca="1">_xlfn.MINIFS(C2:C7,A2:A7,"细?粒",B2:B7,"&lt;"&amp;TODAY())</f>
        <v>2</v>
      </c>
      <c r="O3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大大只</dc:creator>
  <cp:lastModifiedBy>大大只</cp:lastModifiedBy>
  <cp:lastPrinted>2024-04-12T16:40:58Z</cp:lastPrinted>
  <dcterms:created xsi:type="dcterms:W3CDTF">2024-04-12T16:27:49Z</dcterms:created>
  <dcterms:modified xsi:type="dcterms:W3CDTF">2024-04-12T17:41:58Z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2024-04-12T16:36:31Z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9e8e9c8f-ef67-4e0b-985e-d38a795de845</vt:lpwstr>
  </property>
  <property fmtid="{D5CDD505-2E9C-101B-9397-08002B2CF9AE}" pid="7" name="MSIP_Label_defa4170-0d19-0005-0004-bc88714345d2_ActionId">
    <vt:lpwstr>8cc3450a-0a0d-4d8e-a135-0f1dea0ab205</vt:lpwstr>
  </property>
  <property fmtid="{D5CDD505-2E9C-101B-9397-08002B2CF9AE}" pid="8" name="MSIP_Label_defa4170-0d19-0005-0004-bc88714345d2_ContentBits">
    <vt:lpwstr>0</vt:lpwstr>
  </property>
</Properties>
</file>