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701782A2-88A1-413E-A19A-E2BF8EBAAB16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PositionSize" sheetId="1" r:id="rId1"/>
    <sheet name="Kelly Formula" sheetId="2" r:id="rId2"/>
  </sheets>
  <definedNames>
    <definedName name="Capital">PositionSize!$C$2</definedName>
    <definedName name="RiskPerTrade">PositionSize!$C$3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B3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3" i="2"/>
  <c r="E3" i="2"/>
  <c r="F3" i="2"/>
  <c r="G3" i="2"/>
  <c r="H3" i="2"/>
  <c r="I3" i="2"/>
  <c r="D4" i="2"/>
  <c r="E4" i="2"/>
  <c r="F4" i="2"/>
  <c r="G4" i="2"/>
  <c r="H4" i="2"/>
  <c r="I4" i="2"/>
  <c r="J4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7" i="2"/>
  <c r="E7" i="2"/>
  <c r="F7" i="2"/>
  <c r="G7" i="2"/>
  <c r="H7" i="2"/>
  <c r="I7" i="2"/>
  <c r="J7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D14" i="2"/>
  <c r="E14" i="2"/>
  <c r="F14" i="2"/>
  <c r="G14" i="2"/>
  <c r="H14" i="2"/>
  <c r="I14" i="2"/>
  <c r="J14" i="2"/>
  <c r="D15" i="2"/>
  <c r="E15" i="2"/>
  <c r="F15" i="2"/>
  <c r="G15" i="2"/>
  <c r="H15" i="2"/>
  <c r="I15" i="2"/>
  <c r="J15" i="2"/>
  <c r="D16" i="2"/>
  <c r="E16" i="2"/>
  <c r="F16" i="2"/>
  <c r="G16" i="2"/>
  <c r="H16" i="2"/>
  <c r="I16" i="2"/>
  <c r="J16" i="2"/>
  <c r="D17" i="2"/>
  <c r="E17" i="2"/>
  <c r="F17" i="2"/>
  <c r="G17" i="2"/>
  <c r="H17" i="2"/>
  <c r="I17" i="2"/>
  <c r="J17" i="2"/>
  <c r="D18" i="2"/>
  <c r="E18" i="2"/>
  <c r="F18" i="2"/>
  <c r="G18" i="2"/>
  <c r="H18" i="2"/>
  <c r="I18" i="2"/>
  <c r="J18" i="2"/>
  <c r="D19" i="2"/>
  <c r="E19" i="2"/>
  <c r="F19" i="2"/>
  <c r="G19" i="2"/>
  <c r="H19" i="2"/>
  <c r="I19" i="2"/>
  <c r="J19" i="2"/>
  <c r="D20" i="2"/>
  <c r="E20" i="2"/>
  <c r="F20" i="2"/>
  <c r="G20" i="2"/>
  <c r="H20" i="2"/>
  <c r="I20" i="2"/>
  <c r="J20" i="2"/>
  <c r="D21" i="2"/>
  <c r="E21" i="2"/>
  <c r="F21" i="2"/>
  <c r="G21" i="2"/>
  <c r="H21" i="2"/>
  <c r="I21" i="2"/>
  <c r="J21" i="2"/>
  <c r="D22" i="2"/>
  <c r="E22" i="2"/>
  <c r="F22" i="2"/>
  <c r="G22" i="2"/>
  <c r="H22" i="2"/>
  <c r="I22" i="2"/>
  <c r="J22" i="2"/>
  <c r="D23" i="2"/>
  <c r="E23" i="2"/>
  <c r="F23" i="2"/>
  <c r="G23" i="2"/>
  <c r="H23" i="2"/>
  <c r="I23" i="2"/>
  <c r="J23" i="2"/>
  <c r="D24" i="2"/>
  <c r="E24" i="2"/>
  <c r="F24" i="2"/>
  <c r="G24" i="2"/>
  <c r="H24" i="2"/>
  <c r="I24" i="2"/>
  <c r="J24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G38" i="2"/>
  <c r="H38" i="2"/>
  <c r="I38" i="2"/>
  <c r="J38" i="2"/>
  <c r="D39" i="2"/>
  <c r="E39" i="2"/>
  <c r="F39" i="2"/>
  <c r="G39" i="2"/>
  <c r="H39" i="2"/>
  <c r="I39" i="2"/>
  <c r="J39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D43" i="2"/>
  <c r="E43" i="2"/>
  <c r="F43" i="2"/>
  <c r="G43" i="2"/>
  <c r="H43" i="2"/>
  <c r="I43" i="2"/>
  <c r="J43" i="2"/>
  <c r="I3" i="1" l="1"/>
  <c r="J3" i="1"/>
  <c r="K3" i="1"/>
  <c r="L3" i="1"/>
  <c r="M3" i="1"/>
  <c r="N3" i="1"/>
  <c r="O3" i="1"/>
  <c r="P3" i="1"/>
  <c r="Q3" i="1"/>
  <c r="I4" i="1"/>
  <c r="J4" i="1"/>
  <c r="K4" i="1"/>
  <c r="L4" i="1"/>
  <c r="M4" i="1"/>
  <c r="N4" i="1"/>
  <c r="O4" i="1"/>
  <c r="P4" i="1"/>
  <c r="Q4" i="1"/>
  <c r="I5" i="1"/>
  <c r="J5" i="1"/>
  <c r="K5" i="1"/>
  <c r="L5" i="1"/>
  <c r="M5" i="1"/>
  <c r="N5" i="1"/>
  <c r="O5" i="1"/>
  <c r="P5" i="1"/>
  <c r="Q5" i="1"/>
  <c r="I6" i="1"/>
  <c r="J6" i="1"/>
  <c r="K6" i="1"/>
  <c r="L6" i="1"/>
  <c r="M6" i="1"/>
  <c r="N6" i="1"/>
  <c r="O6" i="1"/>
  <c r="P6" i="1"/>
  <c r="Q6" i="1"/>
  <c r="I7" i="1"/>
  <c r="J7" i="1"/>
  <c r="K7" i="1"/>
  <c r="L7" i="1"/>
  <c r="M7" i="1"/>
  <c r="N7" i="1"/>
  <c r="O7" i="1"/>
  <c r="P7" i="1"/>
  <c r="Q7" i="1"/>
  <c r="I8" i="1"/>
  <c r="J8" i="1"/>
  <c r="K8" i="1"/>
  <c r="L8" i="1"/>
  <c r="M8" i="1"/>
  <c r="N8" i="1"/>
  <c r="O8" i="1"/>
  <c r="P8" i="1"/>
  <c r="Q8" i="1"/>
  <c r="I9" i="1"/>
  <c r="J9" i="1"/>
  <c r="K9" i="1"/>
  <c r="L9" i="1"/>
  <c r="M9" i="1"/>
  <c r="N9" i="1"/>
  <c r="O9" i="1"/>
  <c r="P9" i="1"/>
  <c r="Q9" i="1"/>
  <c r="H3" i="1"/>
  <c r="H4" i="1"/>
  <c r="H5" i="1"/>
  <c r="H6" i="1"/>
  <c r="H7" i="1"/>
  <c r="H8" i="1"/>
  <c r="H9" i="1"/>
  <c r="C7" i="1"/>
  <c r="C4" i="1"/>
  <c r="C9" i="1" s="1"/>
  <c r="C8" i="1" l="1"/>
  <c r="C18" i="1"/>
  <c r="C13" i="1"/>
  <c r="C15" i="1" l="1"/>
  <c r="C14" i="1"/>
  <c r="C20" i="1"/>
  <c r="C19" i="1"/>
</calcChain>
</file>

<file path=xl/sharedStrings.xml><?xml version="1.0" encoding="utf-8"?>
<sst xmlns="http://schemas.openxmlformats.org/spreadsheetml/2006/main" count="19" uniqueCount="12">
  <si>
    <t>Capital</t>
  </si>
  <si>
    <t>Trade Risk (%)</t>
  </si>
  <si>
    <t>Nb consecutive Loss</t>
  </si>
  <si>
    <t>loss %</t>
  </si>
  <si>
    <t>Gain to recover</t>
  </si>
  <si>
    <t>W</t>
  </si>
  <si>
    <t>R</t>
  </si>
  <si>
    <t>Nb Stock</t>
  </si>
  <si>
    <t>Stop Loss</t>
  </si>
  <si>
    <t>Stock Price</t>
  </si>
  <si>
    <t>Capital Max Risk (%)</t>
  </si>
  <si>
    <t>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</si>
</sst>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[$€-40C]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 diagonalDown="1">
      <left/>
      <right/>
      <top/>
      <bottom/>
      <diagonal style="thin">
        <color auto="1"/>
      </diagonal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3" applyNumberFormat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164" fontId="0" fillId="0" borderId="0" xfId="1" applyNumberFormat="1" applyFont="1"/>
    <xf numFmtId="165" fontId="0" fillId="0" borderId="1" xfId="0" applyNumberFormat="1" applyBorder="1"/>
    <xf numFmtId="165" fontId="0" fillId="0" borderId="2" xfId="0" applyNumberFormat="1" applyBorder="1"/>
    <xf numFmtId="165" fontId="2" fillId="2" borderId="4" xfId="2" applyNumberFormat="1" applyBorder="1"/>
    <xf numFmtId="165" fontId="2" fillId="2" borderId="6" xfId="2" applyNumberFormat="1" applyBorder="1"/>
    <xf numFmtId="9" fontId="2" fillId="2" borderId="7" xfId="2" applyNumberFormat="1" applyBorder="1"/>
    <xf numFmtId="3" fontId="2" fillId="2" borderId="6" xfId="2" applyNumberFormat="1" applyBorder="1"/>
    <xf numFmtId="0" fontId="1" fillId="3" borderId="8" xfId="3" applyBorder="1"/>
    <xf numFmtId="0" fontId="1" fillId="3" borderId="9" xfId="3" applyBorder="1"/>
    <xf numFmtId="0" fontId="1" fillId="3" borderId="10" xfId="3" applyBorder="1"/>
    <xf numFmtId="0" fontId="3" fillId="3" borderId="10" xfId="3" applyFont="1" applyBorder="1"/>
    <xf numFmtId="0" fontId="0" fillId="3" borderId="9" xfId="3" applyFont="1" applyBorder="1"/>
    <xf numFmtId="10" fontId="0" fillId="0" borderId="2" xfId="1" applyNumberFormat="1" applyFont="1" applyBorder="1"/>
    <xf numFmtId="0" fontId="2" fillId="2" borderId="11" xfId="2" applyBorder="1"/>
    <xf numFmtId="0" fontId="2" fillId="2" borderId="4" xfId="2" applyBorder="1"/>
    <xf numFmtId="10" fontId="2" fillId="2" borderId="4" xfId="2" applyNumberFormat="1" applyBorder="1"/>
    <xf numFmtId="0" fontId="0" fillId="3" borderId="10" xfId="3" applyFont="1" applyBorder="1"/>
    <xf numFmtId="10" fontId="2" fillId="2" borderId="5" xfId="2" applyNumberFormat="1" applyBorder="1"/>
    <xf numFmtId="0" fontId="0" fillId="0" borderId="12" xfId="0" applyBorder="1"/>
    <xf numFmtId="2" fontId="0" fillId="0" borderId="0" xfId="0" applyNumberFormat="1"/>
    <xf numFmtId="0" fontId="0" fillId="0" borderId="0" xfId="0" applyAlignment="1">
      <alignment horizontal="center"/>
    </xf>
    <xf numFmtId="9" fontId="3" fillId="0" borderId="0" xfId="1" applyFont="1"/>
    <xf numFmtId="0" fontId="3" fillId="0" borderId="0" xfId="0" applyFont="1"/>
  </cellXfs>
  <cellStyles count="4">
    <cellStyle name="20% - Accent3" xfId="3" builtinId="38"/>
    <cellStyle name="Normal" xfId="0" builtinId="0"/>
    <cellStyle name="Output" xfId="2" builtinId="21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1</xdr:row>
      <xdr:rowOff>28575</xdr:rowOff>
    </xdr:from>
    <xdr:to>
      <xdr:col>15</xdr:col>
      <xdr:colOff>133350</xdr:colOff>
      <xdr:row>8</xdr:row>
      <xdr:rowOff>57150</xdr:rowOff>
    </xdr:to>
    <xdr:pic>
      <xdr:nvPicPr>
        <xdr:cNvPr id="4" name="Picture 3" descr="Python Risk Management: Kelly Criterion | by Lester Leong | Towards Data  Science">
          <a:extLst>
            <a:ext uri="{FF2B5EF4-FFF2-40B4-BE49-F238E27FC236}">
              <a16:creationId xmlns:a16="http://schemas.microsoft.com/office/drawing/2014/main" id="{608D4C8A-1589-4582-B9F5-0D27441A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409575"/>
          <a:ext cx="251460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0"/>
  <sheetViews>
    <sheetView workbookViewId="0">
      <selection activeCell="Q9" sqref="Q9"/>
    </sheetView>
  </sheetViews>
  <sheetFormatPr defaultRowHeight="15" x14ac:dyDescent="0.25"/>
  <cols>
    <col min="2" max="2" width="23.140625" customWidth="1"/>
    <col min="3" max="3" width="11.5703125" customWidth="1"/>
  </cols>
  <sheetData>
    <row r="1" spans="2:17" ht="15.75" thickBot="1" x14ac:dyDescent="0.3">
      <c r="G1" t="s">
        <v>5</v>
      </c>
    </row>
    <row r="2" spans="2:17" x14ac:dyDescent="0.25">
      <c r="B2" s="9" t="s">
        <v>0</v>
      </c>
      <c r="C2" s="3">
        <v>3500</v>
      </c>
      <c r="F2" t="s">
        <v>6</v>
      </c>
      <c r="G2" s="20"/>
      <c r="H2" s="1">
        <v>0.1</v>
      </c>
      <c r="I2" s="1">
        <v>0.2</v>
      </c>
      <c r="J2" s="1">
        <v>0.3</v>
      </c>
      <c r="K2" s="1">
        <v>0.4</v>
      </c>
      <c r="L2" s="1">
        <v>0.5</v>
      </c>
      <c r="M2" s="1">
        <v>0.6</v>
      </c>
      <c r="N2" s="1">
        <v>0.7</v>
      </c>
      <c r="O2" s="1">
        <v>0.8</v>
      </c>
      <c r="P2" s="1">
        <v>0.9</v>
      </c>
      <c r="Q2" s="1">
        <v>1</v>
      </c>
    </row>
    <row r="3" spans="2:17" x14ac:dyDescent="0.25">
      <c r="B3" s="10" t="s">
        <v>10</v>
      </c>
      <c r="C3" s="14">
        <v>0.02</v>
      </c>
      <c r="G3">
        <v>1</v>
      </c>
      <c r="H3" s="21">
        <f>H$2*$G3-(1-H$2)</f>
        <v>-0.8</v>
      </c>
      <c r="I3" s="21">
        <f t="shared" ref="I3:Q3" si="0">I$2*$G3-(1-I$2)</f>
        <v>-0.60000000000000009</v>
      </c>
      <c r="J3" s="21">
        <f t="shared" si="0"/>
        <v>-0.39999999999999997</v>
      </c>
      <c r="K3" s="21">
        <f t="shared" si="0"/>
        <v>-0.19999999999999996</v>
      </c>
      <c r="L3" s="21">
        <f t="shared" si="0"/>
        <v>0</v>
      </c>
      <c r="M3" s="21">
        <f t="shared" si="0"/>
        <v>0.19999999999999996</v>
      </c>
      <c r="N3" s="21">
        <f t="shared" si="0"/>
        <v>0.39999999999999991</v>
      </c>
      <c r="O3" s="21">
        <f t="shared" si="0"/>
        <v>0.60000000000000009</v>
      </c>
      <c r="P3" s="21">
        <f t="shared" si="0"/>
        <v>0.8</v>
      </c>
      <c r="Q3" s="21">
        <f t="shared" si="0"/>
        <v>1</v>
      </c>
    </row>
    <row r="4" spans="2:17" ht="15.75" thickBot="1" x14ac:dyDescent="0.3">
      <c r="B4" s="11" t="s">
        <v>10</v>
      </c>
      <c r="C4" s="6">
        <f>Capital*C3</f>
        <v>70</v>
      </c>
      <c r="G4">
        <v>1.5</v>
      </c>
      <c r="H4" s="21">
        <f t="shared" ref="H4:Q9" si="1">H$2*$G4-(1-H$2)</f>
        <v>-0.75</v>
      </c>
      <c r="I4" s="21">
        <f t="shared" si="1"/>
        <v>-0.5</v>
      </c>
      <c r="J4" s="21">
        <f t="shared" si="1"/>
        <v>-0.25</v>
      </c>
      <c r="K4" s="21">
        <f t="shared" si="1"/>
        <v>0</v>
      </c>
      <c r="L4" s="21">
        <f t="shared" si="1"/>
        <v>0.25</v>
      </c>
      <c r="M4" s="21">
        <f t="shared" si="1"/>
        <v>0.49999999999999989</v>
      </c>
      <c r="N4" s="21">
        <f t="shared" si="1"/>
        <v>0.74999999999999978</v>
      </c>
      <c r="O4" s="21">
        <f t="shared" si="1"/>
        <v>1.0000000000000002</v>
      </c>
      <c r="P4" s="21">
        <f t="shared" si="1"/>
        <v>1.25</v>
      </c>
      <c r="Q4" s="21">
        <f t="shared" si="1"/>
        <v>1.5</v>
      </c>
    </row>
    <row r="5" spans="2:17" x14ac:dyDescent="0.25">
      <c r="B5" s="10" t="s">
        <v>9</v>
      </c>
      <c r="C5" s="4">
        <v>2</v>
      </c>
      <c r="G5">
        <v>2</v>
      </c>
      <c r="H5" s="21">
        <f t="shared" si="1"/>
        <v>-0.7</v>
      </c>
      <c r="I5" s="21">
        <f t="shared" si="1"/>
        <v>-0.4</v>
      </c>
      <c r="J5" s="21">
        <f t="shared" si="1"/>
        <v>-9.9999999999999978E-2</v>
      </c>
      <c r="K5" s="21">
        <f t="shared" si="1"/>
        <v>0.20000000000000007</v>
      </c>
      <c r="L5" s="21">
        <f t="shared" si="1"/>
        <v>0.5</v>
      </c>
      <c r="M5" s="21">
        <f t="shared" si="1"/>
        <v>0.79999999999999993</v>
      </c>
      <c r="N5" s="21">
        <f t="shared" si="1"/>
        <v>1.0999999999999999</v>
      </c>
      <c r="O5" s="21">
        <f t="shared" si="1"/>
        <v>1.4000000000000001</v>
      </c>
      <c r="P5" s="21">
        <f t="shared" si="1"/>
        <v>1.7000000000000002</v>
      </c>
      <c r="Q5" s="21">
        <f t="shared" si="1"/>
        <v>2</v>
      </c>
    </row>
    <row r="6" spans="2:17" x14ac:dyDescent="0.25">
      <c r="B6" s="10" t="s">
        <v>8</v>
      </c>
      <c r="C6" s="4">
        <v>1.75</v>
      </c>
      <c r="G6">
        <v>2.5</v>
      </c>
      <c r="H6" s="21">
        <f t="shared" si="1"/>
        <v>-0.65</v>
      </c>
      <c r="I6" s="21">
        <f t="shared" si="1"/>
        <v>-0.30000000000000004</v>
      </c>
      <c r="J6" s="21">
        <f t="shared" si="1"/>
        <v>5.0000000000000044E-2</v>
      </c>
      <c r="K6" s="21">
        <f t="shared" si="1"/>
        <v>0.4</v>
      </c>
      <c r="L6" s="21">
        <f t="shared" si="1"/>
        <v>0.75</v>
      </c>
      <c r="M6" s="21">
        <f t="shared" si="1"/>
        <v>1.1000000000000001</v>
      </c>
      <c r="N6" s="21">
        <f t="shared" si="1"/>
        <v>1.45</v>
      </c>
      <c r="O6" s="21">
        <f t="shared" si="1"/>
        <v>1.8</v>
      </c>
      <c r="P6" s="21">
        <f t="shared" si="1"/>
        <v>2.15</v>
      </c>
      <c r="Q6" s="21">
        <f t="shared" si="1"/>
        <v>2.5</v>
      </c>
    </row>
    <row r="7" spans="2:17" x14ac:dyDescent="0.25">
      <c r="B7" s="10" t="s">
        <v>1</v>
      </c>
      <c r="C7" s="7">
        <f>(C5-C6)/C5</f>
        <v>0.125</v>
      </c>
      <c r="G7">
        <v>3</v>
      </c>
      <c r="H7" s="21">
        <f t="shared" si="1"/>
        <v>-0.6</v>
      </c>
      <c r="I7" s="21">
        <f t="shared" si="1"/>
        <v>-0.19999999999999996</v>
      </c>
      <c r="J7" s="21">
        <f t="shared" si="1"/>
        <v>0.19999999999999996</v>
      </c>
      <c r="K7" s="21">
        <f t="shared" si="1"/>
        <v>0.6000000000000002</v>
      </c>
      <c r="L7" s="21">
        <f t="shared" si="1"/>
        <v>1</v>
      </c>
      <c r="M7" s="21">
        <f t="shared" si="1"/>
        <v>1.4</v>
      </c>
      <c r="N7" s="21">
        <f t="shared" si="1"/>
        <v>1.7999999999999996</v>
      </c>
      <c r="O7" s="21">
        <f t="shared" si="1"/>
        <v>2.2000000000000002</v>
      </c>
      <c r="P7" s="21">
        <f t="shared" si="1"/>
        <v>2.6</v>
      </c>
      <c r="Q7" s="21">
        <f t="shared" si="1"/>
        <v>3</v>
      </c>
    </row>
    <row r="8" spans="2:17" x14ac:dyDescent="0.25">
      <c r="B8" s="13" t="s">
        <v>11</v>
      </c>
      <c r="C8" s="5">
        <f>C5*C9</f>
        <v>560</v>
      </c>
      <c r="G8">
        <v>3.5</v>
      </c>
      <c r="H8" s="21">
        <f t="shared" si="1"/>
        <v>-0.55000000000000004</v>
      </c>
      <c r="I8" s="21">
        <f t="shared" si="1"/>
        <v>-9.9999999999999978E-2</v>
      </c>
      <c r="J8" s="21">
        <f t="shared" si="1"/>
        <v>0.35000000000000009</v>
      </c>
      <c r="K8" s="21">
        <f t="shared" si="1"/>
        <v>0.80000000000000016</v>
      </c>
      <c r="L8" s="21">
        <f t="shared" si="1"/>
        <v>1.25</v>
      </c>
      <c r="M8" s="21">
        <f t="shared" si="1"/>
        <v>1.7000000000000002</v>
      </c>
      <c r="N8" s="21">
        <f t="shared" si="1"/>
        <v>2.1499999999999995</v>
      </c>
      <c r="O8" s="21">
        <f t="shared" si="1"/>
        <v>2.6000000000000005</v>
      </c>
      <c r="P8" s="21">
        <f t="shared" si="1"/>
        <v>3.05</v>
      </c>
      <c r="Q8" s="21">
        <f t="shared" si="1"/>
        <v>3.5</v>
      </c>
    </row>
    <row r="9" spans="2:17" ht="15.75" thickBot="1" x14ac:dyDescent="0.3">
      <c r="B9" s="12" t="s">
        <v>7</v>
      </c>
      <c r="C9" s="8">
        <f>C4/(C5-C6)</f>
        <v>280</v>
      </c>
      <c r="G9">
        <v>4</v>
      </c>
      <c r="H9" s="21">
        <f t="shared" si="1"/>
        <v>-0.5</v>
      </c>
      <c r="I9" s="21">
        <f t="shared" si="1"/>
        <v>0</v>
      </c>
      <c r="J9" s="21">
        <f t="shared" si="1"/>
        <v>0.5</v>
      </c>
      <c r="K9" s="21">
        <f t="shared" si="1"/>
        <v>1</v>
      </c>
      <c r="L9" s="21">
        <f t="shared" si="1"/>
        <v>1.5</v>
      </c>
      <c r="M9" s="21">
        <f t="shared" si="1"/>
        <v>2</v>
      </c>
      <c r="N9" s="21">
        <f t="shared" si="1"/>
        <v>2.5</v>
      </c>
      <c r="O9" s="21">
        <f t="shared" si="1"/>
        <v>3</v>
      </c>
      <c r="P9" s="21">
        <f t="shared" si="1"/>
        <v>3.5</v>
      </c>
      <c r="Q9" s="21">
        <f t="shared" si="1"/>
        <v>4</v>
      </c>
    </row>
    <row r="11" spans="2:17" ht="15.75" thickBot="1" x14ac:dyDescent="0.3"/>
    <row r="12" spans="2:17" x14ac:dyDescent="0.25">
      <c r="B12" s="9" t="s">
        <v>2</v>
      </c>
      <c r="C12" s="15">
        <v>10</v>
      </c>
    </row>
    <row r="13" spans="2:17" x14ac:dyDescent="0.25">
      <c r="B13" s="10" t="s">
        <v>0</v>
      </c>
      <c r="C13" s="16">
        <f>Capital-C12*Capital*RiskPerTrade</f>
        <v>2800</v>
      </c>
    </row>
    <row r="14" spans="2:17" x14ac:dyDescent="0.25">
      <c r="B14" s="10" t="s">
        <v>3</v>
      </c>
      <c r="C14" s="17">
        <f>-(Capital-C13)/Capital</f>
        <v>-0.2</v>
      </c>
    </row>
    <row r="15" spans="2:17" ht="15.75" thickBot="1" x14ac:dyDescent="0.3">
      <c r="B15" s="18" t="s">
        <v>4</v>
      </c>
      <c r="C15" s="19">
        <f>(Capital-C13)/C13</f>
        <v>0.25</v>
      </c>
    </row>
    <row r="16" spans="2:17" ht="15.75" thickBot="1" x14ac:dyDescent="0.3"/>
    <row r="17" spans="2:3" x14ac:dyDescent="0.25">
      <c r="B17" s="9" t="s">
        <v>2</v>
      </c>
      <c r="C17" s="15">
        <v>20</v>
      </c>
    </row>
    <row r="18" spans="2:3" x14ac:dyDescent="0.25">
      <c r="B18" s="10" t="s">
        <v>0</v>
      </c>
      <c r="C18" s="16">
        <f>Capital-C17*Capital*RiskPerTrade</f>
        <v>2100</v>
      </c>
    </row>
    <row r="19" spans="2:3" x14ac:dyDescent="0.25">
      <c r="B19" s="10" t="s">
        <v>3</v>
      </c>
      <c r="C19" s="17">
        <f>-(Capital-C18)/Capital</f>
        <v>-0.4</v>
      </c>
    </row>
    <row r="20" spans="2:3" ht="15.75" thickBot="1" x14ac:dyDescent="0.3">
      <c r="B20" s="18" t="s">
        <v>4</v>
      </c>
      <c r="C20" s="19">
        <f>(Capital-C18)/C18</f>
        <v>0.66666666666666663</v>
      </c>
    </row>
  </sheetData>
  <conditionalFormatting sqref="H3:Q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abSelected="1" workbookViewId="0">
      <selection activeCell="O14" sqref="O14"/>
    </sheetView>
  </sheetViews>
  <sheetFormatPr defaultRowHeight="15" x14ac:dyDescent="0.25"/>
  <cols>
    <col min="1" max="1" width="9.140625" style="24"/>
  </cols>
  <sheetData>
    <row r="1" spans="1:13" x14ac:dyDescent="0.25">
      <c r="B1" s="22" t="s">
        <v>5</v>
      </c>
      <c r="C1" s="22"/>
      <c r="D1" s="22"/>
      <c r="E1" s="22"/>
      <c r="F1" s="22"/>
      <c r="G1" s="22"/>
      <c r="H1" s="22"/>
      <c r="I1" s="22"/>
      <c r="J1" s="22"/>
    </row>
    <row r="2" spans="1:13" x14ac:dyDescent="0.25">
      <c r="B2" s="23">
        <v>0.2</v>
      </c>
      <c r="C2" s="23">
        <v>0.3</v>
      </c>
      <c r="D2" s="23">
        <v>0.4</v>
      </c>
      <c r="E2" s="23">
        <v>0.5</v>
      </c>
      <c r="F2" s="23">
        <v>0.6</v>
      </c>
      <c r="G2" s="23">
        <v>0.7</v>
      </c>
      <c r="H2" s="23">
        <v>0.8</v>
      </c>
      <c r="I2" s="23">
        <v>0.9</v>
      </c>
      <c r="J2" s="23">
        <v>1</v>
      </c>
    </row>
    <row r="3" spans="1:13" x14ac:dyDescent="0.25">
      <c r="A3" s="24">
        <v>1</v>
      </c>
      <c r="B3" s="2">
        <f>B$2-(1-B$2)/$A3</f>
        <v>-0.60000000000000009</v>
      </c>
      <c r="C3" s="2">
        <f>C$2-(1-C$2)/$A3</f>
        <v>-0.39999999999999997</v>
      </c>
      <c r="D3" s="2">
        <f>D$2-(1-D$2)/$A3</f>
        <v>-0.19999999999999996</v>
      </c>
      <c r="E3" s="2">
        <f>E$2-(1-E$2)/$A3</f>
        <v>0</v>
      </c>
      <c r="F3" s="2">
        <f>F$2-(1-F$2)/$A3</f>
        <v>0.19999999999999996</v>
      </c>
      <c r="G3" s="2">
        <f>G$2-(1-G$2)/$A3</f>
        <v>0.39999999999999991</v>
      </c>
      <c r="H3" s="2">
        <f>H$2-(1-H$2)/$A3</f>
        <v>0.60000000000000009</v>
      </c>
      <c r="I3" s="2">
        <f>I$2-(1-I$2)/$A3</f>
        <v>0.8</v>
      </c>
      <c r="J3" s="2">
        <f>J$2-(1-J$2)/$A3</f>
        <v>1</v>
      </c>
      <c r="K3" s="2"/>
    </row>
    <row r="4" spans="1:13" x14ac:dyDescent="0.25">
      <c r="A4" s="24">
        <v>1.1000000000000001</v>
      </c>
      <c r="B4" s="2">
        <f t="shared" ref="B4:J24" si="0">B$2-(1-B$2)/$A4</f>
        <v>-0.52727272727272734</v>
      </c>
      <c r="C4" s="2">
        <f>C$2-(1-C$2)/$A4</f>
        <v>-0.33636363636363625</v>
      </c>
      <c r="D4" s="2">
        <f t="shared" si="0"/>
        <v>-0.14545454545454539</v>
      </c>
      <c r="E4" s="2">
        <f t="shared" si="0"/>
        <v>4.545454545454547E-2</v>
      </c>
      <c r="F4" s="2">
        <f t="shared" si="0"/>
        <v>0.23636363636363633</v>
      </c>
      <c r="G4" s="2">
        <f t="shared" si="0"/>
        <v>0.42727272727272719</v>
      </c>
      <c r="H4" s="2">
        <f t="shared" si="0"/>
        <v>0.61818181818181828</v>
      </c>
      <c r="I4" s="2">
        <f t="shared" si="0"/>
        <v>0.80909090909090908</v>
      </c>
      <c r="J4" s="2">
        <f t="shared" si="0"/>
        <v>1</v>
      </c>
      <c r="K4" s="2"/>
    </row>
    <row r="5" spans="1:13" x14ac:dyDescent="0.25">
      <c r="A5" s="24">
        <v>1.2</v>
      </c>
      <c r="B5" s="2">
        <f t="shared" si="0"/>
        <v>-0.46666666666666673</v>
      </c>
      <c r="C5" s="2">
        <f>C$2-(1-C$2)/$A5</f>
        <v>-0.28333333333333338</v>
      </c>
      <c r="D5" s="2">
        <f t="shared" si="0"/>
        <v>-9.9999999999999978E-2</v>
      </c>
      <c r="E5" s="2">
        <f t="shared" si="0"/>
        <v>8.3333333333333315E-2</v>
      </c>
      <c r="F5" s="2">
        <f t="shared" si="0"/>
        <v>0.26666666666666661</v>
      </c>
      <c r="G5" s="2">
        <f t="shared" si="0"/>
        <v>0.4499999999999999</v>
      </c>
      <c r="H5" s="2">
        <f t="shared" si="0"/>
        <v>0.63333333333333341</v>
      </c>
      <c r="I5" s="2">
        <f t="shared" si="0"/>
        <v>0.81666666666666665</v>
      </c>
      <c r="J5" s="2">
        <f t="shared" si="0"/>
        <v>1</v>
      </c>
      <c r="K5" s="2"/>
    </row>
    <row r="6" spans="1:13" x14ac:dyDescent="0.25">
      <c r="A6" s="24">
        <v>1.3</v>
      </c>
      <c r="B6" s="2">
        <f t="shared" si="0"/>
        <v>-0.41538461538461541</v>
      </c>
      <c r="C6" s="2">
        <f>C$2-(1-C$2)/$A6</f>
        <v>-0.23846153846153845</v>
      </c>
      <c r="D6" s="2">
        <f t="shared" si="0"/>
        <v>-6.1538461538461486E-2</v>
      </c>
      <c r="E6" s="2">
        <f t="shared" si="0"/>
        <v>0.11538461538461542</v>
      </c>
      <c r="F6" s="2">
        <f t="shared" si="0"/>
        <v>0.29230769230769227</v>
      </c>
      <c r="G6" s="2">
        <f t="shared" si="0"/>
        <v>0.46923076923076917</v>
      </c>
      <c r="H6" s="2">
        <f t="shared" si="0"/>
        <v>0.6461538461538463</v>
      </c>
      <c r="I6" s="2">
        <f t="shared" si="0"/>
        <v>0.82307692307692315</v>
      </c>
      <c r="J6" s="2">
        <f t="shared" si="0"/>
        <v>1</v>
      </c>
      <c r="K6" s="2"/>
    </row>
    <row r="7" spans="1:13" x14ac:dyDescent="0.25">
      <c r="A7" s="24">
        <v>1.4</v>
      </c>
      <c r="B7" s="2">
        <f t="shared" si="0"/>
        <v>-0.3714285714285715</v>
      </c>
      <c r="C7" s="2">
        <f>C$2-(1-C$2)/$A7</f>
        <v>-0.2</v>
      </c>
      <c r="D7" s="2">
        <f t="shared" si="0"/>
        <v>-2.8571428571428581E-2</v>
      </c>
      <c r="E7" s="2">
        <f t="shared" si="0"/>
        <v>0.14285714285714285</v>
      </c>
      <c r="F7" s="2">
        <f t="shared" si="0"/>
        <v>0.31428571428571422</v>
      </c>
      <c r="G7" s="2">
        <f t="shared" si="0"/>
        <v>0.48571428571428565</v>
      </c>
      <c r="H7" s="2">
        <f t="shared" si="0"/>
        <v>0.65714285714285725</v>
      </c>
      <c r="I7" s="2">
        <f t="shared" si="0"/>
        <v>0.82857142857142863</v>
      </c>
      <c r="J7" s="2">
        <f t="shared" si="0"/>
        <v>1</v>
      </c>
      <c r="K7" s="2"/>
    </row>
    <row r="8" spans="1:13" x14ac:dyDescent="0.25">
      <c r="A8" s="24">
        <v>1.5</v>
      </c>
      <c r="B8" s="2">
        <f t="shared" si="0"/>
        <v>-0.33333333333333331</v>
      </c>
      <c r="C8" s="2">
        <f>C$2-(1-C$2)/$A8</f>
        <v>-0.16666666666666663</v>
      </c>
      <c r="D8" s="2">
        <f t="shared" si="0"/>
        <v>0</v>
      </c>
      <c r="E8" s="2">
        <f t="shared" si="0"/>
        <v>0.16666666666666669</v>
      </c>
      <c r="F8" s="2">
        <f t="shared" si="0"/>
        <v>0.33333333333333331</v>
      </c>
      <c r="G8" s="2">
        <f t="shared" si="0"/>
        <v>0.49999999999999989</v>
      </c>
      <c r="H8" s="2">
        <f t="shared" si="0"/>
        <v>0.66666666666666674</v>
      </c>
      <c r="I8" s="2">
        <f t="shared" si="0"/>
        <v>0.83333333333333337</v>
      </c>
      <c r="J8" s="2">
        <f t="shared" si="0"/>
        <v>1</v>
      </c>
      <c r="K8" s="2"/>
    </row>
    <row r="9" spans="1:13" x14ac:dyDescent="0.25">
      <c r="A9" s="24">
        <v>1.6</v>
      </c>
      <c r="B9" s="2">
        <f t="shared" si="0"/>
        <v>-0.3</v>
      </c>
      <c r="C9" s="2">
        <f>C$2-(1-C$2)/$A9</f>
        <v>-0.13749999999999996</v>
      </c>
      <c r="D9" s="2">
        <f t="shared" si="0"/>
        <v>2.5000000000000078E-2</v>
      </c>
      <c r="E9" s="2">
        <f t="shared" si="0"/>
        <v>0.1875</v>
      </c>
      <c r="F9" s="2">
        <f t="shared" si="0"/>
        <v>0.35</v>
      </c>
      <c r="G9" s="2">
        <f t="shared" si="0"/>
        <v>0.51249999999999996</v>
      </c>
      <c r="H9" s="2">
        <f t="shared" si="0"/>
        <v>0.67500000000000004</v>
      </c>
      <c r="I9" s="2">
        <f t="shared" si="0"/>
        <v>0.83750000000000002</v>
      </c>
      <c r="J9" s="2">
        <f t="shared" si="0"/>
        <v>1</v>
      </c>
      <c r="K9" s="2"/>
      <c r="L9" s="2"/>
      <c r="M9" s="2"/>
    </row>
    <row r="10" spans="1:13" x14ac:dyDescent="0.25">
      <c r="A10" s="24">
        <v>1.7</v>
      </c>
      <c r="B10" s="2">
        <f t="shared" si="0"/>
        <v>-0.27058823529411768</v>
      </c>
      <c r="C10" s="2">
        <f>C$2-(1-C$2)/$A10</f>
        <v>-0.11176470588235293</v>
      </c>
      <c r="D10" s="2">
        <f t="shared" si="0"/>
        <v>4.7058823529411764E-2</v>
      </c>
      <c r="E10" s="2">
        <f t="shared" si="0"/>
        <v>0.20588235294117646</v>
      </c>
      <c r="F10" s="2">
        <f t="shared" si="0"/>
        <v>0.3647058823529411</v>
      </c>
      <c r="G10" s="2">
        <f t="shared" si="0"/>
        <v>0.5235294117647058</v>
      </c>
      <c r="H10" s="2">
        <f t="shared" si="0"/>
        <v>0.68235294117647061</v>
      </c>
      <c r="I10" s="2">
        <f t="shared" si="0"/>
        <v>0.8411764705882353</v>
      </c>
      <c r="J10" s="2">
        <f t="shared" si="0"/>
        <v>1</v>
      </c>
      <c r="K10" s="2"/>
      <c r="L10" s="2"/>
      <c r="M10" s="2"/>
    </row>
    <row r="11" spans="1:13" x14ac:dyDescent="0.25">
      <c r="A11" s="24">
        <v>1.8</v>
      </c>
      <c r="B11" s="2">
        <f t="shared" si="0"/>
        <v>-0.24444444444444446</v>
      </c>
      <c r="C11" s="2">
        <f>C$2-(1-C$2)/$A11</f>
        <v>-8.8888888888888851E-2</v>
      </c>
      <c r="D11" s="2">
        <f t="shared" si="0"/>
        <v>6.6666666666666707E-2</v>
      </c>
      <c r="E11" s="2">
        <f t="shared" si="0"/>
        <v>0.22222222222222221</v>
      </c>
      <c r="F11" s="2">
        <f t="shared" si="0"/>
        <v>0.37777777777777777</v>
      </c>
      <c r="G11" s="2">
        <f t="shared" si="0"/>
        <v>0.53333333333333321</v>
      </c>
      <c r="H11" s="2">
        <f t="shared" si="0"/>
        <v>0.68888888888888899</v>
      </c>
      <c r="I11" s="2">
        <f t="shared" si="0"/>
        <v>0.84444444444444444</v>
      </c>
      <c r="J11" s="2">
        <f t="shared" si="0"/>
        <v>1</v>
      </c>
      <c r="K11" s="2"/>
      <c r="L11" s="2"/>
      <c r="M11" s="2"/>
    </row>
    <row r="12" spans="1:13" x14ac:dyDescent="0.25">
      <c r="A12" s="24">
        <v>1.9</v>
      </c>
      <c r="B12" s="2">
        <f t="shared" si="0"/>
        <v>-0.22105263157894739</v>
      </c>
      <c r="C12" s="2">
        <f>C$2-(1-C$2)/$A12</f>
        <v>-6.8421052631578938E-2</v>
      </c>
      <c r="D12" s="2">
        <f t="shared" si="0"/>
        <v>8.4210526315789513E-2</v>
      </c>
      <c r="E12" s="2">
        <f t="shared" si="0"/>
        <v>0.23684210526315791</v>
      </c>
      <c r="F12" s="2">
        <f t="shared" si="0"/>
        <v>0.38947368421052631</v>
      </c>
      <c r="G12" s="2">
        <f t="shared" si="0"/>
        <v>0.54210526315789465</v>
      </c>
      <c r="H12" s="2">
        <f t="shared" si="0"/>
        <v>0.69473684210526321</v>
      </c>
      <c r="I12" s="2">
        <f t="shared" si="0"/>
        <v>0.84736842105263166</v>
      </c>
      <c r="J12" s="2">
        <f t="shared" si="0"/>
        <v>1</v>
      </c>
      <c r="K12" s="2"/>
      <c r="L12" s="2"/>
      <c r="M12" s="2"/>
    </row>
    <row r="13" spans="1:13" x14ac:dyDescent="0.25">
      <c r="A13" s="24">
        <v>2</v>
      </c>
      <c r="B13" s="2">
        <f t="shared" si="0"/>
        <v>-0.2</v>
      </c>
      <c r="C13" s="2">
        <f>C$2-(1-C$2)/$A13</f>
        <v>-4.9999999999999989E-2</v>
      </c>
      <c r="D13" s="2">
        <f t="shared" si="0"/>
        <v>0.10000000000000003</v>
      </c>
      <c r="E13" s="2">
        <f t="shared" si="0"/>
        <v>0.25</v>
      </c>
      <c r="F13" s="2">
        <f t="shared" si="0"/>
        <v>0.39999999999999997</v>
      </c>
      <c r="G13" s="2">
        <f t="shared" si="0"/>
        <v>0.54999999999999993</v>
      </c>
      <c r="H13" s="2">
        <f t="shared" si="0"/>
        <v>0.70000000000000007</v>
      </c>
      <c r="I13" s="2">
        <f t="shared" si="0"/>
        <v>0.85000000000000009</v>
      </c>
      <c r="J13" s="2">
        <f t="shared" si="0"/>
        <v>1</v>
      </c>
      <c r="K13" s="2"/>
      <c r="L13" s="2"/>
      <c r="M13" s="2"/>
    </row>
    <row r="14" spans="1:13" x14ac:dyDescent="0.25">
      <c r="A14" s="24">
        <v>2.1</v>
      </c>
      <c r="B14" s="2">
        <f t="shared" si="0"/>
        <v>-0.18095238095238092</v>
      </c>
      <c r="C14" s="2">
        <f>C$2-(1-C$2)/$A14</f>
        <v>-3.3333333333333326E-2</v>
      </c>
      <c r="D14" s="2">
        <f t="shared" si="0"/>
        <v>0.11428571428571432</v>
      </c>
      <c r="E14" s="2">
        <f t="shared" si="0"/>
        <v>0.26190476190476192</v>
      </c>
      <c r="F14" s="2">
        <f t="shared" si="0"/>
        <v>0.40952380952380951</v>
      </c>
      <c r="G14" s="2">
        <f t="shared" si="0"/>
        <v>0.55714285714285705</v>
      </c>
      <c r="H14" s="2">
        <f t="shared" si="0"/>
        <v>0.70476190476190481</v>
      </c>
      <c r="I14" s="2">
        <f t="shared" si="0"/>
        <v>0.85238095238095246</v>
      </c>
      <c r="J14" s="2">
        <f t="shared" si="0"/>
        <v>1</v>
      </c>
      <c r="K14" s="2"/>
      <c r="L14" s="2"/>
      <c r="M14" s="2"/>
    </row>
    <row r="15" spans="1:13" x14ac:dyDescent="0.25">
      <c r="A15" s="24">
        <v>2.2000000000000002</v>
      </c>
      <c r="B15" s="2">
        <f t="shared" si="0"/>
        <v>-0.16363636363636364</v>
      </c>
      <c r="C15" s="2">
        <f>C$2-(1-C$2)/$A15</f>
        <v>-1.8181818181818132E-2</v>
      </c>
      <c r="D15" s="2">
        <f t="shared" si="0"/>
        <v>0.12727272727272732</v>
      </c>
      <c r="E15" s="2">
        <f t="shared" si="0"/>
        <v>0.27272727272727271</v>
      </c>
      <c r="F15" s="2">
        <f t="shared" si="0"/>
        <v>0.41818181818181815</v>
      </c>
      <c r="G15" s="2">
        <f t="shared" si="0"/>
        <v>0.5636363636363636</v>
      </c>
      <c r="H15" s="2">
        <f t="shared" si="0"/>
        <v>0.70909090909090922</v>
      </c>
      <c r="I15" s="2">
        <f t="shared" si="0"/>
        <v>0.85454545454545461</v>
      </c>
      <c r="J15" s="2">
        <f t="shared" si="0"/>
        <v>1</v>
      </c>
      <c r="K15" s="2"/>
      <c r="L15" s="2"/>
      <c r="M15" s="2"/>
    </row>
    <row r="16" spans="1:13" x14ac:dyDescent="0.25">
      <c r="A16" s="24">
        <v>2.2999999999999998</v>
      </c>
      <c r="B16" s="2">
        <f t="shared" si="0"/>
        <v>-0.14782608695652177</v>
      </c>
      <c r="C16" s="2">
        <f>C$2-(1-C$2)/$A16</f>
        <v>-4.3478260869565521E-3</v>
      </c>
      <c r="D16" s="2">
        <f t="shared" si="0"/>
        <v>0.13913043478260873</v>
      </c>
      <c r="E16" s="2">
        <f t="shared" si="0"/>
        <v>0.28260869565217389</v>
      </c>
      <c r="F16" s="2">
        <f t="shared" si="0"/>
        <v>0.42608695652173911</v>
      </c>
      <c r="G16" s="2">
        <f t="shared" si="0"/>
        <v>0.56956521739130428</v>
      </c>
      <c r="H16" s="2">
        <f t="shared" si="0"/>
        <v>0.71304347826086967</v>
      </c>
      <c r="I16" s="2">
        <f t="shared" si="0"/>
        <v>0.85652173913043483</v>
      </c>
      <c r="J16" s="2">
        <f t="shared" si="0"/>
        <v>1</v>
      </c>
      <c r="K16" s="2"/>
      <c r="L16" s="2"/>
      <c r="M16" s="2"/>
    </row>
    <row r="17" spans="1:13" x14ac:dyDescent="0.25">
      <c r="A17" s="24">
        <v>2.4</v>
      </c>
      <c r="B17" s="2">
        <f t="shared" si="0"/>
        <v>-0.13333333333333336</v>
      </c>
      <c r="C17" s="2">
        <f>C$2-(1-C$2)/$A17</f>
        <v>8.3333333333333037E-3</v>
      </c>
      <c r="D17" s="2">
        <f t="shared" si="0"/>
        <v>0.15000000000000002</v>
      </c>
      <c r="E17" s="2">
        <f t="shared" si="0"/>
        <v>0.29166666666666663</v>
      </c>
      <c r="F17" s="2">
        <f t="shared" si="0"/>
        <v>0.43333333333333329</v>
      </c>
      <c r="G17" s="2">
        <f t="shared" si="0"/>
        <v>0.57499999999999996</v>
      </c>
      <c r="H17" s="2">
        <f t="shared" si="0"/>
        <v>0.71666666666666679</v>
      </c>
      <c r="I17" s="2">
        <f t="shared" si="0"/>
        <v>0.85833333333333339</v>
      </c>
      <c r="J17" s="2">
        <f t="shared" si="0"/>
        <v>1</v>
      </c>
      <c r="K17" s="2"/>
      <c r="L17" s="2"/>
      <c r="M17" s="2"/>
    </row>
    <row r="18" spans="1:13" x14ac:dyDescent="0.25">
      <c r="A18" s="24">
        <v>2.5</v>
      </c>
      <c r="B18" s="2">
        <f t="shared" si="0"/>
        <v>-0.12</v>
      </c>
      <c r="C18" s="2">
        <f>C$2-(1-C$2)/$A18</f>
        <v>2.0000000000000018E-2</v>
      </c>
      <c r="D18" s="2">
        <f t="shared" si="0"/>
        <v>0.16000000000000003</v>
      </c>
      <c r="E18" s="2">
        <f t="shared" si="0"/>
        <v>0.3</v>
      </c>
      <c r="F18" s="2">
        <f t="shared" si="0"/>
        <v>0.43999999999999995</v>
      </c>
      <c r="G18" s="2">
        <f t="shared" si="0"/>
        <v>0.57999999999999996</v>
      </c>
      <c r="H18" s="2">
        <f t="shared" si="0"/>
        <v>0.72000000000000008</v>
      </c>
      <c r="I18" s="2">
        <f t="shared" si="0"/>
        <v>0.86</v>
      </c>
      <c r="J18" s="2">
        <f t="shared" si="0"/>
        <v>1</v>
      </c>
      <c r="K18" s="2"/>
      <c r="L18" s="2"/>
      <c r="M18" s="2"/>
    </row>
    <row r="19" spans="1:13" x14ac:dyDescent="0.25">
      <c r="A19" s="24">
        <v>2.6</v>
      </c>
      <c r="B19" s="2">
        <f t="shared" si="0"/>
        <v>-0.1076923076923077</v>
      </c>
      <c r="C19" s="2">
        <f t="shared" si="0"/>
        <v>3.0769230769230771E-2</v>
      </c>
      <c r="D19" s="2">
        <f t="shared" si="0"/>
        <v>0.16923076923076927</v>
      </c>
      <c r="E19" s="2">
        <f t="shared" si="0"/>
        <v>0.30769230769230771</v>
      </c>
      <c r="F19" s="2">
        <f t="shared" si="0"/>
        <v>0.44615384615384612</v>
      </c>
      <c r="G19" s="2">
        <f t="shared" si="0"/>
        <v>0.58461538461538454</v>
      </c>
      <c r="H19" s="2">
        <f t="shared" si="0"/>
        <v>0.72307692307692317</v>
      </c>
      <c r="I19" s="2">
        <f t="shared" si="0"/>
        <v>0.86153846153846159</v>
      </c>
      <c r="J19" s="2">
        <f t="shared" si="0"/>
        <v>1</v>
      </c>
      <c r="K19" s="2"/>
      <c r="L19" s="2"/>
      <c r="M19" s="2"/>
    </row>
    <row r="20" spans="1:13" x14ac:dyDescent="0.25">
      <c r="A20" s="24">
        <v>2.7</v>
      </c>
      <c r="B20" s="2">
        <f t="shared" si="0"/>
        <v>-9.6296296296296269E-2</v>
      </c>
      <c r="C20" s="2">
        <f t="shared" si="0"/>
        <v>4.0740740740740744E-2</v>
      </c>
      <c r="D20" s="2">
        <f t="shared" si="0"/>
        <v>0.17777777777777781</v>
      </c>
      <c r="E20" s="2">
        <f t="shared" si="0"/>
        <v>0.31481481481481483</v>
      </c>
      <c r="F20" s="2">
        <f t="shared" si="0"/>
        <v>0.45185185185185184</v>
      </c>
      <c r="G20" s="2">
        <f t="shared" si="0"/>
        <v>0.5888888888888888</v>
      </c>
      <c r="H20" s="2">
        <f t="shared" si="0"/>
        <v>0.72592592592592597</v>
      </c>
      <c r="I20" s="2">
        <f t="shared" si="0"/>
        <v>0.86296296296296304</v>
      </c>
      <c r="J20" s="2">
        <f t="shared" si="0"/>
        <v>1</v>
      </c>
      <c r="K20" s="2"/>
      <c r="L20" s="2"/>
      <c r="M20" s="2"/>
    </row>
    <row r="21" spans="1:13" x14ac:dyDescent="0.25">
      <c r="A21" s="24">
        <v>2.8</v>
      </c>
      <c r="B21" s="2">
        <f t="shared" si="0"/>
        <v>-8.5714285714285743E-2</v>
      </c>
      <c r="C21" s="2">
        <f t="shared" si="0"/>
        <v>4.9999999999999989E-2</v>
      </c>
      <c r="D21" s="2">
        <f t="shared" si="0"/>
        <v>0.18571428571428572</v>
      </c>
      <c r="E21" s="2">
        <f t="shared" si="0"/>
        <v>0.3214285714285714</v>
      </c>
      <c r="F21" s="2">
        <f t="shared" si="0"/>
        <v>0.45714285714285707</v>
      </c>
      <c r="G21" s="2">
        <f t="shared" si="0"/>
        <v>0.59285714285714275</v>
      </c>
      <c r="H21" s="2">
        <f t="shared" si="0"/>
        <v>0.72857142857142865</v>
      </c>
      <c r="I21" s="2">
        <f t="shared" si="0"/>
        <v>0.86428571428571432</v>
      </c>
      <c r="J21" s="2">
        <f t="shared" si="0"/>
        <v>1</v>
      </c>
      <c r="K21" s="2"/>
      <c r="L21" s="2"/>
      <c r="M21" s="2"/>
    </row>
    <row r="22" spans="1:13" x14ac:dyDescent="0.25">
      <c r="A22" s="24">
        <v>2.9</v>
      </c>
      <c r="B22" s="2">
        <f t="shared" si="0"/>
        <v>-7.5862068965517226E-2</v>
      </c>
      <c r="C22" s="2">
        <f t="shared" si="0"/>
        <v>5.862068965517242E-2</v>
      </c>
      <c r="D22" s="2">
        <f t="shared" si="0"/>
        <v>0.19310344827586209</v>
      </c>
      <c r="E22" s="2">
        <f t="shared" si="0"/>
        <v>0.32758620689655171</v>
      </c>
      <c r="F22" s="2">
        <f t="shared" si="0"/>
        <v>0.46206896551724136</v>
      </c>
      <c r="G22" s="2">
        <f t="shared" si="0"/>
        <v>0.59655172413793101</v>
      </c>
      <c r="H22" s="2">
        <f t="shared" si="0"/>
        <v>0.73103448275862071</v>
      </c>
      <c r="I22" s="2">
        <f t="shared" si="0"/>
        <v>0.86551724137931041</v>
      </c>
      <c r="J22" s="2">
        <f t="shared" si="0"/>
        <v>1</v>
      </c>
      <c r="K22" s="2"/>
      <c r="L22" s="2"/>
      <c r="M22" s="2"/>
    </row>
    <row r="23" spans="1:13" x14ac:dyDescent="0.25">
      <c r="A23" s="24">
        <v>3</v>
      </c>
      <c r="B23" s="2">
        <f t="shared" si="0"/>
        <v>-6.6666666666666652E-2</v>
      </c>
      <c r="C23" s="2">
        <f t="shared" si="0"/>
        <v>6.666666666666668E-2</v>
      </c>
      <c r="D23" s="2">
        <f t="shared" si="0"/>
        <v>0.20000000000000004</v>
      </c>
      <c r="E23" s="2">
        <f t="shared" si="0"/>
        <v>0.33333333333333337</v>
      </c>
      <c r="F23" s="2">
        <f t="shared" si="0"/>
        <v>0.46666666666666667</v>
      </c>
      <c r="G23" s="2">
        <f t="shared" si="0"/>
        <v>0.6</v>
      </c>
      <c r="H23" s="2">
        <f t="shared" si="0"/>
        <v>0.73333333333333339</v>
      </c>
      <c r="I23" s="2">
        <f t="shared" si="0"/>
        <v>0.8666666666666667</v>
      </c>
      <c r="J23" s="2">
        <f t="shared" si="0"/>
        <v>1</v>
      </c>
      <c r="K23" s="2"/>
      <c r="L23" s="2"/>
      <c r="M23" s="2"/>
    </row>
    <row r="24" spans="1:13" x14ac:dyDescent="0.25">
      <c r="A24" s="24">
        <v>3.1</v>
      </c>
      <c r="B24" s="2">
        <f t="shared" si="0"/>
        <v>-5.806451612903224E-2</v>
      </c>
      <c r="C24" s="2">
        <f t="shared" si="0"/>
        <v>7.4193548387096797E-2</v>
      </c>
      <c r="D24" s="2">
        <f t="shared" si="0"/>
        <v>0.20645161290322583</v>
      </c>
      <c r="E24" s="2">
        <f t="shared" si="0"/>
        <v>0.33870967741935487</v>
      </c>
      <c r="F24" s="2">
        <f t="shared" si="0"/>
        <v>0.47096774193548385</v>
      </c>
      <c r="G24" s="2">
        <f t="shared" si="0"/>
        <v>0.60322580645161283</v>
      </c>
      <c r="H24" s="2">
        <f t="shared" si="0"/>
        <v>0.73548387096774204</v>
      </c>
      <c r="I24" s="2">
        <f t="shared" si="0"/>
        <v>0.86774193548387102</v>
      </c>
      <c r="J24" s="2">
        <f t="shared" si="0"/>
        <v>1</v>
      </c>
      <c r="L24" s="2"/>
      <c r="M24" s="2"/>
    </row>
    <row r="25" spans="1:13" x14ac:dyDescent="0.25">
      <c r="A25" s="24">
        <v>3.2</v>
      </c>
      <c r="B25" s="2">
        <f t="shared" ref="B25:J43" si="1">B$2-(1-B$2)/$A25</f>
        <v>-4.9999999999999989E-2</v>
      </c>
      <c r="C25" s="2">
        <f t="shared" si="1"/>
        <v>8.1250000000000017E-2</v>
      </c>
      <c r="D25" s="2">
        <f t="shared" si="1"/>
        <v>0.21250000000000005</v>
      </c>
      <c r="E25" s="2">
        <f t="shared" si="1"/>
        <v>0.34375</v>
      </c>
      <c r="F25" s="2">
        <f t="shared" si="1"/>
        <v>0.47499999999999998</v>
      </c>
      <c r="G25" s="2">
        <f t="shared" si="1"/>
        <v>0.60624999999999996</v>
      </c>
      <c r="H25" s="2">
        <f t="shared" si="1"/>
        <v>0.73750000000000004</v>
      </c>
      <c r="I25" s="2">
        <f t="shared" si="1"/>
        <v>0.86875000000000002</v>
      </c>
      <c r="J25" s="2">
        <f t="shared" si="1"/>
        <v>1</v>
      </c>
      <c r="L25" s="2"/>
      <c r="M25" s="2"/>
    </row>
    <row r="26" spans="1:13" x14ac:dyDescent="0.25">
      <c r="A26" s="24">
        <v>3.3</v>
      </c>
      <c r="B26" s="2">
        <f t="shared" si="1"/>
        <v>-4.2424242424242448E-2</v>
      </c>
      <c r="C26" s="2">
        <f t="shared" si="1"/>
        <v>8.7878787878787862E-2</v>
      </c>
      <c r="D26" s="2">
        <f t="shared" si="1"/>
        <v>0.2181818181818182</v>
      </c>
      <c r="E26" s="2">
        <f t="shared" si="1"/>
        <v>0.34848484848484851</v>
      </c>
      <c r="F26" s="2">
        <f t="shared" si="1"/>
        <v>0.47878787878787876</v>
      </c>
      <c r="G26" s="2">
        <f t="shared" si="1"/>
        <v>0.60909090909090902</v>
      </c>
      <c r="H26" s="2">
        <f t="shared" si="1"/>
        <v>0.73939393939393949</v>
      </c>
      <c r="I26" s="2">
        <f t="shared" si="1"/>
        <v>0.86969696969696975</v>
      </c>
      <c r="J26" s="2">
        <f t="shared" si="1"/>
        <v>1</v>
      </c>
      <c r="L26" s="2"/>
      <c r="M26" s="2"/>
    </row>
    <row r="27" spans="1:13" x14ac:dyDescent="0.25">
      <c r="A27" s="24">
        <v>3.4</v>
      </c>
      <c r="B27" s="2">
        <f t="shared" si="1"/>
        <v>-3.5294117647058837E-2</v>
      </c>
      <c r="C27" s="2">
        <f t="shared" si="1"/>
        <v>9.4117647058823528E-2</v>
      </c>
      <c r="D27" s="2">
        <f t="shared" si="1"/>
        <v>0.22352941176470589</v>
      </c>
      <c r="E27" s="2">
        <f t="shared" si="1"/>
        <v>0.3529411764705882</v>
      </c>
      <c r="F27" s="2">
        <f t="shared" si="1"/>
        <v>0.48235294117647054</v>
      </c>
      <c r="G27" s="2">
        <f t="shared" si="1"/>
        <v>0.61176470588235288</v>
      </c>
      <c r="H27" s="2">
        <f t="shared" si="1"/>
        <v>0.74117647058823533</v>
      </c>
      <c r="I27" s="2">
        <f t="shared" si="1"/>
        <v>0.87058823529411766</v>
      </c>
      <c r="J27" s="2">
        <f t="shared" si="1"/>
        <v>1</v>
      </c>
      <c r="L27" s="2"/>
      <c r="M27" s="2"/>
    </row>
    <row r="28" spans="1:13" x14ac:dyDescent="0.25">
      <c r="A28" s="24">
        <v>3.5</v>
      </c>
      <c r="B28" s="2">
        <f t="shared" si="1"/>
        <v>-2.8571428571428581E-2</v>
      </c>
      <c r="C28" s="2">
        <f t="shared" si="1"/>
        <v>0.1</v>
      </c>
      <c r="D28" s="2">
        <f t="shared" si="1"/>
        <v>0.22857142857142859</v>
      </c>
      <c r="E28" s="2">
        <f t="shared" si="1"/>
        <v>0.35714285714285715</v>
      </c>
      <c r="F28" s="2">
        <f t="shared" si="1"/>
        <v>0.48571428571428565</v>
      </c>
      <c r="G28" s="2">
        <f t="shared" si="1"/>
        <v>0.61428571428571421</v>
      </c>
      <c r="H28" s="2">
        <f t="shared" si="1"/>
        <v>0.74285714285714288</v>
      </c>
      <c r="I28" s="2">
        <f t="shared" si="1"/>
        <v>0.87142857142857144</v>
      </c>
      <c r="J28" s="2">
        <f t="shared" si="1"/>
        <v>1</v>
      </c>
      <c r="L28" s="2"/>
      <c r="M28" s="2"/>
    </row>
    <row r="29" spans="1:13" x14ac:dyDescent="0.25">
      <c r="A29" s="24">
        <v>3.6</v>
      </c>
      <c r="B29" s="2">
        <f t="shared" si="1"/>
        <v>-2.2222222222222227E-2</v>
      </c>
      <c r="C29" s="2">
        <f t="shared" si="1"/>
        <v>0.10555555555555557</v>
      </c>
      <c r="D29" s="2">
        <f t="shared" si="1"/>
        <v>0.23333333333333336</v>
      </c>
      <c r="E29" s="2">
        <f t="shared" si="1"/>
        <v>0.3611111111111111</v>
      </c>
      <c r="F29" s="2">
        <f t="shared" si="1"/>
        <v>0.48888888888888887</v>
      </c>
      <c r="G29" s="2">
        <f t="shared" si="1"/>
        <v>0.61666666666666659</v>
      </c>
      <c r="H29" s="2">
        <f t="shared" si="1"/>
        <v>0.74444444444444446</v>
      </c>
      <c r="I29" s="2">
        <f t="shared" si="1"/>
        <v>0.87222222222222223</v>
      </c>
      <c r="J29" s="2">
        <f t="shared" si="1"/>
        <v>1</v>
      </c>
      <c r="L29" s="2"/>
      <c r="M29" s="2"/>
    </row>
    <row r="30" spans="1:13" x14ac:dyDescent="0.25">
      <c r="A30" s="24">
        <v>3.7</v>
      </c>
      <c r="B30" s="2">
        <f t="shared" si="1"/>
        <v>-1.6216216216216217E-2</v>
      </c>
      <c r="C30" s="2">
        <f t="shared" si="1"/>
        <v>0.11081081081081082</v>
      </c>
      <c r="D30" s="2">
        <f t="shared" si="1"/>
        <v>0.23783783783783788</v>
      </c>
      <c r="E30" s="2">
        <f t="shared" si="1"/>
        <v>0.36486486486486491</v>
      </c>
      <c r="F30" s="2">
        <f t="shared" si="1"/>
        <v>0.49189189189189186</v>
      </c>
      <c r="G30" s="2">
        <f t="shared" si="1"/>
        <v>0.61891891891891881</v>
      </c>
      <c r="H30" s="2">
        <f t="shared" si="1"/>
        <v>0.74594594594594599</v>
      </c>
      <c r="I30" s="2">
        <f t="shared" si="1"/>
        <v>0.87297297297297305</v>
      </c>
      <c r="J30" s="2">
        <f t="shared" si="1"/>
        <v>1</v>
      </c>
    </row>
    <row r="31" spans="1:13" x14ac:dyDescent="0.25">
      <c r="A31" s="24">
        <v>3.8</v>
      </c>
      <c r="B31" s="2">
        <f t="shared" si="1"/>
        <v>-1.0526315789473689E-2</v>
      </c>
      <c r="C31" s="2">
        <f t="shared" si="1"/>
        <v>0.11578947368421053</v>
      </c>
      <c r="D31" s="2">
        <f t="shared" si="1"/>
        <v>0.24210526315789477</v>
      </c>
      <c r="E31" s="2">
        <f t="shared" si="1"/>
        <v>0.36842105263157898</v>
      </c>
      <c r="F31" s="2">
        <f t="shared" si="1"/>
        <v>0.49473684210526314</v>
      </c>
      <c r="G31" s="2">
        <f t="shared" si="1"/>
        <v>0.6210526315789473</v>
      </c>
      <c r="H31" s="2">
        <f t="shared" si="1"/>
        <v>0.74736842105263168</v>
      </c>
      <c r="I31" s="2">
        <f t="shared" si="1"/>
        <v>0.87368421052631584</v>
      </c>
      <c r="J31" s="2">
        <f t="shared" si="1"/>
        <v>1</v>
      </c>
    </row>
    <row r="32" spans="1:13" x14ac:dyDescent="0.25">
      <c r="A32" s="24">
        <v>3.9</v>
      </c>
      <c r="B32" s="2">
        <f t="shared" si="1"/>
        <v>-5.1282051282051377E-3</v>
      </c>
      <c r="C32" s="2">
        <f t="shared" si="1"/>
        <v>0.1205128205128205</v>
      </c>
      <c r="D32" s="2">
        <f t="shared" si="1"/>
        <v>0.24615384615384617</v>
      </c>
      <c r="E32" s="2">
        <f t="shared" si="1"/>
        <v>0.37179487179487181</v>
      </c>
      <c r="F32" s="2">
        <f t="shared" si="1"/>
        <v>0.49743589743589739</v>
      </c>
      <c r="G32" s="2">
        <f t="shared" si="1"/>
        <v>0.62307692307692297</v>
      </c>
      <c r="H32" s="2">
        <f t="shared" si="1"/>
        <v>0.74871794871794872</v>
      </c>
      <c r="I32" s="2">
        <f t="shared" si="1"/>
        <v>0.87435897435897436</v>
      </c>
      <c r="J32" s="2">
        <f t="shared" si="1"/>
        <v>1</v>
      </c>
    </row>
    <row r="33" spans="1:10" x14ac:dyDescent="0.25">
      <c r="A33" s="24">
        <v>4</v>
      </c>
      <c r="B33" s="2">
        <f t="shared" si="1"/>
        <v>0</v>
      </c>
      <c r="C33" s="2">
        <f t="shared" si="1"/>
        <v>0.125</v>
      </c>
      <c r="D33" s="2">
        <f t="shared" si="1"/>
        <v>0.25</v>
      </c>
      <c r="E33" s="2">
        <f t="shared" si="1"/>
        <v>0.375</v>
      </c>
      <c r="F33" s="2">
        <f t="shared" si="1"/>
        <v>0.5</v>
      </c>
      <c r="G33" s="2">
        <f t="shared" si="1"/>
        <v>0.625</v>
      </c>
      <c r="H33" s="2">
        <f t="shared" si="1"/>
        <v>0.75</v>
      </c>
      <c r="I33" s="2">
        <f t="shared" si="1"/>
        <v>0.875</v>
      </c>
      <c r="J33" s="2">
        <f t="shared" si="1"/>
        <v>1</v>
      </c>
    </row>
    <row r="34" spans="1:10" x14ac:dyDescent="0.25">
      <c r="A34" s="24">
        <v>4.0999999999999996</v>
      </c>
      <c r="B34" s="2">
        <f t="shared" si="1"/>
        <v>4.8780487804877815E-3</v>
      </c>
      <c r="C34" s="2">
        <f t="shared" si="1"/>
        <v>0.12926829268292681</v>
      </c>
      <c r="D34" s="2">
        <f t="shared" si="1"/>
        <v>0.25365853658536586</v>
      </c>
      <c r="E34" s="2">
        <f t="shared" si="1"/>
        <v>0.37804878048780488</v>
      </c>
      <c r="F34" s="2">
        <f t="shared" si="1"/>
        <v>0.5024390243902439</v>
      </c>
      <c r="G34" s="2">
        <f t="shared" si="1"/>
        <v>0.62682926829268282</v>
      </c>
      <c r="H34" s="2">
        <f t="shared" si="1"/>
        <v>0.75121951219512195</v>
      </c>
      <c r="I34" s="2">
        <f t="shared" si="1"/>
        <v>0.87560975609756098</v>
      </c>
      <c r="J34" s="2">
        <f t="shared" si="1"/>
        <v>1</v>
      </c>
    </row>
    <row r="35" spans="1:10" x14ac:dyDescent="0.25">
      <c r="A35" s="24">
        <v>4.2</v>
      </c>
      <c r="B35" s="2">
        <f t="shared" si="1"/>
        <v>9.5238095238095455E-3</v>
      </c>
      <c r="C35" s="2">
        <f t="shared" si="1"/>
        <v>0.13333333333333333</v>
      </c>
      <c r="D35" s="2">
        <f t="shared" si="1"/>
        <v>0.25714285714285717</v>
      </c>
      <c r="E35" s="2">
        <f t="shared" si="1"/>
        <v>0.38095238095238093</v>
      </c>
      <c r="F35" s="2">
        <f t="shared" si="1"/>
        <v>0.50476190476190474</v>
      </c>
      <c r="G35" s="2">
        <f t="shared" si="1"/>
        <v>0.62857142857142856</v>
      </c>
      <c r="H35" s="2">
        <f t="shared" si="1"/>
        <v>0.75238095238095248</v>
      </c>
      <c r="I35" s="2">
        <f t="shared" si="1"/>
        <v>0.87619047619047619</v>
      </c>
      <c r="J35" s="2">
        <f t="shared" si="1"/>
        <v>1</v>
      </c>
    </row>
    <row r="36" spans="1:10" x14ac:dyDescent="0.25">
      <c r="A36" s="24">
        <v>4.3</v>
      </c>
      <c r="B36" s="2">
        <f t="shared" si="1"/>
        <v>1.3953488372093009E-2</v>
      </c>
      <c r="C36" s="2">
        <f t="shared" si="1"/>
        <v>0.1372093023255814</v>
      </c>
      <c r="D36" s="2">
        <f t="shared" si="1"/>
        <v>0.26046511627906976</v>
      </c>
      <c r="E36" s="2">
        <f t="shared" si="1"/>
        <v>0.38372093023255816</v>
      </c>
      <c r="F36" s="2">
        <f t="shared" si="1"/>
        <v>0.50697674418604644</v>
      </c>
      <c r="G36" s="2">
        <f t="shared" si="1"/>
        <v>0.63023255813953483</v>
      </c>
      <c r="H36" s="2">
        <f t="shared" si="1"/>
        <v>0.75348837209302333</v>
      </c>
      <c r="I36" s="2">
        <f t="shared" si="1"/>
        <v>0.87674418604651161</v>
      </c>
      <c r="J36" s="2">
        <f t="shared" si="1"/>
        <v>1</v>
      </c>
    </row>
    <row r="37" spans="1:10" x14ac:dyDescent="0.25">
      <c r="A37" s="24">
        <v>4.4000000000000004</v>
      </c>
      <c r="B37" s="2">
        <f t="shared" si="1"/>
        <v>1.8181818181818188E-2</v>
      </c>
      <c r="C37" s="2">
        <f t="shared" si="1"/>
        <v>0.14090909090909093</v>
      </c>
      <c r="D37" s="2">
        <f t="shared" si="1"/>
        <v>0.26363636363636367</v>
      </c>
      <c r="E37" s="2">
        <f t="shared" si="1"/>
        <v>0.38636363636363635</v>
      </c>
      <c r="F37" s="2">
        <f t="shared" si="1"/>
        <v>0.50909090909090904</v>
      </c>
      <c r="G37" s="2">
        <f t="shared" si="1"/>
        <v>0.63181818181818172</v>
      </c>
      <c r="H37" s="2">
        <f t="shared" si="1"/>
        <v>0.75454545454545463</v>
      </c>
      <c r="I37" s="2">
        <f t="shared" si="1"/>
        <v>0.87727272727272732</v>
      </c>
      <c r="J37" s="2">
        <f t="shared" si="1"/>
        <v>1</v>
      </c>
    </row>
    <row r="38" spans="1:10" x14ac:dyDescent="0.25">
      <c r="A38" s="24">
        <v>4.5</v>
      </c>
      <c r="B38" s="2">
        <f t="shared" si="1"/>
        <v>2.2222222222222227E-2</v>
      </c>
      <c r="C38" s="2">
        <f t="shared" si="1"/>
        <v>0.14444444444444443</v>
      </c>
      <c r="D38" s="2">
        <f t="shared" si="1"/>
        <v>0.26666666666666672</v>
      </c>
      <c r="E38" s="2">
        <f t="shared" si="1"/>
        <v>0.3888888888888889</v>
      </c>
      <c r="F38" s="2">
        <f t="shared" si="1"/>
        <v>0.51111111111111107</v>
      </c>
      <c r="G38" s="2">
        <f t="shared" si="1"/>
        <v>0.6333333333333333</v>
      </c>
      <c r="H38" s="2">
        <f t="shared" si="1"/>
        <v>0.75555555555555565</v>
      </c>
      <c r="I38" s="2">
        <f t="shared" si="1"/>
        <v>0.87777777777777777</v>
      </c>
      <c r="J38" s="2">
        <f t="shared" si="1"/>
        <v>1</v>
      </c>
    </row>
    <row r="39" spans="1:10" x14ac:dyDescent="0.25">
      <c r="A39" s="24">
        <v>4.5999999999999996</v>
      </c>
      <c r="B39" s="2">
        <f t="shared" si="1"/>
        <v>2.6086956521739119E-2</v>
      </c>
      <c r="C39" s="2">
        <f t="shared" si="1"/>
        <v>0.14782608695652172</v>
      </c>
      <c r="D39" s="2">
        <f t="shared" si="1"/>
        <v>0.26956521739130435</v>
      </c>
      <c r="E39" s="2">
        <f t="shared" si="1"/>
        <v>0.39130434782608692</v>
      </c>
      <c r="F39" s="2">
        <f t="shared" si="1"/>
        <v>0.51304347826086949</v>
      </c>
      <c r="G39" s="2">
        <f t="shared" si="1"/>
        <v>0.63478260869565206</v>
      </c>
      <c r="H39" s="2">
        <f t="shared" si="1"/>
        <v>0.75652173913043486</v>
      </c>
      <c r="I39" s="2">
        <f t="shared" si="1"/>
        <v>0.87826086956521743</v>
      </c>
      <c r="J39" s="2">
        <f t="shared" si="1"/>
        <v>1</v>
      </c>
    </row>
    <row r="40" spans="1:10" x14ac:dyDescent="0.25">
      <c r="A40" s="24">
        <v>4.7</v>
      </c>
      <c r="B40" s="2">
        <f t="shared" si="1"/>
        <v>2.9787234042553207E-2</v>
      </c>
      <c r="C40" s="2">
        <f t="shared" si="1"/>
        <v>0.15106382978723404</v>
      </c>
      <c r="D40" s="2">
        <f t="shared" si="1"/>
        <v>0.27234042553191495</v>
      </c>
      <c r="E40" s="2">
        <f t="shared" si="1"/>
        <v>0.39361702127659576</v>
      </c>
      <c r="F40" s="2">
        <f t="shared" si="1"/>
        <v>0.51489361702127656</v>
      </c>
      <c r="G40" s="2">
        <f t="shared" si="1"/>
        <v>0.63617021276595742</v>
      </c>
      <c r="H40" s="2">
        <f t="shared" si="1"/>
        <v>0.75744680851063839</v>
      </c>
      <c r="I40" s="2">
        <f t="shared" si="1"/>
        <v>0.87872340425531914</v>
      </c>
      <c r="J40" s="2">
        <f t="shared" si="1"/>
        <v>1</v>
      </c>
    </row>
    <row r="41" spans="1:10" x14ac:dyDescent="0.25">
      <c r="A41" s="24">
        <v>4.8</v>
      </c>
      <c r="B41" s="2">
        <f t="shared" si="1"/>
        <v>3.3333333333333326E-2</v>
      </c>
      <c r="C41" s="2">
        <f t="shared" si="1"/>
        <v>0.15416666666666665</v>
      </c>
      <c r="D41" s="2">
        <f t="shared" si="1"/>
        <v>0.27500000000000002</v>
      </c>
      <c r="E41" s="2">
        <f t="shared" si="1"/>
        <v>0.39583333333333331</v>
      </c>
      <c r="F41" s="2">
        <f t="shared" si="1"/>
        <v>0.51666666666666661</v>
      </c>
      <c r="G41" s="2">
        <f t="shared" si="1"/>
        <v>0.63749999999999996</v>
      </c>
      <c r="H41" s="2">
        <f t="shared" si="1"/>
        <v>0.75833333333333341</v>
      </c>
      <c r="I41" s="2">
        <f t="shared" si="1"/>
        <v>0.87916666666666665</v>
      </c>
      <c r="J41" s="2">
        <f t="shared" si="1"/>
        <v>1</v>
      </c>
    </row>
    <row r="42" spans="1:10" x14ac:dyDescent="0.25">
      <c r="A42" s="24">
        <v>4.9000000000000004</v>
      </c>
      <c r="B42" s="2">
        <f t="shared" si="1"/>
        <v>3.6734693877551045E-2</v>
      </c>
      <c r="C42" s="2">
        <f t="shared" si="1"/>
        <v>0.15714285714285714</v>
      </c>
      <c r="D42" s="2">
        <f t="shared" si="1"/>
        <v>0.27755102040816332</v>
      </c>
      <c r="E42" s="2">
        <f t="shared" si="1"/>
        <v>0.39795918367346939</v>
      </c>
      <c r="F42" s="2">
        <f t="shared" si="1"/>
        <v>0.51836734693877551</v>
      </c>
      <c r="G42" s="2">
        <f t="shared" si="1"/>
        <v>0.63877551020408163</v>
      </c>
      <c r="H42" s="2">
        <f t="shared" si="1"/>
        <v>0.75918367346938775</v>
      </c>
      <c r="I42" s="2">
        <f t="shared" si="1"/>
        <v>0.87959183673469388</v>
      </c>
      <c r="J42" s="2">
        <f t="shared" si="1"/>
        <v>1</v>
      </c>
    </row>
    <row r="43" spans="1:10" x14ac:dyDescent="0.25">
      <c r="A43" s="24">
        <v>5</v>
      </c>
      <c r="B43" s="2">
        <f t="shared" si="1"/>
        <v>4.0000000000000008E-2</v>
      </c>
      <c r="C43" s="2">
        <f t="shared" si="1"/>
        <v>0.16</v>
      </c>
      <c r="D43" s="2">
        <f t="shared" si="1"/>
        <v>0.28000000000000003</v>
      </c>
      <c r="E43" s="2">
        <f t="shared" si="1"/>
        <v>0.4</v>
      </c>
      <c r="F43" s="2">
        <f t="shared" si="1"/>
        <v>0.52</v>
      </c>
      <c r="G43" s="2">
        <f t="shared" si="1"/>
        <v>0.6399999999999999</v>
      </c>
      <c r="H43" s="2">
        <f t="shared" si="1"/>
        <v>0.76</v>
      </c>
      <c r="I43" s="2">
        <f t="shared" si="1"/>
        <v>0.88</v>
      </c>
      <c r="J43" s="2">
        <f t="shared" si="1"/>
        <v>1</v>
      </c>
    </row>
  </sheetData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PositionSize</vt:lpstr>
      <vt:lpstr>Kelly Formula</vt:lpstr>
      <vt:lpstr>Capital</vt:lpstr>
      <vt:lpstr>RiskPerTrade</vt:lpstr>
    </vt:vector>
  </TitlesOfParts>
  <Company>VolvoIT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Carbonel David</dc:creator>
  <cp:lastModifiedBy>David</cp:lastModifiedBy>
  <dcterms:created xsi:type="dcterms:W3CDTF">2020-09-24T05:51:39Z</dcterms:created>
  <dcterms:modified xsi:type="dcterms:W3CDTF">2020-09-28T18:39:00Z</dcterms:modified>
</cp:coreProperties>
</file>