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248F3A9A-5FD5-476B-8646-DAF8B2E82890}" xr6:coauthVersionLast="46" xr6:coauthVersionMax="46" xr10:uidLastSave="{00000000-0000-0000-0000-000000000000}"/>
  <bookViews>
    <workbookView xWindow="-120" yWindow="-120" windowWidth="24240" windowHeight="13140" xr2:uid="{A5E81ED7-6FAE-4A0C-86C4-318DBBAD3D81}"/>
  </bookViews>
  <sheets>
    <sheet name="Trades" sheetId="1" r:id="rId1"/>
    <sheet name="Sheet3" sheetId="3" r:id="rId2"/>
  </sheets>
  <definedNames>
    <definedName name="_xlnm._FilterDatabase" localSheetId="0" hidden="1">Trades!$A$1:$I$440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5" i="1" l="1"/>
  <c r="I436" i="1"/>
  <c r="I339" i="1"/>
  <c r="I154" i="1"/>
  <c r="I236" i="1"/>
  <c r="I20" i="1"/>
  <c r="I11" i="1"/>
  <c r="I306" i="1"/>
  <c r="I130" i="1"/>
  <c r="I334" i="1"/>
  <c r="I363" i="1"/>
  <c r="I181" i="1"/>
  <c r="I96" i="1"/>
  <c r="I244" i="1"/>
  <c r="I86" i="1"/>
  <c r="I83" i="1"/>
  <c r="I25" i="1"/>
  <c r="I353" i="1"/>
  <c r="I234" i="1"/>
  <c r="I205" i="1"/>
  <c r="I174" i="1"/>
  <c r="I249" i="1"/>
  <c r="I12" i="1"/>
  <c r="I338" i="1"/>
  <c r="I99" i="1"/>
  <c r="I191" i="1"/>
  <c r="I132" i="1"/>
  <c r="I333" i="1"/>
  <c r="I293" i="1"/>
  <c r="I386" i="1"/>
  <c r="I172" i="1"/>
  <c r="I153" i="1"/>
  <c r="I296" i="1"/>
  <c r="I261" i="1"/>
  <c r="I29" i="1"/>
  <c r="I375" i="1"/>
  <c r="I356" i="1"/>
  <c r="I200" i="1"/>
  <c r="I365" i="1"/>
  <c r="I62" i="1"/>
  <c r="I357" i="1"/>
  <c r="I402" i="1"/>
  <c r="I393" i="1"/>
  <c r="I182" i="1"/>
  <c r="I117" i="1"/>
  <c r="I173" i="1"/>
  <c r="I349" i="1"/>
  <c r="I289" i="1"/>
  <c r="I369" i="1"/>
  <c r="I98" i="1"/>
  <c r="I331" i="1"/>
  <c r="I71" i="1"/>
  <c r="I348" i="1"/>
  <c r="I347" i="1"/>
  <c r="I226" i="1"/>
  <c r="I371" i="1"/>
  <c r="I19" i="1"/>
  <c r="I427" i="1"/>
  <c r="I248" i="1"/>
  <c r="I158" i="1"/>
  <c r="I176" i="1"/>
  <c r="I434" i="1"/>
  <c r="I315" i="1"/>
  <c r="I426" i="1"/>
  <c r="I15" i="1"/>
  <c r="I125" i="1"/>
  <c r="I193" i="1"/>
  <c r="I415" i="1"/>
  <c r="I246" i="1"/>
  <c r="I231" i="1"/>
  <c r="I38" i="1"/>
  <c r="I10" i="1"/>
  <c r="I411" i="1"/>
  <c r="I364" i="1"/>
  <c r="I46" i="1"/>
  <c r="I312" i="1"/>
  <c r="I391" i="1"/>
  <c r="I208" i="1"/>
  <c r="I325" i="1"/>
  <c r="I183" i="1"/>
  <c r="I433" i="1"/>
  <c r="I408" i="1"/>
  <c r="I269" i="1"/>
  <c r="I428" i="1"/>
  <c r="I95" i="1"/>
  <c r="I438" i="1"/>
  <c r="I14" i="1"/>
  <c r="I298" i="1"/>
  <c r="I101" i="1"/>
  <c r="I75" i="1"/>
  <c r="I17" i="1"/>
  <c r="I299" i="1"/>
  <c r="I416" i="1"/>
  <c r="I201" i="1"/>
  <c r="I127" i="1"/>
  <c r="I74" i="1"/>
  <c r="I9" i="1"/>
  <c r="I195" i="1"/>
  <c r="I148" i="1"/>
  <c r="I321" i="1"/>
  <c r="I360" i="1"/>
  <c r="I199" i="1"/>
  <c r="I211" i="1"/>
  <c r="I194" i="1"/>
  <c r="I115" i="1"/>
  <c r="I385" i="1"/>
  <c r="I288" i="1"/>
  <c r="I91" i="1"/>
  <c r="I179" i="1"/>
  <c r="I342" i="1"/>
  <c r="I405" i="1"/>
  <c r="I313" i="1"/>
  <c r="I277" i="1"/>
  <c r="I279" i="1"/>
  <c r="I6" i="1"/>
  <c r="I152" i="1"/>
  <c r="I92" i="1"/>
  <c r="I272" i="1"/>
  <c r="I138" i="1"/>
  <c r="I282" i="1"/>
  <c r="I267" i="1"/>
  <c r="I223" i="1"/>
  <c r="I190" i="1"/>
  <c r="I250" i="1"/>
  <c r="I437" i="1"/>
  <c r="I78" i="1"/>
  <c r="I106" i="1"/>
  <c r="I81" i="1"/>
  <c r="I274" i="1"/>
  <c r="I440" i="1"/>
  <c r="I133" i="1"/>
  <c r="I359" i="1"/>
  <c r="I139" i="1"/>
  <c r="I291" i="1"/>
  <c r="I187" i="1"/>
  <c r="I337" i="1"/>
  <c r="I28" i="1"/>
  <c r="I217" i="1"/>
  <c r="I352" i="1"/>
  <c r="I140" i="1"/>
  <c r="I235" i="1"/>
  <c r="I141" i="1"/>
  <c r="I414" i="1"/>
  <c r="I89" i="1"/>
  <c r="I295" i="1"/>
  <c r="I271" i="1"/>
  <c r="I157" i="1"/>
  <c r="I5" i="1"/>
  <c r="I85" i="1"/>
  <c r="I170" i="1"/>
  <c r="I410" i="1"/>
  <c r="I116" i="1"/>
  <c r="I241" i="1"/>
  <c r="I278" i="1"/>
  <c r="I119" i="1"/>
  <c r="I36" i="1"/>
  <c r="I225" i="1"/>
  <c r="I419" i="1"/>
  <c r="I326" i="1"/>
  <c r="I378" i="1"/>
  <c r="I284" i="1"/>
  <c r="I424" i="1"/>
  <c r="I221" i="1"/>
  <c r="I58" i="1"/>
  <c r="I262" i="1"/>
  <c r="I171" i="1"/>
  <c r="I135" i="1"/>
  <c r="I380" i="1"/>
  <c r="I137" i="1"/>
  <c r="I18" i="1"/>
  <c r="I290" i="1"/>
  <c r="I435" i="1"/>
  <c r="I82" i="1"/>
  <c r="I164" i="1"/>
  <c r="I63" i="1"/>
  <c r="I144" i="1"/>
  <c r="I219" i="1"/>
  <c r="I406" i="1"/>
  <c r="I330" i="1"/>
  <c r="I346" i="1"/>
  <c r="I64" i="1"/>
  <c r="I381" i="1"/>
  <c r="I403" i="1"/>
  <c r="I178" i="1"/>
  <c r="I302" i="1"/>
  <c r="I392" i="1"/>
  <c r="I122" i="1"/>
  <c r="I387" i="1"/>
  <c r="I308" i="1"/>
  <c r="I382" i="1"/>
  <c r="I48" i="1"/>
  <c r="I432" i="1"/>
  <c r="I273" i="1"/>
  <c r="I258" i="1"/>
  <c r="I149" i="1"/>
  <c r="I266" i="1"/>
  <c r="I336" i="1"/>
  <c r="I252" i="1"/>
  <c r="I27" i="1"/>
  <c r="I328" i="1"/>
  <c r="I2" i="1"/>
  <c r="I55" i="1"/>
  <c r="I413" i="1"/>
  <c r="I94" i="1"/>
  <c r="I77" i="1"/>
  <c r="I44" i="1"/>
  <c r="I389" i="1"/>
  <c r="I165" i="1"/>
  <c r="I314" i="1"/>
  <c r="I276" i="1"/>
  <c r="I31" i="1"/>
  <c r="I439" i="1"/>
  <c r="I307" i="1"/>
  <c r="I218" i="1"/>
  <c r="I143" i="1"/>
  <c r="I41" i="1"/>
  <c r="I51" i="1"/>
  <c r="I287" i="1"/>
  <c r="I108" i="1"/>
  <c r="I76" i="1"/>
  <c r="I42" i="1"/>
  <c r="I345" i="1"/>
  <c r="I242" i="1"/>
  <c r="I281" i="1"/>
  <c r="I207" i="1"/>
  <c r="I224" i="1"/>
  <c r="I317" i="1"/>
  <c r="I368" i="1"/>
  <c r="I270" i="1"/>
  <c r="I59" i="1"/>
  <c r="I294" i="1"/>
  <c r="I160" i="1"/>
  <c r="I13" i="1"/>
  <c r="I88" i="1"/>
  <c r="I394" i="1"/>
  <c r="I80" i="1"/>
  <c r="I79" i="1"/>
  <c r="I53" i="1"/>
  <c r="I26" i="1"/>
  <c r="I4" i="1"/>
  <c r="I24" i="1"/>
  <c r="I147" i="1"/>
  <c r="I168" i="1"/>
  <c r="I240" i="1"/>
  <c r="I60" i="1"/>
  <c r="I84" i="1"/>
  <c r="I343" i="1"/>
  <c r="I54" i="1"/>
  <c r="I47" i="1"/>
  <c r="I21" i="1"/>
  <c r="I327" i="1"/>
  <c r="I166" i="1"/>
  <c r="I69" i="1"/>
  <c r="I129" i="1"/>
  <c r="I254" i="1"/>
  <c r="I399" i="1"/>
  <c r="I39" i="1"/>
  <c r="I275" i="1"/>
  <c r="I268" i="1"/>
  <c r="I128" i="1"/>
  <c r="I423" i="1"/>
  <c r="I102" i="1"/>
  <c r="I40" i="1"/>
  <c r="I216" i="1"/>
  <c r="I212" i="1"/>
  <c r="I109" i="1"/>
  <c r="I237" i="1"/>
  <c r="I318" i="1"/>
  <c r="I245" i="1"/>
  <c r="I145" i="1"/>
  <c r="I175" i="1"/>
  <c r="I87" i="1"/>
  <c r="I362" i="1"/>
  <c r="I297" i="1"/>
  <c r="I361" i="1"/>
  <c r="I366" i="1"/>
  <c r="I430" i="1"/>
  <c r="I131" i="1"/>
  <c r="I418" i="1"/>
  <c r="I374" i="1"/>
  <c r="I324" i="1"/>
  <c r="I197" i="1"/>
  <c r="I377" i="1"/>
  <c r="I33" i="1"/>
  <c r="I112" i="1"/>
  <c r="I45" i="1"/>
  <c r="I155" i="1"/>
  <c r="I56" i="1"/>
  <c r="I373" i="1"/>
  <c r="I398" i="1"/>
  <c r="I322" i="1"/>
  <c r="I320" i="1"/>
  <c r="I146" i="1"/>
  <c r="I67" i="1"/>
  <c r="I257" i="1"/>
  <c r="I8" i="1"/>
  <c r="I303" i="1"/>
  <c r="I367" i="1"/>
  <c r="I72" i="1"/>
  <c r="I311" i="1"/>
  <c r="I332" i="1"/>
  <c r="I134" i="1"/>
  <c r="I43" i="1"/>
  <c r="I422" i="1"/>
  <c r="I350" i="1"/>
  <c r="I253" i="1"/>
  <c r="I124" i="1"/>
  <c r="I388" i="1"/>
  <c r="I202" i="1"/>
  <c r="I259" i="1"/>
  <c r="I73" i="1"/>
  <c r="I105" i="1"/>
  <c r="I16" i="1"/>
  <c r="I37" i="1"/>
  <c r="I162" i="1"/>
  <c r="I214" i="1"/>
  <c r="I412" i="1"/>
  <c r="I123" i="1"/>
  <c r="I110" i="1"/>
  <c r="I97" i="1"/>
  <c r="I161" i="1"/>
  <c r="I379" i="1"/>
  <c r="I90" i="1"/>
  <c r="I49" i="1"/>
  <c r="I65" i="1"/>
  <c r="I354" i="1"/>
  <c r="I7" i="1"/>
  <c r="I169" i="1"/>
  <c r="I167" i="1"/>
  <c r="I151" i="1"/>
  <c r="I292" i="1"/>
  <c r="I390" i="1"/>
  <c r="I210" i="1"/>
  <c r="I121" i="1"/>
  <c r="I335" i="1"/>
  <c r="I196" i="1"/>
  <c r="I256" i="1"/>
  <c r="I323" i="1"/>
  <c r="I126" i="1"/>
  <c r="I384" i="1"/>
  <c r="I209" i="1"/>
  <c r="I228" i="1"/>
  <c r="I104" i="1"/>
  <c r="I22" i="1"/>
  <c r="I425" i="1"/>
  <c r="I383" i="1"/>
  <c r="I233" i="1"/>
  <c r="I401" i="1"/>
  <c r="I243" i="1"/>
  <c r="I204" i="1"/>
  <c r="I264" i="1"/>
  <c r="I263" i="1"/>
  <c r="I404" i="1"/>
  <c r="I376" i="1"/>
  <c r="I180" i="1"/>
  <c r="I150" i="1"/>
  <c r="I220" i="1"/>
  <c r="I66" i="1"/>
  <c r="I280" i="1"/>
  <c r="I3" i="1"/>
  <c r="I407" i="1"/>
  <c r="I429" i="1"/>
  <c r="I186" i="1"/>
  <c r="I344" i="1"/>
  <c r="I118" i="1"/>
  <c r="I316" i="1"/>
  <c r="I189" i="1"/>
  <c r="I227" i="1"/>
  <c r="I247" i="1"/>
  <c r="I61" i="1"/>
  <c r="I30" i="1"/>
  <c r="I206" i="1"/>
  <c r="I93" i="1"/>
  <c r="I215" i="1"/>
  <c r="I358" i="1"/>
  <c r="I372" i="1"/>
  <c r="I355" i="1"/>
  <c r="I238" i="1"/>
  <c r="I421" i="1"/>
  <c r="I156" i="1"/>
  <c r="I142" i="1"/>
  <c r="I301" i="1"/>
  <c r="I34" i="1"/>
  <c r="I52" i="1"/>
  <c r="I68" i="1"/>
  <c r="I184" i="1"/>
  <c r="I188" i="1"/>
  <c r="I57" i="1"/>
  <c r="I113" i="1"/>
  <c r="I265" i="1"/>
  <c r="I309" i="1"/>
  <c r="I213" i="1"/>
  <c r="I397" i="1"/>
  <c r="I409" i="1"/>
  <c r="I420" i="1"/>
  <c r="I417" i="1"/>
  <c r="I341" i="1"/>
  <c r="I70" i="1"/>
  <c r="I285" i="1"/>
  <c r="I185" i="1"/>
  <c r="I111" i="1"/>
  <c r="I232" i="1"/>
  <c r="I35" i="1"/>
  <c r="I32" i="1"/>
  <c r="I136" i="1"/>
  <c r="I120" i="1"/>
  <c r="I319" i="1"/>
  <c r="I203" i="1"/>
  <c r="I239" i="1"/>
  <c r="I395" i="1"/>
  <c r="I251" i="1"/>
  <c r="I400" i="1"/>
  <c r="I305" i="1"/>
  <c r="I300" i="1"/>
  <c r="I310" i="1"/>
  <c r="I177" i="1"/>
  <c r="I351" i="1"/>
  <c r="I222" i="1"/>
  <c r="I50" i="1"/>
  <c r="I304" i="1"/>
  <c r="I192" i="1"/>
  <c r="I329" i="1"/>
  <c r="I103" i="1"/>
  <c r="I286" i="1"/>
  <c r="I159" i="1"/>
  <c r="I107" i="1"/>
  <c r="I163" i="1"/>
  <c r="I229" i="1"/>
  <c r="I114" i="1"/>
  <c r="I283" i="1"/>
  <c r="I198" i="1"/>
  <c r="I340" i="1"/>
  <c r="I23" i="1"/>
  <c r="I431" i="1"/>
  <c r="I396" i="1"/>
  <c r="I230" i="1"/>
  <c r="I100" i="1"/>
  <c r="I260" i="1"/>
  <c r="I370" i="1"/>
  <c r="B3" i="3" l="1"/>
  <c r="B1" i="3"/>
  <c r="D3" i="3"/>
  <c r="B4" i="3"/>
  <c r="B2" i="3"/>
  <c r="D4" i="3"/>
  <c r="B5" i="3" l="1"/>
</calcChain>
</file>

<file path=xl/sharedStrings.xml><?xml version="1.0" encoding="utf-8"?>
<sst xmlns="http://schemas.openxmlformats.org/spreadsheetml/2006/main" count="469" uniqueCount="228">
  <si>
    <t>Name</t>
  </si>
  <si>
    <t>EntryDate</t>
  </si>
  <si>
    <t>EntryValue</t>
  </si>
  <si>
    <t>ExitDate</t>
  </si>
  <si>
    <t>ExitValue</t>
  </si>
  <si>
    <t>Gain</t>
  </si>
  <si>
    <t>Drawdown</t>
  </si>
  <si>
    <t>Duration</t>
  </si>
  <si>
    <t>ABC ARBITRAGE</t>
  </si>
  <si>
    <t>01/01/0001</t>
  </si>
  <si>
    <t>ACCOR HOTELS</t>
  </si>
  <si>
    <t>ACTIA GROUP</t>
  </si>
  <si>
    <t>ADP</t>
  </si>
  <si>
    <t>AGTA RECORD</t>
  </si>
  <si>
    <t>AIR FRANCE - KLM</t>
  </si>
  <si>
    <t>AIR LIQUIDE</t>
  </si>
  <si>
    <t>AIRBUS</t>
  </si>
  <si>
    <t>AKKA TECHNOLOGIES</t>
  </si>
  <si>
    <t>AKWEL</t>
  </si>
  <si>
    <t>ALBIOMA</t>
  </si>
  <si>
    <t>ALPES (COMPAGNIE)</t>
  </si>
  <si>
    <t>ALSTOM</t>
  </si>
  <si>
    <t>ALTAMIR</t>
  </si>
  <si>
    <t>ALTEN</t>
  </si>
  <si>
    <t>AMUNDI</t>
  </si>
  <si>
    <t>APERAM</t>
  </si>
  <si>
    <t>ARGAN</t>
  </si>
  <si>
    <t>ARKEMA</t>
  </si>
  <si>
    <t>ASSYSTEM</t>
  </si>
  <si>
    <t>ATOS</t>
  </si>
  <si>
    <t>AUBAY</t>
  </si>
  <si>
    <t>AXA</t>
  </si>
  <si>
    <t>AXWAY SOFTWARE</t>
  </si>
  <si>
    <t>BAINS MER MONACO</t>
  </si>
  <si>
    <t>BASSAC</t>
  </si>
  <si>
    <t>BASTIDE LE CONFORT</t>
  </si>
  <si>
    <t>BELIER</t>
  </si>
  <si>
    <t>BENETEAU</t>
  </si>
  <si>
    <t>BIC</t>
  </si>
  <si>
    <t>BIGBEN INTERACTIVE</t>
  </si>
  <si>
    <t>BIOMERIEUX</t>
  </si>
  <si>
    <t>BNP PARIBAS</t>
  </si>
  <si>
    <t>BOIRON</t>
  </si>
  <si>
    <t>BOLLORE</t>
  </si>
  <si>
    <t>BONDUELLE</t>
  </si>
  <si>
    <t>BRASSERIE CAMEROUN</t>
  </si>
  <si>
    <t>BUREAU VERITAS</t>
  </si>
  <si>
    <t>BURELLE</t>
  </si>
  <si>
    <t>CAPGEMINI</t>
  </si>
  <si>
    <t>CARMILA</t>
  </si>
  <si>
    <t>CATERPILLAR INC</t>
  </si>
  <si>
    <t>CEGEDIM</t>
  </si>
  <si>
    <t>CHARGEURS</t>
  </si>
  <si>
    <t>CHRISTIAN DIOR</t>
  </si>
  <si>
    <t>CNIM GROUP</t>
  </si>
  <si>
    <t>CNOVA NV</t>
  </si>
  <si>
    <t>CNP ASSURANCES</t>
  </si>
  <si>
    <t>COFACE</t>
  </si>
  <si>
    <t>COLAS</t>
  </si>
  <si>
    <t>COVIVIO</t>
  </si>
  <si>
    <t>COVIVIO HOTELS</t>
  </si>
  <si>
    <t>CRCAM BRIE PIC2CCI</t>
  </si>
  <si>
    <t>CRCAM NORD CCI</t>
  </si>
  <si>
    <t>CRCAM PARIS ET IDF</t>
  </si>
  <si>
    <t>CREDIT AGRICOLE</t>
  </si>
  <si>
    <t>CREDIT AGRICOLE TOULOUSE 31</t>
  </si>
  <si>
    <t>DANONE</t>
  </si>
  <si>
    <t>DASSAULT AVIATION</t>
  </si>
  <si>
    <t>DASSAULT SYSTEMES</t>
  </si>
  <si>
    <t>DBV TECHNOLOGIES</t>
  </si>
  <si>
    <t>DELTA PLUS GROUP</t>
  </si>
  <si>
    <t>DERICHEBOURG</t>
  </si>
  <si>
    <t>DEVOTEAM</t>
  </si>
  <si>
    <t>DIAGEO</t>
  </si>
  <si>
    <t>EDENRED</t>
  </si>
  <si>
    <t>EIFFAGE</t>
  </si>
  <si>
    <t>ELECTRICITE DE STRASBOURG</t>
  </si>
  <si>
    <t>ENGIE</t>
  </si>
  <si>
    <t>ESI GROUP</t>
  </si>
  <si>
    <t>ESSILORLUXOTTICA</t>
  </si>
  <si>
    <t>ESSO</t>
  </si>
  <si>
    <t>EURAZEO</t>
  </si>
  <si>
    <t>EURO RESSOURCES</t>
  </si>
  <si>
    <t>EURONEXT</t>
  </si>
  <si>
    <t>EXEL INDUSTRIES A</t>
  </si>
  <si>
    <t>FAURECIA</t>
  </si>
  <si>
    <t>FFP</t>
  </si>
  <si>
    <t>FINANCIERE ODET</t>
  </si>
  <si>
    <t>FNAC DARTY</t>
  </si>
  <si>
    <t>FONCIERE INEA</t>
  </si>
  <si>
    <t>FONCIERE LYONNAISE</t>
  </si>
  <si>
    <t>GAUMONT</t>
  </si>
  <si>
    <t>GENERAL ELECTRIC</t>
  </si>
  <si>
    <t>GERARD PERRIER INDUSTRIE</t>
  </si>
  <si>
    <t>GETLINK (EX: EUROTUNNEL)</t>
  </si>
  <si>
    <t>GL EVENTS</t>
  </si>
  <si>
    <t>GROUPE CRIT</t>
  </si>
  <si>
    <t>GROUPE PARTOUCHE</t>
  </si>
  <si>
    <t>GUERBET</t>
  </si>
  <si>
    <t>HAULOTTE GROUP</t>
  </si>
  <si>
    <t>HERMES</t>
  </si>
  <si>
    <t>HEXAOM</t>
  </si>
  <si>
    <t>HSBC HOLDINGS</t>
  </si>
  <si>
    <t>ICADE</t>
  </si>
  <si>
    <t>IDI</t>
  </si>
  <si>
    <t>IGE + XAO</t>
  </si>
  <si>
    <t>ILIAD</t>
  </si>
  <si>
    <t>IMERYS</t>
  </si>
  <si>
    <t>INFOTEL</t>
  </si>
  <si>
    <t>INNATE PHARMA</t>
  </si>
  <si>
    <t>INTERPARFUMS</t>
  </si>
  <si>
    <t>IPSOS</t>
  </si>
  <si>
    <t>JACQUET METALS</t>
  </si>
  <si>
    <t>KAUFMAN ET BROAD</t>
  </si>
  <si>
    <t>KERING</t>
  </si>
  <si>
    <t>KLEPIERRE</t>
  </si>
  <si>
    <t>KORIAN</t>
  </si>
  <si>
    <t>LATECOERE</t>
  </si>
  <si>
    <t>LAURENT-PERRIER</t>
  </si>
  <si>
    <t>LDC</t>
  </si>
  <si>
    <t>LECTRA</t>
  </si>
  <si>
    <t>LEGRAND SA</t>
  </si>
  <si>
    <t>LINEDATA SERVICES</t>
  </si>
  <si>
    <t>LISI</t>
  </si>
  <si>
    <t>LNA SANTE</t>
  </si>
  <si>
    <t>L'OREAL</t>
  </si>
  <si>
    <t>LVMH</t>
  </si>
  <si>
    <t>MANITOU BF</t>
  </si>
  <si>
    <t>MANUTAN INTL</t>
  </si>
  <si>
    <t>MAROC TELECOM</t>
  </si>
  <si>
    <t>MAUREL ET PROM</t>
  </si>
  <si>
    <t>MERCK AND CO INC</t>
  </si>
  <si>
    <t>METROPOLE TV</t>
  </si>
  <si>
    <t>MICHELIN</t>
  </si>
  <si>
    <t>NATIXIS</t>
  </si>
  <si>
    <t>NEURONES</t>
  </si>
  <si>
    <t>NEXITY</t>
  </si>
  <si>
    <t>NRJ GROUP</t>
  </si>
  <si>
    <t>OENEO</t>
  </si>
  <si>
    <t>ORANGE</t>
  </si>
  <si>
    <t>ORPEA</t>
  </si>
  <si>
    <t>PARROT</t>
  </si>
  <si>
    <t>PATRIMOINE ET COMMERCE</t>
  </si>
  <si>
    <t>PCAS</t>
  </si>
  <si>
    <t>PERNOD RICARD</t>
  </si>
  <si>
    <t>PIERRE VACANCES</t>
  </si>
  <si>
    <t>PLASTIC OMNIUM</t>
  </si>
  <si>
    <t>PSB INDUSTRIES</t>
  </si>
  <si>
    <t>PUBLICIS GROUPE</t>
  </si>
  <si>
    <t>QUADIENT</t>
  </si>
  <si>
    <t>RALLYE</t>
  </si>
  <si>
    <t>RAMSAY GENERALE DE SANTE</t>
  </si>
  <si>
    <t>REMY COINTREAU</t>
  </si>
  <si>
    <t>RENAULT</t>
  </si>
  <si>
    <t>REXEL</t>
  </si>
  <si>
    <t>ROBERTET</t>
  </si>
  <si>
    <t>ROTHSCHILD &amp; CO</t>
  </si>
  <si>
    <t>RUBIS</t>
  </si>
  <si>
    <t>SAFRAN</t>
  </si>
  <si>
    <t>SAINT GOBAIN</t>
  </si>
  <si>
    <t>SAMSE</t>
  </si>
  <si>
    <t>SANOFI</t>
  </si>
  <si>
    <t>SAVENCIA</t>
  </si>
  <si>
    <t>SCHLUMBERGER</t>
  </si>
  <si>
    <t>SCHNEIDER ELECTRIC</t>
  </si>
  <si>
    <t>SCOR</t>
  </si>
  <si>
    <t>SEB</t>
  </si>
  <si>
    <t>SECHE ENVIRONNEMENT</t>
  </si>
  <si>
    <t>SES IMAGOTAG</t>
  </si>
  <si>
    <t>SES SA</t>
  </si>
  <si>
    <t>SII</t>
  </si>
  <si>
    <t>SOCIETE GENERALE</t>
  </si>
  <si>
    <t>SODEXO</t>
  </si>
  <si>
    <t>SOLUTIONS 30</t>
  </si>
  <si>
    <t>SOMFY INTL</t>
  </si>
  <si>
    <t>SOPRA STERIA GROUP</t>
  </si>
  <si>
    <t>STEF</t>
  </si>
  <si>
    <t>STELLANTIS</t>
  </si>
  <si>
    <t>STMICROELECTRONICS</t>
  </si>
  <si>
    <t>SWORD GROUP</t>
  </si>
  <si>
    <t>SYNERGIE</t>
  </si>
  <si>
    <t>TECHNIPFMC</t>
  </si>
  <si>
    <t>TELEPERFORMANCE</t>
  </si>
  <si>
    <t>TESSI</t>
  </si>
  <si>
    <t>TF1</t>
  </si>
  <si>
    <t>TFF GROUP</t>
  </si>
  <si>
    <t>THALES</t>
  </si>
  <si>
    <t>THERMADOR GROUPE</t>
  </si>
  <si>
    <t>TOTAL</t>
  </si>
  <si>
    <t>TOTAL GABON</t>
  </si>
  <si>
    <t>TOUR EIFFEL</t>
  </si>
  <si>
    <t>TRANSGENE</t>
  </si>
  <si>
    <t>TRIGANO</t>
  </si>
  <si>
    <t>UBISOFT ENTERTAINMENT</t>
  </si>
  <si>
    <t>UNIBAIL RODAMCO WES</t>
  </si>
  <si>
    <t>VALEO</t>
  </si>
  <si>
    <t>VETOQUINOL</t>
  </si>
  <si>
    <t>VICAT</t>
  </si>
  <si>
    <t>VIEL ET COMPAGNIE</t>
  </si>
  <si>
    <t>VILMORIN CIE</t>
  </si>
  <si>
    <t>VINCI</t>
  </si>
  <si>
    <t>VIRBAC</t>
  </si>
  <si>
    <t>VIVENDI</t>
  </si>
  <si>
    <t>VOLTALIA</t>
  </si>
  <si>
    <t>WAVESTONE</t>
  </si>
  <si>
    <t>XILAM ANIMATION</t>
  </si>
  <si>
    <t>XPO LOGISTICS</t>
  </si>
  <si>
    <t>CRCAM ATL,VEND,CCI</t>
  </si>
  <si>
    <t>CRCAM ILLE-VIL,CCI</t>
  </si>
  <si>
    <t>EUROFINS SCIENT,</t>
  </si>
  <si>
    <t>EUTELSAT COM,</t>
  </si>
  <si>
    <t>GECINA NOM,</t>
  </si>
  <si>
    <t>IMMOB,DASSAULT</t>
  </si>
  <si>
    <t>JC DECAUX SA,</t>
  </si>
  <si>
    <t>PHARMAGEST INTER,</t>
  </si>
  <si>
    <t>PLAST, VAL DE LOIRE</t>
  </si>
  <si>
    <t>UNION FIN,FRANCE</t>
  </si>
  <si>
    <t>VEOLIA ENVIRON,</t>
  </si>
  <si>
    <t>WENDEL INVEST,</t>
  </si>
  <si>
    <t>MM Gain</t>
  </si>
  <si>
    <t>SUM</t>
  </si>
  <si>
    <t>AVG</t>
  </si>
  <si>
    <t>NbLoss</t>
  </si>
  <si>
    <t>NbWin</t>
  </si>
  <si>
    <t>STOP</t>
  </si>
  <si>
    <t>WinLossRatio</t>
  </si>
  <si>
    <t>AvgGain</t>
  </si>
  <si>
    <t>AvgLoss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</si>
</sst>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9" fontId="0" fillId="0" borderId="0" xfId="0" applyNumberFormat="1"/>
    <xf numFmtId="10" fontId="0" fillId="0" borderId="0" xfId="0" applyNumberFormat="1"/>
    <xf numFmtId="168" fontId="0" fillId="0" borderId="0" xfId="1" applyNumberFormat="1" applyFont="1"/>
    <xf numFmtId="1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0BC7-1C8F-4691-BD87-3F5B5C46448C}">
  <dimension ref="A1:J441"/>
  <sheetViews>
    <sheetView tabSelected="1" workbookViewId="0"/>
  </sheetViews>
  <sheetFormatPr defaultColWidth="27.28515625" defaultRowHeight="15" x14ac:dyDescent="0.25"/>
  <cols>
    <col min="1" max="1" width="29.85546875" customWidth="1"/>
    <col min="2" max="2" width="12" bestFit="1" customWidth="1"/>
    <col min="3" max="3" width="13" bestFit="1" customWidth="1"/>
    <col min="4" max="4" width="10.7109375" bestFit="1" customWidth="1"/>
    <col min="5" max="5" width="11.7109375" bestFit="1" customWidth="1"/>
    <col min="6" max="6" width="9.7109375" bestFit="1" customWidth="1"/>
    <col min="7" max="7" width="12.85546875" bestFit="1" customWidth="1"/>
    <col min="8" max="8" width="1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219</v>
      </c>
      <c r="J1" s="1"/>
    </row>
    <row r="2" spans="1:10" x14ac:dyDescent="0.25">
      <c r="A2" s="1" t="s">
        <v>104</v>
      </c>
      <c r="B2" s="2">
        <v>42849</v>
      </c>
      <c r="C2" s="1">
        <v>29.05</v>
      </c>
      <c r="D2" s="2">
        <v>43290</v>
      </c>
      <c r="E2" s="1">
        <v>48</v>
      </c>
      <c r="F2" s="3">
        <v>0.65229999999999999</v>
      </c>
      <c r="G2" s="3">
        <v>0</v>
      </c>
      <c r="H2" s="1">
        <v>63</v>
      </c>
      <c r="I2" s="8">
        <f>IF(G2&gt;Sheet3!$B$8,F2,Sheet3!$B$8)</f>
        <v>0.65229999999999999</v>
      </c>
      <c r="J2" s="8"/>
    </row>
    <row r="3" spans="1:10" x14ac:dyDescent="0.25">
      <c r="A3" s="1" t="s">
        <v>174</v>
      </c>
      <c r="B3" s="2">
        <v>44039</v>
      </c>
      <c r="C3" s="1">
        <v>96.6</v>
      </c>
      <c r="D3" s="1" t="s">
        <v>9</v>
      </c>
      <c r="E3" s="1">
        <v>140</v>
      </c>
      <c r="F3" s="3">
        <v>0.44929999999999998</v>
      </c>
      <c r="G3" s="3">
        <v>0</v>
      </c>
      <c r="H3" s="1">
        <v>34</v>
      </c>
      <c r="I3" s="8">
        <f>IF(G3&gt;Sheet3!$B$8,F3,Sheet3!$B$8)</f>
        <v>0.44929999999999998</v>
      </c>
      <c r="J3" s="8"/>
    </row>
    <row r="4" spans="1:10" x14ac:dyDescent="0.25">
      <c r="A4" s="1" t="s">
        <v>123</v>
      </c>
      <c r="B4" s="2">
        <v>39084</v>
      </c>
      <c r="C4" s="1">
        <v>12.24</v>
      </c>
      <c r="D4" s="2">
        <v>39307</v>
      </c>
      <c r="E4" s="1">
        <v>15.8</v>
      </c>
      <c r="F4" s="3">
        <v>0.2908</v>
      </c>
      <c r="G4" s="3">
        <v>0</v>
      </c>
      <c r="H4" s="1">
        <v>32</v>
      </c>
      <c r="I4" s="8">
        <f>IF(G4&gt;Sheet3!$B$8,F4,Sheet3!$B$8)</f>
        <v>0.2908</v>
      </c>
      <c r="J4" s="8"/>
    </row>
    <row r="5" spans="1:10" x14ac:dyDescent="0.25">
      <c r="A5" s="1" t="s">
        <v>80</v>
      </c>
      <c r="B5" s="2">
        <v>38005</v>
      </c>
      <c r="C5" s="1">
        <v>95.55</v>
      </c>
      <c r="D5" s="2">
        <v>38187</v>
      </c>
      <c r="E5" s="1">
        <v>112.5</v>
      </c>
      <c r="F5" s="3">
        <v>0.1774</v>
      </c>
      <c r="G5" s="3">
        <v>0</v>
      </c>
      <c r="H5" s="1">
        <v>26</v>
      </c>
      <c r="I5" s="8">
        <f>IF(G5&gt;Sheet3!$B$8,F5,Sheet3!$B$8)</f>
        <v>0.1774</v>
      </c>
      <c r="J5" s="8"/>
    </row>
    <row r="6" spans="1:10" x14ac:dyDescent="0.25">
      <c r="A6" s="1" t="s">
        <v>65</v>
      </c>
      <c r="B6" s="2">
        <v>41589</v>
      </c>
      <c r="C6" s="1">
        <v>66</v>
      </c>
      <c r="D6" s="2">
        <v>41757</v>
      </c>
      <c r="E6" s="1">
        <v>76.599999999999994</v>
      </c>
      <c r="F6" s="3">
        <v>0.16059999999999999</v>
      </c>
      <c r="G6" s="3">
        <v>0</v>
      </c>
      <c r="H6" s="1">
        <v>24</v>
      </c>
      <c r="I6" s="8">
        <f>IF(G6&gt;Sheet3!$B$8,F6,Sheet3!$B$8)</f>
        <v>0.16059999999999999</v>
      </c>
      <c r="J6" s="8"/>
    </row>
    <row r="7" spans="1:10" x14ac:dyDescent="0.25">
      <c r="A7" s="1" t="s">
        <v>160</v>
      </c>
      <c r="B7" s="2">
        <v>41680</v>
      </c>
      <c r="C7" s="1">
        <v>81.78</v>
      </c>
      <c r="D7" s="2">
        <v>41876</v>
      </c>
      <c r="E7" s="1">
        <v>91.81</v>
      </c>
      <c r="F7" s="3">
        <v>0.1226</v>
      </c>
      <c r="G7" s="3">
        <v>0</v>
      </c>
      <c r="H7" s="1">
        <v>28</v>
      </c>
      <c r="I7" s="8">
        <f>IF(G7&gt;Sheet3!$B$8,F7,Sheet3!$B$8)</f>
        <v>0.1226</v>
      </c>
      <c r="J7" s="8"/>
    </row>
    <row r="8" spans="1:10" x14ac:dyDescent="0.25">
      <c r="A8" s="1" t="s">
        <v>147</v>
      </c>
      <c r="B8" s="2">
        <v>37914</v>
      </c>
      <c r="C8" s="1">
        <v>18.36</v>
      </c>
      <c r="D8" s="2">
        <v>38166</v>
      </c>
      <c r="E8" s="1">
        <v>20.6</v>
      </c>
      <c r="F8" s="3">
        <v>0.122</v>
      </c>
      <c r="G8" s="3">
        <v>0</v>
      </c>
      <c r="H8" s="1">
        <v>36</v>
      </c>
      <c r="I8" s="8">
        <f>IF(G8&gt;Sheet3!$B$8,F8,Sheet3!$B$8)</f>
        <v>0.122</v>
      </c>
      <c r="J8" s="8"/>
    </row>
    <row r="9" spans="1:10" x14ac:dyDescent="0.25">
      <c r="A9" s="1" t="s">
        <v>58</v>
      </c>
      <c r="B9" s="2">
        <v>42891</v>
      </c>
      <c r="C9" s="1">
        <v>159.5</v>
      </c>
      <c r="D9" s="2">
        <v>43059</v>
      </c>
      <c r="E9" s="1">
        <v>177</v>
      </c>
      <c r="F9" s="3">
        <v>0.10970000000000001</v>
      </c>
      <c r="G9" s="3">
        <v>0</v>
      </c>
      <c r="H9" s="1">
        <v>24</v>
      </c>
      <c r="I9" s="8">
        <f>IF(G9&gt;Sheet3!$B$8,F9,Sheet3!$B$8)</f>
        <v>0.10970000000000001</v>
      </c>
      <c r="J9" s="8"/>
    </row>
    <row r="10" spans="1:10" x14ac:dyDescent="0.25">
      <c r="A10" s="1" t="s">
        <v>45</v>
      </c>
      <c r="B10" s="2">
        <v>38222</v>
      </c>
      <c r="C10" s="1">
        <v>182</v>
      </c>
      <c r="D10" s="2">
        <v>38356</v>
      </c>
      <c r="E10" s="1">
        <v>200</v>
      </c>
      <c r="F10" s="3">
        <v>9.8900000000000002E-2</v>
      </c>
      <c r="G10" s="3">
        <v>0</v>
      </c>
      <c r="H10" s="1">
        <v>18</v>
      </c>
      <c r="I10" s="8">
        <f>IF(G10&gt;Sheet3!$B$8,F10,Sheet3!$B$8)</f>
        <v>9.8900000000000002E-2</v>
      </c>
      <c r="J10" s="8"/>
    </row>
    <row r="11" spans="1:10" x14ac:dyDescent="0.25">
      <c r="A11" s="1" t="s">
        <v>13</v>
      </c>
      <c r="B11" s="2">
        <v>38103</v>
      </c>
      <c r="C11" s="1">
        <v>92.5</v>
      </c>
      <c r="D11" s="2">
        <v>38180</v>
      </c>
      <c r="E11" s="1">
        <v>101</v>
      </c>
      <c r="F11" s="3">
        <v>9.1899999999999996E-2</v>
      </c>
      <c r="G11" s="3">
        <v>0</v>
      </c>
      <c r="H11" s="1">
        <v>11</v>
      </c>
      <c r="I11" s="8">
        <f>IF(G11&gt;Sheet3!$B$8,F11,Sheet3!$B$8)</f>
        <v>9.1899999999999996E-2</v>
      </c>
      <c r="J11" s="8"/>
    </row>
    <row r="12" spans="1:10" x14ac:dyDescent="0.25">
      <c r="A12" s="1" t="s">
        <v>20</v>
      </c>
      <c r="B12" s="2">
        <v>37942</v>
      </c>
      <c r="C12" s="1">
        <v>29.8</v>
      </c>
      <c r="D12" s="2">
        <v>38075</v>
      </c>
      <c r="E12" s="1">
        <v>32.5</v>
      </c>
      <c r="F12" s="3">
        <v>9.06E-2</v>
      </c>
      <c r="G12" s="3">
        <v>0</v>
      </c>
      <c r="H12" s="1">
        <v>19</v>
      </c>
      <c r="I12" s="8">
        <f>IF(G12&gt;Sheet3!$B$8,F12,Sheet3!$B$8)</f>
        <v>9.06E-2</v>
      </c>
      <c r="J12" s="8"/>
    </row>
    <row r="13" spans="1:10" x14ac:dyDescent="0.25">
      <c r="A13" s="1" t="s">
        <v>119</v>
      </c>
      <c r="B13" s="2">
        <v>41477</v>
      </c>
      <c r="C13" s="1">
        <v>51.6</v>
      </c>
      <c r="D13" s="2">
        <v>41617</v>
      </c>
      <c r="E13" s="1">
        <v>55.85</v>
      </c>
      <c r="F13" s="3">
        <v>8.2400000000000001E-2</v>
      </c>
      <c r="G13" s="3">
        <v>0</v>
      </c>
      <c r="H13" s="1">
        <v>20</v>
      </c>
      <c r="I13" s="8">
        <f>IF(G13&gt;Sheet3!$B$8,F13,Sheet3!$B$8)</f>
        <v>8.2400000000000001E-2</v>
      </c>
      <c r="J13" s="8"/>
    </row>
    <row r="14" spans="1:10" x14ac:dyDescent="0.25">
      <c r="A14" s="1" t="s">
        <v>52</v>
      </c>
      <c r="B14" s="2">
        <v>38348</v>
      </c>
      <c r="C14" s="1">
        <v>30.21</v>
      </c>
      <c r="D14" s="2">
        <v>38446</v>
      </c>
      <c r="E14" s="1">
        <v>32.200000000000003</v>
      </c>
      <c r="F14" s="3">
        <v>6.59E-2</v>
      </c>
      <c r="G14" s="3">
        <v>0</v>
      </c>
      <c r="H14" s="1">
        <v>14</v>
      </c>
      <c r="I14" s="8">
        <f>IF(G14&gt;Sheet3!$B$8,F14,Sheet3!$B$8)</f>
        <v>6.59E-2</v>
      </c>
      <c r="J14" s="8"/>
    </row>
    <row r="15" spans="1:10" x14ac:dyDescent="0.25">
      <c r="A15" s="1" t="s">
        <v>42</v>
      </c>
      <c r="B15" s="2">
        <v>41316</v>
      </c>
      <c r="C15" s="1">
        <v>33.700000000000003</v>
      </c>
      <c r="D15" s="2">
        <v>41435</v>
      </c>
      <c r="E15" s="1">
        <v>37.299999999999997</v>
      </c>
      <c r="F15" s="3">
        <v>0.10680000000000001</v>
      </c>
      <c r="G15" s="3">
        <v>-2.9999999999999997E-4</v>
      </c>
      <c r="H15" s="1">
        <v>17</v>
      </c>
      <c r="I15" s="8">
        <f>IF(G15&gt;Sheet3!$B$8,F15,Sheet3!$B$8)</f>
        <v>0.10680000000000001</v>
      </c>
      <c r="J15" s="8"/>
    </row>
    <row r="16" spans="1:10" x14ac:dyDescent="0.25">
      <c r="A16" s="1" t="s">
        <v>156</v>
      </c>
      <c r="B16" s="2">
        <v>37914</v>
      </c>
      <c r="C16" s="1">
        <v>13.01</v>
      </c>
      <c r="D16" s="2">
        <v>38320</v>
      </c>
      <c r="E16" s="1">
        <v>17.2</v>
      </c>
      <c r="F16" s="3">
        <v>0.3221</v>
      </c>
      <c r="G16" s="3">
        <v>-8.0000000000000004E-4</v>
      </c>
      <c r="H16" s="1">
        <v>58</v>
      </c>
      <c r="I16" s="8">
        <f>IF(G16&gt;Sheet3!$B$8,F16,Sheet3!$B$8)</f>
        <v>0.3221</v>
      </c>
      <c r="J16" s="8"/>
    </row>
    <row r="17" spans="1:10" x14ac:dyDescent="0.25">
      <c r="A17" s="1" t="s">
        <v>54</v>
      </c>
      <c r="B17" s="2">
        <v>38194</v>
      </c>
      <c r="C17" s="1">
        <v>64.099999999999994</v>
      </c>
      <c r="D17" s="2">
        <v>38278</v>
      </c>
      <c r="E17" s="1">
        <v>65.099999999999994</v>
      </c>
      <c r="F17" s="3">
        <v>1.5599999999999999E-2</v>
      </c>
      <c r="G17" s="3">
        <v>-8.0000000000000004E-4</v>
      </c>
      <c r="H17" s="1">
        <v>12</v>
      </c>
      <c r="I17" s="8">
        <f>IF(G17&gt;Sheet3!$B$8,F17,Sheet3!$B$8)</f>
        <v>1.5599999999999999E-2</v>
      </c>
      <c r="J17" s="8"/>
    </row>
    <row r="18" spans="1:10" x14ac:dyDescent="0.25">
      <c r="A18" s="1" t="s">
        <v>90</v>
      </c>
      <c r="B18" s="2">
        <v>42051</v>
      </c>
      <c r="C18" s="1">
        <v>41.64</v>
      </c>
      <c r="D18" s="2">
        <v>42107</v>
      </c>
      <c r="E18" s="1">
        <v>43.3</v>
      </c>
      <c r="F18" s="3">
        <v>3.9899999999999998E-2</v>
      </c>
      <c r="G18" s="3">
        <v>-1E-3</v>
      </c>
      <c r="H18" s="1">
        <v>8</v>
      </c>
      <c r="I18" s="8">
        <f>IF(G18&gt;Sheet3!$B$8,F18,Sheet3!$B$8)</f>
        <v>3.9899999999999998E-2</v>
      </c>
      <c r="J18" s="8"/>
    </row>
    <row r="19" spans="1:10" x14ac:dyDescent="0.25">
      <c r="A19" s="1" t="s">
        <v>39</v>
      </c>
      <c r="B19" s="2">
        <v>43017</v>
      </c>
      <c r="C19" s="1">
        <v>10.82</v>
      </c>
      <c r="D19" s="2">
        <v>43129</v>
      </c>
      <c r="E19" s="1">
        <v>12.76</v>
      </c>
      <c r="F19" s="3">
        <v>0.17929999999999999</v>
      </c>
      <c r="G19" s="3">
        <v>-1.8E-3</v>
      </c>
      <c r="H19" s="1">
        <v>16</v>
      </c>
      <c r="I19" s="8">
        <f>IF(G19&gt;Sheet3!$B$8,F19,Sheet3!$B$8)</f>
        <v>0.17929999999999999</v>
      </c>
      <c r="J19" s="8"/>
    </row>
    <row r="20" spans="1:10" x14ac:dyDescent="0.25">
      <c r="A20" s="1" t="s">
        <v>12</v>
      </c>
      <c r="B20" s="2">
        <v>42857</v>
      </c>
      <c r="C20" s="1">
        <v>122.9</v>
      </c>
      <c r="D20" s="2">
        <v>43003</v>
      </c>
      <c r="E20" s="1">
        <v>137.05000000000001</v>
      </c>
      <c r="F20" s="3">
        <v>0.11509999999999999</v>
      </c>
      <c r="G20" s="3">
        <v>-2E-3</v>
      </c>
      <c r="H20" s="1">
        <v>21</v>
      </c>
      <c r="I20" s="8">
        <f>IF(G20&gt;Sheet3!$B$8,F20,Sheet3!$B$8)</f>
        <v>0.11509999999999999</v>
      </c>
      <c r="J20" s="8"/>
    </row>
    <row r="21" spans="1:10" x14ac:dyDescent="0.25">
      <c r="A21" s="1" t="s">
        <v>127</v>
      </c>
      <c r="B21" s="2">
        <v>42744</v>
      </c>
      <c r="C21" s="1">
        <v>19.149999999999999</v>
      </c>
      <c r="D21" s="2">
        <v>43276</v>
      </c>
      <c r="E21" s="1">
        <v>32.25</v>
      </c>
      <c r="F21" s="3">
        <v>0.68410000000000004</v>
      </c>
      <c r="G21" s="3">
        <v>-2.5999999999999999E-3</v>
      </c>
      <c r="H21" s="1">
        <v>76</v>
      </c>
      <c r="I21" s="8">
        <f>IF(G21&gt;Sheet3!$B$8,F21,Sheet3!$B$8)</f>
        <v>0.68410000000000004</v>
      </c>
      <c r="J21" s="8"/>
    </row>
    <row r="22" spans="1:10" x14ac:dyDescent="0.25">
      <c r="A22" s="1" t="s">
        <v>166</v>
      </c>
      <c r="B22" s="2">
        <v>42107</v>
      </c>
      <c r="C22" s="1">
        <v>68.62</v>
      </c>
      <c r="D22" s="2">
        <v>42240</v>
      </c>
      <c r="E22" s="1">
        <v>81.05</v>
      </c>
      <c r="F22" s="3">
        <v>0.18110000000000001</v>
      </c>
      <c r="G22" s="3">
        <v>-2.5999999999999999E-3</v>
      </c>
      <c r="H22" s="1">
        <v>19</v>
      </c>
      <c r="I22" s="8">
        <f>IF(G22&gt;Sheet3!$B$8,F22,Sheet3!$B$8)</f>
        <v>0.18110000000000001</v>
      </c>
      <c r="J22" s="8"/>
    </row>
    <row r="23" spans="1:10" x14ac:dyDescent="0.25">
      <c r="A23" s="1" t="s">
        <v>218</v>
      </c>
      <c r="B23" s="2">
        <v>42857</v>
      </c>
      <c r="C23" s="1">
        <v>129</v>
      </c>
      <c r="D23" s="2">
        <v>42919</v>
      </c>
      <c r="E23" s="1">
        <v>129.6</v>
      </c>
      <c r="F23" s="3">
        <v>4.7000000000000002E-3</v>
      </c>
      <c r="G23" s="3">
        <v>-2.7000000000000001E-3</v>
      </c>
      <c r="H23" s="1">
        <v>9</v>
      </c>
      <c r="I23" s="8">
        <f>IF(G23&gt;Sheet3!$B$8,F23,Sheet3!$B$8)</f>
        <v>4.7000000000000002E-3</v>
      </c>
      <c r="J23" s="8"/>
    </row>
    <row r="24" spans="1:10" x14ac:dyDescent="0.25">
      <c r="A24" s="1" t="s">
        <v>123</v>
      </c>
      <c r="B24" s="2">
        <v>41330</v>
      </c>
      <c r="C24" s="1">
        <v>13.802</v>
      </c>
      <c r="D24" s="2">
        <v>41925</v>
      </c>
      <c r="E24" s="1">
        <v>20.975000000000001</v>
      </c>
      <c r="F24" s="3">
        <v>0.51970000000000005</v>
      </c>
      <c r="G24" s="3">
        <v>-3.0000000000000001E-3</v>
      </c>
      <c r="H24" s="1">
        <v>85</v>
      </c>
      <c r="I24" s="8">
        <f>IF(G24&gt;Sheet3!$B$8,F24,Sheet3!$B$8)</f>
        <v>0.51970000000000005</v>
      </c>
      <c r="J24" s="8"/>
    </row>
    <row r="25" spans="1:10" x14ac:dyDescent="0.25">
      <c r="A25" s="1" t="s">
        <v>16</v>
      </c>
      <c r="B25" s="2">
        <v>42793</v>
      </c>
      <c r="C25" s="1">
        <v>68.39</v>
      </c>
      <c r="D25" s="2">
        <v>43102</v>
      </c>
      <c r="E25" s="1">
        <v>83.03</v>
      </c>
      <c r="F25" s="3">
        <v>0.21410000000000001</v>
      </c>
      <c r="G25" s="3">
        <v>-3.8999999999999998E-3</v>
      </c>
      <c r="H25" s="1">
        <v>44</v>
      </c>
      <c r="I25" s="8">
        <f>IF(G25&gt;Sheet3!$B$8,F25,Sheet3!$B$8)</f>
        <v>0.21410000000000001</v>
      </c>
      <c r="J25" s="8"/>
    </row>
    <row r="26" spans="1:10" x14ac:dyDescent="0.25">
      <c r="A26" s="1" t="s">
        <v>122</v>
      </c>
      <c r="B26" s="2">
        <v>42184</v>
      </c>
      <c r="C26" s="1">
        <v>25.1</v>
      </c>
      <c r="D26" s="2">
        <v>42786</v>
      </c>
      <c r="E26" s="1">
        <v>45.55</v>
      </c>
      <c r="F26" s="3">
        <v>0.81469999999999998</v>
      </c>
      <c r="G26" s="3">
        <v>-4.0000000000000001E-3</v>
      </c>
      <c r="H26" s="1">
        <v>86</v>
      </c>
      <c r="I26" s="8">
        <f>IF(G26&gt;Sheet3!$B$8,F26,Sheet3!$B$8)</f>
        <v>0.81469999999999998</v>
      </c>
      <c r="J26" s="8"/>
    </row>
    <row r="27" spans="1:10" x14ac:dyDescent="0.25">
      <c r="A27" s="1" t="s">
        <v>103</v>
      </c>
      <c r="B27" s="2">
        <v>43794</v>
      </c>
      <c r="C27" s="1">
        <v>88.45</v>
      </c>
      <c r="D27" s="2">
        <v>43892</v>
      </c>
      <c r="E27" s="1">
        <v>90.5</v>
      </c>
      <c r="F27" s="3">
        <v>2.3199999999999998E-2</v>
      </c>
      <c r="G27" s="3">
        <v>-4.0000000000000001E-3</v>
      </c>
      <c r="H27" s="1">
        <v>14</v>
      </c>
      <c r="I27" s="8">
        <f>IF(G27&gt;Sheet3!$B$8,F27,Sheet3!$B$8)</f>
        <v>2.3199999999999998E-2</v>
      </c>
      <c r="J27" s="8"/>
    </row>
    <row r="28" spans="1:10" x14ac:dyDescent="0.25">
      <c r="A28" s="1" t="s">
        <v>75</v>
      </c>
      <c r="B28" s="2">
        <v>37991</v>
      </c>
      <c r="C28" s="1">
        <v>16</v>
      </c>
      <c r="D28" s="2">
        <v>38257</v>
      </c>
      <c r="E28" s="1">
        <v>22.566700000000001</v>
      </c>
      <c r="F28" s="3">
        <v>0.41039999999999999</v>
      </c>
      <c r="G28" s="3">
        <v>-4.5999999999999999E-3</v>
      </c>
      <c r="H28" s="1">
        <v>38</v>
      </c>
      <c r="I28" s="8">
        <f>IF(G28&gt;Sheet3!$B$8,F28,Sheet3!$B$8)</f>
        <v>0.41039999999999999</v>
      </c>
      <c r="J28" s="8"/>
    </row>
    <row r="29" spans="1:10" x14ac:dyDescent="0.25">
      <c r="A29" s="1" t="s">
        <v>28</v>
      </c>
      <c r="B29" s="2">
        <v>41561</v>
      </c>
      <c r="C29" s="1">
        <v>18.25</v>
      </c>
      <c r="D29" s="2">
        <v>41806</v>
      </c>
      <c r="E29" s="1">
        <v>22.35</v>
      </c>
      <c r="F29" s="3">
        <v>0.22470000000000001</v>
      </c>
      <c r="G29" s="3">
        <v>-5.4999999999999997E-3</v>
      </c>
      <c r="H29" s="1">
        <v>33</v>
      </c>
      <c r="I29" s="8">
        <f>IF(G29&gt;Sheet3!$B$8,F29,Sheet3!$B$8)</f>
        <v>0.22470000000000001</v>
      </c>
      <c r="J29" s="8"/>
    </row>
    <row r="30" spans="1:10" x14ac:dyDescent="0.25">
      <c r="A30" s="1" t="s">
        <v>178</v>
      </c>
      <c r="B30" s="2">
        <v>43808</v>
      </c>
      <c r="C30" s="1">
        <v>22.89</v>
      </c>
      <c r="D30" s="2">
        <v>43892</v>
      </c>
      <c r="E30" s="1">
        <v>25.2</v>
      </c>
      <c r="F30" s="3">
        <v>0.1009</v>
      </c>
      <c r="G30" s="3">
        <v>-5.7000000000000002E-3</v>
      </c>
      <c r="H30" s="1">
        <v>12</v>
      </c>
      <c r="I30" s="8">
        <f>IF(G30&gt;Sheet3!$B$8,F30,Sheet3!$B$8)</f>
        <v>0.1009</v>
      </c>
      <c r="J30" s="8"/>
    </row>
    <row r="31" spans="1:10" x14ac:dyDescent="0.25">
      <c r="A31" s="1" t="s">
        <v>109</v>
      </c>
      <c r="B31" s="2">
        <v>41603</v>
      </c>
      <c r="C31" s="1">
        <v>3.31</v>
      </c>
      <c r="D31" s="2">
        <v>41764</v>
      </c>
      <c r="E31" s="1">
        <v>6</v>
      </c>
      <c r="F31" s="3">
        <v>0.81269999999999998</v>
      </c>
      <c r="G31" s="3">
        <v>-6.0000000000000001E-3</v>
      </c>
      <c r="H31" s="1">
        <v>23</v>
      </c>
      <c r="I31" s="8">
        <f>IF(G31&gt;Sheet3!$B$8,F31,Sheet3!$B$8)</f>
        <v>0.81269999999999998</v>
      </c>
      <c r="J31" s="8"/>
    </row>
    <row r="32" spans="1:10" x14ac:dyDescent="0.25">
      <c r="A32" s="1" t="s">
        <v>194</v>
      </c>
      <c r="B32" s="2">
        <v>41197</v>
      </c>
      <c r="C32" s="1">
        <v>166.55</v>
      </c>
      <c r="D32" s="2">
        <v>41435</v>
      </c>
      <c r="E32" s="1">
        <v>182.5</v>
      </c>
      <c r="F32" s="3">
        <v>9.5799999999999996E-2</v>
      </c>
      <c r="G32" s="3">
        <v>-6.0000000000000001E-3</v>
      </c>
      <c r="H32" s="1">
        <v>34</v>
      </c>
      <c r="I32" s="8">
        <f>IF(G32&gt;Sheet3!$B$8,F32,Sheet3!$B$8)</f>
        <v>9.5799999999999996E-2</v>
      </c>
      <c r="J32" s="8"/>
    </row>
    <row r="33" spans="1:10" x14ac:dyDescent="0.25">
      <c r="A33" s="1" t="s">
        <v>143</v>
      </c>
      <c r="B33" s="2">
        <v>42261</v>
      </c>
      <c r="C33" s="1">
        <v>4.92</v>
      </c>
      <c r="D33" s="2">
        <v>43248</v>
      </c>
      <c r="E33" s="1">
        <v>17.739999999999998</v>
      </c>
      <c r="F33" s="3">
        <v>2.6057000000000001</v>
      </c>
      <c r="G33" s="3">
        <v>-6.1000000000000004E-3</v>
      </c>
      <c r="H33" s="1">
        <v>141</v>
      </c>
      <c r="I33" s="8">
        <f>IF(G33&gt;Sheet3!$B$8,F33,Sheet3!$B$8)</f>
        <v>2.6057000000000001</v>
      </c>
      <c r="J33" s="8"/>
    </row>
    <row r="34" spans="1:10" x14ac:dyDescent="0.25">
      <c r="A34" s="1" t="s">
        <v>185</v>
      </c>
      <c r="B34" s="2">
        <v>42758</v>
      </c>
      <c r="C34" s="1">
        <v>26.6875</v>
      </c>
      <c r="D34" s="2">
        <v>43227</v>
      </c>
      <c r="E34" s="1">
        <v>40</v>
      </c>
      <c r="F34" s="3">
        <v>0.49880000000000002</v>
      </c>
      <c r="G34" s="3">
        <v>-6.4999999999999997E-3</v>
      </c>
      <c r="H34" s="1">
        <v>67</v>
      </c>
      <c r="I34" s="8">
        <f>IF(G34&gt;Sheet3!$B$8,F34,Sheet3!$B$8)</f>
        <v>0.49880000000000002</v>
      </c>
      <c r="J34" s="8"/>
    </row>
    <row r="35" spans="1:10" x14ac:dyDescent="0.25">
      <c r="A35" s="1" t="s">
        <v>194</v>
      </c>
      <c r="B35" s="2">
        <v>37935</v>
      </c>
      <c r="C35" s="1">
        <v>69.150000000000006</v>
      </c>
      <c r="D35" s="2">
        <v>38103</v>
      </c>
      <c r="E35" s="1">
        <v>78.95</v>
      </c>
      <c r="F35" s="3">
        <v>0.14169999999999999</v>
      </c>
      <c r="G35" s="3">
        <v>-6.4999999999999997E-3</v>
      </c>
      <c r="H35" s="1">
        <v>24</v>
      </c>
      <c r="I35" s="8">
        <f>IF(G35&gt;Sheet3!$B$8,F35,Sheet3!$B$8)</f>
        <v>0.14169999999999999</v>
      </c>
      <c r="J35" s="8"/>
    </row>
    <row r="36" spans="1:10" x14ac:dyDescent="0.25">
      <c r="A36" s="1" t="s">
        <v>210</v>
      </c>
      <c r="B36" s="2">
        <v>40084</v>
      </c>
      <c r="C36" s="1">
        <v>20.52</v>
      </c>
      <c r="D36" s="2">
        <v>40140</v>
      </c>
      <c r="E36" s="1">
        <v>21.454999999999998</v>
      </c>
      <c r="F36" s="3">
        <v>4.5600000000000002E-2</v>
      </c>
      <c r="G36" s="3">
        <v>-6.6E-3</v>
      </c>
      <c r="H36" s="1">
        <v>8</v>
      </c>
      <c r="I36" s="8">
        <f>IF(G36&gt;Sheet3!$B$8,F36,Sheet3!$B$8)</f>
        <v>4.5600000000000002E-2</v>
      </c>
      <c r="J36" s="8"/>
    </row>
    <row r="37" spans="1:10" x14ac:dyDescent="0.25">
      <c r="A37" s="1" t="s">
        <v>156</v>
      </c>
      <c r="B37" s="2">
        <v>42114</v>
      </c>
      <c r="C37" s="1">
        <v>21.25</v>
      </c>
      <c r="D37" s="2">
        <v>42345</v>
      </c>
      <c r="E37" s="1">
        <v>23.81</v>
      </c>
      <c r="F37" s="3">
        <v>0.1205</v>
      </c>
      <c r="G37" s="3">
        <v>-6.7999999999999996E-3</v>
      </c>
      <c r="H37" s="1">
        <v>33</v>
      </c>
      <c r="I37" s="8">
        <f>IF(G37&gt;Sheet3!$B$8,F37,Sheet3!$B$8)</f>
        <v>0.1205</v>
      </c>
      <c r="J37" s="8"/>
    </row>
    <row r="38" spans="1:10" x14ac:dyDescent="0.25">
      <c r="A38" s="1" t="s">
        <v>44</v>
      </c>
      <c r="B38" s="2">
        <v>42800</v>
      </c>
      <c r="C38" s="1">
        <v>28.25</v>
      </c>
      <c r="D38" s="2">
        <v>42912</v>
      </c>
      <c r="E38" s="1">
        <v>31.85</v>
      </c>
      <c r="F38" s="3">
        <v>0.12740000000000001</v>
      </c>
      <c r="G38" s="3">
        <v>-7.4000000000000003E-3</v>
      </c>
      <c r="H38" s="1">
        <v>16</v>
      </c>
      <c r="I38" s="8">
        <f>IF(G38&gt;Sheet3!$B$8,F38,Sheet3!$B$8)</f>
        <v>0.12740000000000001</v>
      </c>
      <c r="J38" s="8"/>
    </row>
    <row r="39" spans="1:10" x14ac:dyDescent="0.25">
      <c r="A39" s="1" t="s">
        <v>130</v>
      </c>
      <c r="B39" s="2">
        <v>43206</v>
      </c>
      <c r="C39" s="1">
        <v>4.37</v>
      </c>
      <c r="D39" s="2">
        <v>43353</v>
      </c>
      <c r="E39" s="1">
        <v>5.45</v>
      </c>
      <c r="F39" s="3">
        <v>0.24709999999999999</v>
      </c>
      <c r="G39" s="3">
        <v>-8.0000000000000002E-3</v>
      </c>
      <c r="H39" s="1">
        <v>21</v>
      </c>
      <c r="I39" s="8">
        <f>IF(G39&gt;Sheet3!$B$8,F39,Sheet3!$B$8)</f>
        <v>0.24709999999999999</v>
      </c>
      <c r="J39" s="8"/>
    </row>
    <row r="40" spans="1:10" x14ac:dyDescent="0.25">
      <c r="A40" s="1" t="s">
        <v>132</v>
      </c>
      <c r="B40" s="2">
        <v>42807</v>
      </c>
      <c r="C40" s="1">
        <v>20.04</v>
      </c>
      <c r="D40" s="2">
        <v>42919</v>
      </c>
      <c r="E40" s="1">
        <v>20.399999999999999</v>
      </c>
      <c r="F40" s="3">
        <v>1.7999999999999999E-2</v>
      </c>
      <c r="G40" s="3">
        <v>-8.0000000000000002E-3</v>
      </c>
      <c r="H40" s="1">
        <v>16</v>
      </c>
      <c r="I40" s="8">
        <f>IF(G40&gt;Sheet3!$B$8,F40,Sheet3!$B$8)</f>
        <v>1.7999999999999999E-2</v>
      </c>
      <c r="J40" s="8"/>
    </row>
    <row r="41" spans="1:10" x14ac:dyDescent="0.25">
      <c r="A41" s="1" t="s">
        <v>110</v>
      </c>
      <c r="B41" s="2">
        <v>44270</v>
      </c>
      <c r="C41" s="1">
        <v>50</v>
      </c>
      <c r="D41" s="1" t="s">
        <v>9</v>
      </c>
      <c r="E41" s="1">
        <v>49.9</v>
      </c>
      <c r="F41" s="3">
        <v>-2E-3</v>
      </c>
      <c r="G41" s="3">
        <v>-8.0000000000000002E-3</v>
      </c>
      <c r="H41" s="1">
        <v>1</v>
      </c>
      <c r="I41" s="8">
        <f>IF(G41&gt;Sheet3!$B$8,F41,Sheet3!$B$8)</f>
        <v>-2E-3</v>
      </c>
      <c r="J41" s="8"/>
    </row>
    <row r="42" spans="1:10" x14ac:dyDescent="0.25">
      <c r="A42" s="1" t="s">
        <v>113</v>
      </c>
      <c r="B42" s="2">
        <v>37977</v>
      </c>
      <c r="C42" s="1">
        <v>12.25</v>
      </c>
      <c r="D42" s="2">
        <v>38467</v>
      </c>
      <c r="E42" s="1">
        <v>21.55</v>
      </c>
      <c r="F42" s="3">
        <v>0.75919999999999999</v>
      </c>
      <c r="G42" s="3">
        <v>-8.2000000000000007E-3</v>
      </c>
      <c r="H42" s="1">
        <v>70</v>
      </c>
      <c r="I42" s="8">
        <f>IF(G42&gt;Sheet3!$B$8,F42,Sheet3!$B$8)</f>
        <v>0.75919999999999999</v>
      </c>
      <c r="J42" s="8"/>
    </row>
    <row r="43" spans="1:10" x14ac:dyDescent="0.25">
      <c r="A43" s="1" t="s">
        <v>150</v>
      </c>
      <c r="B43" s="2">
        <v>41757</v>
      </c>
      <c r="C43" s="1">
        <v>35.895000000000003</v>
      </c>
      <c r="D43" s="2">
        <v>41855</v>
      </c>
      <c r="E43" s="1">
        <v>36.43</v>
      </c>
      <c r="F43" s="3">
        <v>1.49E-2</v>
      </c>
      <c r="G43" s="3">
        <v>-8.8000000000000005E-3</v>
      </c>
      <c r="H43" s="1">
        <v>14</v>
      </c>
      <c r="I43" s="8">
        <f>IF(G43&gt;Sheet3!$B$8,F43,Sheet3!$B$8)</f>
        <v>1.49E-2</v>
      </c>
      <c r="J43" s="8"/>
    </row>
    <row r="44" spans="1:10" x14ac:dyDescent="0.25">
      <c r="A44" s="1" t="s">
        <v>107</v>
      </c>
      <c r="B44" s="2">
        <v>42744</v>
      </c>
      <c r="C44" s="1">
        <v>72.099999999999994</v>
      </c>
      <c r="D44" s="2">
        <v>42947</v>
      </c>
      <c r="E44" s="1">
        <v>73.59</v>
      </c>
      <c r="F44" s="3">
        <v>2.07E-2</v>
      </c>
      <c r="G44" s="3">
        <v>-9.1999999999999998E-3</v>
      </c>
      <c r="H44" s="1">
        <v>29</v>
      </c>
      <c r="I44" s="8">
        <f>IF(G44&gt;Sheet3!$B$8,F44,Sheet3!$B$8)</f>
        <v>2.07E-2</v>
      </c>
      <c r="J44" s="8"/>
    </row>
    <row r="45" spans="1:10" x14ac:dyDescent="0.25">
      <c r="A45" s="1" t="s">
        <v>144</v>
      </c>
      <c r="B45" s="2">
        <v>42023</v>
      </c>
      <c r="C45" s="1">
        <v>101.95</v>
      </c>
      <c r="D45" s="2">
        <v>42142</v>
      </c>
      <c r="E45" s="1">
        <v>109.15</v>
      </c>
      <c r="F45" s="3">
        <v>7.0599999999999996E-2</v>
      </c>
      <c r="G45" s="3">
        <v>-9.2999999999999992E-3</v>
      </c>
      <c r="H45" s="1">
        <v>17</v>
      </c>
      <c r="I45" s="8">
        <f>IF(G45&gt;Sheet3!$B$8,F45,Sheet3!$B$8)</f>
        <v>7.0599999999999996E-2</v>
      </c>
      <c r="J45" s="8"/>
    </row>
    <row r="46" spans="1:10" x14ac:dyDescent="0.25">
      <c r="A46" s="1" t="s">
        <v>47</v>
      </c>
      <c r="B46" s="2">
        <v>41344</v>
      </c>
      <c r="C46" s="1">
        <v>294.89999999999998</v>
      </c>
      <c r="D46" s="2">
        <v>41631</v>
      </c>
      <c r="E46" s="1">
        <v>510</v>
      </c>
      <c r="F46" s="3">
        <v>0.72940000000000005</v>
      </c>
      <c r="G46" s="3">
        <v>-9.4999999999999998E-3</v>
      </c>
      <c r="H46" s="1">
        <v>41</v>
      </c>
      <c r="I46" s="8">
        <f>IF(G46&gt;Sheet3!$B$8,F46,Sheet3!$B$8)</f>
        <v>0.72940000000000005</v>
      </c>
      <c r="J46" s="8"/>
    </row>
    <row r="47" spans="1:10" x14ac:dyDescent="0.25">
      <c r="A47" s="1" t="s">
        <v>126</v>
      </c>
      <c r="B47" s="2">
        <v>42716</v>
      </c>
      <c r="C47" s="1">
        <v>176.1</v>
      </c>
      <c r="D47" s="2">
        <v>43388</v>
      </c>
      <c r="E47" s="1">
        <v>262.89999999999998</v>
      </c>
      <c r="F47" s="3">
        <v>0.4929</v>
      </c>
      <c r="G47" s="3">
        <v>-9.7000000000000003E-3</v>
      </c>
      <c r="H47" s="1">
        <v>96</v>
      </c>
      <c r="I47" s="8">
        <f>IF(G47&gt;Sheet3!$B$8,F47,Sheet3!$B$8)</f>
        <v>0.4929</v>
      </c>
      <c r="J47" s="8"/>
    </row>
    <row r="48" spans="1:10" x14ac:dyDescent="0.25">
      <c r="A48" s="1" t="s">
        <v>100</v>
      </c>
      <c r="B48" s="2">
        <v>38600</v>
      </c>
      <c r="C48" s="1">
        <v>58.333300000000001</v>
      </c>
      <c r="D48" s="2">
        <v>38852</v>
      </c>
      <c r="E48" s="1">
        <v>65.2</v>
      </c>
      <c r="F48" s="3">
        <v>0.1177</v>
      </c>
      <c r="G48" s="3">
        <v>-1.03E-2</v>
      </c>
      <c r="H48" s="1">
        <v>36</v>
      </c>
      <c r="I48" s="8">
        <f>IF(G48&gt;Sheet3!$B$8,F48,Sheet3!$B$8)</f>
        <v>0.1177</v>
      </c>
      <c r="J48" s="8"/>
    </row>
    <row r="49" spans="1:10" x14ac:dyDescent="0.25">
      <c r="A49" s="1" t="s">
        <v>158</v>
      </c>
      <c r="B49" s="2">
        <v>42835</v>
      </c>
      <c r="C49" s="1">
        <v>72.8</v>
      </c>
      <c r="D49" s="2">
        <v>43143</v>
      </c>
      <c r="E49" s="1">
        <v>83.94</v>
      </c>
      <c r="F49" s="3">
        <v>0.153</v>
      </c>
      <c r="G49" s="3">
        <v>-1.06E-2</v>
      </c>
      <c r="H49" s="1">
        <v>44</v>
      </c>
      <c r="I49" s="8">
        <f>IF(G49&gt;Sheet3!$B$8,F49,Sheet3!$B$8)</f>
        <v>0.153</v>
      </c>
      <c r="J49" s="8"/>
    </row>
    <row r="50" spans="1:10" x14ac:dyDescent="0.25">
      <c r="A50" s="1" t="s">
        <v>200</v>
      </c>
      <c r="B50" s="2">
        <v>41561</v>
      </c>
      <c r="C50" s="1">
        <v>45</v>
      </c>
      <c r="D50" s="2">
        <v>41834</v>
      </c>
      <c r="E50" s="1">
        <v>51.81</v>
      </c>
      <c r="F50" s="3">
        <v>0.15129999999999999</v>
      </c>
      <c r="G50" s="3">
        <v>-1.0699999999999999E-2</v>
      </c>
      <c r="H50" s="1">
        <v>39</v>
      </c>
      <c r="I50" s="8">
        <f>IF(G50&gt;Sheet3!$B$8,F50,Sheet3!$B$8)</f>
        <v>0.15129999999999999</v>
      </c>
      <c r="J50" s="8"/>
    </row>
    <row r="51" spans="1:10" x14ac:dyDescent="0.25">
      <c r="A51" s="1" t="s">
        <v>111</v>
      </c>
      <c r="B51" s="2">
        <v>38614</v>
      </c>
      <c r="C51" s="1">
        <v>23.125</v>
      </c>
      <c r="D51" s="2">
        <v>38873</v>
      </c>
      <c r="E51" s="1">
        <v>26.125</v>
      </c>
      <c r="F51" s="3">
        <v>0.12970000000000001</v>
      </c>
      <c r="G51" s="3">
        <v>-1.0800000000000001E-2</v>
      </c>
      <c r="H51" s="1">
        <v>37</v>
      </c>
      <c r="I51" s="8">
        <f>IF(G51&gt;Sheet3!$B$8,F51,Sheet3!$B$8)</f>
        <v>0.12970000000000001</v>
      </c>
      <c r="J51" s="8"/>
    </row>
    <row r="52" spans="1:10" x14ac:dyDescent="0.25">
      <c r="A52" s="1" t="s">
        <v>186</v>
      </c>
      <c r="B52" s="2">
        <v>41638</v>
      </c>
      <c r="C52" s="1">
        <v>46</v>
      </c>
      <c r="D52" s="2">
        <v>41743</v>
      </c>
      <c r="E52" s="1">
        <v>45.674999999999997</v>
      </c>
      <c r="F52" s="3">
        <v>-7.1000000000000004E-3</v>
      </c>
      <c r="G52" s="3">
        <v>-1.09E-2</v>
      </c>
      <c r="H52" s="1">
        <v>15</v>
      </c>
      <c r="I52" s="8">
        <f>IF(G52&gt;Sheet3!$B$8,F52,Sheet3!$B$8)</f>
        <v>-7.1000000000000004E-3</v>
      </c>
      <c r="J52" s="8"/>
    </row>
    <row r="53" spans="1:10" x14ac:dyDescent="0.25">
      <c r="A53" s="1" t="s">
        <v>121</v>
      </c>
      <c r="B53" s="2">
        <v>43752</v>
      </c>
      <c r="C53" s="1">
        <v>67.5</v>
      </c>
      <c r="D53" s="2">
        <v>43892</v>
      </c>
      <c r="E53" s="1">
        <v>69.900000000000006</v>
      </c>
      <c r="F53" s="3">
        <v>3.56E-2</v>
      </c>
      <c r="G53" s="3">
        <v>-1.0999999999999999E-2</v>
      </c>
      <c r="H53" s="1">
        <v>20</v>
      </c>
      <c r="I53" s="8">
        <f>IF(G53&gt;Sheet3!$B$8,F53,Sheet3!$B$8)</f>
        <v>3.56E-2</v>
      </c>
      <c r="J53" s="8"/>
    </row>
    <row r="54" spans="1:10" x14ac:dyDescent="0.25">
      <c r="A54" s="1" t="s">
        <v>126</v>
      </c>
      <c r="B54" s="2">
        <v>42044</v>
      </c>
      <c r="C54" s="1">
        <v>151.5</v>
      </c>
      <c r="D54" s="2">
        <v>42121</v>
      </c>
      <c r="E54" s="1">
        <v>161.05000000000001</v>
      </c>
      <c r="F54" s="3">
        <v>6.3E-2</v>
      </c>
      <c r="G54" s="3">
        <v>-1.12E-2</v>
      </c>
      <c r="H54" s="1">
        <v>11</v>
      </c>
      <c r="I54" s="8">
        <f>IF(G54&gt;Sheet3!$B$8,F54,Sheet3!$B$8)</f>
        <v>6.3E-2</v>
      </c>
      <c r="J54" s="8"/>
    </row>
    <row r="55" spans="1:10" x14ac:dyDescent="0.25">
      <c r="A55" s="1" t="s">
        <v>105</v>
      </c>
      <c r="B55" s="2">
        <v>41057</v>
      </c>
      <c r="C55" s="1">
        <v>28.32</v>
      </c>
      <c r="D55" s="2">
        <v>41918</v>
      </c>
      <c r="E55" s="1">
        <v>58.75</v>
      </c>
      <c r="F55" s="3">
        <v>1.0745</v>
      </c>
      <c r="G55" s="3">
        <v>-1.1299999999999999E-2</v>
      </c>
      <c r="H55" s="1">
        <v>123</v>
      </c>
      <c r="I55" s="8">
        <f>IF(G55&gt;Sheet3!$B$8,F55,Sheet3!$B$8)</f>
        <v>1.0745</v>
      </c>
      <c r="J55" s="8"/>
    </row>
    <row r="56" spans="1:10" x14ac:dyDescent="0.25">
      <c r="A56" s="1" t="s">
        <v>214</v>
      </c>
      <c r="B56" s="2">
        <v>41134</v>
      </c>
      <c r="C56" s="1">
        <v>10.4</v>
      </c>
      <c r="D56" s="2">
        <v>41834</v>
      </c>
      <c r="E56" s="1">
        <v>19.834</v>
      </c>
      <c r="F56" s="3">
        <v>0.90710000000000002</v>
      </c>
      <c r="G56" s="3">
        <v>-1.15E-2</v>
      </c>
      <c r="H56" s="1">
        <v>100</v>
      </c>
      <c r="I56" s="8">
        <f>IF(G56&gt;Sheet3!$B$8,F56,Sheet3!$B$8)</f>
        <v>0.90710000000000002</v>
      </c>
      <c r="J56" s="8"/>
    </row>
    <row r="57" spans="1:10" x14ac:dyDescent="0.25">
      <c r="A57" s="1" t="s">
        <v>187</v>
      </c>
      <c r="B57" s="2">
        <v>42821</v>
      </c>
      <c r="C57" s="1">
        <v>44.005000000000003</v>
      </c>
      <c r="D57" s="2">
        <v>42891</v>
      </c>
      <c r="E57" s="1">
        <v>43.85</v>
      </c>
      <c r="F57" s="3">
        <v>-3.5000000000000001E-3</v>
      </c>
      <c r="G57" s="3">
        <v>-1.15E-2</v>
      </c>
      <c r="H57" s="1">
        <v>10</v>
      </c>
      <c r="I57" s="8">
        <f>IF(G57&gt;Sheet3!$B$8,F57,Sheet3!$B$8)</f>
        <v>-3.5000000000000001E-3</v>
      </c>
      <c r="J57" s="8"/>
    </row>
    <row r="58" spans="1:10" x14ac:dyDescent="0.25">
      <c r="A58" s="1" t="s">
        <v>86</v>
      </c>
      <c r="B58" s="2">
        <v>42772</v>
      </c>
      <c r="C58" s="1">
        <v>80.3</v>
      </c>
      <c r="D58" s="2">
        <v>43388</v>
      </c>
      <c r="E58" s="1">
        <v>106.4</v>
      </c>
      <c r="F58" s="3">
        <v>0.32500000000000001</v>
      </c>
      <c r="G58" s="3">
        <v>-1.1599999999999999E-2</v>
      </c>
      <c r="H58" s="1">
        <v>88</v>
      </c>
      <c r="I58" s="8">
        <f>IF(G58&gt;Sheet3!$B$8,F58,Sheet3!$B$8)</f>
        <v>0.32500000000000001</v>
      </c>
      <c r="J58" s="8"/>
    </row>
    <row r="59" spans="1:10" x14ac:dyDescent="0.25">
      <c r="A59" s="1" t="s">
        <v>118</v>
      </c>
      <c r="B59" s="2">
        <v>43115</v>
      </c>
      <c r="C59" s="1">
        <v>85.8</v>
      </c>
      <c r="D59" s="2">
        <v>43248</v>
      </c>
      <c r="E59" s="1">
        <v>94.8</v>
      </c>
      <c r="F59" s="3">
        <v>0.10489999999999999</v>
      </c>
      <c r="G59" s="3">
        <v>-1.17E-2</v>
      </c>
      <c r="H59" s="1">
        <v>19</v>
      </c>
      <c r="I59" s="8">
        <f>IF(G59&gt;Sheet3!$B$8,F59,Sheet3!$B$8)</f>
        <v>0.10489999999999999</v>
      </c>
      <c r="J59" s="8"/>
    </row>
    <row r="60" spans="1:10" x14ac:dyDescent="0.25">
      <c r="A60" s="1" t="s">
        <v>125</v>
      </c>
      <c r="B60" s="2">
        <v>42828</v>
      </c>
      <c r="C60" s="1">
        <v>180</v>
      </c>
      <c r="D60" s="2">
        <v>42919</v>
      </c>
      <c r="E60" s="1">
        <v>183.2</v>
      </c>
      <c r="F60" s="3">
        <v>1.78E-2</v>
      </c>
      <c r="G60" s="3">
        <v>-1.2200000000000001E-2</v>
      </c>
      <c r="H60" s="1">
        <v>13</v>
      </c>
      <c r="I60" s="8">
        <f>IF(G60&gt;Sheet3!$B$8,F60,Sheet3!$B$8)</f>
        <v>1.78E-2</v>
      </c>
      <c r="J60" s="8"/>
    </row>
    <row r="61" spans="1:10" x14ac:dyDescent="0.25">
      <c r="A61" s="1" t="s">
        <v>178</v>
      </c>
      <c r="B61" s="2">
        <v>42702</v>
      </c>
      <c r="C61" s="1">
        <v>9.1999999999999993</v>
      </c>
      <c r="D61" s="2">
        <v>42905</v>
      </c>
      <c r="E61" s="1">
        <v>13.715</v>
      </c>
      <c r="F61" s="3">
        <v>0.49080000000000001</v>
      </c>
      <c r="G61" s="3">
        <v>-1.23E-2</v>
      </c>
      <c r="H61" s="1">
        <v>29</v>
      </c>
      <c r="I61" s="8">
        <f>IF(G61&gt;Sheet3!$B$8,F61,Sheet3!$B$8)</f>
        <v>0.49080000000000001</v>
      </c>
      <c r="J61" s="8"/>
    </row>
    <row r="62" spans="1:10" x14ac:dyDescent="0.25">
      <c r="A62" s="1" t="s">
        <v>30</v>
      </c>
      <c r="B62" s="2">
        <v>41617</v>
      </c>
      <c r="C62" s="1">
        <v>7.52</v>
      </c>
      <c r="D62" s="2">
        <v>41820</v>
      </c>
      <c r="E62" s="1">
        <v>10.68</v>
      </c>
      <c r="F62" s="3">
        <v>0.42020000000000002</v>
      </c>
      <c r="G62" s="3">
        <v>-1.3299999999999999E-2</v>
      </c>
      <c r="H62" s="1">
        <v>29</v>
      </c>
      <c r="I62" s="8">
        <f>IF(G62&gt;Sheet3!$B$8,F62,Sheet3!$B$8)</f>
        <v>0.42020000000000002</v>
      </c>
      <c r="J62" s="8"/>
    </row>
    <row r="63" spans="1:10" x14ac:dyDescent="0.25">
      <c r="A63" s="1" t="s">
        <v>211</v>
      </c>
      <c r="B63" s="2">
        <v>42576</v>
      </c>
      <c r="C63" s="1">
        <v>133</v>
      </c>
      <c r="D63" s="2">
        <v>42653</v>
      </c>
      <c r="E63" s="1">
        <v>132.5</v>
      </c>
      <c r="F63" s="3">
        <v>-3.8E-3</v>
      </c>
      <c r="G63" s="3">
        <v>-1.3899999999999999E-2</v>
      </c>
      <c r="H63" s="1">
        <v>11</v>
      </c>
      <c r="I63" s="8">
        <f>IF(G63&gt;Sheet3!$B$8,F63,Sheet3!$B$8)</f>
        <v>-3.8E-3</v>
      </c>
      <c r="J63" s="8"/>
    </row>
    <row r="64" spans="1:10" x14ac:dyDescent="0.25">
      <c r="A64" s="1" t="s">
        <v>94</v>
      </c>
      <c r="B64" s="2">
        <v>41645</v>
      </c>
      <c r="C64" s="1">
        <v>7.8</v>
      </c>
      <c r="D64" s="2">
        <v>41855</v>
      </c>
      <c r="E64" s="1">
        <v>9.5869999999999997</v>
      </c>
      <c r="F64" s="3">
        <v>0.2291</v>
      </c>
      <c r="G64" s="3">
        <v>-1.41E-2</v>
      </c>
      <c r="H64" s="1">
        <v>30</v>
      </c>
      <c r="I64" s="8">
        <f>IF(G64&gt;Sheet3!$B$8,F64,Sheet3!$B$8)</f>
        <v>0.2291</v>
      </c>
      <c r="J64" s="8"/>
    </row>
    <row r="65" spans="1:10" x14ac:dyDescent="0.25">
      <c r="A65" s="1" t="s">
        <v>159</v>
      </c>
      <c r="B65" s="2">
        <v>42737</v>
      </c>
      <c r="C65" s="1">
        <v>44.02</v>
      </c>
      <c r="D65" s="2">
        <v>42961</v>
      </c>
      <c r="E65" s="1">
        <v>46.22</v>
      </c>
      <c r="F65" s="3">
        <v>0.05</v>
      </c>
      <c r="G65" s="3">
        <v>-1.4200000000000001E-2</v>
      </c>
      <c r="H65" s="1">
        <v>32</v>
      </c>
      <c r="I65" s="8">
        <f>IF(G65&gt;Sheet3!$B$8,F65,Sheet3!$B$8)</f>
        <v>0.05</v>
      </c>
      <c r="J65" s="8"/>
    </row>
    <row r="66" spans="1:10" x14ac:dyDescent="0.25">
      <c r="A66" s="1" t="s">
        <v>174</v>
      </c>
      <c r="B66" s="2">
        <v>40539</v>
      </c>
      <c r="C66" s="1">
        <v>34.72</v>
      </c>
      <c r="D66" s="2">
        <v>40798</v>
      </c>
      <c r="E66" s="1">
        <v>37.601999999999997</v>
      </c>
      <c r="F66" s="3">
        <v>8.3000000000000004E-2</v>
      </c>
      <c r="G66" s="3">
        <v>-1.4999999999999999E-2</v>
      </c>
      <c r="H66" s="1">
        <v>37</v>
      </c>
      <c r="I66" s="8">
        <f>IF(G66&gt;Sheet3!$B$8,F66,Sheet3!$B$8)</f>
        <v>8.3000000000000004E-2</v>
      </c>
      <c r="J66" s="8"/>
    </row>
    <row r="67" spans="1:10" x14ac:dyDescent="0.25">
      <c r="A67" s="1" t="s">
        <v>146</v>
      </c>
      <c r="B67" s="2">
        <v>41295</v>
      </c>
      <c r="C67" s="1">
        <v>8.8000000000000007</v>
      </c>
      <c r="D67" s="2">
        <v>41624</v>
      </c>
      <c r="E67" s="1">
        <v>20.434999999999999</v>
      </c>
      <c r="F67" s="3">
        <v>1.3222</v>
      </c>
      <c r="G67" s="3">
        <v>-1.5100000000000001E-2</v>
      </c>
      <c r="H67" s="1">
        <v>47</v>
      </c>
      <c r="I67" s="8">
        <f>IF(G67&gt;Sheet3!$B$8,F67,Sheet3!$B$8)</f>
        <v>1.3222</v>
      </c>
      <c r="J67" s="8"/>
    </row>
    <row r="68" spans="1:10" x14ac:dyDescent="0.25">
      <c r="A68" s="1" t="s">
        <v>187</v>
      </c>
      <c r="B68" s="2">
        <v>37844</v>
      </c>
      <c r="C68" s="1">
        <v>14.824999999999999</v>
      </c>
      <c r="D68" s="2">
        <v>38306</v>
      </c>
      <c r="E68" s="1">
        <v>20.175000000000001</v>
      </c>
      <c r="F68" s="3">
        <v>0.3609</v>
      </c>
      <c r="G68" s="3">
        <v>-1.52E-2</v>
      </c>
      <c r="H68" s="1">
        <v>66</v>
      </c>
      <c r="I68" s="8">
        <f>IF(G68&gt;Sheet3!$B$8,F68,Sheet3!$B$8)</f>
        <v>0.3609</v>
      </c>
      <c r="J68" s="8"/>
    </row>
    <row r="69" spans="1:10" x14ac:dyDescent="0.25">
      <c r="A69" s="1" t="s">
        <v>129</v>
      </c>
      <c r="B69" s="2">
        <v>39440</v>
      </c>
      <c r="C69" s="1">
        <v>13.2</v>
      </c>
      <c r="D69" s="2">
        <v>39601</v>
      </c>
      <c r="E69" s="1">
        <v>17</v>
      </c>
      <c r="F69" s="3">
        <v>0.28789999999999999</v>
      </c>
      <c r="G69" s="3">
        <v>-1.52E-2</v>
      </c>
      <c r="H69" s="1">
        <v>23</v>
      </c>
      <c r="I69" s="8">
        <f>IF(G69&gt;Sheet3!$B$8,F69,Sheet3!$B$8)</f>
        <v>0.28789999999999999</v>
      </c>
      <c r="J69" s="8"/>
    </row>
    <row r="70" spans="1:10" x14ac:dyDescent="0.25">
      <c r="A70" s="1" t="s">
        <v>192</v>
      </c>
      <c r="B70" s="2">
        <v>38327</v>
      </c>
      <c r="C70" s="1">
        <v>26.875</v>
      </c>
      <c r="D70" s="2">
        <v>38866</v>
      </c>
      <c r="E70" s="1">
        <v>40</v>
      </c>
      <c r="F70" s="3">
        <v>0.4884</v>
      </c>
      <c r="G70" s="3">
        <v>-1.5800000000000002E-2</v>
      </c>
      <c r="H70" s="1">
        <v>77</v>
      </c>
      <c r="I70" s="8">
        <f>IF(G70&gt;Sheet3!$B$8,F70,Sheet3!$B$8)</f>
        <v>0.4884</v>
      </c>
      <c r="J70" s="8"/>
    </row>
    <row r="71" spans="1:10" x14ac:dyDescent="0.25">
      <c r="A71" s="1" t="s">
        <v>37</v>
      </c>
      <c r="B71" s="2">
        <v>43045</v>
      </c>
      <c r="C71" s="1">
        <v>16.8</v>
      </c>
      <c r="D71" s="2">
        <v>43143</v>
      </c>
      <c r="E71" s="1">
        <v>18.98</v>
      </c>
      <c r="F71" s="3">
        <v>0.1298</v>
      </c>
      <c r="G71" s="3">
        <v>-1.61E-2</v>
      </c>
      <c r="H71" s="1">
        <v>14</v>
      </c>
      <c r="I71" s="8">
        <f>IF(G71&gt;Sheet3!$B$8,F71,Sheet3!$B$8)</f>
        <v>0.1298</v>
      </c>
      <c r="J71" s="8"/>
    </row>
    <row r="72" spans="1:10" x14ac:dyDescent="0.25">
      <c r="A72" s="1" t="s">
        <v>148</v>
      </c>
      <c r="B72" s="2">
        <v>38691</v>
      </c>
      <c r="C72" s="1">
        <v>28.93</v>
      </c>
      <c r="D72" s="2">
        <v>38859</v>
      </c>
      <c r="E72" s="1">
        <v>30.98</v>
      </c>
      <c r="F72" s="3">
        <v>7.0900000000000005E-2</v>
      </c>
      <c r="G72" s="3">
        <v>-1.6199999999999999E-2</v>
      </c>
      <c r="H72" s="1">
        <v>24</v>
      </c>
      <c r="I72" s="8">
        <f>IF(G72&gt;Sheet3!$B$8,F72,Sheet3!$B$8)</f>
        <v>7.0900000000000005E-2</v>
      </c>
      <c r="J72" s="8"/>
    </row>
    <row r="73" spans="1:10" x14ac:dyDescent="0.25">
      <c r="A73" s="1" t="s">
        <v>155</v>
      </c>
      <c r="B73" s="2">
        <v>39195</v>
      </c>
      <c r="C73" s="1">
        <v>132.19999999999999</v>
      </c>
      <c r="D73" s="2">
        <v>39307</v>
      </c>
      <c r="E73" s="1">
        <v>130</v>
      </c>
      <c r="F73" s="3">
        <v>-1.66E-2</v>
      </c>
      <c r="G73" s="3">
        <v>-1.66E-2</v>
      </c>
      <c r="H73" s="1">
        <v>16</v>
      </c>
      <c r="I73" s="8">
        <f>IF(G73&gt;Sheet3!$B$8,F73,Sheet3!$B$8)</f>
        <v>-1.66E-2</v>
      </c>
      <c r="J73" s="8"/>
    </row>
    <row r="74" spans="1:10" x14ac:dyDescent="0.25">
      <c r="A74" s="1" t="s">
        <v>57</v>
      </c>
      <c r="B74" s="2">
        <v>43668</v>
      </c>
      <c r="C74" s="1">
        <v>10.199999999999999</v>
      </c>
      <c r="D74" s="2">
        <v>43738</v>
      </c>
      <c r="E74" s="1">
        <v>10.45</v>
      </c>
      <c r="F74" s="3">
        <v>2.4500000000000001E-2</v>
      </c>
      <c r="G74" s="3">
        <v>-1.67E-2</v>
      </c>
      <c r="H74" s="1">
        <v>10</v>
      </c>
      <c r="I74" s="8">
        <f>IF(G74&gt;Sheet3!$B$8,F74,Sheet3!$B$8)</f>
        <v>2.4500000000000001E-2</v>
      </c>
      <c r="J74" s="8"/>
    </row>
    <row r="75" spans="1:10" x14ac:dyDescent="0.25">
      <c r="A75" s="1" t="s">
        <v>53</v>
      </c>
      <c r="B75" s="2">
        <v>44270</v>
      </c>
      <c r="C75" s="1">
        <v>508.5</v>
      </c>
      <c r="D75" s="1" t="s">
        <v>9</v>
      </c>
      <c r="E75" s="1">
        <v>506.5</v>
      </c>
      <c r="F75" s="3">
        <v>-3.8999999999999998E-3</v>
      </c>
      <c r="G75" s="3">
        <v>-1.67E-2</v>
      </c>
      <c r="H75" s="1">
        <v>1</v>
      </c>
      <c r="I75" s="8">
        <f>IF(G75&gt;Sheet3!$B$8,F75,Sheet3!$B$8)</f>
        <v>-3.8999999999999998E-3</v>
      </c>
      <c r="J75" s="8"/>
    </row>
    <row r="76" spans="1:10" x14ac:dyDescent="0.25">
      <c r="A76" s="1" t="s">
        <v>213</v>
      </c>
      <c r="B76" s="2">
        <v>41491</v>
      </c>
      <c r="C76" s="1">
        <v>24.58</v>
      </c>
      <c r="D76" s="2">
        <v>41820</v>
      </c>
      <c r="E76" s="1">
        <v>27.2</v>
      </c>
      <c r="F76" s="3">
        <v>0.1066</v>
      </c>
      <c r="G76" s="3">
        <v>-1.7500000000000002E-2</v>
      </c>
      <c r="H76" s="1">
        <v>47</v>
      </c>
      <c r="I76" s="8">
        <f>IF(G76&gt;Sheet3!$B$8,F76,Sheet3!$B$8)</f>
        <v>0.1066</v>
      </c>
      <c r="J76" s="8"/>
    </row>
    <row r="77" spans="1:10" x14ac:dyDescent="0.25">
      <c r="A77" s="1" t="s">
        <v>107</v>
      </c>
      <c r="B77" s="2">
        <v>41575</v>
      </c>
      <c r="C77" s="1">
        <v>55.99</v>
      </c>
      <c r="D77" s="2">
        <v>41778</v>
      </c>
      <c r="E77" s="1">
        <v>59.63</v>
      </c>
      <c r="F77" s="3">
        <v>6.5000000000000002E-2</v>
      </c>
      <c r="G77" s="3">
        <v>-1.7899999999999999E-2</v>
      </c>
      <c r="H77" s="1">
        <v>29</v>
      </c>
      <c r="I77" s="8">
        <f>IF(G77&gt;Sheet3!$B$8,F77,Sheet3!$B$8)</f>
        <v>6.5000000000000002E-2</v>
      </c>
      <c r="J77" s="8"/>
    </row>
    <row r="78" spans="1:10" x14ac:dyDescent="0.25">
      <c r="A78" s="1" t="s">
        <v>70</v>
      </c>
      <c r="B78" s="2">
        <v>39265</v>
      </c>
      <c r="C78" s="1">
        <v>11.512499999999999</v>
      </c>
      <c r="D78" s="2">
        <v>39419</v>
      </c>
      <c r="E78" s="1">
        <v>12.5</v>
      </c>
      <c r="F78" s="3">
        <v>8.5800000000000001E-2</v>
      </c>
      <c r="G78" s="3">
        <v>-1.8200000000000001E-2</v>
      </c>
      <c r="H78" s="1">
        <v>22</v>
      </c>
      <c r="I78" s="8">
        <f>IF(G78&gt;Sheet3!$B$8,F78,Sheet3!$B$8)</f>
        <v>8.5800000000000001E-2</v>
      </c>
      <c r="J78" s="8"/>
    </row>
    <row r="79" spans="1:10" x14ac:dyDescent="0.25">
      <c r="A79" s="1" t="s">
        <v>121</v>
      </c>
      <c r="B79" s="2">
        <v>42828</v>
      </c>
      <c r="C79" s="1">
        <v>56.61</v>
      </c>
      <c r="D79" s="2">
        <v>42940</v>
      </c>
      <c r="E79" s="1">
        <v>60.56</v>
      </c>
      <c r="F79" s="3">
        <v>6.9800000000000001E-2</v>
      </c>
      <c r="G79" s="3">
        <v>-1.84E-2</v>
      </c>
      <c r="H79" s="1">
        <v>16</v>
      </c>
      <c r="I79" s="8">
        <f>IF(G79&gt;Sheet3!$B$8,F79,Sheet3!$B$8)</f>
        <v>6.9800000000000001E-2</v>
      </c>
      <c r="J79" s="8"/>
    </row>
    <row r="80" spans="1:10" x14ac:dyDescent="0.25">
      <c r="A80" s="1" t="s">
        <v>121</v>
      </c>
      <c r="B80" s="2">
        <v>41253</v>
      </c>
      <c r="C80" s="1">
        <v>31.56</v>
      </c>
      <c r="D80" s="2">
        <v>41372</v>
      </c>
      <c r="E80" s="1">
        <v>33.119999999999997</v>
      </c>
      <c r="F80" s="3">
        <v>4.9399999999999999E-2</v>
      </c>
      <c r="G80" s="3">
        <v>-1.8499999999999999E-2</v>
      </c>
      <c r="H80" s="1">
        <v>17</v>
      </c>
      <c r="I80" s="8">
        <f>IF(G80&gt;Sheet3!$B$8,F80,Sheet3!$B$8)</f>
        <v>4.9399999999999999E-2</v>
      </c>
      <c r="J80" s="8"/>
    </row>
    <row r="81" spans="1:10" x14ac:dyDescent="0.25">
      <c r="A81" s="1" t="s">
        <v>70</v>
      </c>
      <c r="B81" s="2">
        <v>42121</v>
      </c>
      <c r="C81" s="1">
        <v>14.8125</v>
      </c>
      <c r="D81" s="2">
        <v>42401</v>
      </c>
      <c r="E81" s="1">
        <v>20.925000000000001</v>
      </c>
      <c r="F81" s="3">
        <v>0.41270000000000001</v>
      </c>
      <c r="G81" s="3">
        <v>-1.8700000000000001E-2</v>
      </c>
      <c r="H81" s="1">
        <v>40</v>
      </c>
      <c r="I81" s="8">
        <f>IF(G81&gt;Sheet3!$B$8,F81,Sheet3!$B$8)</f>
        <v>0.41270000000000001</v>
      </c>
      <c r="J81" s="8"/>
    </row>
    <row r="82" spans="1:10" x14ac:dyDescent="0.25">
      <c r="A82" s="1" t="s">
        <v>91</v>
      </c>
      <c r="B82" s="2">
        <v>42800</v>
      </c>
      <c r="C82" s="1">
        <v>75.5</v>
      </c>
      <c r="D82" s="2">
        <v>43388</v>
      </c>
      <c r="E82" s="1">
        <v>130</v>
      </c>
      <c r="F82" s="3">
        <v>0.72189999999999999</v>
      </c>
      <c r="G82" s="3">
        <v>-1.89E-2</v>
      </c>
      <c r="H82" s="1">
        <v>84</v>
      </c>
      <c r="I82" s="8">
        <f>IF(G82&gt;Sheet3!$B$8,F82,Sheet3!$B$8)</f>
        <v>0.72189999999999999</v>
      </c>
      <c r="J82" s="8"/>
    </row>
    <row r="83" spans="1:10" x14ac:dyDescent="0.25">
      <c r="A83" s="1" t="s">
        <v>16</v>
      </c>
      <c r="B83" s="2">
        <v>42072</v>
      </c>
      <c r="C83" s="1">
        <v>58.97</v>
      </c>
      <c r="D83" s="2">
        <v>42163</v>
      </c>
      <c r="E83" s="1">
        <v>59.5</v>
      </c>
      <c r="F83" s="3">
        <v>8.9999999999999993E-3</v>
      </c>
      <c r="G83" s="3">
        <v>-1.9E-2</v>
      </c>
      <c r="H83" s="1">
        <v>13</v>
      </c>
      <c r="I83" s="8">
        <f>IF(G83&gt;Sheet3!$B$8,F83,Sheet3!$B$8)</f>
        <v>8.9999999999999993E-3</v>
      </c>
      <c r="J83" s="8"/>
    </row>
    <row r="84" spans="1:10" x14ac:dyDescent="0.25">
      <c r="A84" s="1" t="s">
        <v>126</v>
      </c>
      <c r="B84" s="2">
        <v>38516</v>
      </c>
      <c r="C84" s="1">
        <v>62</v>
      </c>
      <c r="D84" s="2">
        <v>38880</v>
      </c>
      <c r="E84" s="1">
        <v>73.400000000000006</v>
      </c>
      <c r="F84" s="3">
        <v>0.18390000000000001</v>
      </c>
      <c r="G84" s="3">
        <v>-1.9400000000000001E-2</v>
      </c>
      <c r="H84" s="1">
        <v>52</v>
      </c>
      <c r="I84" s="8">
        <f>IF(G84&gt;Sheet3!$B$8,F84,Sheet3!$B$8)</f>
        <v>0.18390000000000001</v>
      </c>
      <c r="J84" s="8"/>
    </row>
    <row r="85" spans="1:10" x14ac:dyDescent="0.25">
      <c r="A85" s="1" t="s">
        <v>81</v>
      </c>
      <c r="B85" s="2">
        <v>41568</v>
      </c>
      <c r="C85" s="1">
        <v>43.6402</v>
      </c>
      <c r="D85" s="2">
        <v>41666</v>
      </c>
      <c r="E85" s="1">
        <v>42.857700000000001</v>
      </c>
      <c r="F85" s="3">
        <v>-1.7899999999999999E-2</v>
      </c>
      <c r="G85" s="3">
        <v>-1.9599999999999999E-2</v>
      </c>
      <c r="H85" s="1">
        <v>14</v>
      </c>
      <c r="I85" s="8">
        <f>IF(G85&gt;Sheet3!$B$8,F85,Sheet3!$B$8)</f>
        <v>-1.7899999999999999E-2</v>
      </c>
      <c r="J85" s="8"/>
    </row>
    <row r="86" spans="1:10" x14ac:dyDescent="0.25">
      <c r="A86" s="1" t="s">
        <v>16</v>
      </c>
      <c r="B86" s="2">
        <v>41309</v>
      </c>
      <c r="C86" s="1">
        <v>35.020000000000003</v>
      </c>
      <c r="D86" s="2">
        <v>41666</v>
      </c>
      <c r="E86" s="1">
        <v>52.49</v>
      </c>
      <c r="F86" s="3">
        <v>0.49890000000000001</v>
      </c>
      <c r="G86" s="3">
        <v>-1.9699999999999999E-2</v>
      </c>
      <c r="H86" s="1">
        <v>51</v>
      </c>
      <c r="I86" s="8">
        <f>IF(G86&gt;Sheet3!$B$8,F86,Sheet3!$B$8)</f>
        <v>0.49890000000000001</v>
      </c>
      <c r="J86" s="8"/>
    </row>
    <row r="87" spans="1:10" x14ac:dyDescent="0.25">
      <c r="A87" s="1" t="s">
        <v>136</v>
      </c>
      <c r="B87" s="2">
        <v>42072</v>
      </c>
      <c r="C87" s="1">
        <v>37.064999999999998</v>
      </c>
      <c r="D87" s="2">
        <v>42156</v>
      </c>
      <c r="E87" s="1">
        <v>36.909999999999997</v>
      </c>
      <c r="F87" s="3">
        <v>-4.1999999999999997E-3</v>
      </c>
      <c r="G87" s="3">
        <v>-2.01E-2</v>
      </c>
      <c r="H87" s="1">
        <v>12</v>
      </c>
      <c r="I87" s="8">
        <f>IF(G87&gt;Sheet3!$B$8,F87,Sheet3!$B$8)</f>
        <v>-4.1999999999999997E-3</v>
      </c>
      <c r="J87" s="8"/>
    </row>
    <row r="88" spans="1:10" x14ac:dyDescent="0.25">
      <c r="A88" s="1" t="s">
        <v>120</v>
      </c>
      <c r="B88" s="2">
        <v>41582</v>
      </c>
      <c r="C88" s="1">
        <v>6.86</v>
      </c>
      <c r="D88" s="2">
        <v>42226</v>
      </c>
      <c r="E88" s="1">
        <v>11.83</v>
      </c>
      <c r="F88" s="3">
        <v>0.72450000000000003</v>
      </c>
      <c r="G88" s="3">
        <v>-2.0400000000000001E-2</v>
      </c>
      <c r="H88" s="1">
        <v>92</v>
      </c>
      <c r="I88" s="8">
        <f>IF(G88&gt;Sheet3!$B$8,F88,Sheet3!$B$8)</f>
        <v>0.72450000000000003</v>
      </c>
      <c r="J88" s="8"/>
    </row>
    <row r="89" spans="1:10" x14ac:dyDescent="0.25">
      <c r="A89" s="1" t="s">
        <v>79</v>
      </c>
      <c r="B89" s="2">
        <v>38026</v>
      </c>
      <c r="C89" s="1">
        <v>23.05</v>
      </c>
      <c r="D89" s="2">
        <v>39055</v>
      </c>
      <c r="E89" s="1">
        <v>40.049999999999997</v>
      </c>
      <c r="F89" s="3">
        <v>0.73750000000000004</v>
      </c>
      <c r="G89" s="3">
        <v>-2.06E-2</v>
      </c>
      <c r="H89" s="1">
        <v>147</v>
      </c>
      <c r="I89" s="8">
        <f>IF(G89&gt;Sheet3!$B$8,F89,Sheet3!$B$8)</f>
        <v>0.73750000000000004</v>
      </c>
      <c r="J89" s="8"/>
    </row>
    <row r="90" spans="1:10" x14ac:dyDescent="0.25">
      <c r="A90" s="1" t="s">
        <v>158</v>
      </c>
      <c r="B90" s="2">
        <v>41190</v>
      </c>
      <c r="C90" s="1">
        <v>29.574999999999999</v>
      </c>
      <c r="D90" s="2">
        <v>41701</v>
      </c>
      <c r="E90" s="1">
        <v>50.6</v>
      </c>
      <c r="F90" s="3">
        <v>0.71089999999999998</v>
      </c>
      <c r="G90" s="3">
        <v>-2.06E-2</v>
      </c>
      <c r="H90" s="1">
        <v>73</v>
      </c>
      <c r="I90" s="8">
        <f>IF(G90&gt;Sheet3!$B$8,F90,Sheet3!$B$8)</f>
        <v>0.71089999999999998</v>
      </c>
      <c r="J90" s="8"/>
    </row>
    <row r="91" spans="1:10" x14ac:dyDescent="0.25">
      <c r="A91" s="1" t="s">
        <v>208</v>
      </c>
      <c r="B91" s="2">
        <v>42870</v>
      </c>
      <c r="C91" s="1">
        <v>78.62</v>
      </c>
      <c r="D91" s="2">
        <v>42996</v>
      </c>
      <c r="E91" s="1">
        <v>84.52</v>
      </c>
      <c r="F91" s="3">
        <v>7.4999999999999997E-2</v>
      </c>
      <c r="G91" s="3">
        <v>-2.06E-2</v>
      </c>
      <c r="H91" s="1">
        <v>18</v>
      </c>
      <c r="I91" s="8">
        <f>IF(G91&gt;Sheet3!$B$8,F91,Sheet3!$B$8)</f>
        <v>7.4999999999999997E-2</v>
      </c>
      <c r="J91" s="8"/>
    </row>
    <row r="92" spans="1:10" x14ac:dyDescent="0.25">
      <c r="A92" s="1" t="s">
        <v>66</v>
      </c>
      <c r="B92" s="2">
        <v>42065</v>
      </c>
      <c r="C92" s="1">
        <v>62.08</v>
      </c>
      <c r="D92" s="2">
        <v>42142</v>
      </c>
      <c r="E92" s="1">
        <v>62.43</v>
      </c>
      <c r="F92" s="3">
        <v>5.5999999999999999E-3</v>
      </c>
      <c r="G92" s="3">
        <v>-2.06E-2</v>
      </c>
      <c r="H92" s="1">
        <v>11</v>
      </c>
      <c r="I92" s="8">
        <f>IF(G92&gt;Sheet3!$B$8,F92,Sheet3!$B$8)</f>
        <v>5.5999999999999999E-3</v>
      </c>
      <c r="J92" s="8"/>
    </row>
    <row r="93" spans="1:10" x14ac:dyDescent="0.25">
      <c r="A93" s="1" t="s">
        <v>179</v>
      </c>
      <c r="B93" s="2">
        <v>44270</v>
      </c>
      <c r="C93" s="1">
        <v>39.5</v>
      </c>
      <c r="D93" s="1" t="s">
        <v>9</v>
      </c>
      <c r="E93" s="1">
        <v>39.049999999999997</v>
      </c>
      <c r="F93" s="3">
        <v>-1.14E-2</v>
      </c>
      <c r="G93" s="3">
        <v>-2.1499999999999998E-2</v>
      </c>
      <c r="H93" s="1">
        <v>1</v>
      </c>
      <c r="I93" s="8">
        <f>IF(G93&gt;Sheet3!$B$8,F93,Sheet3!$B$8)</f>
        <v>-1.14E-2</v>
      </c>
      <c r="J93" s="8"/>
    </row>
    <row r="94" spans="1:10" x14ac:dyDescent="0.25">
      <c r="A94" s="1" t="s">
        <v>107</v>
      </c>
      <c r="B94" s="2">
        <v>37844</v>
      </c>
      <c r="C94" s="1">
        <v>34.5</v>
      </c>
      <c r="D94" s="2">
        <v>38411</v>
      </c>
      <c r="E94" s="1">
        <v>61.4</v>
      </c>
      <c r="F94" s="3">
        <v>0.77969999999999995</v>
      </c>
      <c r="G94" s="3">
        <v>-2.1700000000000001E-2</v>
      </c>
      <c r="H94" s="1">
        <v>81</v>
      </c>
      <c r="I94" s="8">
        <f>IF(G94&gt;Sheet3!$B$8,F94,Sheet3!$B$8)</f>
        <v>0.77969999999999995</v>
      </c>
      <c r="J94" s="8"/>
    </row>
    <row r="95" spans="1:10" x14ac:dyDescent="0.25">
      <c r="A95" s="1" t="s">
        <v>51</v>
      </c>
      <c r="B95" s="2">
        <v>39202</v>
      </c>
      <c r="C95" s="1">
        <v>81</v>
      </c>
      <c r="D95" s="2">
        <v>39398</v>
      </c>
      <c r="E95" s="1">
        <v>80.319999999999993</v>
      </c>
      <c r="F95" s="3">
        <v>-8.3999999999999995E-3</v>
      </c>
      <c r="G95" s="3">
        <v>-2.2100000000000002E-2</v>
      </c>
      <c r="H95" s="1">
        <v>28</v>
      </c>
      <c r="I95" s="8">
        <f>IF(G95&gt;Sheet3!$B$8,F95,Sheet3!$B$8)</f>
        <v>-8.3999999999999995E-3</v>
      </c>
      <c r="J95" s="8"/>
    </row>
    <row r="96" spans="1:10" x14ac:dyDescent="0.25">
      <c r="A96" s="1" t="s">
        <v>15</v>
      </c>
      <c r="B96" s="2">
        <v>41120</v>
      </c>
      <c r="C96" s="1">
        <v>68.782899999999998</v>
      </c>
      <c r="D96" s="2">
        <v>41211</v>
      </c>
      <c r="E96" s="1">
        <v>68.715299999999999</v>
      </c>
      <c r="F96" s="3">
        <v>-1E-3</v>
      </c>
      <c r="G96" s="3">
        <v>-2.24E-2</v>
      </c>
      <c r="H96" s="1">
        <v>13</v>
      </c>
      <c r="I96" s="8">
        <f>IF(G96&gt;Sheet3!$B$8,F96,Sheet3!$B$8)</f>
        <v>-1E-3</v>
      </c>
      <c r="J96" s="8"/>
    </row>
    <row r="97" spans="1:10" x14ac:dyDescent="0.25">
      <c r="A97" s="1" t="s">
        <v>157</v>
      </c>
      <c r="B97" s="2">
        <v>42072</v>
      </c>
      <c r="C97" s="1">
        <v>27.39</v>
      </c>
      <c r="D97" s="2">
        <v>42352</v>
      </c>
      <c r="E97" s="1">
        <v>34.414999999999999</v>
      </c>
      <c r="F97" s="3">
        <v>0.25650000000000001</v>
      </c>
      <c r="G97" s="3">
        <v>-2.2499999999999999E-2</v>
      </c>
      <c r="H97" s="1">
        <v>40</v>
      </c>
      <c r="I97" s="8">
        <f>IF(G97&gt;Sheet3!$B$8,F97,Sheet3!$B$8)</f>
        <v>0.25650000000000001</v>
      </c>
      <c r="J97" s="8"/>
    </row>
    <row r="98" spans="1:10" x14ac:dyDescent="0.25">
      <c r="A98" s="1" t="s">
        <v>36</v>
      </c>
      <c r="B98" s="2">
        <v>41477</v>
      </c>
      <c r="C98" s="1">
        <v>9.73</v>
      </c>
      <c r="D98" s="2">
        <v>42177</v>
      </c>
      <c r="E98" s="1">
        <v>31.5</v>
      </c>
      <c r="F98" s="3">
        <v>2.2374000000000001</v>
      </c>
      <c r="G98" s="3">
        <v>-2.2599999999999999E-2</v>
      </c>
      <c r="H98" s="1">
        <v>100</v>
      </c>
      <c r="I98" s="8">
        <f>IF(G98&gt;Sheet3!$B$8,F98,Sheet3!$B$8)</f>
        <v>2.2374000000000001</v>
      </c>
      <c r="J98" s="8"/>
    </row>
    <row r="99" spans="1:10" x14ac:dyDescent="0.25">
      <c r="A99" s="1" t="s">
        <v>21</v>
      </c>
      <c r="B99" s="2">
        <v>42870</v>
      </c>
      <c r="C99" s="1">
        <v>30.225000000000001</v>
      </c>
      <c r="D99" s="2">
        <v>42926</v>
      </c>
      <c r="E99" s="1">
        <v>30.274999999999999</v>
      </c>
      <c r="F99" s="3">
        <v>1.6999999999999999E-3</v>
      </c>
      <c r="G99" s="3">
        <v>-2.3E-2</v>
      </c>
      <c r="H99" s="1">
        <v>8</v>
      </c>
      <c r="I99" s="8">
        <f>IF(G99&gt;Sheet3!$B$8,F99,Sheet3!$B$8)</f>
        <v>1.6999999999999999E-3</v>
      </c>
      <c r="J99" s="8"/>
    </row>
    <row r="100" spans="1:10" x14ac:dyDescent="0.25">
      <c r="A100" s="1" t="s">
        <v>206</v>
      </c>
      <c r="B100" s="2">
        <v>41582</v>
      </c>
      <c r="C100" s="1">
        <v>86.29</v>
      </c>
      <c r="D100" s="2">
        <v>41785</v>
      </c>
      <c r="E100" s="1">
        <v>115</v>
      </c>
      <c r="F100" s="3">
        <v>0.3327</v>
      </c>
      <c r="G100" s="3">
        <v>-2.3599999999999999E-2</v>
      </c>
      <c r="H100" s="1">
        <v>29</v>
      </c>
      <c r="I100" s="8">
        <f>IF(G100&gt;Sheet3!$B$8,F100,Sheet3!$B$8)</f>
        <v>0.3327</v>
      </c>
      <c r="J100" s="8"/>
    </row>
    <row r="101" spans="1:10" x14ac:dyDescent="0.25">
      <c r="A101" s="1" t="s">
        <v>53</v>
      </c>
      <c r="B101" s="2">
        <v>42716</v>
      </c>
      <c r="C101" s="1">
        <v>195.65</v>
      </c>
      <c r="D101" s="2">
        <v>42926</v>
      </c>
      <c r="E101" s="1">
        <v>241</v>
      </c>
      <c r="F101" s="3">
        <v>0.23180000000000001</v>
      </c>
      <c r="G101" s="3">
        <v>-2.4E-2</v>
      </c>
      <c r="H101" s="1">
        <v>30</v>
      </c>
      <c r="I101" s="8">
        <f>IF(G101&gt;Sheet3!$B$8,F101,Sheet3!$B$8)</f>
        <v>0.23180000000000001</v>
      </c>
      <c r="J101" s="8"/>
    </row>
    <row r="102" spans="1:10" x14ac:dyDescent="0.25">
      <c r="A102" s="1" t="s">
        <v>132</v>
      </c>
      <c r="B102" s="2">
        <v>42058</v>
      </c>
      <c r="C102" s="1">
        <v>18.05</v>
      </c>
      <c r="D102" s="2">
        <v>42128</v>
      </c>
      <c r="E102" s="1">
        <v>18.62</v>
      </c>
      <c r="F102" s="3">
        <v>3.1600000000000003E-2</v>
      </c>
      <c r="G102" s="3">
        <v>-2.41E-2</v>
      </c>
      <c r="H102" s="1">
        <v>10</v>
      </c>
      <c r="I102" s="8">
        <f>IF(G102&gt;Sheet3!$B$8,F102,Sheet3!$B$8)</f>
        <v>3.1600000000000003E-2</v>
      </c>
      <c r="J102" s="8"/>
    </row>
    <row r="103" spans="1:10" x14ac:dyDescent="0.25">
      <c r="A103" s="1" t="s">
        <v>201</v>
      </c>
      <c r="B103" s="2">
        <v>40154</v>
      </c>
      <c r="C103" s="1">
        <v>70.02</v>
      </c>
      <c r="D103" s="2">
        <v>40567</v>
      </c>
      <c r="E103" s="1">
        <v>113.94</v>
      </c>
      <c r="F103" s="3">
        <v>0.62719999999999998</v>
      </c>
      <c r="G103" s="3">
        <v>-2.46E-2</v>
      </c>
      <c r="H103" s="1">
        <v>59</v>
      </c>
      <c r="I103" s="8">
        <f>IF(G103&gt;Sheet3!$B$8,F103,Sheet3!$B$8)</f>
        <v>0.62719999999999998</v>
      </c>
      <c r="J103" s="8"/>
    </row>
    <row r="104" spans="1:10" x14ac:dyDescent="0.25">
      <c r="A104" s="1" t="s">
        <v>166</v>
      </c>
      <c r="B104" s="2">
        <v>40231</v>
      </c>
      <c r="C104" s="1">
        <v>47.7</v>
      </c>
      <c r="D104" s="2">
        <v>40567</v>
      </c>
      <c r="E104" s="1">
        <v>75</v>
      </c>
      <c r="F104" s="3">
        <v>0.57230000000000003</v>
      </c>
      <c r="G104" s="3">
        <v>-2.47E-2</v>
      </c>
      <c r="H104" s="1">
        <v>48</v>
      </c>
      <c r="I104" s="8">
        <f>IF(G104&gt;Sheet3!$B$8,F104,Sheet3!$B$8)</f>
        <v>0.57230000000000003</v>
      </c>
      <c r="J104" s="8"/>
    </row>
    <row r="105" spans="1:10" x14ac:dyDescent="0.25">
      <c r="A105" s="1" t="s">
        <v>155</v>
      </c>
      <c r="B105" s="2">
        <v>42093</v>
      </c>
      <c r="C105" s="1">
        <v>180.5</v>
      </c>
      <c r="D105" s="2">
        <v>42191</v>
      </c>
      <c r="E105" s="1">
        <v>205</v>
      </c>
      <c r="F105" s="3">
        <v>0.13569999999999999</v>
      </c>
      <c r="G105" s="3">
        <v>-2.4899999999999999E-2</v>
      </c>
      <c r="H105" s="1">
        <v>14</v>
      </c>
      <c r="I105" s="8">
        <f>IF(G105&gt;Sheet3!$B$8,F105,Sheet3!$B$8)</f>
        <v>0.13569999999999999</v>
      </c>
      <c r="J105" s="8"/>
    </row>
    <row r="106" spans="1:10" x14ac:dyDescent="0.25">
      <c r="A106" s="1" t="s">
        <v>70</v>
      </c>
      <c r="B106" s="2">
        <v>41603</v>
      </c>
      <c r="C106" s="1">
        <v>7.35</v>
      </c>
      <c r="D106" s="2">
        <v>41841</v>
      </c>
      <c r="E106" s="1">
        <v>10.352499999999999</v>
      </c>
      <c r="F106" s="3">
        <v>0.40849999999999997</v>
      </c>
      <c r="G106" s="3">
        <v>-2.52E-2</v>
      </c>
      <c r="H106" s="1">
        <v>34</v>
      </c>
      <c r="I106" s="8">
        <f>IF(G106&gt;Sheet3!$B$8,F106,Sheet3!$B$8)</f>
        <v>0.40849999999999997</v>
      </c>
      <c r="J106" s="8"/>
    </row>
    <row r="107" spans="1:10" x14ac:dyDescent="0.25">
      <c r="A107" s="1" t="s">
        <v>202</v>
      </c>
      <c r="B107" s="2">
        <v>43528</v>
      </c>
      <c r="C107" s="1">
        <v>25.4</v>
      </c>
      <c r="D107" s="2">
        <v>43598</v>
      </c>
      <c r="E107" s="1">
        <v>24.69</v>
      </c>
      <c r="F107" s="3">
        <v>-2.8000000000000001E-2</v>
      </c>
      <c r="G107" s="3">
        <v>-2.52E-2</v>
      </c>
      <c r="H107" s="1">
        <v>10</v>
      </c>
      <c r="I107" s="8">
        <f>IF(G107&gt;Sheet3!$B$8,F107,Sheet3!$B$8)</f>
        <v>-2.8000000000000001E-2</v>
      </c>
      <c r="J107" s="8"/>
    </row>
    <row r="108" spans="1:10" x14ac:dyDescent="0.25">
      <c r="A108" s="1" t="s">
        <v>112</v>
      </c>
      <c r="B108" s="2">
        <v>42744</v>
      </c>
      <c r="C108" s="1">
        <v>20.8</v>
      </c>
      <c r="D108" s="2">
        <v>43059</v>
      </c>
      <c r="E108" s="1">
        <v>25.055</v>
      </c>
      <c r="F108" s="3">
        <v>0.2046</v>
      </c>
      <c r="G108" s="3">
        <v>-2.5499999999999998E-2</v>
      </c>
      <c r="H108" s="1">
        <v>45</v>
      </c>
      <c r="I108" s="8">
        <f>IF(G108&gt;Sheet3!$B$8,F108,Sheet3!$B$8)</f>
        <v>0.2046</v>
      </c>
      <c r="J108" s="8"/>
    </row>
    <row r="109" spans="1:10" x14ac:dyDescent="0.25">
      <c r="A109" s="1" t="s">
        <v>134</v>
      </c>
      <c r="B109" s="2">
        <v>38341</v>
      </c>
      <c r="C109" s="1">
        <v>10.199999999999999</v>
      </c>
      <c r="D109" s="2">
        <v>38586</v>
      </c>
      <c r="E109" s="1">
        <v>11.5</v>
      </c>
      <c r="F109" s="3">
        <v>0.1275</v>
      </c>
      <c r="G109" s="3">
        <v>-2.5499999999999998E-2</v>
      </c>
      <c r="H109" s="1">
        <v>35</v>
      </c>
      <c r="I109" s="8">
        <f>IF(G109&gt;Sheet3!$B$8,F109,Sheet3!$B$8)</f>
        <v>0.1275</v>
      </c>
      <c r="J109" s="8"/>
    </row>
    <row r="110" spans="1:10" x14ac:dyDescent="0.25">
      <c r="A110" s="1" t="s">
        <v>157</v>
      </c>
      <c r="B110" s="2">
        <v>41162</v>
      </c>
      <c r="C110" s="1">
        <v>22.84</v>
      </c>
      <c r="D110" s="2">
        <v>41232</v>
      </c>
      <c r="E110" s="1">
        <v>22.524999999999999</v>
      </c>
      <c r="F110" s="3">
        <v>-1.38E-2</v>
      </c>
      <c r="G110" s="3">
        <v>-2.5600000000000001E-2</v>
      </c>
      <c r="H110" s="1">
        <v>10</v>
      </c>
      <c r="I110" s="8">
        <f>IF(G110&gt;Sheet3!$B$8,F110,Sheet3!$B$8)</f>
        <v>-1.38E-2</v>
      </c>
      <c r="J110" s="8"/>
    </row>
    <row r="111" spans="1:10" x14ac:dyDescent="0.25">
      <c r="A111" s="1" t="s">
        <v>193</v>
      </c>
      <c r="B111" s="2">
        <v>38999</v>
      </c>
      <c r="C111" s="1">
        <v>11.7525</v>
      </c>
      <c r="D111" s="2">
        <v>39055</v>
      </c>
      <c r="E111" s="1">
        <v>11.58</v>
      </c>
      <c r="F111" s="3">
        <v>-1.47E-2</v>
      </c>
      <c r="G111" s="3">
        <v>-2.5700000000000001E-2</v>
      </c>
      <c r="H111" s="1">
        <v>8</v>
      </c>
      <c r="I111" s="8">
        <f>IF(G111&gt;Sheet3!$B$8,F111,Sheet3!$B$8)</f>
        <v>-1.47E-2</v>
      </c>
      <c r="J111" s="8"/>
    </row>
    <row r="112" spans="1:10" x14ac:dyDescent="0.25">
      <c r="A112" s="1" t="s">
        <v>144</v>
      </c>
      <c r="B112" s="2">
        <v>41092</v>
      </c>
      <c r="C112" s="1">
        <v>83.56</v>
      </c>
      <c r="D112" s="2">
        <v>41232</v>
      </c>
      <c r="E112" s="1">
        <v>82.61</v>
      </c>
      <c r="F112" s="3">
        <v>-1.14E-2</v>
      </c>
      <c r="G112" s="3">
        <v>-2.6599999999999999E-2</v>
      </c>
      <c r="H112" s="1">
        <v>20</v>
      </c>
      <c r="I112" s="8">
        <f>IF(G112&gt;Sheet3!$B$8,F112,Sheet3!$B$8)</f>
        <v>-1.14E-2</v>
      </c>
      <c r="J112" s="8"/>
    </row>
    <row r="113" spans="1:10" x14ac:dyDescent="0.25">
      <c r="A113" s="1" t="s">
        <v>187</v>
      </c>
      <c r="B113" s="2">
        <v>44172</v>
      </c>
      <c r="C113" s="1">
        <v>65.8</v>
      </c>
      <c r="D113" s="1" t="s">
        <v>9</v>
      </c>
      <c r="E113" s="1">
        <v>83</v>
      </c>
      <c r="F113" s="3">
        <v>0.26140000000000002</v>
      </c>
      <c r="G113" s="3">
        <v>-2.7400000000000001E-2</v>
      </c>
      <c r="H113" s="1">
        <v>15</v>
      </c>
      <c r="I113" s="8">
        <f>IF(G113&gt;Sheet3!$B$8,F113,Sheet3!$B$8)</f>
        <v>0.26140000000000002</v>
      </c>
      <c r="J113" s="8"/>
    </row>
    <row r="114" spans="1:10" x14ac:dyDescent="0.25">
      <c r="A114" s="1" t="s">
        <v>203</v>
      </c>
      <c r="B114" s="2">
        <v>43822</v>
      </c>
      <c r="C114" s="1">
        <v>12.55</v>
      </c>
      <c r="D114" s="2">
        <v>43906</v>
      </c>
      <c r="E114" s="1">
        <v>12.6</v>
      </c>
      <c r="F114" s="3">
        <v>4.0000000000000001E-3</v>
      </c>
      <c r="G114" s="3">
        <v>-2.7900000000000001E-2</v>
      </c>
      <c r="H114" s="1">
        <v>12</v>
      </c>
      <c r="I114" s="8">
        <f>IF(G114&gt;Sheet3!$B$8,F114,Sheet3!$B$8)</f>
        <v>4.0000000000000001E-3</v>
      </c>
      <c r="J114" s="8"/>
    </row>
    <row r="115" spans="1:10" x14ac:dyDescent="0.25">
      <c r="A115" s="1" t="s">
        <v>208</v>
      </c>
      <c r="B115" s="2">
        <v>38320</v>
      </c>
      <c r="C115" s="1">
        <v>86.85</v>
      </c>
      <c r="D115" s="2">
        <v>38411</v>
      </c>
      <c r="E115" s="1">
        <v>85.5</v>
      </c>
      <c r="F115" s="3">
        <v>-1.55E-2</v>
      </c>
      <c r="G115" s="3">
        <v>-2.8199999999999999E-2</v>
      </c>
      <c r="H115" s="1">
        <v>13</v>
      </c>
      <c r="I115" s="8">
        <f>IF(G115&gt;Sheet3!$B$8,F115,Sheet3!$B$8)</f>
        <v>-1.55E-2</v>
      </c>
      <c r="J115" s="8"/>
    </row>
    <row r="116" spans="1:10" x14ac:dyDescent="0.25">
      <c r="A116" s="1" t="s">
        <v>209</v>
      </c>
      <c r="B116" s="2">
        <v>41001</v>
      </c>
      <c r="C116" s="1">
        <v>8.202</v>
      </c>
      <c r="D116" s="2">
        <v>41617</v>
      </c>
      <c r="E116" s="1">
        <v>17.5</v>
      </c>
      <c r="F116" s="3">
        <v>1.1335999999999999</v>
      </c>
      <c r="G116" s="3">
        <v>-2.9499999999999998E-2</v>
      </c>
      <c r="H116" s="1">
        <v>88</v>
      </c>
      <c r="I116" s="8">
        <f>IF(G116&gt;Sheet3!$B$8,F116,Sheet3!$B$8)</f>
        <v>1.1335999999999999</v>
      </c>
      <c r="J116" s="8"/>
    </row>
    <row r="117" spans="1:10" x14ac:dyDescent="0.25">
      <c r="A117" s="1" t="s">
        <v>34</v>
      </c>
      <c r="B117" s="2">
        <v>41729</v>
      </c>
      <c r="C117" s="1">
        <v>11.87</v>
      </c>
      <c r="D117" s="2">
        <v>41862</v>
      </c>
      <c r="E117" s="1">
        <v>12.3</v>
      </c>
      <c r="F117" s="3">
        <v>3.6200000000000003E-2</v>
      </c>
      <c r="G117" s="3">
        <v>-2.9499999999999998E-2</v>
      </c>
      <c r="H117" s="1">
        <v>19</v>
      </c>
      <c r="I117" s="8">
        <f>IF(G117&gt;Sheet3!$B$8,F117,Sheet3!$B$8)</f>
        <v>3.6200000000000003E-2</v>
      </c>
      <c r="J117" s="8"/>
    </row>
    <row r="118" spans="1:10" x14ac:dyDescent="0.25">
      <c r="A118" s="1" t="s">
        <v>176</v>
      </c>
      <c r="B118" s="2">
        <v>41547</v>
      </c>
      <c r="C118" s="1">
        <v>48</v>
      </c>
      <c r="D118" s="2">
        <v>41841</v>
      </c>
      <c r="E118" s="1">
        <v>53.3</v>
      </c>
      <c r="F118" s="3">
        <v>0.1104</v>
      </c>
      <c r="G118" s="3">
        <v>-2.9600000000000001E-2</v>
      </c>
      <c r="H118" s="1">
        <v>42</v>
      </c>
      <c r="I118" s="8">
        <f>IF(G118&gt;Sheet3!$B$8,F118,Sheet3!$B$8)</f>
        <v>0.1104</v>
      </c>
      <c r="J118" s="8"/>
    </row>
    <row r="119" spans="1:10" x14ac:dyDescent="0.25">
      <c r="A119" s="1" t="s">
        <v>83</v>
      </c>
      <c r="B119" s="2">
        <v>43584</v>
      </c>
      <c r="C119" s="1">
        <v>60.7</v>
      </c>
      <c r="D119" s="2">
        <v>43794</v>
      </c>
      <c r="E119" s="1">
        <v>68.900000000000006</v>
      </c>
      <c r="F119" s="3">
        <v>0.1351</v>
      </c>
      <c r="G119" s="3">
        <v>-2.9700000000000001E-2</v>
      </c>
      <c r="H119" s="1">
        <v>30</v>
      </c>
      <c r="I119" s="8">
        <f>IF(G119&gt;Sheet3!$B$8,F119,Sheet3!$B$8)</f>
        <v>0.1351</v>
      </c>
      <c r="J119" s="8"/>
    </row>
    <row r="120" spans="1:10" x14ac:dyDescent="0.25">
      <c r="A120" s="1" t="s">
        <v>216</v>
      </c>
      <c r="B120" s="2">
        <v>42870</v>
      </c>
      <c r="C120" s="1">
        <v>29.32</v>
      </c>
      <c r="D120" s="2">
        <v>42933</v>
      </c>
      <c r="E120" s="1">
        <v>28.85</v>
      </c>
      <c r="F120" s="3">
        <v>-1.6E-2</v>
      </c>
      <c r="G120" s="3">
        <v>-2.9700000000000001E-2</v>
      </c>
      <c r="H120" s="1">
        <v>9</v>
      </c>
      <c r="I120" s="8">
        <f>IF(G120&gt;Sheet3!$B$8,F120,Sheet3!$B$8)</f>
        <v>-1.6E-2</v>
      </c>
      <c r="J120" s="8"/>
    </row>
    <row r="121" spans="1:10" x14ac:dyDescent="0.25">
      <c r="A121" s="1" t="s">
        <v>162</v>
      </c>
      <c r="B121" s="2">
        <v>42695</v>
      </c>
      <c r="C121" s="1">
        <v>64.98</v>
      </c>
      <c r="D121" s="2">
        <v>42843</v>
      </c>
      <c r="E121" s="1">
        <v>72.8</v>
      </c>
      <c r="F121" s="3">
        <v>0.1203</v>
      </c>
      <c r="G121" s="3">
        <v>-3.0300000000000001E-2</v>
      </c>
      <c r="H121" s="1">
        <v>21</v>
      </c>
      <c r="I121" s="8">
        <f>IF(G121&gt;Sheet3!$B$8,F121,Sheet3!$B$8)</f>
        <v>0.1203</v>
      </c>
      <c r="J121" s="8"/>
    </row>
    <row r="122" spans="1:10" x14ac:dyDescent="0.25">
      <c r="A122" s="1" t="s">
        <v>98</v>
      </c>
      <c r="B122" s="2">
        <v>37886</v>
      </c>
      <c r="C122" s="1">
        <v>9.7624999999999993</v>
      </c>
      <c r="D122" s="2">
        <v>38691</v>
      </c>
      <c r="E122" s="1">
        <v>26</v>
      </c>
      <c r="F122" s="3">
        <v>1.6633</v>
      </c>
      <c r="G122" s="3">
        <v>-3.0700000000000002E-2</v>
      </c>
      <c r="H122" s="1">
        <v>115</v>
      </c>
      <c r="I122" s="8">
        <f>IF(G122&gt;Sheet3!$B$8,F122,Sheet3!$B$8)</f>
        <v>1.6633</v>
      </c>
      <c r="J122" s="8"/>
    </row>
    <row r="123" spans="1:10" x14ac:dyDescent="0.25">
      <c r="A123" s="1" t="s">
        <v>157</v>
      </c>
      <c r="B123" s="2">
        <v>40399</v>
      </c>
      <c r="C123" s="1">
        <v>17.574999999999999</v>
      </c>
      <c r="D123" s="2">
        <v>40581</v>
      </c>
      <c r="E123" s="1">
        <v>21.11</v>
      </c>
      <c r="F123" s="3">
        <v>0.2011</v>
      </c>
      <c r="G123" s="3">
        <v>-3.0700000000000002E-2</v>
      </c>
      <c r="H123" s="1">
        <v>26</v>
      </c>
      <c r="I123" s="8">
        <f>IF(G123&gt;Sheet3!$B$8,F123,Sheet3!$B$8)</f>
        <v>0.2011</v>
      </c>
      <c r="J123" s="8"/>
    </row>
    <row r="124" spans="1:10" x14ac:dyDescent="0.25">
      <c r="A124" s="1" t="s">
        <v>152</v>
      </c>
      <c r="B124" s="2">
        <v>43654</v>
      </c>
      <c r="C124" s="1">
        <v>128.69999999999999</v>
      </c>
      <c r="D124" s="2">
        <v>43731</v>
      </c>
      <c r="E124" s="1">
        <v>127</v>
      </c>
      <c r="F124" s="3">
        <v>-1.32E-2</v>
      </c>
      <c r="G124" s="3">
        <v>-3.1099999999999999E-2</v>
      </c>
      <c r="H124" s="1">
        <v>11</v>
      </c>
      <c r="I124" s="8">
        <f>IF(G124&gt;Sheet3!$B$8,F124,Sheet3!$B$8)</f>
        <v>-1.32E-2</v>
      </c>
      <c r="J124" s="8"/>
    </row>
    <row r="125" spans="1:10" x14ac:dyDescent="0.25">
      <c r="A125" s="1" t="s">
        <v>43</v>
      </c>
      <c r="B125" s="2">
        <v>38250</v>
      </c>
      <c r="C125" s="1">
        <v>0.58899999999999997</v>
      </c>
      <c r="D125" s="2">
        <v>38474</v>
      </c>
      <c r="E125" s="1">
        <v>0.70250000000000001</v>
      </c>
      <c r="F125" s="3">
        <v>0.19270000000000001</v>
      </c>
      <c r="G125" s="3">
        <v>-3.1399999999999997E-2</v>
      </c>
      <c r="H125" s="1">
        <v>32</v>
      </c>
      <c r="I125" s="8">
        <f>IF(G125&gt;Sheet3!$B$8,F125,Sheet3!$B$8)</f>
        <v>0.19270000000000001</v>
      </c>
      <c r="J125" s="8"/>
    </row>
    <row r="126" spans="1:10" x14ac:dyDescent="0.25">
      <c r="A126" s="1" t="s">
        <v>165</v>
      </c>
      <c r="B126" s="2">
        <v>41288</v>
      </c>
      <c r="C126" s="1">
        <v>21.364999999999998</v>
      </c>
      <c r="D126" s="2">
        <v>41414</v>
      </c>
      <c r="E126" s="1">
        <v>22.22</v>
      </c>
      <c r="F126" s="3">
        <v>0.04</v>
      </c>
      <c r="G126" s="3">
        <v>-3.1399999999999997E-2</v>
      </c>
      <c r="H126" s="1">
        <v>18</v>
      </c>
      <c r="I126" s="8">
        <f>IF(G126&gt;Sheet3!$B$8,F126,Sheet3!$B$8)</f>
        <v>0.04</v>
      </c>
      <c r="J126" s="8"/>
    </row>
    <row r="127" spans="1:10" x14ac:dyDescent="0.25">
      <c r="A127" s="1" t="s">
        <v>56</v>
      </c>
      <c r="B127" s="2">
        <v>42716</v>
      </c>
      <c r="C127" s="1">
        <v>17.690000000000001</v>
      </c>
      <c r="D127" s="2">
        <v>42982</v>
      </c>
      <c r="E127" s="1">
        <v>19.385000000000002</v>
      </c>
      <c r="F127" s="3">
        <v>9.5799999999999996E-2</v>
      </c>
      <c r="G127" s="3">
        <v>-3.1699999999999999E-2</v>
      </c>
      <c r="H127" s="1">
        <v>38</v>
      </c>
      <c r="I127" s="8">
        <f>IF(G127&gt;Sheet3!$B$8,F127,Sheet3!$B$8)</f>
        <v>9.5799999999999996E-2</v>
      </c>
      <c r="J127" s="8"/>
    </row>
    <row r="128" spans="1:10" x14ac:dyDescent="0.25">
      <c r="A128" s="1" t="s">
        <v>131</v>
      </c>
      <c r="B128" s="2">
        <v>43409</v>
      </c>
      <c r="C128" s="1">
        <v>63</v>
      </c>
      <c r="D128" s="2">
        <v>43578</v>
      </c>
      <c r="E128" s="1">
        <v>65</v>
      </c>
      <c r="F128" s="3">
        <v>3.1699999999999999E-2</v>
      </c>
      <c r="G128" s="3">
        <v>-3.1699999999999999E-2</v>
      </c>
      <c r="H128" s="1">
        <v>24</v>
      </c>
      <c r="I128" s="8">
        <f>IF(G128&gt;Sheet3!$B$8,F128,Sheet3!$B$8)</f>
        <v>3.1699999999999999E-2</v>
      </c>
      <c r="J128" s="8"/>
    </row>
    <row r="129" spans="1:10" x14ac:dyDescent="0.25">
      <c r="A129" s="1" t="s">
        <v>129</v>
      </c>
      <c r="B129" s="2">
        <v>42702</v>
      </c>
      <c r="C129" s="1">
        <v>12.44</v>
      </c>
      <c r="D129" s="2">
        <v>42884</v>
      </c>
      <c r="E129" s="1">
        <v>12.1</v>
      </c>
      <c r="F129" s="3">
        <v>-2.7300000000000001E-2</v>
      </c>
      <c r="G129" s="3">
        <v>-3.3000000000000002E-2</v>
      </c>
      <c r="H129" s="1">
        <v>26</v>
      </c>
      <c r="I129" s="8">
        <f>IF(G129&gt;Sheet3!$B$8,F129,Sheet3!$B$8)</f>
        <v>-2.7300000000000001E-2</v>
      </c>
      <c r="J129" s="8"/>
    </row>
    <row r="130" spans="1:10" x14ac:dyDescent="0.25">
      <c r="A130" s="1" t="s">
        <v>14</v>
      </c>
      <c r="B130" s="2">
        <v>38698</v>
      </c>
      <c r="C130" s="1">
        <v>17.21</v>
      </c>
      <c r="D130" s="2">
        <v>38825</v>
      </c>
      <c r="E130" s="1">
        <v>18.34</v>
      </c>
      <c r="F130" s="3">
        <v>6.5699999999999995E-2</v>
      </c>
      <c r="G130" s="3">
        <v>-3.3099999999999997E-2</v>
      </c>
      <c r="H130" s="1">
        <v>18</v>
      </c>
      <c r="I130" s="8">
        <f>IF(G130&gt;Sheet3!$B$8,F130,Sheet3!$B$8)</f>
        <v>6.5699999999999995E-2</v>
      </c>
      <c r="J130" s="8"/>
    </row>
    <row r="131" spans="1:10" x14ac:dyDescent="0.25">
      <c r="A131" s="1" t="s">
        <v>140</v>
      </c>
      <c r="B131" s="2">
        <v>41533</v>
      </c>
      <c r="C131" s="1">
        <v>37.994999999999997</v>
      </c>
      <c r="D131" s="2">
        <v>41862</v>
      </c>
      <c r="E131" s="1">
        <v>47.134999999999998</v>
      </c>
      <c r="F131" s="3">
        <v>0.24060000000000001</v>
      </c>
      <c r="G131" s="3">
        <v>-3.3700000000000001E-2</v>
      </c>
      <c r="H131" s="1">
        <v>47</v>
      </c>
      <c r="I131" s="8">
        <f>IF(G131&gt;Sheet3!$B$8,F131,Sheet3!$B$8)</f>
        <v>0.24060000000000001</v>
      </c>
      <c r="J131" s="8"/>
    </row>
    <row r="132" spans="1:10" x14ac:dyDescent="0.25">
      <c r="A132" s="1" t="s">
        <v>22</v>
      </c>
      <c r="B132" s="2">
        <v>42807</v>
      </c>
      <c r="C132" s="1">
        <v>14.2</v>
      </c>
      <c r="D132" s="2">
        <v>42961</v>
      </c>
      <c r="E132" s="1">
        <v>15.9</v>
      </c>
      <c r="F132" s="3">
        <v>0.1197</v>
      </c>
      <c r="G132" s="3">
        <v>-3.3799999999999997E-2</v>
      </c>
      <c r="H132" s="1">
        <v>22</v>
      </c>
      <c r="I132" s="8">
        <f>IF(G132&gt;Sheet3!$B$8,F132,Sheet3!$B$8)</f>
        <v>0.1197</v>
      </c>
      <c r="J132" s="8"/>
    </row>
    <row r="133" spans="1:10" x14ac:dyDescent="0.25">
      <c r="A133" s="1" t="s">
        <v>71</v>
      </c>
      <c r="B133" s="2">
        <v>42716</v>
      </c>
      <c r="C133" s="1">
        <v>3.69</v>
      </c>
      <c r="D133" s="2">
        <v>43059</v>
      </c>
      <c r="E133" s="1">
        <v>8.4090000000000007</v>
      </c>
      <c r="F133" s="3">
        <v>1.2788999999999999</v>
      </c>
      <c r="G133" s="3">
        <v>-3.44E-2</v>
      </c>
      <c r="H133" s="1">
        <v>49</v>
      </c>
      <c r="I133" s="8">
        <f>IF(G133&gt;Sheet3!$B$8,F133,Sheet3!$B$8)</f>
        <v>1.2788999999999999</v>
      </c>
      <c r="J133" s="8"/>
    </row>
    <row r="134" spans="1:10" x14ac:dyDescent="0.25">
      <c r="A134" s="1" t="s">
        <v>150</v>
      </c>
      <c r="B134" s="2">
        <v>39167</v>
      </c>
      <c r="C134" s="1">
        <v>49.72</v>
      </c>
      <c r="D134" s="2">
        <v>39258</v>
      </c>
      <c r="E134" s="1">
        <v>51</v>
      </c>
      <c r="F134" s="3">
        <v>2.5700000000000001E-2</v>
      </c>
      <c r="G134" s="3">
        <v>-3.4599999999999999E-2</v>
      </c>
      <c r="H134" s="1">
        <v>13</v>
      </c>
      <c r="I134" s="8">
        <f>IF(G134&gt;Sheet3!$B$8,F134,Sheet3!$B$8)</f>
        <v>2.5700000000000001E-2</v>
      </c>
      <c r="J134" s="8"/>
    </row>
    <row r="135" spans="1:10" x14ac:dyDescent="0.25">
      <c r="A135" s="1" t="s">
        <v>87</v>
      </c>
      <c r="B135" s="2">
        <v>41169</v>
      </c>
      <c r="C135" s="1">
        <v>400</v>
      </c>
      <c r="D135" s="2">
        <v>41904</v>
      </c>
      <c r="E135" s="1">
        <v>1031.6500000000001</v>
      </c>
      <c r="F135" s="3">
        <v>1.5790999999999999</v>
      </c>
      <c r="G135" s="3">
        <v>-3.5000000000000003E-2</v>
      </c>
      <c r="H135" s="1">
        <v>105</v>
      </c>
      <c r="I135" s="8">
        <f>IF(G135&gt;Sheet3!$B$8,F135,Sheet3!$B$8)</f>
        <v>1.5790999999999999</v>
      </c>
      <c r="J135" s="8"/>
    </row>
    <row r="136" spans="1:10" x14ac:dyDescent="0.25">
      <c r="A136" s="1" t="s">
        <v>194</v>
      </c>
      <c r="B136" s="2">
        <v>42023</v>
      </c>
      <c r="C136" s="1">
        <v>241.15</v>
      </c>
      <c r="D136" s="2">
        <v>42128</v>
      </c>
      <c r="E136" s="1">
        <v>247.75</v>
      </c>
      <c r="F136" s="3">
        <v>2.7400000000000001E-2</v>
      </c>
      <c r="G136" s="3">
        <v>-3.5000000000000003E-2</v>
      </c>
      <c r="H136" s="1">
        <v>15</v>
      </c>
      <c r="I136" s="8">
        <f>IF(G136&gt;Sheet3!$B$8,F136,Sheet3!$B$8)</f>
        <v>2.7400000000000001E-2</v>
      </c>
      <c r="J136" s="8"/>
    </row>
    <row r="137" spans="1:10" x14ac:dyDescent="0.25">
      <c r="A137" s="1" t="s">
        <v>89</v>
      </c>
      <c r="B137" s="2">
        <v>42086</v>
      </c>
      <c r="C137" s="1">
        <v>40.340000000000003</v>
      </c>
      <c r="D137" s="2">
        <v>42282</v>
      </c>
      <c r="E137" s="1">
        <v>40</v>
      </c>
      <c r="F137" s="3">
        <v>-8.3999999999999995E-3</v>
      </c>
      <c r="G137" s="3">
        <v>-3.5200000000000002E-2</v>
      </c>
      <c r="H137" s="1">
        <v>28</v>
      </c>
      <c r="I137" s="8">
        <f>IF(G137&gt;Sheet3!$B$8,F137,Sheet3!$B$8)</f>
        <v>-8.3999999999999995E-3</v>
      </c>
      <c r="J137" s="8"/>
    </row>
    <row r="138" spans="1:10" x14ac:dyDescent="0.25">
      <c r="A138" s="1" t="s">
        <v>66</v>
      </c>
      <c r="B138" s="2">
        <v>43591</v>
      </c>
      <c r="C138" s="1">
        <v>71.84</v>
      </c>
      <c r="D138" s="2">
        <v>43759</v>
      </c>
      <c r="E138" s="1">
        <v>71.22</v>
      </c>
      <c r="F138" s="3">
        <v>-8.6E-3</v>
      </c>
      <c r="G138" s="3">
        <v>-3.5900000000000001E-2</v>
      </c>
      <c r="H138" s="1">
        <v>24</v>
      </c>
      <c r="I138" s="8">
        <f>IF(G138&gt;Sheet3!$B$8,F138,Sheet3!$B$8)</f>
        <v>-8.6E-3</v>
      </c>
      <c r="J138" s="8"/>
    </row>
    <row r="139" spans="1:10" x14ac:dyDescent="0.25">
      <c r="A139" s="1" t="s">
        <v>73</v>
      </c>
      <c r="B139" s="2">
        <v>39097</v>
      </c>
      <c r="C139" s="1">
        <v>15.3</v>
      </c>
      <c r="D139" s="2">
        <v>39146</v>
      </c>
      <c r="E139" s="1">
        <v>14.25</v>
      </c>
      <c r="F139" s="3">
        <v>-6.8599999999999994E-2</v>
      </c>
      <c r="G139" s="3">
        <v>-3.5900000000000001E-2</v>
      </c>
      <c r="H139" s="1">
        <v>7</v>
      </c>
      <c r="I139" s="8">
        <f>IF(G139&gt;Sheet3!$B$8,F139,Sheet3!$B$8)</f>
        <v>-6.8599999999999994E-2</v>
      </c>
      <c r="J139" s="8"/>
    </row>
    <row r="140" spans="1:10" x14ac:dyDescent="0.25">
      <c r="A140" s="1" t="s">
        <v>76</v>
      </c>
      <c r="B140" s="2">
        <v>42905</v>
      </c>
      <c r="C140" s="1">
        <v>119.3</v>
      </c>
      <c r="D140" s="2">
        <v>43255</v>
      </c>
      <c r="E140" s="1">
        <v>123</v>
      </c>
      <c r="F140" s="3">
        <v>3.1E-2</v>
      </c>
      <c r="G140" s="3">
        <v>-3.5999999999999997E-2</v>
      </c>
      <c r="H140" s="1">
        <v>50</v>
      </c>
      <c r="I140" s="8">
        <f>IF(G140&gt;Sheet3!$B$8,F140,Sheet3!$B$8)</f>
        <v>3.1E-2</v>
      </c>
      <c r="J140" s="8"/>
    </row>
    <row r="141" spans="1:10" x14ac:dyDescent="0.25">
      <c r="A141" s="1" t="s">
        <v>78</v>
      </c>
      <c r="B141" s="2">
        <v>41183</v>
      </c>
      <c r="C141" s="1">
        <v>20.350000000000001</v>
      </c>
      <c r="D141" s="2">
        <v>41393</v>
      </c>
      <c r="E141" s="1">
        <v>20.25</v>
      </c>
      <c r="F141" s="3">
        <v>-4.8999999999999998E-3</v>
      </c>
      <c r="G141" s="3">
        <v>-3.6400000000000002E-2</v>
      </c>
      <c r="H141" s="1">
        <v>30</v>
      </c>
      <c r="I141" s="8">
        <f>IF(G141&gt;Sheet3!$B$8,F141,Sheet3!$B$8)</f>
        <v>-4.8999999999999998E-3</v>
      </c>
      <c r="J141" s="8"/>
    </row>
    <row r="142" spans="1:10" x14ac:dyDescent="0.25">
      <c r="A142" s="1" t="s">
        <v>184</v>
      </c>
      <c r="B142" s="2">
        <v>42058</v>
      </c>
      <c r="C142" s="1">
        <v>15.45</v>
      </c>
      <c r="D142" s="2">
        <v>42121</v>
      </c>
      <c r="E142" s="1">
        <v>15.685</v>
      </c>
      <c r="F142" s="3">
        <v>1.52E-2</v>
      </c>
      <c r="G142" s="3">
        <v>-3.6600000000000001E-2</v>
      </c>
      <c r="H142" s="1">
        <v>9</v>
      </c>
      <c r="I142" s="8">
        <f>IF(G142&gt;Sheet3!$B$8,F142,Sheet3!$B$8)</f>
        <v>1.52E-2</v>
      </c>
      <c r="J142" s="8"/>
    </row>
    <row r="143" spans="1:10" x14ac:dyDescent="0.25">
      <c r="A143" s="1" t="s">
        <v>110</v>
      </c>
      <c r="B143" s="2">
        <v>42065</v>
      </c>
      <c r="C143" s="1">
        <v>25.809100000000001</v>
      </c>
      <c r="D143" s="2">
        <v>42142</v>
      </c>
      <c r="E143" s="1">
        <v>25.545500000000001</v>
      </c>
      <c r="F143" s="3">
        <v>-1.0200000000000001E-2</v>
      </c>
      <c r="G143" s="3">
        <v>-3.6600000000000001E-2</v>
      </c>
      <c r="H143" s="1">
        <v>11</v>
      </c>
      <c r="I143" s="8">
        <f>IF(G143&gt;Sheet3!$B$8,F143,Sheet3!$B$8)</f>
        <v>-1.0200000000000001E-2</v>
      </c>
      <c r="J143" s="8"/>
    </row>
    <row r="144" spans="1:10" x14ac:dyDescent="0.25">
      <c r="A144" s="1" t="s">
        <v>211</v>
      </c>
      <c r="B144" s="2">
        <v>43829</v>
      </c>
      <c r="C144" s="1">
        <v>160.4</v>
      </c>
      <c r="D144" s="2">
        <v>43892</v>
      </c>
      <c r="E144" s="1">
        <v>162.9</v>
      </c>
      <c r="F144" s="3">
        <v>1.5599999999999999E-2</v>
      </c>
      <c r="G144" s="3">
        <v>-3.6799999999999999E-2</v>
      </c>
      <c r="H144" s="1">
        <v>9</v>
      </c>
      <c r="I144" s="8">
        <f>IF(G144&gt;Sheet3!$B$8,F144,Sheet3!$B$8)</f>
        <v>1.5599999999999999E-2</v>
      </c>
      <c r="J144" s="8"/>
    </row>
    <row r="145" spans="1:10" x14ac:dyDescent="0.25">
      <c r="A145" s="1" t="s">
        <v>135</v>
      </c>
      <c r="B145" s="2">
        <v>42212</v>
      </c>
      <c r="C145" s="1">
        <v>15.99</v>
      </c>
      <c r="D145" s="2">
        <v>42352</v>
      </c>
      <c r="E145" s="1">
        <v>16.899999999999999</v>
      </c>
      <c r="F145" s="3">
        <v>5.6899999999999999E-2</v>
      </c>
      <c r="G145" s="3">
        <v>-3.6900000000000002E-2</v>
      </c>
      <c r="H145" s="1">
        <v>20</v>
      </c>
      <c r="I145" s="8">
        <f>IF(G145&gt;Sheet3!$B$8,F145,Sheet3!$B$8)</f>
        <v>5.6899999999999999E-2</v>
      </c>
      <c r="J145" s="8"/>
    </row>
    <row r="146" spans="1:10" x14ac:dyDescent="0.25">
      <c r="A146" s="1" t="s">
        <v>215</v>
      </c>
      <c r="B146" s="2">
        <v>38362</v>
      </c>
      <c r="C146" s="1">
        <v>3.1362999999999999</v>
      </c>
      <c r="D146" s="2">
        <v>38460</v>
      </c>
      <c r="E146" s="1">
        <v>3.0688</v>
      </c>
      <c r="F146" s="3">
        <v>-2.1499999999999998E-2</v>
      </c>
      <c r="G146" s="3">
        <v>-3.7499999999999999E-2</v>
      </c>
      <c r="H146" s="1">
        <v>14</v>
      </c>
      <c r="I146" s="8">
        <f>IF(G146&gt;Sheet3!$B$8,F146,Sheet3!$B$8)</f>
        <v>-2.1499999999999998E-2</v>
      </c>
      <c r="J146" s="8"/>
    </row>
    <row r="147" spans="1:10" x14ac:dyDescent="0.25">
      <c r="A147" s="1" t="s">
        <v>123</v>
      </c>
      <c r="B147" s="2">
        <v>42695</v>
      </c>
      <c r="C147" s="1">
        <v>29</v>
      </c>
      <c r="D147" s="2">
        <v>42961</v>
      </c>
      <c r="E147" s="1">
        <v>38.24</v>
      </c>
      <c r="F147" s="3">
        <v>0.31859999999999999</v>
      </c>
      <c r="G147" s="3">
        <v>-3.7900000000000003E-2</v>
      </c>
      <c r="H147" s="1">
        <v>38</v>
      </c>
      <c r="I147" s="8">
        <f>IF(G147&gt;Sheet3!$B$8,F147,Sheet3!$B$8)</f>
        <v>0.31859999999999999</v>
      </c>
      <c r="J147" s="8"/>
    </row>
    <row r="148" spans="1:10" x14ac:dyDescent="0.25">
      <c r="A148" s="1" t="s">
        <v>59</v>
      </c>
      <c r="B148" s="2">
        <v>43598</v>
      </c>
      <c r="C148" s="1">
        <v>93.7</v>
      </c>
      <c r="D148" s="2">
        <v>43892</v>
      </c>
      <c r="E148" s="1">
        <v>96.2</v>
      </c>
      <c r="F148" s="3">
        <v>2.6700000000000002E-2</v>
      </c>
      <c r="G148" s="3">
        <v>-3.7900000000000003E-2</v>
      </c>
      <c r="H148" s="1">
        <v>42</v>
      </c>
      <c r="I148" s="8">
        <f>IF(G148&gt;Sheet3!$B$8,F148,Sheet3!$B$8)</f>
        <v>2.6700000000000002E-2</v>
      </c>
      <c r="J148" s="8"/>
    </row>
    <row r="149" spans="1:10" x14ac:dyDescent="0.25">
      <c r="A149" s="1" t="s">
        <v>101</v>
      </c>
      <c r="B149" s="2">
        <v>37809</v>
      </c>
      <c r="C149" s="1">
        <v>6.83</v>
      </c>
      <c r="D149" s="2">
        <v>38880</v>
      </c>
      <c r="E149" s="1">
        <v>48.9</v>
      </c>
      <c r="F149" s="3">
        <v>6.1596000000000002</v>
      </c>
      <c r="G149" s="3">
        <v>-3.8100000000000002E-2</v>
      </c>
      <c r="H149" s="1">
        <v>153</v>
      </c>
      <c r="I149" s="8">
        <f>IF(G149&gt;Sheet3!$B$8,F149,Sheet3!$B$8)</f>
        <v>6.1596000000000002</v>
      </c>
      <c r="J149" s="8"/>
    </row>
    <row r="150" spans="1:10" x14ac:dyDescent="0.25">
      <c r="A150" s="1" t="s">
        <v>173</v>
      </c>
      <c r="B150" s="2">
        <v>41421</v>
      </c>
      <c r="C150" s="1">
        <v>0.8125</v>
      </c>
      <c r="D150" s="2">
        <v>41512</v>
      </c>
      <c r="E150" s="1">
        <v>0.8931</v>
      </c>
      <c r="F150" s="3">
        <v>9.9199999999999997E-2</v>
      </c>
      <c r="G150" s="3">
        <v>-3.8399999999999997E-2</v>
      </c>
      <c r="H150" s="1">
        <v>13</v>
      </c>
      <c r="I150" s="8">
        <f>IF(G150&gt;Sheet3!$B$8,F150,Sheet3!$B$8)</f>
        <v>9.9199999999999997E-2</v>
      </c>
      <c r="J150" s="8"/>
    </row>
    <row r="151" spans="1:10" x14ac:dyDescent="0.25">
      <c r="A151" s="1" t="s">
        <v>161</v>
      </c>
      <c r="B151" s="2">
        <v>40973</v>
      </c>
      <c r="C151" s="1">
        <v>57.22</v>
      </c>
      <c r="D151" s="2">
        <v>41015</v>
      </c>
      <c r="E151" s="1">
        <v>54.8</v>
      </c>
      <c r="F151" s="3">
        <v>-4.2299999999999997E-2</v>
      </c>
      <c r="G151" s="3">
        <v>-3.8800000000000001E-2</v>
      </c>
      <c r="H151" s="1">
        <v>6</v>
      </c>
      <c r="I151" s="8">
        <f>IF(G151&gt;Sheet3!$B$8,F151,Sheet3!$B$8)</f>
        <v>-4.2299999999999997E-2</v>
      </c>
      <c r="J151" s="8"/>
    </row>
    <row r="152" spans="1:10" x14ac:dyDescent="0.25">
      <c r="A152" s="1" t="s">
        <v>65</v>
      </c>
      <c r="B152" s="2">
        <v>42828</v>
      </c>
      <c r="C152" s="1">
        <v>102.49</v>
      </c>
      <c r="D152" s="2">
        <v>42843</v>
      </c>
      <c r="E152" s="1">
        <v>98.61</v>
      </c>
      <c r="F152" s="3">
        <v>-3.7900000000000003E-2</v>
      </c>
      <c r="G152" s="3">
        <v>-3.8899999999999997E-2</v>
      </c>
      <c r="H152" s="1">
        <v>2</v>
      </c>
      <c r="I152" s="8">
        <f>IF(G152&gt;Sheet3!$B$8,F152,Sheet3!$B$8)</f>
        <v>-3.7900000000000003E-2</v>
      </c>
      <c r="J152" s="8"/>
    </row>
    <row r="153" spans="1:10" x14ac:dyDescent="0.25">
      <c r="A153" s="1" t="s">
        <v>26</v>
      </c>
      <c r="B153" s="2">
        <v>41680</v>
      </c>
      <c r="C153" s="1">
        <v>15.35</v>
      </c>
      <c r="D153" s="2">
        <v>41771</v>
      </c>
      <c r="E153" s="1">
        <v>16.100000000000001</v>
      </c>
      <c r="F153" s="3">
        <v>4.8899999999999999E-2</v>
      </c>
      <c r="G153" s="3">
        <v>-3.9100000000000003E-2</v>
      </c>
      <c r="H153" s="1">
        <v>13</v>
      </c>
      <c r="I153" s="8">
        <f>IF(G153&gt;Sheet3!$B$8,F153,Sheet3!$B$8)</f>
        <v>4.8899999999999999E-2</v>
      </c>
      <c r="J153" s="8"/>
    </row>
    <row r="154" spans="1:10" x14ac:dyDescent="0.25">
      <c r="A154" s="1" t="s">
        <v>10</v>
      </c>
      <c r="B154" s="2">
        <v>41659</v>
      </c>
      <c r="C154" s="1">
        <v>35.880000000000003</v>
      </c>
      <c r="D154" s="2">
        <v>41743</v>
      </c>
      <c r="E154" s="1">
        <v>34.94</v>
      </c>
      <c r="F154" s="3">
        <v>-2.6200000000000001E-2</v>
      </c>
      <c r="G154" s="3">
        <v>-3.9199999999999999E-2</v>
      </c>
      <c r="H154" s="1">
        <v>12</v>
      </c>
      <c r="I154" s="8">
        <f>IF(G154&gt;Sheet3!$B$8,F154,Sheet3!$B$8)</f>
        <v>-2.6200000000000001E-2</v>
      </c>
      <c r="J154" s="8"/>
    </row>
    <row r="155" spans="1:10" x14ac:dyDescent="0.25">
      <c r="A155" s="1" t="s">
        <v>144</v>
      </c>
      <c r="B155" s="2">
        <v>42863</v>
      </c>
      <c r="C155" s="1">
        <v>119.55</v>
      </c>
      <c r="D155" s="2">
        <v>42940</v>
      </c>
      <c r="E155" s="1">
        <v>115.95</v>
      </c>
      <c r="F155" s="3">
        <v>-3.0099999999999998E-2</v>
      </c>
      <c r="G155" s="3">
        <v>-4.02E-2</v>
      </c>
      <c r="H155" s="1">
        <v>11</v>
      </c>
      <c r="I155" s="8">
        <f>IF(G155&gt;Sheet3!$B$8,F155,Sheet3!$B$8)</f>
        <v>-3.0099999999999998E-2</v>
      </c>
      <c r="J155" s="8"/>
    </row>
    <row r="156" spans="1:10" x14ac:dyDescent="0.25">
      <c r="A156" s="1" t="s">
        <v>183</v>
      </c>
      <c r="B156" s="2">
        <v>42254</v>
      </c>
      <c r="C156" s="1">
        <v>106.2</v>
      </c>
      <c r="D156" s="2">
        <v>43143</v>
      </c>
      <c r="E156" s="1">
        <v>173.5</v>
      </c>
      <c r="F156" s="3">
        <v>0.63370000000000004</v>
      </c>
      <c r="G156" s="3">
        <v>-4.0500000000000001E-2</v>
      </c>
      <c r="H156" s="1">
        <v>127</v>
      </c>
      <c r="I156" s="8">
        <f>IF(G156&gt;Sheet3!$B$8,F156,Sheet3!$B$8)</f>
        <v>0.63370000000000004</v>
      </c>
      <c r="J156" s="8"/>
    </row>
    <row r="157" spans="1:10" x14ac:dyDescent="0.25">
      <c r="A157" s="1" t="s">
        <v>79</v>
      </c>
      <c r="B157" s="2">
        <v>43297</v>
      </c>
      <c r="C157" s="1">
        <v>123.95</v>
      </c>
      <c r="D157" s="2">
        <v>43353</v>
      </c>
      <c r="E157" s="1">
        <v>119.35</v>
      </c>
      <c r="F157" s="3">
        <v>-3.7100000000000001E-2</v>
      </c>
      <c r="G157" s="3">
        <v>-4.1099999999999998E-2</v>
      </c>
      <c r="H157" s="1">
        <v>8</v>
      </c>
      <c r="I157" s="8">
        <f>IF(G157&gt;Sheet3!$B$8,F157,Sheet3!$B$8)</f>
        <v>-3.7100000000000001E-2</v>
      </c>
      <c r="J157" s="8"/>
    </row>
    <row r="158" spans="1:10" x14ac:dyDescent="0.25">
      <c r="A158" s="1" t="s">
        <v>40</v>
      </c>
      <c r="B158" s="2">
        <v>42023</v>
      </c>
      <c r="C158" s="1">
        <v>30.433299999999999</v>
      </c>
      <c r="D158" s="2">
        <v>42282</v>
      </c>
      <c r="E158" s="1">
        <v>31.7667</v>
      </c>
      <c r="F158" s="3">
        <v>4.3799999999999999E-2</v>
      </c>
      <c r="G158" s="3">
        <v>-4.1599999999999998E-2</v>
      </c>
      <c r="H158" s="1">
        <v>37</v>
      </c>
      <c r="I158" s="8">
        <f>IF(G158&gt;Sheet3!$B$8,F158,Sheet3!$B$8)</f>
        <v>4.3799999999999999E-2</v>
      </c>
      <c r="J158" s="8"/>
    </row>
    <row r="159" spans="1:10" x14ac:dyDescent="0.25">
      <c r="A159" s="1" t="s">
        <v>201</v>
      </c>
      <c r="B159" s="2">
        <v>42023</v>
      </c>
      <c r="C159" s="1">
        <v>194</v>
      </c>
      <c r="D159" s="2">
        <v>42261</v>
      </c>
      <c r="E159" s="1">
        <v>188.65</v>
      </c>
      <c r="F159" s="3">
        <v>-2.76E-2</v>
      </c>
      <c r="G159" s="3">
        <v>-4.2299999999999997E-2</v>
      </c>
      <c r="H159" s="1">
        <v>34</v>
      </c>
      <c r="I159" s="8">
        <f>IF(G159&gt;Sheet3!$B$8,F159,Sheet3!$B$8)</f>
        <v>-2.76E-2</v>
      </c>
      <c r="J159" s="8"/>
    </row>
    <row r="160" spans="1:10" x14ac:dyDescent="0.25">
      <c r="A160" s="1" t="s">
        <v>119</v>
      </c>
      <c r="B160" s="2">
        <v>40931</v>
      </c>
      <c r="C160" s="1">
        <v>41.25</v>
      </c>
      <c r="D160" s="2">
        <v>40987</v>
      </c>
      <c r="E160" s="1">
        <v>40.5</v>
      </c>
      <c r="F160" s="3">
        <v>-1.8200000000000001E-2</v>
      </c>
      <c r="G160" s="3">
        <v>-4.24E-2</v>
      </c>
      <c r="H160" s="1">
        <v>8</v>
      </c>
      <c r="I160" s="8">
        <f>IF(G160&gt;Sheet3!$B$8,F160,Sheet3!$B$8)</f>
        <v>-1.8200000000000001E-2</v>
      </c>
      <c r="J160" s="8"/>
    </row>
    <row r="161" spans="1:10" x14ac:dyDescent="0.25">
      <c r="A161" s="1" t="s">
        <v>158</v>
      </c>
      <c r="B161" s="2">
        <v>38698</v>
      </c>
      <c r="C161" s="1">
        <v>19.7</v>
      </c>
      <c r="D161" s="2">
        <v>38845</v>
      </c>
      <c r="E161" s="1">
        <v>19.57</v>
      </c>
      <c r="F161" s="3">
        <v>-6.6E-3</v>
      </c>
      <c r="G161" s="3">
        <v>-4.2599999999999999E-2</v>
      </c>
      <c r="H161" s="1">
        <v>21</v>
      </c>
      <c r="I161" s="8">
        <f>IF(G161&gt;Sheet3!$B$8,F161,Sheet3!$B$8)</f>
        <v>-6.6E-3</v>
      </c>
      <c r="J161" s="8"/>
    </row>
    <row r="162" spans="1:10" x14ac:dyDescent="0.25">
      <c r="A162" s="1" t="s">
        <v>156</v>
      </c>
      <c r="B162" s="2">
        <v>42905</v>
      </c>
      <c r="C162" s="1">
        <v>30.61</v>
      </c>
      <c r="D162" s="2">
        <v>43143</v>
      </c>
      <c r="E162" s="1">
        <v>30.15</v>
      </c>
      <c r="F162" s="3">
        <v>-1.4999999999999999E-2</v>
      </c>
      <c r="G162" s="3">
        <v>-4.2799999999999998E-2</v>
      </c>
      <c r="H162" s="1">
        <v>34</v>
      </c>
      <c r="I162" s="8">
        <f>IF(G162&gt;Sheet3!$B$8,F162,Sheet3!$B$8)</f>
        <v>-1.4999999999999999E-2</v>
      </c>
      <c r="J162" s="8"/>
    </row>
    <row r="163" spans="1:10" x14ac:dyDescent="0.25">
      <c r="A163" s="1" t="s">
        <v>202</v>
      </c>
      <c r="B163" s="2">
        <v>44186</v>
      </c>
      <c r="C163" s="1">
        <v>26.45</v>
      </c>
      <c r="D163" s="1" t="s">
        <v>9</v>
      </c>
      <c r="E163" s="1">
        <v>28.14</v>
      </c>
      <c r="F163" s="3">
        <v>6.3899999999999998E-2</v>
      </c>
      <c r="G163" s="3">
        <v>-4.3099999999999999E-2</v>
      </c>
      <c r="H163" s="1">
        <v>13</v>
      </c>
      <c r="I163" s="8">
        <f>IF(G163&gt;Sheet3!$B$8,F163,Sheet3!$B$8)</f>
        <v>6.3899999999999998E-2</v>
      </c>
      <c r="J163" s="8"/>
    </row>
    <row r="164" spans="1:10" x14ac:dyDescent="0.25">
      <c r="A164" s="1" t="s">
        <v>211</v>
      </c>
      <c r="B164" s="2">
        <v>41792</v>
      </c>
      <c r="C164" s="1">
        <v>104.8</v>
      </c>
      <c r="D164" s="2">
        <v>41918</v>
      </c>
      <c r="E164" s="1">
        <v>101.25</v>
      </c>
      <c r="F164" s="3">
        <v>-3.39E-2</v>
      </c>
      <c r="G164" s="3">
        <v>-4.3400000000000001E-2</v>
      </c>
      <c r="H164" s="1">
        <v>18</v>
      </c>
      <c r="I164" s="8">
        <f>IF(G164&gt;Sheet3!$B$8,F164,Sheet3!$B$8)</f>
        <v>-3.39E-2</v>
      </c>
      <c r="J164" s="8"/>
    </row>
    <row r="165" spans="1:10" x14ac:dyDescent="0.25">
      <c r="A165" s="1" t="s">
        <v>212</v>
      </c>
      <c r="B165" s="2">
        <v>43115</v>
      </c>
      <c r="C165" s="1">
        <v>48.1</v>
      </c>
      <c r="D165" s="2">
        <v>43906</v>
      </c>
      <c r="E165" s="1">
        <v>67.5</v>
      </c>
      <c r="F165" s="3">
        <v>0.40329999999999999</v>
      </c>
      <c r="G165" s="3">
        <v>-4.3700000000000003E-2</v>
      </c>
      <c r="H165" s="1">
        <v>113</v>
      </c>
      <c r="I165" s="8">
        <f>IF(G165&gt;Sheet3!$B$8,F165,Sheet3!$B$8)</f>
        <v>0.40329999999999999</v>
      </c>
      <c r="J165" s="8"/>
    </row>
    <row r="166" spans="1:10" x14ac:dyDescent="0.25">
      <c r="A166" s="1" t="s">
        <v>128</v>
      </c>
      <c r="B166" s="2">
        <v>42597</v>
      </c>
      <c r="C166" s="1">
        <v>54.91</v>
      </c>
      <c r="D166" s="2">
        <v>42800</v>
      </c>
      <c r="E166" s="1">
        <v>70</v>
      </c>
      <c r="F166" s="3">
        <v>0.27479999999999999</v>
      </c>
      <c r="G166" s="3">
        <v>-4.3700000000000003E-2</v>
      </c>
      <c r="H166" s="1">
        <v>29</v>
      </c>
      <c r="I166" s="8">
        <f>IF(G166&gt;Sheet3!$B$8,F166,Sheet3!$B$8)</f>
        <v>0.27479999999999999</v>
      </c>
      <c r="J166" s="8"/>
    </row>
    <row r="167" spans="1:10" x14ac:dyDescent="0.25">
      <c r="A167" s="1" t="s">
        <v>161</v>
      </c>
      <c r="B167" s="2">
        <v>38418</v>
      </c>
      <c r="C167" s="1">
        <v>63.6</v>
      </c>
      <c r="D167" s="2">
        <v>38530</v>
      </c>
      <c r="E167" s="1">
        <v>67.2</v>
      </c>
      <c r="F167" s="3">
        <v>5.6599999999999998E-2</v>
      </c>
      <c r="G167" s="3">
        <v>-4.3999999999999997E-2</v>
      </c>
      <c r="H167" s="1">
        <v>16</v>
      </c>
      <c r="I167" s="8">
        <f>IF(G167&gt;Sheet3!$B$8,F167,Sheet3!$B$8)</f>
        <v>5.6599999999999998E-2</v>
      </c>
      <c r="J167" s="8"/>
    </row>
    <row r="168" spans="1:10" x14ac:dyDescent="0.25">
      <c r="A168" s="1" t="s">
        <v>124</v>
      </c>
      <c r="B168" s="2">
        <v>42324</v>
      </c>
      <c r="C168" s="1">
        <v>22.7</v>
      </c>
      <c r="D168" s="2">
        <v>42541</v>
      </c>
      <c r="E168" s="1">
        <v>28.37</v>
      </c>
      <c r="F168" s="3">
        <v>0.24979999999999999</v>
      </c>
      <c r="G168" s="3">
        <v>-4.41E-2</v>
      </c>
      <c r="H168" s="1">
        <v>31</v>
      </c>
      <c r="I168" s="8">
        <f>IF(G168&gt;Sheet3!$B$8,F168,Sheet3!$B$8)</f>
        <v>0.24979999999999999</v>
      </c>
      <c r="J168" s="8"/>
    </row>
    <row r="169" spans="1:10" x14ac:dyDescent="0.25">
      <c r="A169" s="1" t="s">
        <v>160</v>
      </c>
      <c r="B169" s="2">
        <v>42212</v>
      </c>
      <c r="C169" s="1">
        <v>118.99</v>
      </c>
      <c r="D169" s="2">
        <v>42317</v>
      </c>
      <c r="E169" s="1">
        <v>113.66</v>
      </c>
      <c r="F169" s="3">
        <v>-4.48E-2</v>
      </c>
      <c r="G169" s="3">
        <v>-4.4900000000000002E-2</v>
      </c>
      <c r="H169" s="1">
        <v>15</v>
      </c>
      <c r="I169" s="8">
        <f>IF(G169&gt;Sheet3!$B$8,F169,Sheet3!$B$8)</f>
        <v>-4.48E-2</v>
      </c>
      <c r="J169" s="8"/>
    </row>
    <row r="170" spans="1:10" x14ac:dyDescent="0.25">
      <c r="A170" s="1" t="s">
        <v>81</v>
      </c>
      <c r="B170" s="2">
        <v>42863</v>
      </c>
      <c r="C170" s="1">
        <v>56.140799999999999</v>
      </c>
      <c r="D170" s="2">
        <v>43059</v>
      </c>
      <c r="E170" s="1">
        <v>65.759600000000006</v>
      </c>
      <c r="F170" s="3">
        <v>0.17130000000000001</v>
      </c>
      <c r="G170" s="3">
        <v>-4.5199999999999997E-2</v>
      </c>
      <c r="H170" s="1">
        <v>28</v>
      </c>
      <c r="I170" s="8">
        <f>IF(G170&gt;Sheet3!$B$8,F170,Sheet3!$B$8)</f>
        <v>0.17130000000000001</v>
      </c>
      <c r="J170" s="8"/>
    </row>
    <row r="171" spans="1:10" x14ac:dyDescent="0.25">
      <c r="A171" s="1" t="s">
        <v>87</v>
      </c>
      <c r="B171" s="2">
        <v>40630</v>
      </c>
      <c r="C171" s="1">
        <v>353</v>
      </c>
      <c r="D171" s="2">
        <v>40721</v>
      </c>
      <c r="E171" s="1">
        <v>350.11</v>
      </c>
      <c r="F171" s="3">
        <v>-8.2000000000000007E-3</v>
      </c>
      <c r="G171" s="3">
        <v>-4.53E-2</v>
      </c>
      <c r="H171" s="1">
        <v>13</v>
      </c>
      <c r="I171" s="8">
        <f>IF(G171&gt;Sheet3!$B$8,F171,Sheet3!$B$8)</f>
        <v>-8.2000000000000007E-3</v>
      </c>
      <c r="J171" s="8"/>
    </row>
    <row r="172" spans="1:10" x14ac:dyDescent="0.25">
      <c r="A172" s="1" t="s">
        <v>25</v>
      </c>
      <c r="B172" s="2">
        <v>42639</v>
      </c>
      <c r="C172" s="1">
        <v>39.81</v>
      </c>
      <c r="D172" s="2">
        <v>42905</v>
      </c>
      <c r="E172" s="1">
        <v>39.67</v>
      </c>
      <c r="F172" s="3">
        <v>-3.5000000000000001E-3</v>
      </c>
      <c r="G172" s="3">
        <v>-4.5499999999999999E-2</v>
      </c>
      <c r="H172" s="1">
        <v>38</v>
      </c>
      <c r="I172" s="8">
        <f>IF(G172&gt;Sheet3!$B$8,F172,Sheet3!$B$8)</f>
        <v>-3.5000000000000001E-3</v>
      </c>
      <c r="J172" s="8"/>
    </row>
    <row r="173" spans="1:10" x14ac:dyDescent="0.25">
      <c r="A173" s="1" t="s">
        <v>35</v>
      </c>
      <c r="B173" s="2">
        <v>42744</v>
      </c>
      <c r="C173" s="1">
        <v>28.3</v>
      </c>
      <c r="D173" s="2">
        <v>42843</v>
      </c>
      <c r="E173" s="1">
        <v>28</v>
      </c>
      <c r="F173" s="3">
        <v>-1.06E-2</v>
      </c>
      <c r="G173" s="3">
        <v>-4.5900000000000003E-2</v>
      </c>
      <c r="H173" s="1">
        <v>14</v>
      </c>
      <c r="I173" s="8">
        <f>IF(G173&gt;Sheet3!$B$8,F173,Sheet3!$B$8)</f>
        <v>-1.06E-2</v>
      </c>
      <c r="J173" s="8"/>
    </row>
    <row r="174" spans="1:10" x14ac:dyDescent="0.25">
      <c r="A174" s="1" t="s">
        <v>18</v>
      </c>
      <c r="B174" s="2">
        <v>42310</v>
      </c>
      <c r="C174" s="1">
        <v>16.09</v>
      </c>
      <c r="D174" s="2">
        <v>42380</v>
      </c>
      <c r="E174" s="1">
        <v>17.3</v>
      </c>
      <c r="F174" s="3">
        <v>7.5200000000000003E-2</v>
      </c>
      <c r="G174" s="3">
        <v>-4.5999999999999999E-2</v>
      </c>
      <c r="H174" s="1">
        <v>10</v>
      </c>
      <c r="I174" s="8">
        <f>IF(G174&gt;Sheet3!$B$8,F174,Sheet3!$B$8)</f>
        <v>7.5200000000000003E-2</v>
      </c>
      <c r="J174" s="8"/>
    </row>
    <row r="175" spans="1:10" x14ac:dyDescent="0.25">
      <c r="A175" s="1" t="s">
        <v>135</v>
      </c>
      <c r="B175" s="2">
        <v>44270</v>
      </c>
      <c r="C175" s="1">
        <v>30.3</v>
      </c>
      <c r="D175" s="1" t="s">
        <v>9</v>
      </c>
      <c r="E175" s="1">
        <v>28.9</v>
      </c>
      <c r="F175" s="3">
        <v>-4.6199999999999998E-2</v>
      </c>
      <c r="G175" s="3">
        <v>-4.6199999999999998E-2</v>
      </c>
      <c r="H175" s="1">
        <v>1</v>
      </c>
      <c r="I175" s="8">
        <f>IF(G175&gt;Sheet3!$B$8,F175,Sheet3!$B$8)</f>
        <v>-4.6199999999999998E-2</v>
      </c>
      <c r="J175" s="8"/>
    </row>
    <row r="176" spans="1:10" x14ac:dyDescent="0.25">
      <c r="A176" s="1" t="s">
        <v>40</v>
      </c>
      <c r="B176" s="2">
        <v>43801</v>
      </c>
      <c r="C176" s="1">
        <v>82.05</v>
      </c>
      <c r="D176" s="2">
        <v>43892</v>
      </c>
      <c r="E176" s="1">
        <v>84.4</v>
      </c>
      <c r="F176" s="3">
        <v>2.86E-2</v>
      </c>
      <c r="G176" s="3">
        <v>-4.6300000000000001E-2</v>
      </c>
      <c r="H176" s="1">
        <v>13</v>
      </c>
      <c r="I176" s="8">
        <f>IF(G176&gt;Sheet3!$B$8,F176,Sheet3!$B$8)</f>
        <v>2.86E-2</v>
      </c>
      <c r="J176" s="8"/>
    </row>
    <row r="177" spans="1:10" x14ac:dyDescent="0.25">
      <c r="A177" s="1" t="s">
        <v>198</v>
      </c>
      <c r="B177" s="2">
        <v>44256</v>
      </c>
      <c r="C177" s="1">
        <v>6.04</v>
      </c>
      <c r="D177" s="1" t="s">
        <v>9</v>
      </c>
      <c r="E177" s="1">
        <v>5.84</v>
      </c>
      <c r="F177" s="3">
        <v>-3.3099999999999997E-2</v>
      </c>
      <c r="G177" s="3">
        <v>-4.6399999999999997E-2</v>
      </c>
      <c r="H177" s="1">
        <v>3</v>
      </c>
      <c r="I177" s="8">
        <f>IF(G177&gt;Sheet3!$B$8,F177,Sheet3!$B$8)</f>
        <v>-3.3099999999999997E-2</v>
      </c>
      <c r="J177" s="8"/>
    </row>
    <row r="178" spans="1:10" x14ac:dyDescent="0.25">
      <c r="A178" s="1" t="s">
        <v>95</v>
      </c>
      <c r="B178" s="2">
        <v>42814</v>
      </c>
      <c r="C178" s="1">
        <v>21</v>
      </c>
      <c r="D178" s="2">
        <v>43073</v>
      </c>
      <c r="E178" s="1">
        <v>24.7</v>
      </c>
      <c r="F178" s="3">
        <v>0.1762</v>
      </c>
      <c r="G178" s="3">
        <v>-4.6699999999999998E-2</v>
      </c>
      <c r="H178" s="1">
        <v>37</v>
      </c>
      <c r="I178" s="8">
        <f>IF(G178&gt;Sheet3!$B$8,F178,Sheet3!$B$8)</f>
        <v>0.1762</v>
      </c>
      <c r="J178" s="8"/>
    </row>
    <row r="179" spans="1:10" x14ac:dyDescent="0.25">
      <c r="A179" s="1" t="s">
        <v>62</v>
      </c>
      <c r="B179" s="2">
        <v>42800</v>
      </c>
      <c r="C179" s="1">
        <v>19.84</v>
      </c>
      <c r="D179" s="2">
        <v>43066</v>
      </c>
      <c r="E179" s="1">
        <v>20.63</v>
      </c>
      <c r="F179" s="3">
        <v>3.9800000000000002E-2</v>
      </c>
      <c r="G179" s="3">
        <v>-4.6899999999999997E-2</v>
      </c>
      <c r="H179" s="1">
        <v>38</v>
      </c>
      <c r="I179" s="8">
        <f>IF(G179&gt;Sheet3!$B$8,F179,Sheet3!$B$8)</f>
        <v>3.9800000000000002E-2</v>
      </c>
      <c r="J179" s="8"/>
    </row>
    <row r="180" spans="1:10" x14ac:dyDescent="0.25">
      <c r="A180" s="1" t="s">
        <v>172</v>
      </c>
      <c r="B180" s="2">
        <v>40980</v>
      </c>
      <c r="C180" s="1">
        <v>59.41</v>
      </c>
      <c r="D180" s="2">
        <v>41183</v>
      </c>
      <c r="E180" s="1">
        <v>58.5</v>
      </c>
      <c r="F180" s="3">
        <v>-1.5299999999999999E-2</v>
      </c>
      <c r="G180" s="3">
        <v>-4.7100000000000003E-2</v>
      </c>
      <c r="H180" s="1">
        <v>29</v>
      </c>
      <c r="I180" s="8">
        <f>IF(G180&gt;Sheet3!$B$8,F180,Sheet3!$B$8)</f>
        <v>-1.5299999999999999E-2</v>
      </c>
      <c r="J180" s="8"/>
    </row>
    <row r="181" spans="1:10" x14ac:dyDescent="0.25">
      <c r="A181" s="1" t="s">
        <v>15</v>
      </c>
      <c r="B181" s="2">
        <v>38565</v>
      </c>
      <c r="C181" s="1">
        <v>38.616100000000003</v>
      </c>
      <c r="D181" s="2">
        <v>38593</v>
      </c>
      <c r="E181" s="1">
        <v>36.718299999999999</v>
      </c>
      <c r="F181" s="3">
        <v>-4.9099999999999998E-2</v>
      </c>
      <c r="G181" s="3">
        <v>-4.7100000000000003E-2</v>
      </c>
      <c r="H181" s="1">
        <v>4</v>
      </c>
      <c r="I181" s="8">
        <f>IF(G181&gt;Sheet3!$B$8,F181,Sheet3!$B$8)</f>
        <v>-4.9099999999999998E-2</v>
      </c>
      <c r="J181" s="8"/>
    </row>
    <row r="182" spans="1:10" x14ac:dyDescent="0.25">
      <c r="A182" s="1" t="s">
        <v>33</v>
      </c>
      <c r="B182" s="2">
        <v>43096</v>
      </c>
      <c r="C182" s="1">
        <v>49.99</v>
      </c>
      <c r="D182" s="2">
        <v>43402</v>
      </c>
      <c r="E182" s="1">
        <v>49.6</v>
      </c>
      <c r="F182" s="3">
        <v>-7.7999999999999996E-3</v>
      </c>
      <c r="G182" s="3">
        <v>-4.7800000000000002E-2</v>
      </c>
      <c r="H182" s="1">
        <v>44</v>
      </c>
      <c r="I182" s="8">
        <f>IF(G182&gt;Sheet3!$B$8,F182,Sheet3!$B$8)</f>
        <v>-7.7999999999999996E-3</v>
      </c>
      <c r="J182" s="8"/>
    </row>
    <row r="183" spans="1:10" x14ac:dyDescent="0.25">
      <c r="A183" s="1" t="s">
        <v>48</v>
      </c>
      <c r="B183" s="2">
        <v>42857</v>
      </c>
      <c r="C183" s="1">
        <v>92.56</v>
      </c>
      <c r="D183" s="2">
        <v>43073</v>
      </c>
      <c r="E183" s="1">
        <v>97.73</v>
      </c>
      <c r="F183" s="3">
        <v>5.5899999999999998E-2</v>
      </c>
      <c r="G183" s="3">
        <v>-4.7899999999999998E-2</v>
      </c>
      <c r="H183" s="1">
        <v>31</v>
      </c>
      <c r="I183" s="8">
        <f>IF(G183&gt;Sheet3!$B$8,F183,Sheet3!$B$8)</f>
        <v>5.5899999999999998E-2</v>
      </c>
      <c r="J183" s="8"/>
    </row>
    <row r="184" spans="1:10" x14ac:dyDescent="0.25">
      <c r="A184" s="1" t="s">
        <v>187</v>
      </c>
      <c r="B184" s="2">
        <v>41708</v>
      </c>
      <c r="C184" s="1">
        <v>37.314999999999998</v>
      </c>
      <c r="D184" s="2">
        <v>41981</v>
      </c>
      <c r="E184" s="1">
        <v>35.75</v>
      </c>
      <c r="F184" s="3">
        <v>-4.19E-2</v>
      </c>
      <c r="G184" s="3">
        <v>-4.82E-2</v>
      </c>
      <c r="H184" s="1">
        <v>39</v>
      </c>
      <c r="I184" s="8">
        <f>IF(G184&gt;Sheet3!$B$8,F184,Sheet3!$B$8)</f>
        <v>-4.19E-2</v>
      </c>
      <c r="J184" s="8"/>
    </row>
    <row r="185" spans="1:10" x14ac:dyDescent="0.25">
      <c r="A185" s="1" t="s">
        <v>193</v>
      </c>
      <c r="B185" s="2">
        <v>38376</v>
      </c>
      <c r="C185" s="1">
        <v>7.4824999999999999</v>
      </c>
      <c r="D185" s="2">
        <v>38649</v>
      </c>
      <c r="E185" s="1">
        <v>9.8249999999999993</v>
      </c>
      <c r="F185" s="3">
        <v>0.31309999999999999</v>
      </c>
      <c r="G185" s="3">
        <v>-4.9099999999999998E-2</v>
      </c>
      <c r="H185" s="1">
        <v>39</v>
      </c>
      <c r="I185" s="8">
        <f>IF(G185&gt;Sheet3!$B$8,F185,Sheet3!$B$8)</f>
        <v>0.31309999999999999</v>
      </c>
      <c r="J185" s="8"/>
    </row>
    <row r="186" spans="1:10" x14ac:dyDescent="0.25">
      <c r="A186" s="1" t="s">
        <v>176</v>
      </c>
      <c r="B186" s="2">
        <v>37830</v>
      </c>
      <c r="C186" s="1">
        <v>16.475000000000001</v>
      </c>
      <c r="D186" s="2">
        <v>37900</v>
      </c>
      <c r="E186" s="1">
        <v>16.324999999999999</v>
      </c>
      <c r="F186" s="3">
        <v>-9.1000000000000004E-3</v>
      </c>
      <c r="G186" s="3">
        <v>-4.9299999999999997E-2</v>
      </c>
      <c r="H186" s="1">
        <v>10</v>
      </c>
      <c r="I186" s="8">
        <f>IF(G186&gt;Sheet3!$B$8,F186,Sheet3!$B$8)</f>
        <v>-9.1000000000000004E-3</v>
      </c>
      <c r="J186" s="8"/>
    </row>
    <row r="187" spans="1:10" x14ac:dyDescent="0.25">
      <c r="A187" s="1" t="s">
        <v>73</v>
      </c>
      <c r="B187" s="2">
        <v>42968</v>
      </c>
      <c r="C187" s="1">
        <v>28.4</v>
      </c>
      <c r="D187" s="2">
        <v>43003</v>
      </c>
      <c r="E187" s="1">
        <v>27.47</v>
      </c>
      <c r="F187" s="3">
        <v>-3.27E-2</v>
      </c>
      <c r="G187" s="3">
        <v>-4.9299999999999997E-2</v>
      </c>
      <c r="H187" s="1">
        <v>5</v>
      </c>
      <c r="I187" s="8">
        <f>IF(G187&gt;Sheet3!$B$8,F187,Sheet3!$B$8)</f>
        <v>-3.27E-2</v>
      </c>
      <c r="J187" s="8"/>
    </row>
    <row r="188" spans="1:10" x14ac:dyDescent="0.25">
      <c r="A188" s="1" t="s">
        <v>187</v>
      </c>
      <c r="B188" s="2">
        <v>42289</v>
      </c>
      <c r="C188" s="1">
        <v>41.494999999999997</v>
      </c>
      <c r="D188" s="2">
        <v>42429</v>
      </c>
      <c r="E188" s="1">
        <v>41</v>
      </c>
      <c r="F188" s="3">
        <v>-1.1900000000000001E-2</v>
      </c>
      <c r="G188" s="3">
        <v>-4.9799999999999997E-2</v>
      </c>
      <c r="H188" s="1">
        <v>20</v>
      </c>
      <c r="I188" s="8">
        <f>IF(G188&gt;Sheet3!$B$8,F188,Sheet3!$B$8)</f>
        <v>-1.1900000000000001E-2</v>
      </c>
      <c r="J188" s="8"/>
    </row>
    <row r="189" spans="1:10" x14ac:dyDescent="0.25">
      <c r="A189" s="1" t="s">
        <v>177</v>
      </c>
      <c r="B189" s="2">
        <v>39195</v>
      </c>
      <c r="C189" s="1">
        <v>32.03</v>
      </c>
      <c r="D189" s="2">
        <v>39335</v>
      </c>
      <c r="E189" s="1">
        <v>30.65</v>
      </c>
      <c r="F189" s="3">
        <v>-4.3099999999999999E-2</v>
      </c>
      <c r="G189" s="3">
        <v>-5.0299999999999997E-2</v>
      </c>
      <c r="H189" s="1">
        <v>20</v>
      </c>
      <c r="I189" s="8">
        <f>IF(G189&gt;Sheet3!$B$8,F189,Sheet3!$B$8)</f>
        <v>-4.3099999999999999E-2</v>
      </c>
      <c r="J189" s="8"/>
    </row>
    <row r="190" spans="1:10" x14ac:dyDescent="0.25">
      <c r="A190" s="1" t="s">
        <v>68</v>
      </c>
      <c r="B190" s="2">
        <v>40343</v>
      </c>
      <c r="C190" s="1">
        <v>24.942499999999999</v>
      </c>
      <c r="D190" s="2">
        <v>40406</v>
      </c>
      <c r="E190" s="1">
        <v>23.635000000000002</v>
      </c>
      <c r="F190" s="3">
        <v>-5.2400000000000002E-2</v>
      </c>
      <c r="G190" s="3">
        <v>-5.0500000000000003E-2</v>
      </c>
      <c r="H190" s="1">
        <v>9</v>
      </c>
      <c r="I190" s="8">
        <f>IF(G190&gt;Sheet3!$B$8,F190,Sheet3!$B$8)</f>
        <v>-5.2400000000000002E-2</v>
      </c>
      <c r="J190" s="8"/>
    </row>
    <row r="191" spans="1:10" x14ac:dyDescent="0.25">
      <c r="A191" s="1" t="s">
        <v>22</v>
      </c>
      <c r="B191" s="2">
        <v>41344</v>
      </c>
      <c r="C191" s="1">
        <v>8.85</v>
      </c>
      <c r="D191" s="2">
        <v>41932</v>
      </c>
      <c r="E191" s="1">
        <v>9.85</v>
      </c>
      <c r="F191" s="3">
        <v>0.113</v>
      </c>
      <c r="G191" s="3">
        <v>-5.0799999999999998E-2</v>
      </c>
      <c r="H191" s="1">
        <v>84</v>
      </c>
      <c r="I191" s="8">
        <f>IF(G191&gt;Sheet3!$B$8,F191,Sheet3!$B$8)</f>
        <v>0.113</v>
      </c>
      <c r="J191" s="8"/>
    </row>
    <row r="192" spans="1:10" x14ac:dyDescent="0.25">
      <c r="A192" s="1" t="s">
        <v>200</v>
      </c>
      <c r="B192" s="2">
        <v>43563</v>
      </c>
      <c r="C192" s="1">
        <v>89</v>
      </c>
      <c r="D192" s="2">
        <v>43759</v>
      </c>
      <c r="E192" s="1">
        <v>96.94</v>
      </c>
      <c r="F192" s="3">
        <v>8.9200000000000002E-2</v>
      </c>
      <c r="G192" s="3">
        <v>-5.0799999999999998E-2</v>
      </c>
      <c r="H192" s="1">
        <v>28</v>
      </c>
      <c r="I192" s="8">
        <f>IF(G192&gt;Sheet3!$B$8,F192,Sheet3!$B$8)</f>
        <v>8.9200000000000002E-2</v>
      </c>
      <c r="J192" s="8"/>
    </row>
    <row r="193" spans="1:10" x14ac:dyDescent="0.25">
      <c r="A193" s="1" t="s">
        <v>43</v>
      </c>
      <c r="B193" s="2">
        <v>41099</v>
      </c>
      <c r="C193" s="1">
        <v>1.792</v>
      </c>
      <c r="D193" s="2">
        <v>41386</v>
      </c>
      <c r="E193" s="1">
        <v>2.8730000000000002</v>
      </c>
      <c r="F193" s="3">
        <v>0.60319999999999996</v>
      </c>
      <c r="G193" s="3">
        <v>-5.1299999999999998E-2</v>
      </c>
      <c r="H193" s="1">
        <v>41</v>
      </c>
      <c r="I193" s="8">
        <f>IF(G193&gt;Sheet3!$B$8,F193,Sheet3!$B$8)</f>
        <v>0.60319999999999996</v>
      </c>
      <c r="J193" s="8"/>
    </row>
    <row r="194" spans="1:10" x14ac:dyDescent="0.25">
      <c r="A194" s="1" t="s">
        <v>61</v>
      </c>
      <c r="B194" s="2">
        <v>43689</v>
      </c>
      <c r="C194" s="1">
        <v>28.9</v>
      </c>
      <c r="D194" s="2">
        <v>43899</v>
      </c>
      <c r="E194" s="1">
        <v>29.105</v>
      </c>
      <c r="F194" s="3">
        <v>7.1000000000000004E-3</v>
      </c>
      <c r="G194" s="3">
        <v>-5.1700000000000003E-2</v>
      </c>
      <c r="H194" s="1">
        <v>30</v>
      </c>
      <c r="I194" s="8">
        <f>IF(G194&gt;Sheet3!$B$8,F194,Sheet3!$B$8)</f>
        <v>7.1000000000000004E-3</v>
      </c>
      <c r="J194" s="8"/>
    </row>
    <row r="195" spans="1:10" x14ac:dyDescent="0.25">
      <c r="A195" s="1" t="s">
        <v>59</v>
      </c>
      <c r="B195" s="2">
        <v>42030</v>
      </c>
      <c r="C195" s="1">
        <v>88.99</v>
      </c>
      <c r="D195" s="2">
        <v>42121</v>
      </c>
      <c r="E195" s="1">
        <v>87.5</v>
      </c>
      <c r="F195" s="3">
        <v>-1.67E-2</v>
      </c>
      <c r="G195" s="3">
        <v>-5.1799999999999999E-2</v>
      </c>
      <c r="H195" s="1">
        <v>13</v>
      </c>
      <c r="I195" s="8">
        <f>IF(G195&gt;Sheet3!$B$8,F195,Sheet3!$B$8)</f>
        <v>-1.67E-2</v>
      </c>
      <c r="J195" s="8"/>
    </row>
    <row r="196" spans="1:10" x14ac:dyDescent="0.25">
      <c r="A196" s="1" t="s">
        <v>164</v>
      </c>
      <c r="B196" s="2">
        <v>40504</v>
      </c>
      <c r="C196" s="1">
        <v>55.8</v>
      </c>
      <c r="D196" s="2">
        <v>40651</v>
      </c>
      <c r="E196" s="1">
        <v>54.575000000000003</v>
      </c>
      <c r="F196" s="3">
        <v>-2.1999999999999999E-2</v>
      </c>
      <c r="G196" s="3">
        <v>-5.1999999999999998E-2</v>
      </c>
      <c r="H196" s="1">
        <v>21</v>
      </c>
      <c r="I196" s="8">
        <f>IF(G196&gt;Sheet3!$B$8,F196,Sheet3!$B$8)</f>
        <v>-2.1999999999999999E-2</v>
      </c>
      <c r="J196" s="8"/>
    </row>
    <row r="197" spans="1:10" x14ac:dyDescent="0.25">
      <c r="A197" s="1" t="s">
        <v>142</v>
      </c>
      <c r="B197" s="2">
        <v>42611</v>
      </c>
      <c r="C197" s="1">
        <v>23.5</v>
      </c>
      <c r="D197" s="2">
        <v>42821</v>
      </c>
      <c r="E197" s="1">
        <v>23.05</v>
      </c>
      <c r="F197" s="3">
        <v>-1.9099999999999999E-2</v>
      </c>
      <c r="G197" s="3">
        <v>-5.3199999999999997E-2</v>
      </c>
      <c r="H197" s="1">
        <v>30</v>
      </c>
      <c r="I197" s="8">
        <f>IF(G197&gt;Sheet3!$B$8,F197,Sheet3!$B$8)</f>
        <v>-1.9099999999999999E-2</v>
      </c>
      <c r="J197" s="8"/>
    </row>
    <row r="198" spans="1:10" x14ac:dyDescent="0.25">
      <c r="A198" s="1" t="s">
        <v>204</v>
      </c>
      <c r="B198" s="2">
        <v>41484</v>
      </c>
      <c r="C198" s="1">
        <v>5.8125</v>
      </c>
      <c r="D198" s="2">
        <v>41862</v>
      </c>
      <c r="E198" s="1">
        <v>9.3375000000000004</v>
      </c>
      <c r="F198" s="3">
        <v>0.60650000000000004</v>
      </c>
      <c r="G198" s="3">
        <v>-5.3800000000000001E-2</v>
      </c>
      <c r="H198" s="1">
        <v>54</v>
      </c>
      <c r="I198" s="8">
        <f>IF(G198&gt;Sheet3!$B$8,F198,Sheet3!$B$8)</f>
        <v>0.60650000000000004</v>
      </c>
      <c r="J198" s="8"/>
    </row>
    <row r="199" spans="1:10" x14ac:dyDescent="0.25">
      <c r="A199" s="1" t="s">
        <v>207</v>
      </c>
      <c r="B199" s="2">
        <v>42814</v>
      </c>
      <c r="C199" s="1">
        <v>111</v>
      </c>
      <c r="D199" s="2">
        <v>42947</v>
      </c>
      <c r="E199" s="1">
        <v>117.01</v>
      </c>
      <c r="F199" s="3">
        <v>5.4100000000000002E-2</v>
      </c>
      <c r="G199" s="3">
        <v>-5.4100000000000002E-2</v>
      </c>
      <c r="H199" s="1">
        <v>19</v>
      </c>
      <c r="I199" s="8">
        <f>IF(G199&gt;Sheet3!$B$8,F199,Sheet3!$B$8)</f>
        <v>5.4100000000000002E-2</v>
      </c>
      <c r="J199" s="8"/>
    </row>
    <row r="200" spans="1:10" x14ac:dyDescent="0.25">
      <c r="A200" s="1" t="s">
        <v>29</v>
      </c>
      <c r="B200" s="2">
        <v>38565</v>
      </c>
      <c r="C200" s="1">
        <v>43.948799999999999</v>
      </c>
      <c r="D200" s="2">
        <v>38621</v>
      </c>
      <c r="E200" s="1">
        <v>42.315600000000003</v>
      </c>
      <c r="F200" s="3">
        <v>-3.7199999999999997E-2</v>
      </c>
      <c r="G200" s="3">
        <v>-5.4100000000000002E-2</v>
      </c>
      <c r="H200" s="1">
        <v>8</v>
      </c>
      <c r="I200" s="8">
        <f>IF(G200&gt;Sheet3!$B$8,F200,Sheet3!$B$8)</f>
        <v>-3.7199999999999997E-2</v>
      </c>
      <c r="J200" s="8"/>
    </row>
    <row r="201" spans="1:10" x14ac:dyDescent="0.25">
      <c r="A201" s="1" t="s">
        <v>56</v>
      </c>
      <c r="B201" s="2">
        <v>38005</v>
      </c>
      <c r="C201" s="1">
        <v>11.6275</v>
      </c>
      <c r="D201" s="2">
        <v>38068</v>
      </c>
      <c r="E201" s="1">
        <v>11.2</v>
      </c>
      <c r="F201" s="3">
        <v>-3.6799999999999999E-2</v>
      </c>
      <c r="G201" s="3">
        <v>-5.4600000000000003E-2</v>
      </c>
      <c r="H201" s="1">
        <v>9</v>
      </c>
      <c r="I201" s="8">
        <f>IF(G201&gt;Sheet3!$B$8,F201,Sheet3!$B$8)</f>
        <v>-3.6799999999999999E-2</v>
      </c>
      <c r="J201" s="8"/>
    </row>
    <row r="202" spans="1:10" x14ac:dyDescent="0.25">
      <c r="A202" s="1" t="s">
        <v>154</v>
      </c>
      <c r="B202" s="2">
        <v>41491</v>
      </c>
      <c r="C202" s="1">
        <v>18.399999999999999</v>
      </c>
      <c r="D202" s="2">
        <v>41701</v>
      </c>
      <c r="E202" s="1">
        <v>18.100000000000001</v>
      </c>
      <c r="F202" s="3">
        <v>-1.6299999999999999E-2</v>
      </c>
      <c r="G202" s="3">
        <v>-5.6500000000000002E-2</v>
      </c>
      <c r="H202" s="1">
        <v>30</v>
      </c>
      <c r="I202" s="8">
        <f>IF(G202&gt;Sheet3!$B$8,F202,Sheet3!$B$8)</f>
        <v>-1.6299999999999999E-2</v>
      </c>
      <c r="J202" s="8"/>
    </row>
    <row r="203" spans="1:10" x14ac:dyDescent="0.25">
      <c r="A203" s="1" t="s">
        <v>195</v>
      </c>
      <c r="B203" s="2">
        <v>41414</v>
      </c>
      <c r="C203" s="1">
        <v>16.5383</v>
      </c>
      <c r="D203" s="2">
        <v>41771</v>
      </c>
      <c r="E203" s="1">
        <v>31.593299999999999</v>
      </c>
      <c r="F203" s="3">
        <v>0.9103</v>
      </c>
      <c r="G203" s="3">
        <v>-5.67E-2</v>
      </c>
      <c r="H203" s="1">
        <v>51</v>
      </c>
      <c r="I203" s="8">
        <f>IF(G203&gt;Sheet3!$B$8,F203,Sheet3!$B$8)</f>
        <v>0.9103</v>
      </c>
      <c r="J203" s="8"/>
    </row>
    <row r="204" spans="1:10" x14ac:dyDescent="0.25">
      <c r="A204" s="1" t="s">
        <v>169</v>
      </c>
      <c r="B204" s="2">
        <v>40245</v>
      </c>
      <c r="C204" s="1">
        <v>17.925000000000001</v>
      </c>
      <c r="D204" s="2">
        <v>40294</v>
      </c>
      <c r="E204" s="1">
        <v>17.504999999999999</v>
      </c>
      <c r="F204" s="3">
        <v>-2.3400000000000001E-2</v>
      </c>
      <c r="G204" s="3">
        <v>-5.6899999999999999E-2</v>
      </c>
      <c r="H204" s="1">
        <v>7</v>
      </c>
      <c r="I204" s="8">
        <f>IF(G204&gt;Sheet3!$B$8,F204,Sheet3!$B$8)</f>
        <v>-2.3400000000000001E-2</v>
      </c>
      <c r="J204" s="8"/>
    </row>
    <row r="205" spans="1:10" x14ac:dyDescent="0.25">
      <c r="A205" s="1" t="s">
        <v>18</v>
      </c>
      <c r="B205" s="2">
        <v>41435</v>
      </c>
      <c r="C205" s="1">
        <v>5</v>
      </c>
      <c r="D205" s="2">
        <v>41848</v>
      </c>
      <c r="E205" s="1">
        <v>13.345000000000001</v>
      </c>
      <c r="F205" s="3">
        <v>1.669</v>
      </c>
      <c r="G205" s="3">
        <v>-5.7000000000000002E-2</v>
      </c>
      <c r="H205" s="1">
        <v>59</v>
      </c>
      <c r="I205" s="8">
        <f>IF(G205&gt;Sheet3!$B$8,F205,Sheet3!$B$8)</f>
        <v>1.669</v>
      </c>
      <c r="J205" s="8"/>
    </row>
    <row r="206" spans="1:10" x14ac:dyDescent="0.25">
      <c r="A206" s="1" t="s">
        <v>179</v>
      </c>
      <c r="B206" s="2">
        <v>42737</v>
      </c>
      <c r="C206" s="1">
        <v>29.1</v>
      </c>
      <c r="D206" s="2">
        <v>42961</v>
      </c>
      <c r="E206" s="1">
        <v>32.99</v>
      </c>
      <c r="F206" s="3">
        <v>0.13370000000000001</v>
      </c>
      <c r="G206" s="3">
        <v>-5.8400000000000001E-2</v>
      </c>
      <c r="H206" s="1">
        <v>32</v>
      </c>
      <c r="I206" s="8">
        <f>IF(G206&gt;Sheet3!$B$8,F206,Sheet3!$B$8)</f>
        <v>0.13370000000000001</v>
      </c>
      <c r="J206" s="8"/>
    </row>
    <row r="207" spans="1:10" x14ac:dyDescent="0.25">
      <c r="A207" s="1" t="s">
        <v>114</v>
      </c>
      <c r="B207" s="2">
        <v>42674</v>
      </c>
      <c r="C207" s="1">
        <v>188.8843</v>
      </c>
      <c r="D207" s="2">
        <v>43143</v>
      </c>
      <c r="E207" s="1">
        <v>344.67660000000001</v>
      </c>
      <c r="F207" s="3">
        <v>0.82479999999999998</v>
      </c>
      <c r="G207" s="3">
        <v>-5.8599999999999999E-2</v>
      </c>
      <c r="H207" s="1">
        <v>67</v>
      </c>
      <c r="I207" s="8">
        <f>IF(G207&gt;Sheet3!$B$8,F207,Sheet3!$B$8)</f>
        <v>0.82479999999999998</v>
      </c>
      <c r="J207" s="8"/>
    </row>
    <row r="208" spans="1:10" x14ac:dyDescent="0.25">
      <c r="A208" s="1" t="s">
        <v>48</v>
      </c>
      <c r="B208" s="2">
        <v>41491</v>
      </c>
      <c r="C208" s="1">
        <v>43</v>
      </c>
      <c r="D208" s="2">
        <v>41778</v>
      </c>
      <c r="E208" s="1">
        <v>48.8</v>
      </c>
      <c r="F208" s="3">
        <v>0.13489999999999999</v>
      </c>
      <c r="G208" s="3">
        <v>-5.8700000000000002E-2</v>
      </c>
      <c r="H208" s="1">
        <v>41</v>
      </c>
      <c r="I208" s="8">
        <f>IF(G208&gt;Sheet3!$B$8,F208,Sheet3!$B$8)</f>
        <v>0.13489999999999999</v>
      </c>
      <c r="J208" s="8"/>
    </row>
    <row r="209" spans="1:10" x14ac:dyDescent="0.25">
      <c r="A209" s="1" t="s">
        <v>166</v>
      </c>
      <c r="B209" s="2">
        <v>37942</v>
      </c>
      <c r="C209" s="1">
        <v>30.454599999999999</v>
      </c>
      <c r="D209" s="2">
        <v>38110</v>
      </c>
      <c r="E209" s="1">
        <v>32.533299999999997</v>
      </c>
      <c r="F209" s="3">
        <v>6.83E-2</v>
      </c>
      <c r="G209" s="3">
        <v>-5.8700000000000002E-2</v>
      </c>
      <c r="H209" s="1">
        <v>24</v>
      </c>
      <c r="I209" s="8">
        <f>IF(G209&gt;Sheet3!$B$8,F209,Sheet3!$B$8)</f>
        <v>6.83E-2</v>
      </c>
      <c r="J209" s="8"/>
    </row>
    <row r="210" spans="1:10" x14ac:dyDescent="0.25">
      <c r="A210" s="1" t="s">
        <v>162</v>
      </c>
      <c r="B210" s="2">
        <v>38992</v>
      </c>
      <c r="C210" s="1">
        <v>61.9</v>
      </c>
      <c r="D210" s="2">
        <v>39307</v>
      </c>
      <c r="E210" s="1">
        <v>80</v>
      </c>
      <c r="F210" s="3">
        <v>0.29239999999999999</v>
      </c>
      <c r="G210" s="3">
        <v>-5.8999999999999997E-2</v>
      </c>
      <c r="H210" s="1">
        <v>45</v>
      </c>
      <c r="I210" s="8">
        <f>IF(G210&gt;Sheet3!$B$8,F210,Sheet3!$B$8)</f>
        <v>0.29239999999999999</v>
      </c>
      <c r="J210" s="8"/>
    </row>
    <row r="211" spans="1:10" x14ac:dyDescent="0.25">
      <c r="A211" s="1" t="s">
        <v>61</v>
      </c>
      <c r="B211" s="2">
        <v>43542</v>
      </c>
      <c r="C211" s="1">
        <v>27.63</v>
      </c>
      <c r="D211" s="2">
        <v>43647</v>
      </c>
      <c r="E211" s="1">
        <v>25.91</v>
      </c>
      <c r="F211" s="3">
        <v>-6.2300000000000001E-2</v>
      </c>
      <c r="G211" s="3">
        <v>-5.8999999999999997E-2</v>
      </c>
      <c r="H211" s="1">
        <v>15</v>
      </c>
      <c r="I211" s="8">
        <f>IF(G211&gt;Sheet3!$B$8,F211,Sheet3!$B$8)</f>
        <v>-6.2300000000000001E-2</v>
      </c>
      <c r="J211" s="8"/>
    </row>
    <row r="212" spans="1:10" x14ac:dyDescent="0.25">
      <c r="A212" s="1" t="s">
        <v>133</v>
      </c>
      <c r="B212" s="2">
        <v>42716</v>
      </c>
      <c r="C212" s="1">
        <v>105.15</v>
      </c>
      <c r="D212" s="2">
        <v>42947</v>
      </c>
      <c r="E212" s="1">
        <v>114.95</v>
      </c>
      <c r="F212" s="3">
        <v>9.3200000000000005E-2</v>
      </c>
      <c r="G212" s="3">
        <v>-5.9200000000000003E-2</v>
      </c>
      <c r="H212" s="1">
        <v>33</v>
      </c>
      <c r="I212" s="8">
        <f>IF(G212&gt;Sheet3!$B$8,F212,Sheet3!$B$8)</f>
        <v>9.3200000000000005E-2</v>
      </c>
      <c r="J212" s="8"/>
    </row>
    <row r="213" spans="1:10" x14ac:dyDescent="0.25">
      <c r="A213" s="1" t="s">
        <v>189</v>
      </c>
      <c r="B213" s="2">
        <v>37963</v>
      </c>
      <c r="C213" s="1">
        <v>215.9</v>
      </c>
      <c r="D213" s="2">
        <v>38334</v>
      </c>
      <c r="E213" s="1">
        <v>305</v>
      </c>
      <c r="F213" s="3">
        <v>0.41270000000000001</v>
      </c>
      <c r="G213" s="3">
        <v>-5.9700000000000003E-2</v>
      </c>
      <c r="H213" s="1">
        <v>53</v>
      </c>
      <c r="I213" s="8">
        <f>IF(G213&gt;Sheet3!$B$8,F213,Sheet3!$B$8)</f>
        <v>0.41270000000000001</v>
      </c>
      <c r="J213" s="8"/>
    </row>
    <row r="214" spans="1:10" x14ac:dyDescent="0.25">
      <c r="A214" s="1" t="s">
        <v>157</v>
      </c>
      <c r="B214" s="2">
        <v>37781</v>
      </c>
      <c r="C214" s="1">
        <v>7.2374999999999998</v>
      </c>
      <c r="D214" s="2">
        <v>38187</v>
      </c>
      <c r="E214" s="1">
        <v>8.9499999999999993</v>
      </c>
      <c r="F214" s="3">
        <v>0.2366</v>
      </c>
      <c r="G214" s="3">
        <v>-6.0400000000000002E-2</v>
      </c>
      <c r="H214" s="1">
        <v>58</v>
      </c>
      <c r="I214" s="8">
        <f>IF(G214&gt;Sheet3!$B$8,F214,Sheet3!$B$8)</f>
        <v>0.2366</v>
      </c>
      <c r="J214" s="8"/>
    </row>
    <row r="215" spans="1:10" x14ac:dyDescent="0.25">
      <c r="A215" s="1" t="s">
        <v>180</v>
      </c>
      <c r="B215" s="2">
        <v>41589</v>
      </c>
      <c r="C215" s="1">
        <v>14</v>
      </c>
      <c r="D215" s="2">
        <v>41841</v>
      </c>
      <c r="E215" s="1">
        <v>18.260000000000002</v>
      </c>
      <c r="F215" s="3">
        <v>0.30430000000000001</v>
      </c>
      <c r="G215" s="3">
        <v>-6.0699999999999997E-2</v>
      </c>
      <c r="H215" s="1">
        <v>36</v>
      </c>
      <c r="I215" s="8">
        <f>IF(G215&gt;Sheet3!$B$8,F215,Sheet3!$B$8)</f>
        <v>0.30430000000000001</v>
      </c>
      <c r="J215" s="8"/>
    </row>
    <row r="216" spans="1:10" x14ac:dyDescent="0.25">
      <c r="A216" s="1" t="s">
        <v>133</v>
      </c>
      <c r="B216" s="2">
        <v>41239</v>
      </c>
      <c r="C216" s="1">
        <v>69.010000000000005</v>
      </c>
      <c r="D216" s="2">
        <v>41358</v>
      </c>
      <c r="E216" s="1">
        <v>66.23</v>
      </c>
      <c r="F216" s="3">
        <v>-4.0300000000000002E-2</v>
      </c>
      <c r="G216" s="3">
        <v>-6.0900000000000003E-2</v>
      </c>
      <c r="H216" s="1">
        <v>17</v>
      </c>
      <c r="I216" s="8">
        <f>IF(G216&gt;Sheet3!$B$8,F216,Sheet3!$B$8)</f>
        <v>-4.0300000000000002E-2</v>
      </c>
      <c r="J216" s="8"/>
    </row>
    <row r="217" spans="1:10" x14ac:dyDescent="0.25">
      <c r="A217" s="1" t="s">
        <v>75</v>
      </c>
      <c r="B217" s="2">
        <v>43829</v>
      </c>
      <c r="C217" s="1">
        <v>102.4</v>
      </c>
      <c r="D217" s="2">
        <v>43892</v>
      </c>
      <c r="E217" s="1">
        <v>96.4</v>
      </c>
      <c r="F217" s="3">
        <v>-5.8599999999999999E-2</v>
      </c>
      <c r="G217" s="3">
        <v>-6.0900000000000003E-2</v>
      </c>
      <c r="H217" s="1">
        <v>9</v>
      </c>
      <c r="I217" s="8">
        <f>IF(G217&gt;Sheet3!$B$8,F217,Sheet3!$B$8)</f>
        <v>-5.8599999999999999E-2</v>
      </c>
      <c r="J217" s="8"/>
    </row>
    <row r="218" spans="1:10" x14ac:dyDescent="0.25">
      <c r="A218" s="1" t="s">
        <v>110</v>
      </c>
      <c r="B218" s="2">
        <v>41505</v>
      </c>
      <c r="C218" s="1">
        <v>19.848500000000001</v>
      </c>
      <c r="D218" s="2">
        <v>41834</v>
      </c>
      <c r="E218" s="1">
        <v>22.2727</v>
      </c>
      <c r="F218" s="3">
        <v>0.1221</v>
      </c>
      <c r="G218" s="3">
        <v>-6.1100000000000002E-2</v>
      </c>
      <c r="H218" s="1">
        <v>47</v>
      </c>
      <c r="I218" s="8">
        <f>IF(G218&gt;Sheet3!$B$8,F218,Sheet3!$B$8)</f>
        <v>0.1221</v>
      </c>
      <c r="J218" s="8"/>
    </row>
    <row r="219" spans="1:10" x14ac:dyDescent="0.25">
      <c r="A219" s="1" t="s">
        <v>92</v>
      </c>
      <c r="B219" s="2">
        <v>41092</v>
      </c>
      <c r="C219" s="1">
        <v>16.46</v>
      </c>
      <c r="D219" s="2">
        <v>41232</v>
      </c>
      <c r="E219" s="1">
        <v>15.8</v>
      </c>
      <c r="F219" s="3">
        <v>-4.0099999999999997E-2</v>
      </c>
      <c r="G219" s="3">
        <v>-6.1400000000000003E-2</v>
      </c>
      <c r="H219" s="1">
        <v>20</v>
      </c>
      <c r="I219" s="8">
        <f>IF(G219&gt;Sheet3!$B$8,F219,Sheet3!$B$8)</f>
        <v>-4.0099999999999997E-2</v>
      </c>
      <c r="J219" s="8"/>
    </row>
    <row r="220" spans="1:10" x14ac:dyDescent="0.25">
      <c r="A220" s="1" t="s">
        <v>173</v>
      </c>
      <c r="B220" s="2">
        <v>44025</v>
      </c>
      <c r="C220" s="1">
        <v>13.02</v>
      </c>
      <c r="D220" s="2">
        <v>44180</v>
      </c>
      <c r="E220" s="1">
        <v>9.9499999999999993</v>
      </c>
      <c r="F220" s="3">
        <v>-0.23580000000000001</v>
      </c>
      <c r="G220" s="3">
        <v>-6.1400000000000003E-2</v>
      </c>
      <c r="H220" s="1">
        <v>22</v>
      </c>
      <c r="I220" s="8">
        <f>IF(G220&gt;Sheet3!$B$8,F220,Sheet3!$B$8)</f>
        <v>-0.23580000000000001</v>
      </c>
      <c r="J220" s="8"/>
    </row>
    <row r="221" spans="1:10" x14ac:dyDescent="0.25">
      <c r="A221" s="1" t="s">
        <v>86</v>
      </c>
      <c r="B221" s="2">
        <v>42037</v>
      </c>
      <c r="C221" s="1">
        <v>58.5</v>
      </c>
      <c r="D221" s="2">
        <v>42177</v>
      </c>
      <c r="E221" s="1">
        <v>72</v>
      </c>
      <c r="F221" s="3">
        <v>0.23080000000000001</v>
      </c>
      <c r="G221" s="3">
        <v>-6.1499999999999999E-2</v>
      </c>
      <c r="H221" s="1">
        <v>20</v>
      </c>
      <c r="I221" s="8">
        <f>IF(G221&gt;Sheet3!$B$8,F221,Sheet3!$B$8)</f>
        <v>0.23080000000000001</v>
      </c>
      <c r="J221" s="8"/>
    </row>
    <row r="222" spans="1:10" x14ac:dyDescent="0.25">
      <c r="A222" s="1" t="s">
        <v>200</v>
      </c>
      <c r="B222" s="2">
        <v>38054</v>
      </c>
      <c r="C222" s="1">
        <v>20.25</v>
      </c>
      <c r="D222" s="2">
        <v>38138</v>
      </c>
      <c r="E222" s="1">
        <v>19.600000000000001</v>
      </c>
      <c r="F222" s="3">
        <v>-3.2099999999999997E-2</v>
      </c>
      <c r="G222" s="3">
        <v>-6.1699999999999998E-2</v>
      </c>
      <c r="H222" s="1">
        <v>12</v>
      </c>
      <c r="I222" s="8">
        <f>IF(G222&gt;Sheet3!$B$8,F222,Sheet3!$B$8)</f>
        <v>-3.2099999999999997E-2</v>
      </c>
      <c r="J222" s="8"/>
    </row>
    <row r="223" spans="1:10" x14ac:dyDescent="0.25">
      <c r="A223" s="1" t="s">
        <v>67</v>
      </c>
      <c r="B223" s="2">
        <v>42870</v>
      </c>
      <c r="C223" s="1">
        <v>1303</v>
      </c>
      <c r="D223" s="2">
        <v>42919</v>
      </c>
      <c r="E223" s="1">
        <v>1228.7</v>
      </c>
      <c r="F223" s="3">
        <v>-5.7000000000000002E-2</v>
      </c>
      <c r="G223" s="3">
        <v>-6.1699999999999998E-2</v>
      </c>
      <c r="H223" s="1">
        <v>7</v>
      </c>
      <c r="I223" s="8">
        <f>IF(G223&gt;Sheet3!$B$8,F223,Sheet3!$B$8)</f>
        <v>-5.7000000000000002E-2</v>
      </c>
      <c r="J223" s="8"/>
    </row>
    <row r="224" spans="1:10" x14ac:dyDescent="0.25">
      <c r="A224" s="1" t="s">
        <v>115</v>
      </c>
      <c r="B224" s="2">
        <v>41281</v>
      </c>
      <c r="C224" s="1">
        <v>30.5</v>
      </c>
      <c r="D224" s="2">
        <v>41456</v>
      </c>
      <c r="E224" s="1">
        <v>30.4</v>
      </c>
      <c r="F224" s="3">
        <v>-3.3E-3</v>
      </c>
      <c r="G224" s="3">
        <v>-6.2300000000000001E-2</v>
      </c>
      <c r="H224" s="1">
        <v>25</v>
      </c>
      <c r="I224" s="8">
        <f>IF(G224&gt;Sheet3!$B$8,F224,Sheet3!$B$8)</f>
        <v>-3.3E-3</v>
      </c>
      <c r="J224" s="8"/>
    </row>
    <row r="225" spans="1:10" x14ac:dyDescent="0.25">
      <c r="A225" s="1" t="s">
        <v>210</v>
      </c>
      <c r="B225" s="2">
        <v>42086</v>
      </c>
      <c r="C225" s="1">
        <v>31.89</v>
      </c>
      <c r="D225" s="2">
        <v>42163</v>
      </c>
      <c r="E225" s="1">
        <v>30.22</v>
      </c>
      <c r="F225" s="3">
        <v>-5.2400000000000002E-2</v>
      </c>
      <c r="G225" s="3">
        <v>-6.3E-2</v>
      </c>
      <c r="H225" s="1">
        <v>11</v>
      </c>
      <c r="I225" s="8">
        <f>IF(G225&gt;Sheet3!$B$8,F225,Sheet3!$B$8)</f>
        <v>-5.2400000000000002E-2</v>
      </c>
      <c r="J225" s="8"/>
    </row>
    <row r="226" spans="1:10" x14ac:dyDescent="0.25">
      <c r="A226" s="1" t="s">
        <v>38</v>
      </c>
      <c r="B226" s="2">
        <v>41834</v>
      </c>
      <c r="C226" s="1">
        <v>101.15</v>
      </c>
      <c r="D226" s="2">
        <v>41939</v>
      </c>
      <c r="E226" s="1">
        <v>95.32</v>
      </c>
      <c r="F226" s="3">
        <v>-5.7599999999999998E-2</v>
      </c>
      <c r="G226" s="3">
        <v>-6.3200000000000006E-2</v>
      </c>
      <c r="H226" s="1">
        <v>15</v>
      </c>
      <c r="I226" s="8">
        <f>IF(G226&gt;Sheet3!$B$8,F226,Sheet3!$B$8)</f>
        <v>-5.7599999999999998E-2</v>
      </c>
      <c r="J226" s="8"/>
    </row>
    <row r="227" spans="1:10" x14ac:dyDescent="0.25">
      <c r="A227" s="1" t="s">
        <v>177</v>
      </c>
      <c r="B227" s="2">
        <v>44270</v>
      </c>
      <c r="C227" s="1">
        <v>14.94</v>
      </c>
      <c r="D227" s="1" t="s">
        <v>9</v>
      </c>
      <c r="E227" s="1">
        <v>14.186</v>
      </c>
      <c r="F227" s="3">
        <v>-5.0500000000000003E-2</v>
      </c>
      <c r="G227" s="3">
        <v>-6.3600000000000004E-2</v>
      </c>
      <c r="H227" s="1">
        <v>1</v>
      </c>
      <c r="I227" s="8">
        <f>IF(G227&gt;Sheet3!$B$8,F227,Sheet3!$B$8)</f>
        <v>-5.0500000000000003E-2</v>
      </c>
      <c r="J227" s="8"/>
    </row>
    <row r="228" spans="1:10" x14ac:dyDescent="0.25">
      <c r="A228" s="1" t="s">
        <v>166</v>
      </c>
      <c r="B228" s="2">
        <v>39034</v>
      </c>
      <c r="C228" s="1">
        <v>35.966700000000003</v>
      </c>
      <c r="D228" s="2">
        <v>39244</v>
      </c>
      <c r="E228" s="1">
        <v>43.833300000000001</v>
      </c>
      <c r="F228" s="3">
        <v>0.21870000000000001</v>
      </c>
      <c r="G228" s="3">
        <v>-6.3899999999999998E-2</v>
      </c>
      <c r="H228" s="1">
        <v>30</v>
      </c>
      <c r="I228" s="8">
        <f>IF(G228&gt;Sheet3!$B$8,F228,Sheet3!$B$8)</f>
        <v>0.21870000000000001</v>
      </c>
      <c r="J228" s="8"/>
    </row>
    <row r="229" spans="1:10" x14ac:dyDescent="0.25">
      <c r="A229" s="1" t="s">
        <v>203</v>
      </c>
      <c r="B229" s="2">
        <v>42891</v>
      </c>
      <c r="C229" s="1">
        <v>11.11</v>
      </c>
      <c r="D229" s="2">
        <v>43080</v>
      </c>
      <c r="E229" s="1">
        <v>10.4</v>
      </c>
      <c r="F229" s="3">
        <v>-6.3899999999999998E-2</v>
      </c>
      <c r="G229" s="3">
        <v>-6.3899999999999998E-2</v>
      </c>
      <c r="H229" s="1">
        <v>27</v>
      </c>
      <c r="I229" s="8">
        <f>IF(G229&gt;Sheet3!$B$8,F229,Sheet3!$B$8)</f>
        <v>-6.3899999999999998E-2</v>
      </c>
      <c r="J229" s="8"/>
    </row>
    <row r="230" spans="1:10" x14ac:dyDescent="0.25">
      <c r="A230" s="1" t="s">
        <v>206</v>
      </c>
      <c r="B230" s="2">
        <v>37872</v>
      </c>
      <c r="C230" s="1">
        <v>28.02</v>
      </c>
      <c r="D230" s="2">
        <v>38124</v>
      </c>
      <c r="E230" s="1">
        <v>37.5</v>
      </c>
      <c r="F230" s="3">
        <v>0.33829999999999999</v>
      </c>
      <c r="G230" s="3">
        <v>-6.4600000000000005E-2</v>
      </c>
      <c r="H230" s="1">
        <v>36</v>
      </c>
      <c r="I230" s="8">
        <f>IF(G230&gt;Sheet3!$B$8,F230,Sheet3!$B$8)</f>
        <v>0.33829999999999999</v>
      </c>
      <c r="J230" s="8"/>
    </row>
    <row r="231" spans="1:10" x14ac:dyDescent="0.25">
      <c r="A231" s="1" t="s">
        <v>44</v>
      </c>
      <c r="B231" s="2">
        <v>42072</v>
      </c>
      <c r="C231" s="1">
        <v>24.58</v>
      </c>
      <c r="D231" s="2">
        <v>42170</v>
      </c>
      <c r="E231" s="1">
        <v>23.68</v>
      </c>
      <c r="F231" s="3">
        <v>-3.6600000000000001E-2</v>
      </c>
      <c r="G231" s="3">
        <v>-6.4699999999999994E-2</v>
      </c>
      <c r="H231" s="1">
        <v>14</v>
      </c>
      <c r="I231" s="8">
        <f>IF(G231&gt;Sheet3!$B$8,F231,Sheet3!$B$8)</f>
        <v>-3.6600000000000001E-2</v>
      </c>
      <c r="J231" s="8"/>
    </row>
    <row r="232" spans="1:10" x14ac:dyDescent="0.25">
      <c r="A232" s="1" t="s">
        <v>193</v>
      </c>
      <c r="B232" s="2">
        <v>42576</v>
      </c>
      <c r="C232" s="1">
        <v>35.49</v>
      </c>
      <c r="D232" s="2">
        <v>42646</v>
      </c>
      <c r="E232" s="1">
        <v>33.19</v>
      </c>
      <c r="F232" s="3">
        <v>-6.4799999999999996E-2</v>
      </c>
      <c r="G232" s="3">
        <v>-6.4699999999999994E-2</v>
      </c>
      <c r="H232" s="1">
        <v>10</v>
      </c>
      <c r="I232" s="8">
        <f>IF(G232&gt;Sheet3!$B$8,F232,Sheet3!$B$8)</f>
        <v>-6.4799999999999996E-2</v>
      </c>
      <c r="J232" s="8"/>
    </row>
    <row r="233" spans="1:10" x14ac:dyDescent="0.25">
      <c r="A233" s="1" t="s">
        <v>168</v>
      </c>
      <c r="B233" s="2">
        <v>42387</v>
      </c>
      <c r="C233" s="1">
        <v>17.66</v>
      </c>
      <c r="D233" s="2">
        <v>42541</v>
      </c>
      <c r="E233" s="1">
        <v>20.399999999999999</v>
      </c>
      <c r="F233" s="3">
        <v>0.1552</v>
      </c>
      <c r="G233" s="3">
        <v>-6.5699999999999995E-2</v>
      </c>
      <c r="H233" s="1">
        <v>22</v>
      </c>
      <c r="I233" s="8">
        <f>IF(G233&gt;Sheet3!$B$8,F233,Sheet3!$B$8)</f>
        <v>0.1552</v>
      </c>
      <c r="J233" s="8"/>
    </row>
    <row r="234" spans="1:10" x14ac:dyDescent="0.25">
      <c r="A234" s="1" t="s">
        <v>17</v>
      </c>
      <c r="B234" s="2">
        <v>42744</v>
      </c>
      <c r="C234" s="1">
        <v>38</v>
      </c>
      <c r="D234" s="2">
        <v>42975</v>
      </c>
      <c r="E234" s="1">
        <v>43.05</v>
      </c>
      <c r="F234" s="3">
        <v>0.13289999999999999</v>
      </c>
      <c r="G234" s="3">
        <v>-6.5799999999999997E-2</v>
      </c>
      <c r="H234" s="1">
        <v>33</v>
      </c>
      <c r="I234" s="8">
        <f>IF(G234&gt;Sheet3!$B$8,F234,Sheet3!$B$8)</f>
        <v>0.13289999999999999</v>
      </c>
      <c r="J234" s="8"/>
    </row>
    <row r="235" spans="1:10" x14ac:dyDescent="0.25">
      <c r="A235" s="1" t="s">
        <v>77</v>
      </c>
      <c r="B235" s="2">
        <v>43752</v>
      </c>
      <c r="C235" s="1">
        <v>14.98</v>
      </c>
      <c r="D235" s="2">
        <v>43892</v>
      </c>
      <c r="E235" s="1">
        <v>15.22</v>
      </c>
      <c r="F235" s="3">
        <v>1.6E-2</v>
      </c>
      <c r="G235" s="3">
        <v>-6.6100000000000006E-2</v>
      </c>
      <c r="H235" s="1">
        <v>20</v>
      </c>
      <c r="I235" s="8">
        <f>IF(G235&gt;Sheet3!$B$8,F235,Sheet3!$B$8)</f>
        <v>1.6E-2</v>
      </c>
      <c r="J235" s="8"/>
    </row>
    <row r="236" spans="1:10" x14ac:dyDescent="0.25">
      <c r="A236" s="1" t="s">
        <v>11</v>
      </c>
      <c r="B236" s="2">
        <v>42646</v>
      </c>
      <c r="C236" s="1">
        <v>7.39</v>
      </c>
      <c r="D236" s="2">
        <v>42982</v>
      </c>
      <c r="E236" s="1">
        <v>7.52</v>
      </c>
      <c r="F236" s="3">
        <v>1.7600000000000001E-2</v>
      </c>
      <c r="G236" s="3">
        <v>-6.6299999999999998E-2</v>
      </c>
      <c r="H236" s="1">
        <v>48</v>
      </c>
      <c r="I236" s="8">
        <f>IF(G236&gt;Sheet3!$B$8,F236,Sheet3!$B$8)</f>
        <v>1.7600000000000001E-2</v>
      </c>
      <c r="J236" s="8"/>
    </row>
    <row r="237" spans="1:10" x14ac:dyDescent="0.25">
      <c r="A237" s="1" t="s">
        <v>134</v>
      </c>
      <c r="B237" s="2">
        <v>41694</v>
      </c>
      <c r="C237" s="1">
        <v>4.9630000000000001</v>
      </c>
      <c r="D237" s="2">
        <v>41778</v>
      </c>
      <c r="E237" s="1">
        <v>4.7990000000000004</v>
      </c>
      <c r="F237" s="3">
        <v>-3.3000000000000002E-2</v>
      </c>
      <c r="G237" s="3">
        <v>-6.6699999999999995E-2</v>
      </c>
      <c r="H237" s="1">
        <v>12</v>
      </c>
      <c r="I237" s="8">
        <f>IF(G237&gt;Sheet3!$B$8,F237,Sheet3!$B$8)</f>
        <v>-3.3000000000000002E-2</v>
      </c>
      <c r="J237" s="8"/>
    </row>
    <row r="238" spans="1:10" x14ac:dyDescent="0.25">
      <c r="A238" s="1" t="s">
        <v>182</v>
      </c>
      <c r="B238" s="2">
        <v>41407</v>
      </c>
      <c r="C238" s="1">
        <v>36.380000000000003</v>
      </c>
      <c r="D238" s="2">
        <v>41512</v>
      </c>
      <c r="E238" s="1">
        <v>35.115000000000002</v>
      </c>
      <c r="F238" s="3">
        <v>-3.4799999999999998E-2</v>
      </c>
      <c r="G238" s="3">
        <v>-6.6799999999999998E-2</v>
      </c>
      <c r="H238" s="1">
        <v>15</v>
      </c>
      <c r="I238" s="8">
        <f>IF(G238&gt;Sheet3!$B$8,F238,Sheet3!$B$8)</f>
        <v>-3.4799999999999998E-2</v>
      </c>
      <c r="J238" s="8"/>
    </row>
    <row r="239" spans="1:10" x14ac:dyDescent="0.25">
      <c r="A239" s="1" t="s">
        <v>195</v>
      </c>
      <c r="B239" s="2">
        <v>42646</v>
      </c>
      <c r="C239" s="1">
        <v>52.24</v>
      </c>
      <c r="D239" s="2">
        <v>42919</v>
      </c>
      <c r="E239" s="1">
        <v>59.3</v>
      </c>
      <c r="F239" s="3">
        <v>0.1351</v>
      </c>
      <c r="G239" s="3">
        <v>-6.7199999999999996E-2</v>
      </c>
      <c r="H239" s="1">
        <v>39</v>
      </c>
      <c r="I239" s="8">
        <f>IF(G239&gt;Sheet3!$B$8,F239,Sheet3!$B$8)</f>
        <v>0.1351</v>
      </c>
      <c r="J239" s="8"/>
    </row>
    <row r="240" spans="1:10" x14ac:dyDescent="0.25">
      <c r="A240" s="1" t="s">
        <v>125</v>
      </c>
      <c r="B240" s="2">
        <v>41974</v>
      </c>
      <c r="C240" s="1">
        <v>137</v>
      </c>
      <c r="D240" s="2">
        <v>42177</v>
      </c>
      <c r="E240" s="1">
        <v>165.5</v>
      </c>
      <c r="F240" s="3">
        <v>0.20799999999999999</v>
      </c>
      <c r="G240" s="3">
        <v>-6.7900000000000002E-2</v>
      </c>
      <c r="H240" s="1">
        <v>29</v>
      </c>
      <c r="I240" s="8">
        <f>IF(G240&gt;Sheet3!$B$8,F240,Sheet3!$B$8)</f>
        <v>0.20799999999999999</v>
      </c>
      <c r="J240" s="8"/>
    </row>
    <row r="241" spans="1:10" x14ac:dyDescent="0.25">
      <c r="A241" s="1" t="s">
        <v>209</v>
      </c>
      <c r="B241" s="2">
        <v>43962</v>
      </c>
      <c r="C241" s="1">
        <v>56.98</v>
      </c>
      <c r="D241" s="2">
        <v>44165</v>
      </c>
      <c r="E241" s="1">
        <v>67.58</v>
      </c>
      <c r="F241" s="3">
        <v>0.186</v>
      </c>
      <c r="G241" s="3">
        <v>-6.8099999999999994E-2</v>
      </c>
      <c r="H241" s="1">
        <v>29</v>
      </c>
      <c r="I241" s="8">
        <f>IF(G241&gt;Sheet3!$B$8,F241,Sheet3!$B$8)</f>
        <v>0.186</v>
      </c>
      <c r="J241" s="8"/>
    </row>
    <row r="242" spans="1:10" x14ac:dyDescent="0.25">
      <c r="A242" s="1" t="s">
        <v>114</v>
      </c>
      <c r="B242" s="2">
        <v>38607</v>
      </c>
      <c r="C242" s="1">
        <v>82.729799999999997</v>
      </c>
      <c r="D242" s="2">
        <v>38873</v>
      </c>
      <c r="E242" s="1">
        <v>88.260599999999997</v>
      </c>
      <c r="F242" s="3">
        <v>6.6900000000000001E-2</v>
      </c>
      <c r="G242" s="3">
        <v>-6.8500000000000005E-2</v>
      </c>
      <c r="H242" s="1">
        <v>38</v>
      </c>
      <c r="I242" s="8">
        <f>IF(G242&gt;Sheet3!$B$8,F242,Sheet3!$B$8)</f>
        <v>6.6900000000000001E-2</v>
      </c>
      <c r="J242" s="8"/>
    </row>
    <row r="243" spans="1:10" x14ac:dyDescent="0.25">
      <c r="A243" s="1" t="s">
        <v>169</v>
      </c>
      <c r="B243" s="2">
        <v>39216</v>
      </c>
      <c r="C243" s="1">
        <v>15.68</v>
      </c>
      <c r="D243" s="2">
        <v>39489</v>
      </c>
      <c r="E243" s="1">
        <v>16</v>
      </c>
      <c r="F243" s="3">
        <v>2.0400000000000001E-2</v>
      </c>
      <c r="G243" s="3">
        <v>-6.8900000000000003E-2</v>
      </c>
      <c r="H243" s="1">
        <v>39</v>
      </c>
      <c r="I243" s="8">
        <f>IF(G243&gt;Sheet3!$B$8,F243,Sheet3!$B$8)</f>
        <v>2.0400000000000001E-2</v>
      </c>
      <c r="J243" s="8"/>
    </row>
    <row r="244" spans="1:10" x14ac:dyDescent="0.25">
      <c r="A244" s="1" t="s">
        <v>15</v>
      </c>
      <c r="B244" s="2">
        <v>43241</v>
      </c>
      <c r="C244" s="1">
        <v>102.0909</v>
      </c>
      <c r="D244" s="2">
        <v>43388</v>
      </c>
      <c r="E244" s="1">
        <v>96.2273</v>
      </c>
      <c r="F244" s="3">
        <v>-5.74E-2</v>
      </c>
      <c r="G244" s="3">
        <v>-6.9000000000000006E-2</v>
      </c>
      <c r="H244" s="1">
        <v>21</v>
      </c>
      <c r="I244" s="8">
        <f>IF(G244&gt;Sheet3!$B$8,F244,Sheet3!$B$8)</f>
        <v>-5.74E-2</v>
      </c>
      <c r="J244" s="8"/>
    </row>
    <row r="245" spans="1:10" x14ac:dyDescent="0.25">
      <c r="A245" s="1" t="s">
        <v>135</v>
      </c>
      <c r="B245" s="2">
        <v>40084</v>
      </c>
      <c r="C245" s="1">
        <v>6.5</v>
      </c>
      <c r="D245" s="2">
        <v>40182</v>
      </c>
      <c r="E245" s="1">
        <v>6.08</v>
      </c>
      <c r="F245" s="3">
        <v>-6.4600000000000005E-2</v>
      </c>
      <c r="G245" s="3">
        <v>-6.9199999999999998E-2</v>
      </c>
      <c r="H245" s="1">
        <v>14</v>
      </c>
      <c r="I245" s="8">
        <f>IF(G245&gt;Sheet3!$B$8,F245,Sheet3!$B$8)</f>
        <v>-6.4600000000000005E-2</v>
      </c>
      <c r="J245" s="8"/>
    </row>
    <row r="246" spans="1:10" x14ac:dyDescent="0.25">
      <c r="A246" s="1" t="s">
        <v>44</v>
      </c>
      <c r="B246" s="2">
        <v>41736</v>
      </c>
      <c r="C246" s="1">
        <v>21.65</v>
      </c>
      <c r="D246" s="2">
        <v>41855</v>
      </c>
      <c r="E246" s="1">
        <v>20.75</v>
      </c>
      <c r="F246" s="3">
        <v>-4.1599999999999998E-2</v>
      </c>
      <c r="G246" s="3">
        <v>-6.93E-2</v>
      </c>
      <c r="H246" s="1">
        <v>17</v>
      </c>
      <c r="I246" s="8">
        <f>IF(G246&gt;Sheet3!$B$8,F246,Sheet3!$B$8)</f>
        <v>-4.1599999999999998E-2</v>
      </c>
      <c r="J246" s="8"/>
    </row>
    <row r="247" spans="1:10" x14ac:dyDescent="0.25">
      <c r="A247" s="1" t="s">
        <v>178</v>
      </c>
      <c r="B247" s="2">
        <v>42044</v>
      </c>
      <c r="C247" s="1">
        <v>7.64</v>
      </c>
      <c r="D247" s="2">
        <v>42128</v>
      </c>
      <c r="E247" s="1">
        <v>7.14</v>
      </c>
      <c r="F247" s="3">
        <v>-6.54E-2</v>
      </c>
      <c r="G247" s="3">
        <v>-6.9500000000000006E-2</v>
      </c>
      <c r="H247" s="1">
        <v>12</v>
      </c>
      <c r="I247" s="8">
        <f>IF(G247&gt;Sheet3!$B$8,F247,Sheet3!$B$8)</f>
        <v>-6.54E-2</v>
      </c>
      <c r="J247" s="8"/>
    </row>
    <row r="248" spans="1:10" x14ac:dyDescent="0.25">
      <c r="A248" s="1" t="s">
        <v>40</v>
      </c>
      <c r="B248" s="2">
        <v>40154</v>
      </c>
      <c r="C248" s="1">
        <v>27.06</v>
      </c>
      <c r="D248" s="2">
        <v>40322</v>
      </c>
      <c r="E248" s="1">
        <v>26.6967</v>
      </c>
      <c r="F248" s="3">
        <v>-1.34E-2</v>
      </c>
      <c r="G248" s="3">
        <v>-6.9800000000000001E-2</v>
      </c>
      <c r="H248" s="1">
        <v>24</v>
      </c>
      <c r="I248" s="8">
        <f>IF(G248&gt;Sheet3!$B$8,F248,Sheet3!$B$8)</f>
        <v>-1.34E-2</v>
      </c>
      <c r="J248" s="8"/>
    </row>
    <row r="249" spans="1:10" x14ac:dyDescent="0.25">
      <c r="A249" s="1" t="s">
        <v>19</v>
      </c>
      <c r="B249" s="2">
        <v>43626</v>
      </c>
      <c r="C249" s="1">
        <v>22.9</v>
      </c>
      <c r="D249" s="2">
        <v>43906</v>
      </c>
      <c r="E249" s="1">
        <v>25.5</v>
      </c>
      <c r="F249" s="3">
        <v>0.1135</v>
      </c>
      <c r="G249" s="3">
        <v>-6.9900000000000004E-2</v>
      </c>
      <c r="H249" s="1">
        <v>40</v>
      </c>
      <c r="I249" s="8">
        <f>IF(G249&gt;Sheet3!$B$8,F249,Sheet3!$B$8)</f>
        <v>0.1135</v>
      </c>
      <c r="J249" s="8"/>
    </row>
    <row r="250" spans="1:10" x14ac:dyDescent="0.25">
      <c r="A250" s="1" t="s">
        <v>68</v>
      </c>
      <c r="B250" s="2">
        <v>41890</v>
      </c>
      <c r="C250" s="1">
        <v>51.43</v>
      </c>
      <c r="D250" s="2">
        <v>41925</v>
      </c>
      <c r="E250" s="1">
        <v>48.844999999999999</v>
      </c>
      <c r="F250" s="3">
        <v>-5.0299999999999997E-2</v>
      </c>
      <c r="G250" s="3">
        <v>-7.0000000000000007E-2</v>
      </c>
      <c r="H250" s="1">
        <v>5</v>
      </c>
      <c r="I250" s="8">
        <f>IF(G250&gt;Sheet3!$B$8,F250,Sheet3!$B$8)</f>
        <v>-5.0299999999999997E-2</v>
      </c>
      <c r="J250" s="8"/>
    </row>
    <row r="251" spans="1:10" x14ac:dyDescent="0.25">
      <c r="A251" s="1" t="s">
        <v>196</v>
      </c>
      <c r="B251" s="2">
        <v>41652</v>
      </c>
      <c r="C251" s="1">
        <v>35.5</v>
      </c>
      <c r="D251" s="2">
        <v>41806</v>
      </c>
      <c r="E251" s="1">
        <v>35.200000000000003</v>
      </c>
      <c r="F251" s="3">
        <v>-8.5000000000000006E-3</v>
      </c>
      <c r="G251" s="3">
        <v>-7.0400000000000004E-2</v>
      </c>
      <c r="H251" s="1">
        <v>22</v>
      </c>
      <c r="I251" s="8">
        <f>IF(G251&gt;Sheet3!$B$8,F251,Sheet3!$B$8)</f>
        <v>-8.5000000000000006E-3</v>
      </c>
      <c r="J251" s="8"/>
    </row>
    <row r="252" spans="1:10" x14ac:dyDescent="0.25">
      <c r="A252" s="1" t="s">
        <v>103</v>
      </c>
      <c r="B252" s="2">
        <v>43122</v>
      </c>
      <c r="C252" s="1">
        <v>85.9</v>
      </c>
      <c r="D252" s="2">
        <v>43143</v>
      </c>
      <c r="E252" s="1">
        <v>81.599999999999994</v>
      </c>
      <c r="F252" s="3">
        <v>-5.0099999999999999E-2</v>
      </c>
      <c r="G252" s="3">
        <v>-7.0400000000000004E-2</v>
      </c>
      <c r="H252" s="1">
        <v>3</v>
      </c>
      <c r="I252" s="8">
        <f>IF(G252&gt;Sheet3!$B$8,F252,Sheet3!$B$8)</f>
        <v>-5.0099999999999999E-2</v>
      </c>
      <c r="J252" s="8"/>
    </row>
    <row r="253" spans="1:10" x14ac:dyDescent="0.25">
      <c r="A253" s="1" t="s">
        <v>152</v>
      </c>
      <c r="B253" s="2">
        <v>42898</v>
      </c>
      <c r="C253" s="1">
        <v>101.5</v>
      </c>
      <c r="D253" s="2">
        <v>42961</v>
      </c>
      <c r="E253" s="1">
        <v>94.76</v>
      </c>
      <c r="F253" s="3">
        <v>-6.6400000000000001E-2</v>
      </c>
      <c r="G253" s="3">
        <v>-7.0400000000000004E-2</v>
      </c>
      <c r="H253" s="1">
        <v>9</v>
      </c>
      <c r="I253" s="8">
        <f>IF(G253&gt;Sheet3!$B$8,F253,Sheet3!$B$8)</f>
        <v>-6.6400000000000001E-2</v>
      </c>
      <c r="J253" s="8"/>
    </row>
    <row r="254" spans="1:10" x14ac:dyDescent="0.25">
      <c r="A254" s="1" t="s">
        <v>130</v>
      </c>
      <c r="B254" s="2">
        <v>37872</v>
      </c>
      <c r="C254" s="1">
        <v>2.8</v>
      </c>
      <c r="D254" s="2">
        <v>38306</v>
      </c>
      <c r="E254" s="1">
        <v>10.9</v>
      </c>
      <c r="F254" s="3">
        <v>2.8929</v>
      </c>
      <c r="G254" s="3">
        <v>-7.1400000000000005E-2</v>
      </c>
      <c r="H254" s="1">
        <v>62</v>
      </c>
      <c r="I254" s="8">
        <f>IF(G254&gt;Sheet3!$B$8,F254,Sheet3!$B$8)</f>
        <v>2.8929</v>
      </c>
      <c r="J254" s="8"/>
    </row>
    <row r="255" spans="1:10" x14ac:dyDescent="0.25">
      <c r="A255" s="1" t="s">
        <v>8</v>
      </c>
      <c r="B255" s="2">
        <v>39125</v>
      </c>
      <c r="C255" s="1">
        <v>4.05</v>
      </c>
      <c r="D255" s="2">
        <v>39307</v>
      </c>
      <c r="E255" s="1">
        <v>5.32</v>
      </c>
      <c r="F255" s="3">
        <v>0.31359999999999999</v>
      </c>
      <c r="G255" s="3">
        <v>-7.1599999999999997E-2</v>
      </c>
      <c r="H255" s="1">
        <v>26</v>
      </c>
      <c r="I255" s="8">
        <f>IF(G255&gt;Sheet3!$B$8,F255,Sheet3!$B$8)</f>
        <v>0.31359999999999999</v>
      </c>
      <c r="J255" s="8"/>
    </row>
    <row r="256" spans="1:10" x14ac:dyDescent="0.25">
      <c r="A256" s="1" t="s">
        <v>164</v>
      </c>
      <c r="B256" s="2">
        <v>41491</v>
      </c>
      <c r="C256" s="1">
        <v>62</v>
      </c>
      <c r="D256" s="2">
        <v>41855</v>
      </c>
      <c r="E256" s="1">
        <v>61.69</v>
      </c>
      <c r="F256" s="3">
        <v>-5.0000000000000001E-3</v>
      </c>
      <c r="G256" s="3">
        <v>-7.2300000000000003E-2</v>
      </c>
      <c r="H256" s="1">
        <v>52</v>
      </c>
      <c r="I256" s="8">
        <f>IF(G256&gt;Sheet3!$B$8,F256,Sheet3!$B$8)</f>
        <v>-5.0000000000000001E-3</v>
      </c>
      <c r="J256" s="8"/>
    </row>
    <row r="257" spans="1:10" x14ac:dyDescent="0.25">
      <c r="A257" s="1" t="s">
        <v>146</v>
      </c>
      <c r="B257" s="2">
        <v>42359</v>
      </c>
      <c r="C257" s="1">
        <v>28.8</v>
      </c>
      <c r="D257" s="2">
        <v>42408</v>
      </c>
      <c r="E257" s="1">
        <v>27.71</v>
      </c>
      <c r="F257" s="3">
        <v>-3.78E-2</v>
      </c>
      <c r="G257" s="3">
        <v>-7.2700000000000001E-2</v>
      </c>
      <c r="H257" s="1">
        <v>7</v>
      </c>
      <c r="I257" s="8">
        <f>IF(G257&gt;Sheet3!$B$8,F257,Sheet3!$B$8)</f>
        <v>-3.78E-2</v>
      </c>
      <c r="J257" s="8"/>
    </row>
    <row r="258" spans="1:10" x14ac:dyDescent="0.25">
      <c r="A258" s="1" t="s">
        <v>100</v>
      </c>
      <c r="B258" s="2">
        <v>42576</v>
      </c>
      <c r="C258" s="1">
        <v>376.5</v>
      </c>
      <c r="D258" s="2">
        <v>42947</v>
      </c>
      <c r="E258" s="1">
        <v>428.1</v>
      </c>
      <c r="F258" s="3">
        <v>0.1371</v>
      </c>
      <c r="G258" s="3">
        <v>-7.2999999999999995E-2</v>
      </c>
      <c r="H258" s="1">
        <v>53</v>
      </c>
      <c r="I258" s="8">
        <f>IF(G258&gt;Sheet3!$B$8,F258,Sheet3!$B$8)</f>
        <v>0.1371</v>
      </c>
      <c r="J258" s="8"/>
    </row>
    <row r="259" spans="1:10" x14ac:dyDescent="0.25">
      <c r="A259" s="1" t="s">
        <v>155</v>
      </c>
      <c r="B259" s="2">
        <v>38173</v>
      </c>
      <c r="C259" s="1">
        <v>102.7</v>
      </c>
      <c r="D259" s="2">
        <v>38327</v>
      </c>
      <c r="E259" s="1">
        <v>98.2</v>
      </c>
      <c r="F259" s="3">
        <v>-4.3799999999999999E-2</v>
      </c>
      <c r="G259" s="3">
        <v>-7.2999999999999995E-2</v>
      </c>
      <c r="H259" s="1">
        <v>22</v>
      </c>
      <c r="I259" s="8">
        <f>IF(G259&gt;Sheet3!$B$8,F259,Sheet3!$B$8)</f>
        <v>-4.3799999999999999E-2</v>
      </c>
      <c r="J259" s="8"/>
    </row>
    <row r="260" spans="1:10" x14ac:dyDescent="0.25">
      <c r="A260" s="1" t="s">
        <v>206</v>
      </c>
      <c r="B260" s="2">
        <v>42982</v>
      </c>
      <c r="C260" s="1">
        <v>229.9</v>
      </c>
      <c r="D260" s="2">
        <v>43290</v>
      </c>
      <c r="E260" s="1">
        <v>274</v>
      </c>
      <c r="F260" s="3">
        <v>0.1918</v>
      </c>
      <c r="G260" s="3">
        <v>-7.3499999999999996E-2</v>
      </c>
      <c r="H260" s="1">
        <v>44</v>
      </c>
      <c r="I260" s="8">
        <f>IF(G260&gt;Sheet3!$B$8,F260,Sheet3!$B$8)</f>
        <v>0.1918</v>
      </c>
      <c r="J260" s="8"/>
    </row>
    <row r="261" spans="1:10" x14ac:dyDescent="0.25">
      <c r="A261" s="1" t="s">
        <v>27</v>
      </c>
      <c r="B261" s="2">
        <v>42667</v>
      </c>
      <c r="C261" s="1">
        <v>86.82</v>
      </c>
      <c r="D261" s="2">
        <v>42807</v>
      </c>
      <c r="E261" s="1">
        <v>88.82</v>
      </c>
      <c r="F261" s="3">
        <v>2.3E-2</v>
      </c>
      <c r="G261" s="3">
        <v>-7.3499999999999996E-2</v>
      </c>
      <c r="H261" s="1">
        <v>20</v>
      </c>
      <c r="I261" s="8">
        <f>IF(G261&gt;Sheet3!$B$8,F261,Sheet3!$B$8)</f>
        <v>2.3E-2</v>
      </c>
      <c r="J261" s="8"/>
    </row>
    <row r="262" spans="1:10" x14ac:dyDescent="0.25">
      <c r="A262" s="1" t="s">
        <v>87</v>
      </c>
      <c r="B262" s="2">
        <v>37963</v>
      </c>
      <c r="C262" s="1">
        <v>95</v>
      </c>
      <c r="D262" s="2">
        <v>38217</v>
      </c>
      <c r="E262" s="1">
        <v>90.55</v>
      </c>
      <c r="F262" s="3">
        <v>-4.6800000000000001E-2</v>
      </c>
      <c r="G262" s="3">
        <v>-7.3700000000000002E-2</v>
      </c>
      <c r="H262" s="1">
        <v>36</v>
      </c>
      <c r="I262" s="8">
        <f>IF(G262&gt;Sheet3!$B$8,F262,Sheet3!$B$8)</f>
        <v>-4.6800000000000001E-2</v>
      </c>
      <c r="J262" s="8"/>
    </row>
    <row r="263" spans="1:10" x14ac:dyDescent="0.25">
      <c r="A263" s="1" t="s">
        <v>170</v>
      </c>
      <c r="B263" s="2">
        <v>42268</v>
      </c>
      <c r="C263" s="1">
        <v>8.3000000000000007</v>
      </c>
      <c r="D263" s="2">
        <v>43017</v>
      </c>
      <c r="E263" s="1">
        <v>21.99</v>
      </c>
      <c r="F263" s="3">
        <v>1.6494</v>
      </c>
      <c r="G263" s="3">
        <v>-7.4700000000000003E-2</v>
      </c>
      <c r="H263" s="1">
        <v>107</v>
      </c>
      <c r="I263" s="8">
        <f>IF(G263&gt;Sheet3!$B$8,F263,Sheet3!$B$8)</f>
        <v>1.6494</v>
      </c>
      <c r="J263" s="8"/>
    </row>
    <row r="264" spans="1:10" x14ac:dyDescent="0.25">
      <c r="A264" s="1" t="s">
        <v>170</v>
      </c>
      <c r="B264" s="2">
        <v>41589</v>
      </c>
      <c r="C264" s="1">
        <v>6.35</v>
      </c>
      <c r="D264" s="2">
        <v>41995</v>
      </c>
      <c r="E264" s="1">
        <v>6</v>
      </c>
      <c r="F264" s="3">
        <v>-5.5100000000000003E-2</v>
      </c>
      <c r="G264" s="3">
        <v>-7.5600000000000001E-2</v>
      </c>
      <c r="H264" s="1">
        <v>58</v>
      </c>
      <c r="I264" s="8">
        <f>IF(G264&gt;Sheet3!$B$8,F264,Sheet3!$B$8)</f>
        <v>-5.5100000000000003E-2</v>
      </c>
      <c r="J264" s="8"/>
    </row>
    <row r="265" spans="1:10" x14ac:dyDescent="0.25">
      <c r="A265" s="1" t="s">
        <v>188</v>
      </c>
      <c r="B265" s="2">
        <v>39251</v>
      </c>
      <c r="C265" s="1">
        <v>59.09</v>
      </c>
      <c r="D265" s="2">
        <v>39300</v>
      </c>
      <c r="E265" s="1">
        <v>54</v>
      </c>
      <c r="F265" s="3">
        <v>-8.6099999999999996E-2</v>
      </c>
      <c r="G265" s="3">
        <v>-7.6200000000000004E-2</v>
      </c>
      <c r="H265" s="1">
        <v>7</v>
      </c>
      <c r="I265" s="8">
        <f>IF(G265&gt;Sheet3!$B$8,F265,Sheet3!$B$8)</f>
        <v>-8.6099999999999996E-2</v>
      </c>
      <c r="J265" s="8"/>
    </row>
    <row r="266" spans="1:10" x14ac:dyDescent="0.25">
      <c r="A266" s="1" t="s">
        <v>101</v>
      </c>
      <c r="B266" s="2">
        <v>42191</v>
      </c>
      <c r="C266" s="1">
        <v>38.770000000000003</v>
      </c>
      <c r="D266" s="2">
        <v>42548</v>
      </c>
      <c r="E266" s="1">
        <v>40</v>
      </c>
      <c r="F266" s="3">
        <v>3.1699999999999999E-2</v>
      </c>
      <c r="G266" s="3">
        <v>-7.6600000000000001E-2</v>
      </c>
      <c r="H266" s="1">
        <v>51</v>
      </c>
      <c r="I266" s="8">
        <f>IF(G266&gt;Sheet3!$B$8,F266,Sheet3!$B$8)</f>
        <v>3.1699999999999999E-2</v>
      </c>
      <c r="J266" s="8"/>
    </row>
    <row r="267" spans="1:10" x14ac:dyDescent="0.25">
      <c r="A267" s="1" t="s">
        <v>67</v>
      </c>
      <c r="B267" s="2">
        <v>41288</v>
      </c>
      <c r="C267" s="1">
        <v>879.95</v>
      </c>
      <c r="D267" s="2">
        <v>41477</v>
      </c>
      <c r="E267" s="1">
        <v>898</v>
      </c>
      <c r="F267" s="3">
        <v>2.0500000000000001E-2</v>
      </c>
      <c r="G267" s="3">
        <v>-7.7200000000000005E-2</v>
      </c>
      <c r="H267" s="1">
        <v>27</v>
      </c>
      <c r="I267" s="8">
        <f>IF(G267&gt;Sheet3!$B$8,F267,Sheet3!$B$8)</f>
        <v>2.0500000000000001E-2</v>
      </c>
      <c r="J267" s="8"/>
    </row>
    <row r="268" spans="1:10" x14ac:dyDescent="0.25">
      <c r="A268" s="1" t="s">
        <v>131</v>
      </c>
      <c r="B268" s="2">
        <v>42590</v>
      </c>
      <c r="C268" s="1">
        <v>56.95</v>
      </c>
      <c r="D268" s="2">
        <v>42681</v>
      </c>
      <c r="E268" s="1">
        <v>54.41</v>
      </c>
      <c r="F268" s="3">
        <v>-4.4600000000000001E-2</v>
      </c>
      <c r="G268" s="3">
        <v>-7.8E-2</v>
      </c>
      <c r="H268" s="1">
        <v>13</v>
      </c>
      <c r="I268" s="8">
        <f>IF(G268&gt;Sheet3!$B$8,F268,Sheet3!$B$8)</f>
        <v>-4.4600000000000001E-2</v>
      </c>
      <c r="J268" s="8"/>
    </row>
    <row r="269" spans="1:10" x14ac:dyDescent="0.25">
      <c r="A269" s="1" t="s">
        <v>50</v>
      </c>
      <c r="B269" s="2">
        <v>42702</v>
      </c>
      <c r="C269" s="1">
        <v>89.93</v>
      </c>
      <c r="D269" s="2">
        <v>43144</v>
      </c>
      <c r="E269" s="1">
        <v>123</v>
      </c>
      <c r="F269" s="3">
        <v>0.36770000000000003</v>
      </c>
      <c r="G269" s="3">
        <v>-7.8100000000000003E-2</v>
      </c>
      <c r="H269" s="1">
        <v>55</v>
      </c>
      <c r="I269" s="8">
        <f>IF(G269&gt;Sheet3!$B$8,F269,Sheet3!$B$8)</f>
        <v>0.36770000000000003</v>
      </c>
      <c r="J269" s="8"/>
    </row>
    <row r="270" spans="1:10" x14ac:dyDescent="0.25">
      <c r="A270" s="1" t="s">
        <v>118</v>
      </c>
      <c r="B270" s="2">
        <v>38334</v>
      </c>
      <c r="C270" s="1">
        <v>33.72</v>
      </c>
      <c r="D270" s="2">
        <v>38432</v>
      </c>
      <c r="E270" s="1">
        <v>34.49</v>
      </c>
      <c r="F270" s="3">
        <v>2.2800000000000001E-2</v>
      </c>
      <c r="G270" s="3">
        <v>-7.8299999999999995E-2</v>
      </c>
      <c r="H270" s="1">
        <v>14</v>
      </c>
      <c r="I270" s="8">
        <f>IF(G270&gt;Sheet3!$B$8,F270,Sheet3!$B$8)</f>
        <v>2.2800000000000001E-2</v>
      </c>
      <c r="J270" s="8"/>
    </row>
    <row r="271" spans="1:10" x14ac:dyDescent="0.25">
      <c r="A271" s="1" t="s">
        <v>79</v>
      </c>
      <c r="B271" s="2">
        <v>41974</v>
      </c>
      <c r="C271" s="1">
        <v>89.84</v>
      </c>
      <c r="D271" s="2">
        <v>42177</v>
      </c>
      <c r="E271" s="1">
        <v>108.55</v>
      </c>
      <c r="F271" s="3">
        <v>0.20830000000000001</v>
      </c>
      <c r="G271" s="3">
        <v>-7.8899999999999998E-2</v>
      </c>
      <c r="H271" s="1">
        <v>29</v>
      </c>
      <c r="I271" s="8">
        <f>IF(G271&gt;Sheet3!$B$8,F271,Sheet3!$B$8)</f>
        <v>0.20830000000000001</v>
      </c>
      <c r="J271" s="8"/>
    </row>
    <row r="272" spans="1:10" x14ac:dyDescent="0.25">
      <c r="A272" s="1" t="s">
        <v>66</v>
      </c>
      <c r="B272" s="2">
        <v>42583</v>
      </c>
      <c r="C272" s="1">
        <v>69.45</v>
      </c>
      <c r="D272" s="2">
        <v>42632</v>
      </c>
      <c r="E272" s="1">
        <v>64.510000000000005</v>
      </c>
      <c r="F272" s="3">
        <v>-7.1099999999999997E-2</v>
      </c>
      <c r="G272" s="3">
        <v>-7.9899999999999999E-2</v>
      </c>
      <c r="H272" s="1">
        <v>7</v>
      </c>
      <c r="I272" s="8">
        <f>IF(G272&gt;Sheet3!$B$8,F272,Sheet3!$B$8)</f>
        <v>-7.1099999999999997E-2</v>
      </c>
      <c r="J272" s="8"/>
    </row>
    <row r="273" spans="1:10" x14ac:dyDescent="0.25">
      <c r="A273" s="1" t="s">
        <v>100</v>
      </c>
      <c r="B273" s="2">
        <v>41981</v>
      </c>
      <c r="C273" s="1">
        <v>290.75</v>
      </c>
      <c r="D273" s="2">
        <v>42191</v>
      </c>
      <c r="E273" s="1">
        <v>330.85</v>
      </c>
      <c r="F273" s="3">
        <v>0.13789999999999999</v>
      </c>
      <c r="G273" s="3">
        <v>-8.0299999999999996E-2</v>
      </c>
      <c r="H273" s="1">
        <v>30</v>
      </c>
      <c r="I273" s="8">
        <f>IF(G273&gt;Sheet3!$B$8,F273,Sheet3!$B$8)</f>
        <v>0.13789999999999999</v>
      </c>
      <c r="J273" s="8"/>
    </row>
    <row r="274" spans="1:10" x14ac:dyDescent="0.25">
      <c r="A274" s="1" t="s">
        <v>70</v>
      </c>
      <c r="B274" s="2">
        <v>44081</v>
      </c>
      <c r="C274" s="1">
        <v>57.2</v>
      </c>
      <c r="D274" s="1" t="s">
        <v>9</v>
      </c>
      <c r="E274" s="1">
        <v>76.8</v>
      </c>
      <c r="F274" s="3">
        <v>0.3427</v>
      </c>
      <c r="G274" s="3">
        <v>-8.0399999999999999E-2</v>
      </c>
      <c r="H274" s="1">
        <v>28</v>
      </c>
      <c r="I274" s="8">
        <f>IF(G274&gt;Sheet3!$B$8,F274,Sheet3!$B$8)</f>
        <v>0.3427</v>
      </c>
      <c r="J274" s="8"/>
    </row>
    <row r="275" spans="1:10" x14ac:dyDescent="0.25">
      <c r="A275" s="1" t="s">
        <v>131</v>
      </c>
      <c r="B275" s="2">
        <v>40910</v>
      </c>
      <c r="C275" s="1">
        <v>28.84</v>
      </c>
      <c r="D275" s="2">
        <v>41267</v>
      </c>
      <c r="E275" s="1">
        <v>31.4</v>
      </c>
      <c r="F275" s="3">
        <v>8.8800000000000004E-2</v>
      </c>
      <c r="G275" s="3">
        <v>-8.1100000000000005E-2</v>
      </c>
      <c r="H275" s="1">
        <v>51</v>
      </c>
      <c r="I275" s="8">
        <f>IF(G275&gt;Sheet3!$B$8,F275,Sheet3!$B$8)</f>
        <v>8.8800000000000004E-2</v>
      </c>
      <c r="J275" s="8"/>
    </row>
    <row r="276" spans="1:10" x14ac:dyDescent="0.25">
      <c r="A276" s="1" t="s">
        <v>108</v>
      </c>
      <c r="B276" s="2">
        <v>41575</v>
      </c>
      <c r="C276" s="1">
        <v>14.026</v>
      </c>
      <c r="D276" s="2">
        <v>41848</v>
      </c>
      <c r="E276" s="1">
        <v>18.3</v>
      </c>
      <c r="F276" s="3">
        <v>0.30470000000000003</v>
      </c>
      <c r="G276" s="3">
        <v>-8.2100000000000006E-2</v>
      </c>
      <c r="H276" s="1">
        <v>39</v>
      </c>
      <c r="I276" s="8">
        <f>IF(G276&gt;Sheet3!$B$8,F276,Sheet3!$B$8)</f>
        <v>0.30470000000000003</v>
      </c>
      <c r="J276" s="8"/>
    </row>
    <row r="277" spans="1:10" x14ac:dyDescent="0.25">
      <c r="A277" s="1" t="s">
        <v>63</v>
      </c>
      <c r="B277" s="2">
        <v>43269</v>
      </c>
      <c r="C277" s="1">
        <v>93.5</v>
      </c>
      <c r="D277" s="2">
        <v>43640</v>
      </c>
      <c r="E277" s="1">
        <v>97.98</v>
      </c>
      <c r="F277" s="3">
        <v>4.7899999999999998E-2</v>
      </c>
      <c r="G277" s="3">
        <v>-8.2400000000000001E-2</v>
      </c>
      <c r="H277" s="1">
        <v>53</v>
      </c>
      <c r="I277" s="8">
        <f>IF(G277&gt;Sheet3!$B$8,F277,Sheet3!$B$8)</f>
        <v>4.7899999999999998E-2</v>
      </c>
      <c r="J277" s="8"/>
    </row>
    <row r="278" spans="1:10" x14ac:dyDescent="0.25">
      <c r="A278" s="1" t="s">
        <v>83</v>
      </c>
      <c r="B278" s="2">
        <v>42863</v>
      </c>
      <c r="C278" s="1">
        <v>49.25</v>
      </c>
      <c r="D278" s="2">
        <v>43059</v>
      </c>
      <c r="E278" s="1">
        <v>48.305</v>
      </c>
      <c r="F278" s="3">
        <v>-1.9199999999999998E-2</v>
      </c>
      <c r="G278" s="3">
        <v>-8.2900000000000001E-2</v>
      </c>
      <c r="H278" s="1">
        <v>28</v>
      </c>
      <c r="I278" s="8">
        <f>IF(G278&gt;Sheet3!$B$8,F278,Sheet3!$B$8)</f>
        <v>-1.9199999999999998E-2</v>
      </c>
      <c r="J278" s="8"/>
    </row>
    <row r="279" spans="1:10" x14ac:dyDescent="0.25">
      <c r="A279" s="1" t="s">
        <v>64</v>
      </c>
      <c r="B279" s="2">
        <v>42863</v>
      </c>
      <c r="C279" s="1">
        <v>14.63</v>
      </c>
      <c r="D279" s="2">
        <v>43052</v>
      </c>
      <c r="E279" s="1">
        <v>14.24</v>
      </c>
      <c r="F279" s="3">
        <v>-2.6700000000000002E-2</v>
      </c>
      <c r="G279" s="3">
        <v>-8.3000000000000004E-2</v>
      </c>
      <c r="H279" s="1">
        <v>27</v>
      </c>
      <c r="I279" s="8">
        <f>IF(G279&gt;Sheet3!$B$8,F279,Sheet3!$B$8)</f>
        <v>-2.6700000000000002E-2</v>
      </c>
      <c r="J279" s="8"/>
    </row>
    <row r="280" spans="1:10" x14ac:dyDescent="0.25">
      <c r="A280" s="1" t="s">
        <v>174</v>
      </c>
      <c r="B280" s="2">
        <v>41708</v>
      </c>
      <c r="C280" s="1">
        <v>46.7</v>
      </c>
      <c r="D280" s="2">
        <v>41855</v>
      </c>
      <c r="E280" s="1">
        <v>49.1</v>
      </c>
      <c r="F280" s="3">
        <v>5.1400000000000001E-2</v>
      </c>
      <c r="G280" s="3">
        <v>-8.3299999999999999E-2</v>
      </c>
      <c r="H280" s="1">
        <v>21</v>
      </c>
      <c r="I280" s="8">
        <f>IF(G280&gt;Sheet3!$B$8,F280,Sheet3!$B$8)</f>
        <v>5.1400000000000001E-2</v>
      </c>
      <c r="J280" s="8"/>
    </row>
    <row r="281" spans="1:10" x14ac:dyDescent="0.25">
      <c r="A281" s="1" t="s">
        <v>114</v>
      </c>
      <c r="B281" s="2">
        <v>42079</v>
      </c>
      <c r="C281" s="1">
        <v>176.66069999999999</v>
      </c>
      <c r="D281" s="2">
        <v>42101</v>
      </c>
      <c r="E281" s="1">
        <v>163.41470000000001</v>
      </c>
      <c r="F281" s="3">
        <v>-7.4999999999999997E-2</v>
      </c>
      <c r="G281" s="3">
        <v>-8.3900000000000002E-2</v>
      </c>
      <c r="H281" s="1">
        <v>3</v>
      </c>
      <c r="I281" s="8">
        <f>IF(G281&gt;Sheet3!$B$8,F281,Sheet3!$B$8)</f>
        <v>-7.4999999999999997E-2</v>
      </c>
      <c r="J281" s="8"/>
    </row>
    <row r="282" spans="1:10" x14ac:dyDescent="0.25">
      <c r="A282" s="1" t="s">
        <v>67</v>
      </c>
      <c r="B282" s="2">
        <v>38090</v>
      </c>
      <c r="C282" s="1">
        <v>418.9</v>
      </c>
      <c r="D282" s="2">
        <v>38124</v>
      </c>
      <c r="E282" s="1">
        <v>395.4</v>
      </c>
      <c r="F282" s="3">
        <v>-5.6099999999999997E-2</v>
      </c>
      <c r="G282" s="3">
        <v>-8.5000000000000006E-2</v>
      </c>
      <c r="H282" s="1">
        <v>5</v>
      </c>
      <c r="I282" s="8">
        <f>IF(G282&gt;Sheet3!$B$8,F282,Sheet3!$B$8)</f>
        <v>-5.6099999999999997E-2</v>
      </c>
      <c r="J282" s="8"/>
    </row>
    <row r="283" spans="1:10" x14ac:dyDescent="0.25">
      <c r="A283" s="1" t="s">
        <v>204</v>
      </c>
      <c r="B283" s="2">
        <v>40574</v>
      </c>
      <c r="C283" s="1">
        <v>5.0575000000000001</v>
      </c>
      <c r="D283" s="2">
        <v>40763</v>
      </c>
      <c r="E283" s="1">
        <v>4.6749999999999998</v>
      </c>
      <c r="F283" s="3">
        <v>-7.5600000000000001E-2</v>
      </c>
      <c r="G283" s="3">
        <v>-8.5500000000000007E-2</v>
      </c>
      <c r="H283" s="1">
        <v>27</v>
      </c>
      <c r="I283" s="8">
        <f>IF(G283&gt;Sheet3!$B$8,F283,Sheet3!$B$8)</f>
        <v>-7.5600000000000001E-2</v>
      </c>
      <c r="J283" s="8"/>
    </row>
    <row r="284" spans="1:10" x14ac:dyDescent="0.25">
      <c r="A284" s="1" t="s">
        <v>85</v>
      </c>
      <c r="B284" s="2">
        <v>42828</v>
      </c>
      <c r="C284" s="1">
        <v>44.465000000000003</v>
      </c>
      <c r="D284" s="2">
        <v>42919</v>
      </c>
      <c r="E284" s="1">
        <v>44.585000000000001</v>
      </c>
      <c r="F284" s="3">
        <v>2.7000000000000001E-3</v>
      </c>
      <c r="G284" s="3">
        <v>-8.6499999999999994E-2</v>
      </c>
      <c r="H284" s="1">
        <v>13</v>
      </c>
      <c r="I284" s="8">
        <f>IF(G284&gt;Sheet3!$B$8,F284,Sheet3!$B$8)</f>
        <v>2.7000000000000001E-3</v>
      </c>
      <c r="J284" s="8"/>
    </row>
    <row r="285" spans="1:10" x14ac:dyDescent="0.25">
      <c r="A285" s="1" t="s">
        <v>192</v>
      </c>
      <c r="B285" s="2">
        <v>42037</v>
      </c>
      <c r="C285" s="1">
        <v>26.3</v>
      </c>
      <c r="D285" s="2">
        <v>42408</v>
      </c>
      <c r="E285" s="1">
        <v>55</v>
      </c>
      <c r="F285" s="3">
        <v>1.0912999999999999</v>
      </c>
      <c r="G285" s="3">
        <v>-8.7499999999999994E-2</v>
      </c>
      <c r="H285" s="1">
        <v>53</v>
      </c>
      <c r="I285" s="8">
        <f>IF(G285&gt;Sheet3!$B$8,F285,Sheet3!$B$8)</f>
        <v>1.0912999999999999</v>
      </c>
      <c r="J285" s="8"/>
    </row>
    <row r="286" spans="1:10" x14ac:dyDescent="0.25">
      <c r="A286" s="1" t="s">
        <v>201</v>
      </c>
      <c r="B286" s="2">
        <v>41057</v>
      </c>
      <c r="C286" s="1">
        <v>129.9</v>
      </c>
      <c r="D286" s="2">
        <v>41386</v>
      </c>
      <c r="E286" s="1">
        <v>150.44999999999999</v>
      </c>
      <c r="F286" s="3">
        <v>0.15820000000000001</v>
      </c>
      <c r="G286" s="3">
        <v>-8.8499999999999995E-2</v>
      </c>
      <c r="H286" s="1">
        <v>47</v>
      </c>
      <c r="I286" s="8">
        <f>IF(G286&gt;Sheet3!$B$8,F286,Sheet3!$B$8)</f>
        <v>0.15820000000000001</v>
      </c>
      <c r="J286" s="8"/>
    </row>
    <row r="287" spans="1:10" x14ac:dyDescent="0.25">
      <c r="A287" s="1" t="s">
        <v>111</v>
      </c>
      <c r="B287" s="2">
        <v>40392</v>
      </c>
      <c r="C287" s="1">
        <v>30.51</v>
      </c>
      <c r="D287" s="2">
        <v>40588</v>
      </c>
      <c r="E287" s="1">
        <v>34.21</v>
      </c>
      <c r="F287" s="3">
        <v>0.12130000000000001</v>
      </c>
      <c r="G287" s="3">
        <v>-8.8499999999999995E-2</v>
      </c>
      <c r="H287" s="1">
        <v>28</v>
      </c>
      <c r="I287" s="8">
        <f>IF(G287&gt;Sheet3!$B$8,F287,Sheet3!$B$8)</f>
        <v>0.12130000000000001</v>
      </c>
      <c r="J287" s="8"/>
    </row>
    <row r="288" spans="1:10" x14ac:dyDescent="0.25">
      <c r="A288" s="1" t="s">
        <v>208</v>
      </c>
      <c r="B288" s="2">
        <v>41652</v>
      </c>
      <c r="C288" s="1">
        <v>61.45</v>
      </c>
      <c r="D288" s="2">
        <v>41834</v>
      </c>
      <c r="E288" s="1">
        <v>59.92</v>
      </c>
      <c r="F288" s="3">
        <v>-2.4899999999999999E-2</v>
      </c>
      <c r="G288" s="3">
        <v>-8.8700000000000001E-2</v>
      </c>
      <c r="H288" s="1">
        <v>26</v>
      </c>
      <c r="I288" s="8">
        <f>IF(G288&gt;Sheet3!$B$8,F288,Sheet3!$B$8)</f>
        <v>-2.4899999999999999E-2</v>
      </c>
      <c r="J288" s="8"/>
    </row>
    <row r="289" spans="1:10" x14ac:dyDescent="0.25">
      <c r="A289" s="1" t="s">
        <v>36</v>
      </c>
      <c r="B289" s="2">
        <v>38082</v>
      </c>
      <c r="C289" s="1">
        <v>19</v>
      </c>
      <c r="D289" s="2">
        <v>38208</v>
      </c>
      <c r="E289" s="1">
        <v>17.309999999999999</v>
      </c>
      <c r="F289" s="3">
        <v>-8.8900000000000007E-2</v>
      </c>
      <c r="G289" s="3">
        <v>-8.9499999999999996E-2</v>
      </c>
      <c r="H289" s="1">
        <v>18</v>
      </c>
      <c r="I289" s="8">
        <f>IF(G289&gt;Sheet3!$B$8,F289,Sheet3!$B$8)</f>
        <v>-8.8900000000000007E-2</v>
      </c>
      <c r="J289" s="8"/>
    </row>
    <row r="290" spans="1:10" x14ac:dyDescent="0.25">
      <c r="A290" s="1" t="s">
        <v>91</v>
      </c>
      <c r="B290" s="2">
        <v>38082</v>
      </c>
      <c r="C290" s="1">
        <v>55.5</v>
      </c>
      <c r="D290" s="2">
        <v>38495</v>
      </c>
      <c r="E290" s="1">
        <v>58.5</v>
      </c>
      <c r="F290" s="3">
        <v>5.4100000000000002E-2</v>
      </c>
      <c r="G290" s="3">
        <v>-9.01E-2</v>
      </c>
      <c r="H290" s="1">
        <v>59</v>
      </c>
      <c r="I290" s="8">
        <f>IF(G290&gt;Sheet3!$B$8,F290,Sheet3!$B$8)</f>
        <v>5.4100000000000002E-2</v>
      </c>
      <c r="J290" s="8"/>
    </row>
    <row r="291" spans="1:10" x14ac:dyDescent="0.25">
      <c r="A291" s="1" t="s">
        <v>73</v>
      </c>
      <c r="B291" s="2">
        <v>41981</v>
      </c>
      <c r="C291" s="1">
        <v>24.36</v>
      </c>
      <c r="D291" s="2">
        <v>42135</v>
      </c>
      <c r="E291" s="1">
        <v>24.87</v>
      </c>
      <c r="F291" s="3">
        <v>2.0899999999999998E-2</v>
      </c>
      <c r="G291" s="3">
        <v>-9.0700000000000003E-2</v>
      </c>
      <c r="H291" s="1">
        <v>22</v>
      </c>
      <c r="I291" s="8">
        <f>IF(G291&gt;Sheet3!$B$8,F291,Sheet3!$B$8)</f>
        <v>2.0899999999999998E-2</v>
      </c>
      <c r="J291" s="8"/>
    </row>
    <row r="292" spans="1:10" x14ac:dyDescent="0.25">
      <c r="A292" s="1" t="s">
        <v>161</v>
      </c>
      <c r="B292" s="2">
        <v>41400</v>
      </c>
      <c r="C292" s="1">
        <v>84.8</v>
      </c>
      <c r="D292" s="2">
        <v>41449</v>
      </c>
      <c r="E292" s="1">
        <v>77.2</v>
      </c>
      <c r="F292" s="3">
        <v>-8.9599999999999999E-2</v>
      </c>
      <c r="G292" s="3">
        <v>-9.0700000000000003E-2</v>
      </c>
      <c r="H292" s="1">
        <v>7</v>
      </c>
      <c r="I292" s="8">
        <f>IF(G292&gt;Sheet3!$B$8,F292,Sheet3!$B$8)</f>
        <v>-8.9599999999999999E-2</v>
      </c>
      <c r="J292" s="8"/>
    </row>
    <row r="293" spans="1:10" x14ac:dyDescent="0.25">
      <c r="A293" s="1" t="s">
        <v>23</v>
      </c>
      <c r="B293" s="2">
        <v>41302</v>
      </c>
      <c r="C293" s="1">
        <v>28.9</v>
      </c>
      <c r="D293" s="2">
        <v>41400</v>
      </c>
      <c r="E293" s="1">
        <v>26.76</v>
      </c>
      <c r="F293" s="3">
        <v>-7.3999999999999996E-2</v>
      </c>
      <c r="G293" s="3">
        <v>-9.1300000000000006E-2</v>
      </c>
      <c r="H293" s="1">
        <v>14</v>
      </c>
      <c r="I293" s="8">
        <f>IF(G293&gt;Sheet3!$B$8,F293,Sheet3!$B$8)</f>
        <v>-7.3999999999999996E-2</v>
      </c>
      <c r="J293" s="8"/>
    </row>
    <row r="294" spans="1:10" x14ac:dyDescent="0.25">
      <c r="A294" s="1" t="s">
        <v>119</v>
      </c>
      <c r="B294" s="2">
        <v>39069</v>
      </c>
      <c r="C294" s="1">
        <v>38.700000000000003</v>
      </c>
      <c r="D294" s="2">
        <v>39356</v>
      </c>
      <c r="E294" s="1">
        <v>44.25</v>
      </c>
      <c r="F294" s="3">
        <v>0.1434</v>
      </c>
      <c r="G294" s="3">
        <v>-9.1700000000000004E-2</v>
      </c>
      <c r="H294" s="1">
        <v>41</v>
      </c>
      <c r="I294" s="8">
        <f>IF(G294&gt;Sheet3!$B$8,F294,Sheet3!$B$8)</f>
        <v>0.1434</v>
      </c>
      <c r="J294" s="8"/>
    </row>
    <row r="295" spans="1:10" x14ac:dyDescent="0.25">
      <c r="A295" s="1" t="s">
        <v>79</v>
      </c>
      <c r="B295" s="2">
        <v>40274</v>
      </c>
      <c r="C295" s="1">
        <v>47.92</v>
      </c>
      <c r="D295" s="2">
        <v>40476</v>
      </c>
      <c r="E295" s="1">
        <v>47.95</v>
      </c>
      <c r="F295" s="3">
        <v>5.9999999999999995E-4</v>
      </c>
      <c r="G295" s="3">
        <v>-9.2200000000000004E-2</v>
      </c>
      <c r="H295" s="1">
        <v>29</v>
      </c>
      <c r="I295" s="8">
        <f>IF(G295&gt;Sheet3!$B$8,F295,Sheet3!$B$8)</f>
        <v>5.9999999999999995E-4</v>
      </c>
      <c r="J295" s="8"/>
    </row>
    <row r="296" spans="1:10" x14ac:dyDescent="0.25">
      <c r="A296" s="1" t="s">
        <v>27</v>
      </c>
      <c r="B296" s="2">
        <v>41169</v>
      </c>
      <c r="C296" s="1">
        <v>75.14</v>
      </c>
      <c r="D296" s="2">
        <v>41337</v>
      </c>
      <c r="E296" s="1">
        <v>75.900000000000006</v>
      </c>
      <c r="F296" s="3">
        <v>1.01E-2</v>
      </c>
      <c r="G296" s="3">
        <v>-9.4200000000000006E-2</v>
      </c>
      <c r="H296" s="1">
        <v>24</v>
      </c>
      <c r="I296" s="8">
        <f>IF(G296&gt;Sheet3!$B$8,F296,Sheet3!$B$8)</f>
        <v>1.01E-2</v>
      </c>
      <c r="J296" s="8"/>
    </row>
    <row r="297" spans="1:10" x14ac:dyDescent="0.25">
      <c r="A297" s="1" t="s">
        <v>137</v>
      </c>
      <c r="B297" s="2">
        <v>42373</v>
      </c>
      <c r="C297" s="1">
        <v>9.51</v>
      </c>
      <c r="D297" s="2">
        <v>42863</v>
      </c>
      <c r="E297" s="1">
        <v>10.199999999999999</v>
      </c>
      <c r="F297" s="3">
        <v>7.2599999999999998E-2</v>
      </c>
      <c r="G297" s="3">
        <v>-9.4600000000000004E-2</v>
      </c>
      <c r="H297" s="1">
        <v>70</v>
      </c>
      <c r="I297" s="8">
        <f>IF(G297&gt;Sheet3!$B$8,F297,Sheet3!$B$8)</f>
        <v>7.2599999999999998E-2</v>
      </c>
      <c r="J297" s="8"/>
    </row>
    <row r="298" spans="1:10" x14ac:dyDescent="0.25">
      <c r="A298" s="1" t="s">
        <v>53</v>
      </c>
      <c r="B298" s="2">
        <v>40462</v>
      </c>
      <c r="C298" s="1">
        <v>99.34</v>
      </c>
      <c r="D298" s="2">
        <v>40777</v>
      </c>
      <c r="E298" s="1">
        <v>90.56</v>
      </c>
      <c r="F298" s="3">
        <v>-8.8400000000000006E-2</v>
      </c>
      <c r="G298" s="3">
        <v>-9.5000000000000001E-2</v>
      </c>
      <c r="H298" s="1">
        <v>45</v>
      </c>
      <c r="I298" s="8">
        <f>IF(G298&gt;Sheet3!$B$8,F298,Sheet3!$B$8)</f>
        <v>-8.8400000000000006E-2</v>
      </c>
      <c r="J298" s="8"/>
    </row>
    <row r="299" spans="1:10" x14ac:dyDescent="0.25">
      <c r="A299" s="1" t="s">
        <v>54</v>
      </c>
      <c r="B299" s="2">
        <v>42807</v>
      </c>
      <c r="C299" s="1">
        <v>129</v>
      </c>
      <c r="D299" s="2">
        <v>42982</v>
      </c>
      <c r="E299" s="1">
        <v>144.56</v>
      </c>
      <c r="F299" s="3">
        <v>0.1206</v>
      </c>
      <c r="G299" s="3">
        <v>-9.5299999999999996E-2</v>
      </c>
      <c r="H299" s="1">
        <v>25</v>
      </c>
      <c r="I299" s="8">
        <f>IF(G299&gt;Sheet3!$B$8,F299,Sheet3!$B$8)</f>
        <v>0.1206</v>
      </c>
      <c r="J299" s="8"/>
    </row>
    <row r="300" spans="1:10" x14ac:dyDescent="0.25">
      <c r="A300" s="1" t="s">
        <v>197</v>
      </c>
      <c r="B300" s="2">
        <v>43059</v>
      </c>
      <c r="C300" s="1">
        <v>69.31</v>
      </c>
      <c r="D300" s="2">
        <v>43143</v>
      </c>
      <c r="E300" s="1">
        <v>63.6</v>
      </c>
      <c r="F300" s="3">
        <v>-8.2400000000000001E-2</v>
      </c>
      <c r="G300" s="3">
        <v>-9.6100000000000005E-2</v>
      </c>
      <c r="H300" s="1">
        <v>12</v>
      </c>
      <c r="I300" s="8">
        <f>IF(G300&gt;Sheet3!$B$8,F300,Sheet3!$B$8)</f>
        <v>-8.2400000000000001E-2</v>
      </c>
      <c r="J300" s="8"/>
    </row>
    <row r="301" spans="1:10" x14ac:dyDescent="0.25">
      <c r="A301" s="1" t="s">
        <v>185</v>
      </c>
      <c r="B301" s="2">
        <v>41113</v>
      </c>
      <c r="C301" s="1">
        <v>8.5474999999999994</v>
      </c>
      <c r="D301" s="2">
        <v>41393</v>
      </c>
      <c r="E301" s="1">
        <v>11.6625</v>
      </c>
      <c r="F301" s="3">
        <v>0.3644</v>
      </c>
      <c r="G301" s="3">
        <v>-9.6199999999999994E-2</v>
      </c>
      <c r="H301" s="1">
        <v>40</v>
      </c>
      <c r="I301" s="8">
        <f>IF(G301&gt;Sheet3!$B$8,F301,Sheet3!$B$8)</f>
        <v>0.3644</v>
      </c>
      <c r="J301" s="8"/>
    </row>
    <row r="302" spans="1:10" x14ac:dyDescent="0.25">
      <c r="A302" s="1" t="s">
        <v>96</v>
      </c>
      <c r="B302" s="2">
        <v>41540</v>
      </c>
      <c r="C302" s="1">
        <v>25.23</v>
      </c>
      <c r="D302" s="2">
        <v>41925</v>
      </c>
      <c r="E302" s="1">
        <v>35.99</v>
      </c>
      <c r="F302" s="3">
        <v>0.42649999999999999</v>
      </c>
      <c r="G302" s="3">
        <v>-9.6299999999999997E-2</v>
      </c>
      <c r="H302" s="1">
        <v>55</v>
      </c>
      <c r="I302" s="8">
        <f>IF(G302&gt;Sheet3!$B$8,F302,Sheet3!$B$8)</f>
        <v>0.42649999999999999</v>
      </c>
      <c r="J302" s="8"/>
    </row>
    <row r="303" spans="1:10" x14ac:dyDescent="0.25">
      <c r="A303" s="1" t="s">
        <v>147</v>
      </c>
      <c r="B303" s="2">
        <v>41540</v>
      </c>
      <c r="C303" s="1">
        <v>31</v>
      </c>
      <c r="D303" s="2">
        <v>41841</v>
      </c>
      <c r="E303" s="1">
        <v>42.48</v>
      </c>
      <c r="F303" s="3">
        <v>0.37030000000000002</v>
      </c>
      <c r="G303" s="3">
        <v>-9.6799999999999997E-2</v>
      </c>
      <c r="H303" s="1">
        <v>43</v>
      </c>
      <c r="I303" s="8">
        <f>IF(G303&gt;Sheet3!$B$8,F303,Sheet3!$B$8)</f>
        <v>0.37030000000000002</v>
      </c>
      <c r="J303" s="8"/>
    </row>
    <row r="304" spans="1:10" x14ac:dyDescent="0.25">
      <c r="A304" s="1" t="s">
        <v>200</v>
      </c>
      <c r="B304" s="2">
        <v>42317</v>
      </c>
      <c r="C304" s="1">
        <v>61.91</v>
      </c>
      <c r="D304" s="2">
        <v>42541</v>
      </c>
      <c r="E304" s="1">
        <v>64.34</v>
      </c>
      <c r="F304" s="3">
        <v>3.9300000000000002E-2</v>
      </c>
      <c r="G304" s="3">
        <v>-9.69E-2</v>
      </c>
      <c r="H304" s="1">
        <v>32</v>
      </c>
      <c r="I304" s="8">
        <f>IF(G304&gt;Sheet3!$B$8,F304,Sheet3!$B$8)</f>
        <v>3.9300000000000002E-2</v>
      </c>
      <c r="J304" s="8"/>
    </row>
    <row r="305" spans="1:10" x14ac:dyDescent="0.25">
      <c r="A305" s="1" t="s">
        <v>197</v>
      </c>
      <c r="B305" s="2">
        <v>41764</v>
      </c>
      <c r="C305" s="1">
        <v>63.5</v>
      </c>
      <c r="D305" s="2">
        <v>41855</v>
      </c>
      <c r="E305" s="1">
        <v>57.19</v>
      </c>
      <c r="F305" s="3">
        <v>-9.9400000000000002E-2</v>
      </c>
      <c r="G305" s="3">
        <v>-9.7799999999999998E-2</v>
      </c>
      <c r="H305" s="1">
        <v>13</v>
      </c>
      <c r="I305" s="8">
        <f>IF(G305&gt;Sheet3!$B$8,F305,Sheet3!$B$8)</f>
        <v>-9.9400000000000002E-2</v>
      </c>
      <c r="J305" s="8"/>
    </row>
    <row r="306" spans="1:10" x14ac:dyDescent="0.25">
      <c r="A306" s="1" t="s">
        <v>13</v>
      </c>
      <c r="B306" s="2">
        <v>41162</v>
      </c>
      <c r="C306" s="1">
        <v>29.71</v>
      </c>
      <c r="D306" s="2">
        <v>41463</v>
      </c>
      <c r="E306" s="1">
        <v>28.14</v>
      </c>
      <c r="F306" s="3">
        <v>-5.28E-2</v>
      </c>
      <c r="G306" s="3">
        <v>-9.7900000000000001E-2</v>
      </c>
      <c r="H306" s="1">
        <v>43</v>
      </c>
      <c r="I306" s="8">
        <f>IF(G306&gt;Sheet3!$B$8,F306,Sheet3!$B$8)</f>
        <v>-5.28E-2</v>
      </c>
      <c r="J306" s="8"/>
    </row>
    <row r="307" spans="1:10" x14ac:dyDescent="0.25">
      <c r="A307" s="1" t="s">
        <v>110</v>
      </c>
      <c r="B307" s="2">
        <v>38614</v>
      </c>
      <c r="C307" s="1">
        <v>17.238499999999998</v>
      </c>
      <c r="D307" s="2">
        <v>38859</v>
      </c>
      <c r="E307" s="1">
        <v>18.3916</v>
      </c>
      <c r="F307" s="3">
        <v>6.6900000000000001E-2</v>
      </c>
      <c r="G307" s="3">
        <v>-9.8100000000000007E-2</v>
      </c>
      <c r="H307" s="1">
        <v>35</v>
      </c>
      <c r="I307" s="8">
        <f>IF(G307&gt;Sheet3!$B$8,F307,Sheet3!$B$8)</f>
        <v>6.6900000000000001E-2</v>
      </c>
      <c r="J307" s="8"/>
    </row>
    <row r="308" spans="1:10" x14ac:dyDescent="0.25">
      <c r="A308" s="1" t="s">
        <v>99</v>
      </c>
      <c r="B308" s="2">
        <v>42107</v>
      </c>
      <c r="C308" s="1">
        <v>17</v>
      </c>
      <c r="D308" s="2">
        <v>42240</v>
      </c>
      <c r="E308" s="1">
        <v>16</v>
      </c>
      <c r="F308" s="3">
        <v>-5.8799999999999998E-2</v>
      </c>
      <c r="G308" s="3">
        <v>-9.9400000000000002E-2</v>
      </c>
      <c r="H308" s="1">
        <v>19</v>
      </c>
      <c r="I308" s="8">
        <f>IF(G308&gt;Sheet3!$B$8,F308,Sheet3!$B$8)</f>
        <v>-5.8799999999999998E-2</v>
      </c>
      <c r="J308" s="8"/>
    </row>
    <row r="309" spans="1:10" x14ac:dyDescent="0.25">
      <c r="A309" s="1" t="s">
        <v>188</v>
      </c>
      <c r="B309" s="2">
        <v>43241</v>
      </c>
      <c r="C309" s="1">
        <v>54.59</v>
      </c>
      <c r="D309" s="2">
        <v>43402</v>
      </c>
      <c r="E309" s="1">
        <v>51.25</v>
      </c>
      <c r="F309" s="3">
        <v>-6.1199999999999997E-2</v>
      </c>
      <c r="G309" s="3">
        <v>-9.9900000000000003E-2</v>
      </c>
      <c r="H309" s="1">
        <v>23</v>
      </c>
      <c r="I309" s="8">
        <f>IF(G309&gt;Sheet3!$B$8,F309,Sheet3!$B$8)</f>
        <v>-6.1199999999999997E-2</v>
      </c>
      <c r="J309" s="8"/>
    </row>
    <row r="310" spans="1:10" x14ac:dyDescent="0.25">
      <c r="A310" s="1" t="s">
        <v>198</v>
      </c>
      <c r="B310" s="2">
        <v>38839</v>
      </c>
      <c r="C310" s="1">
        <v>4.3</v>
      </c>
      <c r="D310" s="2">
        <v>39314</v>
      </c>
      <c r="E310" s="1">
        <v>5.2</v>
      </c>
      <c r="F310" s="3">
        <v>0.20930000000000001</v>
      </c>
      <c r="G310" s="3">
        <v>-0.1</v>
      </c>
      <c r="H310" s="1">
        <v>68</v>
      </c>
      <c r="I310" s="8">
        <f>IF(G310&gt;Sheet3!$B$8,F310,Sheet3!$B$8)</f>
        <v>0.20930000000000001</v>
      </c>
      <c r="J310" s="8"/>
    </row>
    <row r="311" spans="1:10" x14ac:dyDescent="0.25">
      <c r="A311" s="1" t="s">
        <v>148</v>
      </c>
      <c r="B311" s="2">
        <v>40476</v>
      </c>
      <c r="C311" s="1">
        <v>37.200000000000003</v>
      </c>
      <c r="D311" s="2">
        <v>40756</v>
      </c>
      <c r="E311" s="1">
        <v>35.85</v>
      </c>
      <c r="F311" s="3">
        <v>-3.6299999999999999E-2</v>
      </c>
      <c r="G311" s="3">
        <v>-0.1</v>
      </c>
      <c r="H311" s="1">
        <v>40</v>
      </c>
      <c r="I311" s="8">
        <f>IF(G311&gt;Sheet3!$B$8,F311,Sheet3!$B$8)</f>
        <v>-3.6299999999999999E-2</v>
      </c>
      <c r="J311" s="8"/>
    </row>
    <row r="312" spans="1:10" x14ac:dyDescent="0.25">
      <c r="A312" s="1" t="s">
        <v>47</v>
      </c>
      <c r="B312" s="2">
        <v>42394</v>
      </c>
      <c r="C312" s="1">
        <v>790.89</v>
      </c>
      <c r="D312" s="2">
        <v>42415</v>
      </c>
      <c r="E312" s="1">
        <v>750</v>
      </c>
      <c r="F312" s="3">
        <v>-5.1700000000000003E-2</v>
      </c>
      <c r="G312" s="3">
        <v>-0.1023</v>
      </c>
      <c r="H312" s="1">
        <v>3</v>
      </c>
      <c r="I312" s="8">
        <f>IF(G312&gt;Sheet3!$B$8,F312,Sheet3!$B$8)</f>
        <v>-5.1700000000000003E-2</v>
      </c>
      <c r="J312" s="8"/>
    </row>
    <row r="313" spans="1:10" x14ac:dyDescent="0.25">
      <c r="A313" s="1" t="s">
        <v>63</v>
      </c>
      <c r="B313" s="2">
        <v>42101</v>
      </c>
      <c r="C313" s="1">
        <v>83</v>
      </c>
      <c r="D313" s="2">
        <v>42261</v>
      </c>
      <c r="E313" s="1">
        <v>74.3</v>
      </c>
      <c r="F313" s="3">
        <v>-0.1048</v>
      </c>
      <c r="G313" s="3">
        <v>-0.1024</v>
      </c>
      <c r="H313" s="1">
        <v>23</v>
      </c>
      <c r="I313" s="8">
        <f>IF(G313&gt;Sheet3!$B$8,F313,Sheet3!$B$8)</f>
        <v>-0.1048</v>
      </c>
      <c r="J313" s="8"/>
    </row>
    <row r="314" spans="1:10" x14ac:dyDescent="0.25">
      <c r="A314" s="1" t="s">
        <v>108</v>
      </c>
      <c r="B314" s="2">
        <v>40441</v>
      </c>
      <c r="C314" s="1">
        <v>12.396000000000001</v>
      </c>
      <c r="D314" s="2">
        <v>40511</v>
      </c>
      <c r="E314" s="1">
        <v>11.933999999999999</v>
      </c>
      <c r="F314" s="3">
        <v>-3.73E-2</v>
      </c>
      <c r="G314" s="3">
        <v>-0.1045</v>
      </c>
      <c r="H314" s="1">
        <v>10</v>
      </c>
      <c r="I314" s="8">
        <f>IF(G314&gt;Sheet3!$B$8,F314,Sheet3!$B$8)</f>
        <v>-3.73E-2</v>
      </c>
      <c r="J314" s="8"/>
    </row>
    <row r="315" spans="1:10" x14ac:dyDescent="0.25">
      <c r="A315" s="1" t="s">
        <v>42</v>
      </c>
      <c r="B315" s="2">
        <v>38180</v>
      </c>
      <c r="C315" s="1">
        <v>21.3</v>
      </c>
      <c r="D315" s="2">
        <v>38313</v>
      </c>
      <c r="E315" s="1">
        <v>19.899999999999999</v>
      </c>
      <c r="F315" s="3">
        <v>-6.5699999999999995E-2</v>
      </c>
      <c r="G315" s="3">
        <v>-0.1047</v>
      </c>
      <c r="H315" s="1">
        <v>19</v>
      </c>
      <c r="I315" s="8">
        <f>IF(G315&gt;Sheet3!$B$8,F315,Sheet3!$B$8)</f>
        <v>-6.5699999999999995E-2</v>
      </c>
      <c r="J315" s="8"/>
    </row>
    <row r="316" spans="1:10" x14ac:dyDescent="0.25">
      <c r="A316" s="1" t="s">
        <v>176</v>
      </c>
      <c r="B316" s="2">
        <v>42303</v>
      </c>
      <c r="C316" s="1">
        <v>64.790000000000006</v>
      </c>
      <c r="D316" s="2">
        <v>42394</v>
      </c>
      <c r="E316" s="1">
        <v>59.39</v>
      </c>
      <c r="F316" s="3">
        <v>-8.3299999999999999E-2</v>
      </c>
      <c r="G316" s="3">
        <v>-0.1048</v>
      </c>
      <c r="H316" s="1">
        <v>13</v>
      </c>
      <c r="I316" s="8">
        <f>IF(G316&gt;Sheet3!$B$8,F316,Sheet3!$B$8)</f>
        <v>-8.3299999999999999E-2</v>
      </c>
      <c r="J316" s="8"/>
    </row>
    <row r="317" spans="1:10" x14ac:dyDescent="0.25">
      <c r="A317" s="1" t="s">
        <v>116</v>
      </c>
      <c r="B317" s="2">
        <v>43542</v>
      </c>
      <c r="C317" s="1">
        <v>36.700000000000003</v>
      </c>
      <c r="D317" s="2">
        <v>43892</v>
      </c>
      <c r="E317" s="1">
        <v>41.14</v>
      </c>
      <c r="F317" s="3">
        <v>0.121</v>
      </c>
      <c r="G317" s="3">
        <v>-0.1057</v>
      </c>
      <c r="H317" s="1">
        <v>50</v>
      </c>
      <c r="I317" s="8">
        <f>IF(G317&gt;Sheet3!$B$8,F317,Sheet3!$B$8)</f>
        <v>0.121</v>
      </c>
      <c r="J317" s="8"/>
    </row>
    <row r="318" spans="1:10" x14ac:dyDescent="0.25">
      <c r="A318" s="1" t="s">
        <v>135</v>
      </c>
      <c r="B318" s="2">
        <v>39349</v>
      </c>
      <c r="C318" s="1">
        <v>6.15</v>
      </c>
      <c r="D318" s="2">
        <v>39468</v>
      </c>
      <c r="E318" s="1">
        <v>5.46</v>
      </c>
      <c r="F318" s="3">
        <v>-0.11219999999999999</v>
      </c>
      <c r="G318" s="3">
        <v>-0.1057</v>
      </c>
      <c r="H318" s="1">
        <v>17</v>
      </c>
      <c r="I318" s="8">
        <f>IF(G318&gt;Sheet3!$B$8,F318,Sheet3!$B$8)</f>
        <v>-0.11219999999999999</v>
      </c>
      <c r="J318" s="8"/>
    </row>
    <row r="319" spans="1:10" x14ac:dyDescent="0.25">
      <c r="A319" s="1" t="s">
        <v>195</v>
      </c>
      <c r="B319" s="2">
        <v>39132</v>
      </c>
      <c r="C319" s="1">
        <v>12.5467</v>
      </c>
      <c r="D319" s="2">
        <v>39307</v>
      </c>
      <c r="E319" s="1">
        <v>11.833299999999999</v>
      </c>
      <c r="F319" s="3">
        <v>-5.6899999999999999E-2</v>
      </c>
      <c r="G319" s="3">
        <v>-0.106</v>
      </c>
      <c r="H319" s="1">
        <v>25</v>
      </c>
      <c r="I319" s="8">
        <f>IF(G319&gt;Sheet3!$B$8,F319,Sheet3!$B$8)</f>
        <v>-5.6899999999999999E-2</v>
      </c>
      <c r="J319" s="8"/>
    </row>
    <row r="320" spans="1:10" x14ac:dyDescent="0.25">
      <c r="A320" s="1" t="s">
        <v>145</v>
      </c>
      <c r="B320" s="2">
        <v>42520</v>
      </c>
      <c r="C320" s="1">
        <v>39.76</v>
      </c>
      <c r="D320" s="2">
        <v>42667</v>
      </c>
      <c r="E320" s="1">
        <v>36.799999999999997</v>
      </c>
      <c r="F320" s="3">
        <v>-7.4399999999999994E-2</v>
      </c>
      <c r="G320" s="3">
        <v>-0.10639999999999999</v>
      </c>
      <c r="H320" s="1">
        <v>21</v>
      </c>
      <c r="I320" s="8">
        <f>IF(G320&gt;Sheet3!$B$8,F320,Sheet3!$B$8)</f>
        <v>-7.4399999999999994E-2</v>
      </c>
      <c r="J320" s="8"/>
    </row>
    <row r="321" spans="1:10" x14ac:dyDescent="0.25">
      <c r="A321" s="1" t="s">
        <v>60</v>
      </c>
      <c r="B321" s="2">
        <v>41841</v>
      </c>
      <c r="C321" s="1">
        <v>23.6</v>
      </c>
      <c r="D321" s="2">
        <v>41925</v>
      </c>
      <c r="E321" s="1">
        <v>21.67</v>
      </c>
      <c r="F321" s="3">
        <v>-8.1799999999999998E-2</v>
      </c>
      <c r="G321" s="3">
        <v>-0.1076</v>
      </c>
      <c r="H321" s="1">
        <v>12</v>
      </c>
      <c r="I321" s="8">
        <f>IF(G321&gt;Sheet3!$B$8,F321,Sheet3!$B$8)</f>
        <v>-8.1799999999999998E-2</v>
      </c>
      <c r="J321" s="8"/>
    </row>
    <row r="322" spans="1:10" x14ac:dyDescent="0.25">
      <c r="A322" s="1" t="s">
        <v>145</v>
      </c>
      <c r="B322" s="2">
        <v>39055</v>
      </c>
      <c r="C322" s="1">
        <v>94.5</v>
      </c>
      <c r="D322" s="2">
        <v>39293</v>
      </c>
      <c r="E322" s="1">
        <v>107.32</v>
      </c>
      <c r="F322" s="3">
        <v>0.13569999999999999</v>
      </c>
      <c r="G322" s="3">
        <v>-0.1079</v>
      </c>
      <c r="H322" s="1">
        <v>34</v>
      </c>
      <c r="I322" s="8">
        <f>IF(G322&gt;Sheet3!$B$8,F322,Sheet3!$B$8)</f>
        <v>0.13569999999999999</v>
      </c>
      <c r="J322" s="8"/>
    </row>
    <row r="323" spans="1:10" x14ac:dyDescent="0.25">
      <c r="A323" s="1" t="s">
        <v>164</v>
      </c>
      <c r="B323" s="2">
        <v>42863</v>
      </c>
      <c r="C323" s="1">
        <v>72.77</v>
      </c>
      <c r="D323" s="2">
        <v>43052</v>
      </c>
      <c r="E323" s="1">
        <v>71.5</v>
      </c>
      <c r="F323" s="3">
        <v>-1.7500000000000002E-2</v>
      </c>
      <c r="G323" s="3">
        <v>-0.1084</v>
      </c>
      <c r="H323" s="1">
        <v>27</v>
      </c>
      <c r="I323" s="8">
        <f>IF(G323&gt;Sheet3!$B$8,F323,Sheet3!$B$8)</f>
        <v>-1.7500000000000002E-2</v>
      </c>
      <c r="J323" s="8"/>
    </row>
    <row r="324" spans="1:10" x14ac:dyDescent="0.25">
      <c r="A324" s="1" t="s">
        <v>141</v>
      </c>
      <c r="B324" s="2">
        <v>42177</v>
      </c>
      <c r="C324" s="1">
        <v>40</v>
      </c>
      <c r="D324" s="2">
        <v>42226</v>
      </c>
      <c r="E324" s="1">
        <v>37.86</v>
      </c>
      <c r="F324" s="3">
        <v>-5.3499999999999999E-2</v>
      </c>
      <c r="G324" s="3">
        <v>-0.1085</v>
      </c>
      <c r="H324" s="1">
        <v>7</v>
      </c>
      <c r="I324" s="8">
        <f>IF(G324&gt;Sheet3!$B$8,F324,Sheet3!$B$8)</f>
        <v>-5.3499999999999999E-2</v>
      </c>
      <c r="J324" s="8"/>
    </row>
    <row r="325" spans="1:10" x14ac:dyDescent="0.25">
      <c r="A325" s="1" t="s">
        <v>48</v>
      </c>
      <c r="B325" s="2">
        <v>41981</v>
      </c>
      <c r="C325" s="1">
        <v>61.49</v>
      </c>
      <c r="D325" s="2">
        <v>42254</v>
      </c>
      <c r="E325" s="1">
        <v>77.25</v>
      </c>
      <c r="F325" s="3">
        <v>0.25629999999999997</v>
      </c>
      <c r="G325" s="3">
        <v>-0.109</v>
      </c>
      <c r="H325" s="1">
        <v>39</v>
      </c>
      <c r="I325" s="8">
        <f>IF(G325&gt;Sheet3!$B$8,F325,Sheet3!$B$8)</f>
        <v>0.25629999999999997</v>
      </c>
      <c r="J325" s="8"/>
    </row>
    <row r="326" spans="1:10" x14ac:dyDescent="0.25">
      <c r="A326" s="1" t="s">
        <v>84</v>
      </c>
      <c r="B326" s="2">
        <v>42387</v>
      </c>
      <c r="C326" s="1">
        <v>71.83</v>
      </c>
      <c r="D326" s="2">
        <v>42681</v>
      </c>
      <c r="E326" s="1">
        <v>65.86</v>
      </c>
      <c r="F326" s="3">
        <v>-8.3099999999999993E-2</v>
      </c>
      <c r="G326" s="3">
        <v>-0.109</v>
      </c>
      <c r="H326" s="1">
        <v>42</v>
      </c>
      <c r="I326" s="8">
        <f>IF(G326&gt;Sheet3!$B$8,F326,Sheet3!$B$8)</f>
        <v>-8.3099999999999993E-2</v>
      </c>
      <c r="J326" s="8"/>
    </row>
    <row r="327" spans="1:10" x14ac:dyDescent="0.25">
      <c r="A327" s="1" t="s">
        <v>128</v>
      </c>
      <c r="B327" s="2">
        <v>41687</v>
      </c>
      <c r="C327" s="1">
        <v>54.1</v>
      </c>
      <c r="D327" s="2">
        <v>41792</v>
      </c>
      <c r="E327" s="1">
        <v>50.75</v>
      </c>
      <c r="F327" s="3">
        <v>-6.1899999999999997E-2</v>
      </c>
      <c r="G327" s="3">
        <v>-0.11</v>
      </c>
      <c r="H327" s="1">
        <v>15</v>
      </c>
      <c r="I327" s="8">
        <f>IF(G327&gt;Sheet3!$B$8,F327,Sheet3!$B$8)</f>
        <v>-6.1899999999999997E-2</v>
      </c>
      <c r="J327" s="8"/>
    </row>
    <row r="328" spans="1:10" x14ac:dyDescent="0.25">
      <c r="A328" s="1" t="s">
        <v>104</v>
      </c>
      <c r="B328" s="2">
        <v>38489</v>
      </c>
      <c r="C328" s="1">
        <v>24.78</v>
      </c>
      <c r="D328" s="2">
        <v>39468</v>
      </c>
      <c r="E328" s="1">
        <v>31</v>
      </c>
      <c r="F328" s="3">
        <v>0.251</v>
      </c>
      <c r="G328" s="3">
        <v>-0.11020000000000001</v>
      </c>
      <c r="H328" s="1">
        <v>137</v>
      </c>
      <c r="I328" s="8">
        <f>IF(G328&gt;Sheet3!$B$8,F328,Sheet3!$B$8)</f>
        <v>0.251</v>
      </c>
      <c r="J328" s="8"/>
    </row>
    <row r="329" spans="1:10" x14ac:dyDescent="0.25">
      <c r="A329" s="1" t="s">
        <v>201</v>
      </c>
      <c r="B329" s="2">
        <v>38432</v>
      </c>
      <c r="C329" s="1">
        <v>32.6</v>
      </c>
      <c r="D329" s="2">
        <v>38915</v>
      </c>
      <c r="E329" s="1">
        <v>41</v>
      </c>
      <c r="F329" s="3">
        <v>0.25769999999999998</v>
      </c>
      <c r="G329" s="3">
        <v>-0.1104</v>
      </c>
      <c r="H329" s="1">
        <v>69</v>
      </c>
      <c r="I329" s="8">
        <f>IF(G329&gt;Sheet3!$B$8,F329,Sheet3!$B$8)</f>
        <v>0.25769999999999998</v>
      </c>
      <c r="J329" s="8"/>
    </row>
    <row r="330" spans="1:10" x14ac:dyDescent="0.25">
      <c r="A330" s="1" t="s">
        <v>93</v>
      </c>
      <c r="B330" s="2">
        <v>41442</v>
      </c>
      <c r="C330" s="1">
        <v>20.3</v>
      </c>
      <c r="D330" s="2">
        <v>41869</v>
      </c>
      <c r="E330" s="1">
        <v>29.95</v>
      </c>
      <c r="F330" s="3">
        <v>0.47539999999999999</v>
      </c>
      <c r="G330" s="3">
        <v>-0.11310000000000001</v>
      </c>
      <c r="H330" s="1">
        <v>61</v>
      </c>
      <c r="I330" s="8">
        <f>IF(G330&gt;Sheet3!$B$8,F330,Sheet3!$B$8)</f>
        <v>0.47539999999999999</v>
      </c>
      <c r="J330" s="8"/>
    </row>
    <row r="331" spans="1:10" x14ac:dyDescent="0.25">
      <c r="A331" s="1" t="s">
        <v>37</v>
      </c>
      <c r="B331" s="2">
        <v>42107</v>
      </c>
      <c r="C331" s="1">
        <v>15</v>
      </c>
      <c r="D331" s="2">
        <v>42240</v>
      </c>
      <c r="E331" s="1">
        <v>13.42</v>
      </c>
      <c r="F331" s="3">
        <v>-0.1053</v>
      </c>
      <c r="G331" s="3">
        <v>-0.1133</v>
      </c>
      <c r="H331" s="1">
        <v>19</v>
      </c>
      <c r="I331" s="8">
        <f>IF(G331&gt;Sheet3!$B$8,F331,Sheet3!$B$8)</f>
        <v>-0.1053</v>
      </c>
      <c r="J331" s="8"/>
    </row>
    <row r="332" spans="1:10" x14ac:dyDescent="0.25">
      <c r="A332" s="1" t="s">
        <v>149</v>
      </c>
      <c r="B332" s="2">
        <v>38054</v>
      </c>
      <c r="C332" s="1">
        <v>45.75</v>
      </c>
      <c r="D332" s="2">
        <v>38859</v>
      </c>
      <c r="E332" s="1">
        <v>83.55</v>
      </c>
      <c r="F332" s="3">
        <v>0.82620000000000005</v>
      </c>
      <c r="G332" s="3">
        <v>-0.1137</v>
      </c>
      <c r="H332" s="1">
        <v>115</v>
      </c>
      <c r="I332" s="8">
        <f>IF(G332&gt;Sheet3!$B$8,F332,Sheet3!$B$8)</f>
        <v>0.82620000000000005</v>
      </c>
      <c r="J332" s="8"/>
    </row>
    <row r="333" spans="1:10" x14ac:dyDescent="0.25">
      <c r="A333" s="1" t="s">
        <v>22</v>
      </c>
      <c r="B333" s="2">
        <v>43745</v>
      </c>
      <c r="C333" s="1">
        <v>17.5</v>
      </c>
      <c r="D333" s="2">
        <v>43906</v>
      </c>
      <c r="E333" s="1">
        <v>16.100000000000001</v>
      </c>
      <c r="F333" s="3">
        <v>-0.08</v>
      </c>
      <c r="G333" s="3">
        <v>-0.1143</v>
      </c>
      <c r="H333" s="1">
        <v>23</v>
      </c>
      <c r="I333" s="8">
        <f>IF(G333&gt;Sheet3!$B$8,F333,Sheet3!$B$8)</f>
        <v>-0.08</v>
      </c>
      <c r="J333" s="8"/>
    </row>
    <row r="334" spans="1:10" x14ac:dyDescent="0.25">
      <c r="A334" s="1" t="s">
        <v>14</v>
      </c>
      <c r="B334" s="2">
        <v>42919</v>
      </c>
      <c r="C334" s="1">
        <v>12.56</v>
      </c>
      <c r="D334" s="2">
        <v>43052</v>
      </c>
      <c r="E334" s="1">
        <v>11.24</v>
      </c>
      <c r="F334" s="3">
        <v>-0.1051</v>
      </c>
      <c r="G334" s="3">
        <v>-0.11459999999999999</v>
      </c>
      <c r="H334" s="1">
        <v>19</v>
      </c>
      <c r="I334" s="8">
        <f>IF(G334&gt;Sheet3!$B$8,F334,Sheet3!$B$8)</f>
        <v>-0.1051</v>
      </c>
      <c r="J334" s="8"/>
    </row>
    <row r="335" spans="1:10" x14ac:dyDescent="0.25">
      <c r="A335" s="1" t="s">
        <v>163</v>
      </c>
      <c r="B335" s="2">
        <v>41589</v>
      </c>
      <c r="C335" s="1">
        <v>69.900000000000006</v>
      </c>
      <c r="D335" s="2">
        <v>41925</v>
      </c>
      <c r="E335" s="1">
        <v>73.5</v>
      </c>
      <c r="F335" s="3">
        <v>5.1499999999999997E-2</v>
      </c>
      <c r="G335" s="3">
        <v>-0.1149</v>
      </c>
      <c r="H335" s="1">
        <v>48</v>
      </c>
      <c r="I335" s="8">
        <f>IF(G335&gt;Sheet3!$B$8,F335,Sheet3!$B$8)</f>
        <v>5.1499999999999997E-2</v>
      </c>
      <c r="J335" s="8"/>
    </row>
    <row r="336" spans="1:10" x14ac:dyDescent="0.25">
      <c r="A336" s="1" t="s">
        <v>102</v>
      </c>
      <c r="B336" s="2">
        <v>41407</v>
      </c>
      <c r="C336" s="1">
        <v>8.8000000000000007</v>
      </c>
      <c r="D336" s="2">
        <v>41449</v>
      </c>
      <c r="E336" s="1">
        <v>7.73</v>
      </c>
      <c r="F336" s="3">
        <v>-0.1216</v>
      </c>
      <c r="G336" s="3">
        <v>-0.1159</v>
      </c>
      <c r="H336" s="1">
        <v>6</v>
      </c>
      <c r="I336" s="8">
        <f>IF(G336&gt;Sheet3!$B$8,F336,Sheet3!$B$8)</f>
        <v>-0.1216</v>
      </c>
      <c r="J336" s="8"/>
    </row>
    <row r="337" spans="1:10" x14ac:dyDescent="0.25">
      <c r="A337" s="1" t="s">
        <v>74</v>
      </c>
      <c r="B337" s="2">
        <v>43157</v>
      </c>
      <c r="C337" s="1">
        <v>28.56</v>
      </c>
      <c r="D337" s="2">
        <v>43899</v>
      </c>
      <c r="E337" s="1">
        <v>42.9</v>
      </c>
      <c r="F337" s="3">
        <v>0.50209999999999999</v>
      </c>
      <c r="G337" s="3">
        <v>-0.1173</v>
      </c>
      <c r="H337" s="1">
        <v>106</v>
      </c>
      <c r="I337" s="8">
        <f>IF(G337&gt;Sheet3!$B$8,F337,Sheet3!$B$8)</f>
        <v>0.50209999999999999</v>
      </c>
      <c r="J337" s="8"/>
    </row>
    <row r="338" spans="1:10" x14ac:dyDescent="0.25">
      <c r="A338" s="1" t="s">
        <v>20</v>
      </c>
      <c r="B338" s="2">
        <v>38845</v>
      </c>
      <c r="C338" s="1">
        <v>35.125</v>
      </c>
      <c r="D338" s="2">
        <v>38908</v>
      </c>
      <c r="E338" s="1">
        <v>32</v>
      </c>
      <c r="F338" s="3">
        <v>-8.8999999999999996E-2</v>
      </c>
      <c r="G338" s="3">
        <v>-0.1174</v>
      </c>
      <c r="H338" s="1">
        <v>9</v>
      </c>
      <c r="I338" s="8">
        <f>IF(G338&gt;Sheet3!$B$8,F338,Sheet3!$B$8)</f>
        <v>-8.8999999999999996E-2</v>
      </c>
      <c r="J338" s="8"/>
    </row>
    <row r="339" spans="1:10" x14ac:dyDescent="0.25">
      <c r="A339" s="1" t="s">
        <v>10</v>
      </c>
      <c r="B339" s="2">
        <v>38425</v>
      </c>
      <c r="C339" s="1">
        <v>26.65</v>
      </c>
      <c r="D339" s="2">
        <v>38789</v>
      </c>
      <c r="E339" s="1">
        <v>37.340000000000003</v>
      </c>
      <c r="F339" s="3">
        <v>0.40110000000000001</v>
      </c>
      <c r="G339" s="3">
        <v>-0.1182</v>
      </c>
      <c r="H339" s="1">
        <v>52</v>
      </c>
      <c r="I339" s="8">
        <f>IF(G339&gt;Sheet3!$B$8,F339,Sheet3!$B$8)</f>
        <v>0.40110000000000001</v>
      </c>
      <c r="J339" s="8"/>
    </row>
    <row r="340" spans="1:10" x14ac:dyDescent="0.25">
      <c r="A340" s="1" t="s">
        <v>218</v>
      </c>
      <c r="B340" s="2">
        <v>41344</v>
      </c>
      <c r="C340" s="1">
        <v>86.72</v>
      </c>
      <c r="D340" s="2">
        <v>41666</v>
      </c>
      <c r="E340" s="1">
        <v>101.55</v>
      </c>
      <c r="F340" s="3">
        <v>0.17100000000000001</v>
      </c>
      <c r="G340" s="3">
        <v>-0.1195</v>
      </c>
      <c r="H340" s="1">
        <v>46</v>
      </c>
      <c r="I340" s="8">
        <f>IF(G340&gt;Sheet3!$B$8,F340,Sheet3!$B$8)</f>
        <v>0.17100000000000001</v>
      </c>
      <c r="J340" s="8"/>
    </row>
    <row r="341" spans="1:10" x14ac:dyDescent="0.25">
      <c r="A341" s="1" t="s">
        <v>191</v>
      </c>
      <c r="B341" s="2">
        <v>40168</v>
      </c>
      <c r="C341" s="1">
        <v>20.45</v>
      </c>
      <c r="D341" s="2">
        <v>40252</v>
      </c>
      <c r="E341" s="1">
        <v>19.05</v>
      </c>
      <c r="F341" s="3">
        <v>-6.8500000000000005E-2</v>
      </c>
      <c r="G341" s="3">
        <v>-0.1198</v>
      </c>
      <c r="H341" s="1">
        <v>12</v>
      </c>
      <c r="I341" s="8">
        <f>IF(G341&gt;Sheet3!$B$8,F341,Sheet3!$B$8)</f>
        <v>-6.8500000000000005E-2</v>
      </c>
      <c r="J341" s="8"/>
    </row>
    <row r="342" spans="1:10" x14ac:dyDescent="0.25">
      <c r="A342" s="1" t="s">
        <v>62</v>
      </c>
      <c r="B342" s="2">
        <v>43108</v>
      </c>
      <c r="C342" s="1">
        <v>22.8</v>
      </c>
      <c r="D342" s="2">
        <v>43647</v>
      </c>
      <c r="E342" s="1">
        <v>24.84</v>
      </c>
      <c r="F342" s="3">
        <v>8.9499999999999996E-2</v>
      </c>
      <c r="G342" s="3">
        <v>-0.1206</v>
      </c>
      <c r="H342" s="1">
        <v>77</v>
      </c>
      <c r="I342" s="8">
        <f>IF(G342&gt;Sheet3!$B$8,F342,Sheet3!$B$8)</f>
        <v>8.9499999999999996E-2</v>
      </c>
      <c r="J342" s="8"/>
    </row>
    <row r="343" spans="1:10" x14ac:dyDescent="0.25">
      <c r="A343" s="1" t="s">
        <v>126</v>
      </c>
      <c r="B343" s="2">
        <v>40274</v>
      </c>
      <c r="C343" s="1">
        <v>89</v>
      </c>
      <c r="D343" s="2">
        <v>40553</v>
      </c>
      <c r="E343" s="1">
        <v>119</v>
      </c>
      <c r="F343" s="3">
        <v>0.33710000000000001</v>
      </c>
      <c r="G343" s="3">
        <v>-0.1207</v>
      </c>
      <c r="H343" s="1">
        <v>40</v>
      </c>
      <c r="I343" s="8">
        <f>IF(G343&gt;Sheet3!$B$8,F343,Sheet3!$B$8)</f>
        <v>0.33710000000000001</v>
      </c>
      <c r="J343" s="8"/>
    </row>
    <row r="344" spans="1:10" x14ac:dyDescent="0.25">
      <c r="A344" s="1" t="s">
        <v>176</v>
      </c>
      <c r="B344" s="2">
        <v>40602</v>
      </c>
      <c r="C344" s="1">
        <v>44.5</v>
      </c>
      <c r="D344" s="2">
        <v>40770</v>
      </c>
      <c r="E344" s="1">
        <v>39.28</v>
      </c>
      <c r="F344" s="3">
        <v>-0.1173</v>
      </c>
      <c r="G344" s="3">
        <v>-0.12130000000000001</v>
      </c>
      <c r="H344" s="1">
        <v>24</v>
      </c>
      <c r="I344" s="8">
        <f>IF(G344&gt;Sheet3!$B$8,F344,Sheet3!$B$8)</f>
        <v>-0.1173</v>
      </c>
      <c r="J344" s="8"/>
    </row>
    <row r="345" spans="1:10" x14ac:dyDescent="0.25">
      <c r="A345" s="1" t="s">
        <v>113</v>
      </c>
      <c r="B345" s="2">
        <v>41925</v>
      </c>
      <c r="C345" s="1">
        <v>26.83</v>
      </c>
      <c r="D345" s="2">
        <v>43052</v>
      </c>
      <c r="E345" s="1">
        <v>37.6</v>
      </c>
      <c r="F345" s="3">
        <v>0.40139999999999998</v>
      </c>
      <c r="G345" s="3">
        <v>-0.1237</v>
      </c>
      <c r="H345" s="1">
        <v>161</v>
      </c>
      <c r="I345" s="8">
        <f>IF(G345&gt;Sheet3!$B$8,F345,Sheet3!$B$8)</f>
        <v>0.40139999999999998</v>
      </c>
      <c r="J345" s="8"/>
    </row>
    <row r="346" spans="1:10" x14ac:dyDescent="0.25">
      <c r="A346" s="1" t="s">
        <v>93</v>
      </c>
      <c r="B346" s="2">
        <v>42583</v>
      </c>
      <c r="C346" s="1">
        <v>38.44</v>
      </c>
      <c r="D346" s="2">
        <v>42849</v>
      </c>
      <c r="E346" s="1">
        <v>42.5</v>
      </c>
      <c r="F346" s="3">
        <v>0.1056</v>
      </c>
      <c r="G346" s="3">
        <v>-0.1241</v>
      </c>
      <c r="H346" s="1">
        <v>38</v>
      </c>
      <c r="I346" s="8">
        <f>IF(G346&gt;Sheet3!$B$8,F346,Sheet3!$B$8)</f>
        <v>0.1056</v>
      </c>
      <c r="J346" s="8"/>
    </row>
    <row r="347" spans="1:10" x14ac:dyDescent="0.25">
      <c r="A347" s="1" t="s">
        <v>38</v>
      </c>
      <c r="B347" s="2">
        <v>40294</v>
      </c>
      <c r="C347" s="1">
        <v>60.99</v>
      </c>
      <c r="D347" s="2">
        <v>40567</v>
      </c>
      <c r="E347" s="1">
        <v>63.64</v>
      </c>
      <c r="F347" s="3">
        <v>4.3400000000000001E-2</v>
      </c>
      <c r="G347" s="3">
        <v>-0.12609999999999999</v>
      </c>
      <c r="H347" s="1">
        <v>39</v>
      </c>
      <c r="I347" s="8">
        <f>IF(G347&gt;Sheet3!$B$8,F347,Sheet3!$B$8)</f>
        <v>4.3400000000000001E-2</v>
      </c>
      <c r="J347" s="8"/>
    </row>
    <row r="348" spans="1:10" x14ac:dyDescent="0.25">
      <c r="A348" s="1" t="s">
        <v>38</v>
      </c>
      <c r="B348" s="2">
        <v>39286</v>
      </c>
      <c r="C348" s="1">
        <v>57.6</v>
      </c>
      <c r="D348" s="2">
        <v>39391</v>
      </c>
      <c r="E348" s="1">
        <v>52.92</v>
      </c>
      <c r="F348" s="3">
        <v>-8.1299999999999997E-2</v>
      </c>
      <c r="G348" s="3">
        <v>-0.12970000000000001</v>
      </c>
      <c r="H348" s="1">
        <v>15</v>
      </c>
      <c r="I348" s="8">
        <f>IF(G348&gt;Sheet3!$B$8,F348,Sheet3!$B$8)</f>
        <v>-8.1299999999999997E-2</v>
      </c>
      <c r="J348" s="8"/>
    </row>
    <row r="349" spans="1:10" x14ac:dyDescent="0.25">
      <c r="A349" s="1" t="s">
        <v>36</v>
      </c>
      <c r="B349" s="2">
        <v>37361</v>
      </c>
      <c r="C349" s="1">
        <v>18.399999999999999</v>
      </c>
      <c r="D349" s="2">
        <v>37459</v>
      </c>
      <c r="E349" s="1">
        <v>16.2</v>
      </c>
      <c r="F349" s="3">
        <v>-0.1196</v>
      </c>
      <c r="G349" s="3">
        <v>-0.12989999999999999</v>
      </c>
      <c r="H349" s="1">
        <v>14</v>
      </c>
      <c r="I349" s="8">
        <f>IF(G349&gt;Sheet3!$B$8,F349,Sheet3!$B$8)</f>
        <v>-0.1196</v>
      </c>
      <c r="J349" s="8"/>
    </row>
    <row r="350" spans="1:10" x14ac:dyDescent="0.25">
      <c r="A350" s="1" t="s">
        <v>151</v>
      </c>
      <c r="B350" s="2">
        <v>43129</v>
      </c>
      <c r="C350" s="1">
        <v>16.8</v>
      </c>
      <c r="D350" s="2">
        <v>43374</v>
      </c>
      <c r="E350" s="1">
        <v>18.8</v>
      </c>
      <c r="F350" s="3">
        <v>0.11899999999999999</v>
      </c>
      <c r="G350" s="3">
        <v>-0.13100000000000001</v>
      </c>
      <c r="H350" s="1">
        <v>35</v>
      </c>
      <c r="I350" s="8">
        <f>IF(G350&gt;Sheet3!$B$8,F350,Sheet3!$B$8)</f>
        <v>0.11899999999999999</v>
      </c>
      <c r="J350" s="8"/>
    </row>
    <row r="351" spans="1:10" x14ac:dyDescent="0.25">
      <c r="A351" s="1" t="s">
        <v>199</v>
      </c>
      <c r="B351" s="2">
        <v>41127</v>
      </c>
      <c r="C351" s="1">
        <v>85.2727</v>
      </c>
      <c r="D351" s="2">
        <v>41386</v>
      </c>
      <c r="E351" s="1">
        <v>83.7273</v>
      </c>
      <c r="F351" s="3">
        <v>-1.8100000000000002E-2</v>
      </c>
      <c r="G351" s="3">
        <v>-0.13109999999999999</v>
      </c>
      <c r="H351" s="1">
        <v>37</v>
      </c>
      <c r="I351" s="8">
        <f>IF(G351&gt;Sheet3!$B$8,F351,Sheet3!$B$8)</f>
        <v>-1.8100000000000002E-2</v>
      </c>
      <c r="J351" s="8"/>
    </row>
    <row r="352" spans="1:10" x14ac:dyDescent="0.25">
      <c r="A352" s="1" t="s">
        <v>76</v>
      </c>
      <c r="B352" s="2">
        <v>38607</v>
      </c>
      <c r="C352" s="1">
        <v>140.80000000000001</v>
      </c>
      <c r="D352" s="2">
        <v>38866</v>
      </c>
      <c r="E352" s="1">
        <v>136</v>
      </c>
      <c r="F352" s="3">
        <v>-3.4099999999999998E-2</v>
      </c>
      <c r="G352" s="3">
        <v>-0.13139999999999999</v>
      </c>
      <c r="H352" s="1">
        <v>37</v>
      </c>
      <c r="I352" s="8">
        <f>IF(G352&gt;Sheet3!$B$8,F352,Sheet3!$B$8)</f>
        <v>-3.4099999999999998E-2</v>
      </c>
      <c r="J352" s="8"/>
    </row>
    <row r="353" spans="1:10" x14ac:dyDescent="0.25">
      <c r="A353" s="1" t="s">
        <v>17</v>
      </c>
      <c r="B353" s="2">
        <v>41883</v>
      </c>
      <c r="C353" s="1">
        <v>27.87</v>
      </c>
      <c r="D353" s="2">
        <v>41932</v>
      </c>
      <c r="E353" s="1">
        <v>24.61</v>
      </c>
      <c r="F353" s="3">
        <v>-0.11700000000000001</v>
      </c>
      <c r="G353" s="3">
        <v>-0.13170000000000001</v>
      </c>
      <c r="H353" s="1">
        <v>7</v>
      </c>
      <c r="I353" s="8">
        <f>IF(G353&gt;Sheet3!$B$8,F353,Sheet3!$B$8)</f>
        <v>-0.11700000000000001</v>
      </c>
      <c r="J353" s="8"/>
    </row>
    <row r="354" spans="1:10" x14ac:dyDescent="0.25">
      <c r="A354" s="1" t="s">
        <v>160</v>
      </c>
      <c r="B354" s="2">
        <v>38810</v>
      </c>
      <c r="C354" s="1">
        <v>79.5</v>
      </c>
      <c r="D354" s="2">
        <v>39279</v>
      </c>
      <c r="E354" s="1">
        <v>108.25</v>
      </c>
      <c r="F354" s="3">
        <v>0.36159999999999998</v>
      </c>
      <c r="G354" s="3">
        <v>-0.1321</v>
      </c>
      <c r="H354" s="1">
        <v>67</v>
      </c>
      <c r="I354" s="8">
        <f>IF(G354&gt;Sheet3!$B$8,F354,Sheet3!$B$8)</f>
        <v>0.36159999999999998</v>
      </c>
      <c r="J354" s="8"/>
    </row>
    <row r="355" spans="1:10" x14ac:dyDescent="0.25">
      <c r="A355" s="1" t="s">
        <v>181</v>
      </c>
      <c r="B355" s="2">
        <v>40532</v>
      </c>
      <c r="C355" s="1">
        <v>27.816800000000001</v>
      </c>
      <c r="D355" s="2">
        <v>40763</v>
      </c>
      <c r="E355" s="1">
        <v>24.456399999999999</v>
      </c>
      <c r="F355" s="3">
        <v>-0.1208</v>
      </c>
      <c r="G355" s="3">
        <v>-0.1338</v>
      </c>
      <c r="H355" s="1">
        <v>33</v>
      </c>
      <c r="I355" s="8">
        <f>IF(G355&gt;Sheet3!$B$8,F355,Sheet3!$B$8)</f>
        <v>-0.1208</v>
      </c>
      <c r="J355" s="8"/>
    </row>
    <row r="356" spans="1:10" x14ac:dyDescent="0.25">
      <c r="A356" s="1" t="s">
        <v>28</v>
      </c>
      <c r="B356" s="2">
        <v>43654</v>
      </c>
      <c r="C356" s="1">
        <v>37.299999999999997</v>
      </c>
      <c r="D356" s="2">
        <v>43766</v>
      </c>
      <c r="E356" s="1">
        <v>33.4</v>
      </c>
      <c r="F356" s="3">
        <v>-0.1046</v>
      </c>
      <c r="G356" s="3">
        <v>-0.13400000000000001</v>
      </c>
      <c r="H356" s="1">
        <v>16</v>
      </c>
      <c r="I356" s="8">
        <f>IF(G356&gt;Sheet3!$B$8,F356,Sheet3!$B$8)</f>
        <v>-0.1046</v>
      </c>
      <c r="J356" s="8"/>
    </row>
    <row r="357" spans="1:10" x14ac:dyDescent="0.25">
      <c r="A357" s="1" t="s">
        <v>31</v>
      </c>
      <c r="B357" s="2">
        <v>43010</v>
      </c>
      <c r="C357" s="1">
        <v>25.574999999999999</v>
      </c>
      <c r="D357" s="2">
        <v>43171</v>
      </c>
      <c r="E357" s="1">
        <v>22.5</v>
      </c>
      <c r="F357" s="3">
        <v>-0.1202</v>
      </c>
      <c r="G357" s="3">
        <v>-0.13469999999999999</v>
      </c>
      <c r="H357" s="1">
        <v>23</v>
      </c>
      <c r="I357" s="8">
        <f>IF(G357&gt;Sheet3!$B$8,F357,Sheet3!$B$8)</f>
        <v>-0.1202</v>
      </c>
      <c r="J357" s="8"/>
    </row>
    <row r="358" spans="1:10" x14ac:dyDescent="0.25">
      <c r="A358" s="1" t="s">
        <v>180</v>
      </c>
      <c r="B358" s="2">
        <v>42212</v>
      </c>
      <c r="C358" s="1">
        <v>24.9</v>
      </c>
      <c r="D358" s="2">
        <v>42380</v>
      </c>
      <c r="E358" s="1">
        <v>24.1</v>
      </c>
      <c r="F358" s="3">
        <v>-3.2099999999999997E-2</v>
      </c>
      <c r="G358" s="3">
        <v>-0.13489999999999999</v>
      </c>
      <c r="H358" s="1">
        <v>24</v>
      </c>
      <c r="I358" s="8">
        <f>IF(G358&gt;Sheet3!$B$8,F358,Sheet3!$B$8)</f>
        <v>-3.2099999999999997E-2</v>
      </c>
      <c r="J358" s="8"/>
    </row>
    <row r="359" spans="1:10" x14ac:dyDescent="0.25">
      <c r="A359" s="1" t="s">
        <v>72</v>
      </c>
      <c r="B359" s="2">
        <v>42408</v>
      </c>
      <c r="C359" s="1">
        <v>35.85</v>
      </c>
      <c r="D359" s="2">
        <v>42548</v>
      </c>
      <c r="E359" s="1">
        <v>39.81</v>
      </c>
      <c r="F359" s="3">
        <v>0.1105</v>
      </c>
      <c r="G359" s="3">
        <v>-0.1353</v>
      </c>
      <c r="H359" s="1">
        <v>20</v>
      </c>
      <c r="I359" s="8">
        <f>IF(G359&gt;Sheet3!$B$8,F359,Sheet3!$B$8)</f>
        <v>0.1105</v>
      </c>
      <c r="J359" s="8"/>
    </row>
    <row r="360" spans="1:10" x14ac:dyDescent="0.25">
      <c r="A360" s="1" t="s">
        <v>207</v>
      </c>
      <c r="B360" s="2">
        <v>41400</v>
      </c>
      <c r="C360" s="1">
        <v>81.05</v>
      </c>
      <c r="D360" s="2">
        <v>41827</v>
      </c>
      <c r="E360" s="1">
        <v>92.31</v>
      </c>
      <c r="F360" s="3">
        <v>0.1389</v>
      </c>
      <c r="G360" s="3">
        <v>-0.13650000000000001</v>
      </c>
      <c r="H360" s="1">
        <v>61</v>
      </c>
      <c r="I360" s="8">
        <f>IF(G360&gt;Sheet3!$B$8,F360,Sheet3!$B$8)</f>
        <v>0.1389</v>
      </c>
      <c r="J360" s="8"/>
    </row>
    <row r="361" spans="1:10" x14ac:dyDescent="0.25">
      <c r="A361" s="1" t="s">
        <v>138</v>
      </c>
      <c r="B361" s="2">
        <v>39286</v>
      </c>
      <c r="C361" s="1">
        <v>2.4900000000000002</v>
      </c>
      <c r="D361" s="2">
        <v>39440</v>
      </c>
      <c r="E361" s="1">
        <v>2.25</v>
      </c>
      <c r="F361" s="3">
        <v>-9.64E-2</v>
      </c>
      <c r="G361" s="3">
        <v>-0.13650000000000001</v>
      </c>
      <c r="H361" s="1">
        <v>22</v>
      </c>
      <c r="I361" s="8">
        <f>IF(G361&gt;Sheet3!$B$8,F361,Sheet3!$B$8)</f>
        <v>-9.64E-2</v>
      </c>
      <c r="J361" s="8"/>
    </row>
    <row r="362" spans="1:10" x14ac:dyDescent="0.25">
      <c r="A362" s="1" t="s">
        <v>137</v>
      </c>
      <c r="B362" s="2">
        <v>38523</v>
      </c>
      <c r="C362" s="1">
        <v>19</v>
      </c>
      <c r="D362" s="2">
        <v>38747</v>
      </c>
      <c r="E362" s="1">
        <v>19.760000000000002</v>
      </c>
      <c r="F362" s="3">
        <v>0.04</v>
      </c>
      <c r="G362" s="3">
        <v>-0.1368</v>
      </c>
      <c r="H362" s="1">
        <v>32</v>
      </c>
      <c r="I362" s="8">
        <f>IF(G362&gt;Sheet3!$B$8,F362,Sheet3!$B$8)</f>
        <v>0.04</v>
      </c>
      <c r="J362" s="8"/>
    </row>
    <row r="363" spans="1:10" x14ac:dyDescent="0.25">
      <c r="A363" s="1" t="s">
        <v>15</v>
      </c>
      <c r="B363" s="2">
        <v>37438</v>
      </c>
      <c r="C363" s="1">
        <v>37.423000000000002</v>
      </c>
      <c r="D363" s="2">
        <v>37459</v>
      </c>
      <c r="E363" s="1">
        <v>33.846699999999998</v>
      </c>
      <c r="F363" s="3">
        <v>-9.5600000000000004E-2</v>
      </c>
      <c r="G363" s="3">
        <v>-0.13789999999999999</v>
      </c>
      <c r="H363" s="1">
        <v>3</v>
      </c>
      <c r="I363" s="8">
        <f>IF(G363&gt;Sheet3!$B$8,F363,Sheet3!$B$8)</f>
        <v>-9.5600000000000004E-2</v>
      </c>
      <c r="J363" s="8"/>
    </row>
    <row r="364" spans="1:10" x14ac:dyDescent="0.25">
      <c r="A364" s="1" t="s">
        <v>46</v>
      </c>
      <c r="B364" s="2">
        <v>43850</v>
      </c>
      <c r="C364" s="1">
        <v>25.17</v>
      </c>
      <c r="D364" s="2">
        <v>43892</v>
      </c>
      <c r="E364" s="1">
        <v>22.4</v>
      </c>
      <c r="F364" s="3">
        <v>-0.1101</v>
      </c>
      <c r="G364" s="3">
        <v>-0.13950000000000001</v>
      </c>
      <c r="H364" s="1">
        <v>6</v>
      </c>
      <c r="I364" s="8">
        <f>IF(G364&gt;Sheet3!$B$8,F364,Sheet3!$B$8)</f>
        <v>-0.1101</v>
      </c>
      <c r="J364" s="8"/>
    </row>
    <row r="365" spans="1:10" x14ac:dyDescent="0.25">
      <c r="A365" s="1" t="s">
        <v>29</v>
      </c>
      <c r="B365" s="2">
        <v>42121</v>
      </c>
      <c r="C365" s="1">
        <v>53.183999999999997</v>
      </c>
      <c r="D365" s="2">
        <v>42254</v>
      </c>
      <c r="E365" s="1">
        <v>49.353400000000001</v>
      </c>
      <c r="F365" s="3">
        <v>-7.1999999999999995E-2</v>
      </c>
      <c r="G365" s="3">
        <v>-0.14280000000000001</v>
      </c>
      <c r="H365" s="1">
        <v>19</v>
      </c>
      <c r="I365" s="8">
        <f>IF(G365&gt;Sheet3!$B$8,F365,Sheet3!$B$8)</f>
        <v>-7.1999999999999995E-2</v>
      </c>
      <c r="J365" s="8"/>
    </row>
    <row r="366" spans="1:10" x14ac:dyDescent="0.25">
      <c r="A366" s="1" t="s">
        <v>138</v>
      </c>
      <c r="B366" s="2">
        <v>43801</v>
      </c>
      <c r="C366" s="1">
        <v>11.2</v>
      </c>
      <c r="D366" s="2">
        <v>43906</v>
      </c>
      <c r="E366" s="1">
        <v>9.26</v>
      </c>
      <c r="F366" s="3">
        <v>-0.17319999999999999</v>
      </c>
      <c r="G366" s="3">
        <v>-0.14549999999999999</v>
      </c>
      <c r="H366" s="1">
        <v>15</v>
      </c>
      <c r="I366" s="8">
        <f>IF(G366&gt;Sheet3!$B$8,F366,Sheet3!$B$8)</f>
        <v>-0.17319999999999999</v>
      </c>
      <c r="J366" s="8"/>
    </row>
    <row r="367" spans="1:10" x14ac:dyDescent="0.25">
      <c r="A367" s="1" t="s">
        <v>147</v>
      </c>
      <c r="B367" s="2">
        <v>42219</v>
      </c>
      <c r="C367" s="1">
        <v>53.2</v>
      </c>
      <c r="D367" s="2">
        <v>42380</v>
      </c>
      <c r="E367" s="1">
        <v>53.2</v>
      </c>
      <c r="F367" s="3">
        <v>0</v>
      </c>
      <c r="G367" s="3">
        <v>-0.1457</v>
      </c>
      <c r="H367" s="1">
        <v>23</v>
      </c>
      <c r="I367" s="8">
        <f>IF(G367&gt;Sheet3!$B$8,F367,Sheet3!$B$8)</f>
        <v>0</v>
      </c>
      <c r="J367" s="8"/>
    </row>
    <row r="368" spans="1:10" x14ac:dyDescent="0.25">
      <c r="A368" s="1" t="s">
        <v>117</v>
      </c>
      <c r="B368" s="2">
        <v>41561</v>
      </c>
      <c r="C368" s="1">
        <v>6.6181999999999999</v>
      </c>
      <c r="D368" s="2">
        <v>41715</v>
      </c>
      <c r="E368" s="1">
        <v>6.1970000000000001</v>
      </c>
      <c r="F368" s="3">
        <v>-6.3600000000000004E-2</v>
      </c>
      <c r="G368" s="3">
        <v>-0.14680000000000001</v>
      </c>
      <c r="H368" s="1">
        <v>22</v>
      </c>
      <c r="I368" s="8">
        <f>IF(G368&gt;Sheet3!$B$8,F368,Sheet3!$B$8)</f>
        <v>-6.3600000000000004E-2</v>
      </c>
      <c r="J368" s="8"/>
    </row>
    <row r="369" spans="1:10" x14ac:dyDescent="0.25">
      <c r="A369" s="1" t="s">
        <v>36</v>
      </c>
      <c r="B369" s="2">
        <v>41302</v>
      </c>
      <c r="C369" s="1">
        <v>8.8699999999999992</v>
      </c>
      <c r="D369" s="2">
        <v>41400</v>
      </c>
      <c r="E369" s="1">
        <v>8.25</v>
      </c>
      <c r="F369" s="3">
        <v>-6.9900000000000004E-2</v>
      </c>
      <c r="G369" s="3">
        <v>-0.14879999999999999</v>
      </c>
      <c r="H369" s="1">
        <v>14</v>
      </c>
      <c r="I369" s="8">
        <f>IF(G369&gt;Sheet3!$B$8,F369,Sheet3!$B$8)</f>
        <v>-6.9900000000000004E-2</v>
      </c>
      <c r="J369" s="8"/>
    </row>
    <row r="370" spans="1:10" x14ac:dyDescent="0.25">
      <c r="A370" s="1" t="s">
        <v>12</v>
      </c>
      <c r="B370" s="2">
        <v>41141</v>
      </c>
      <c r="C370" s="1">
        <v>66.209999999999994</v>
      </c>
      <c r="D370" s="2">
        <v>41519</v>
      </c>
      <c r="E370" s="1">
        <v>73</v>
      </c>
      <c r="F370" s="3">
        <v>0.1026</v>
      </c>
      <c r="G370" s="3">
        <v>-0.14979999999999999</v>
      </c>
      <c r="H370" s="1">
        <v>54</v>
      </c>
      <c r="I370" s="8">
        <f>IF(G370&gt;Sheet3!$B$8,F370,Sheet3!$B$8)</f>
        <v>0.1026</v>
      </c>
      <c r="J370" s="8"/>
    </row>
    <row r="371" spans="1:10" x14ac:dyDescent="0.25">
      <c r="A371" s="1" t="s">
        <v>39</v>
      </c>
      <c r="B371" s="2">
        <v>40070</v>
      </c>
      <c r="C371" s="1">
        <v>8.1999999999999993</v>
      </c>
      <c r="D371" s="2">
        <v>40616</v>
      </c>
      <c r="E371" s="1">
        <v>8.5500000000000007</v>
      </c>
      <c r="F371" s="3">
        <v>4.2700000000000002E-2</v>
      </c>
      <c r="G371" s="3">
        <v>-0.15240000000000001</v>
      </c>
      <c r="H371" s="1">
        <v>78</v>
      </c>
      <c r="I371" s="8">
        <f>IF(G371&gt;Sheet3!$B$8,F371,Sheet3!$B$8)</f>
        <v>4.2700000000000002E-2</v>
      </c>
      <c r="J371" s="8"/>
    </row>
    <row r="372" spans="1:10" x14ac:dyDescent="0.25">
      <c r="A372" s="1" t="s">
        <v>181</v>
      </c>
      <c r="B372" s="2">
        <v>39230</v>
      </c>
      <c r="C372" s="1">
        <v>23.951699999999999</v>
      </c>
      <c r="D372" s="2">
        <v>39307</v>
      </c>
      <c r="E372" s="1">
        <v>20.9758</v>
      </c>
      <c r="F372" s="3">
        <v>-0.1242</v>
      </c>
      <c r="G372" s="3">
        <v>-0.15379999999999999</v>
      </c>
      <c r="H372" s="1">
        <v>11</v>
      </c>
      <c r="I372" s="8">
        <f>IF(G372&gt;Sheet3!$B$8,F372,Sheet3!$B$8)</f>
        <v>-0.1242</v>
      </c>
      <c r="J372" s="8"/>
    </row>
    <row r="373" spans="1:10" x14ac:dyDescent="0.25">
      <c r="A373" s="1" t="s">
        <v>214</v>
      </c>
      <c r="B373" s="2">
        <v>43850</v>
      </c>
      <c r="C373" s="1">
        <v>65</v>
      </c>
      <c r="D373" s="2">
        <v>43892</v>
      </c>
      <c r="E373" s="1">
        <v>55.9</v>
      </c>
      <c r="F373" s="3">
        <v>-0.14000000000000001</v>
      </c>
      <c r="G373" s="3">
        <v>-0.15540000000000001</v>
      </c>
      <c r="H373" s="1">
        <v>6</v>
      </c>
      <c r="I373" s="8">
        <f>IF(G373&gt;Sheet3!$B$8,F373,Sheet3!$B$8)</f>
        <v>-0.14000000000000001</v>
      </c>
      <c r="J373" s="8"/>
    </row>
    <row r="374" spans="1:10" x14ac:dyDescent="0.25">
      <c r="A374" s="1" t="s">
        <v>141</v>
      </c>
      <c r="B374" s="2">
        <v>41288</v>
      </c>
      <c r="C374" s="1">
        <v>29.9</v>
      </c>
      <c r="D374" s="2">
        <v>41330</v>
      </c>
      <c r="E374" s="1">
        <v>25.68</v>
      </c>
      <c r="F374" s="3">
        <v>-0.1411</v>
      </c>
      <c r="G374" s="3">
        <v>-0.1555</v>
      </c>
      <c r="H374" s="1">
        <v>6</v>
      </c>
      <c r="I374" s="8">
        <f>IF(G374&gt;Sheet3!$B$8,F374,Sheet3!$B$8)</f>
        <v>-0.1411</v>
      </c>
      <c r="J374" s="8"/>
    </row>
    <row r="375" spans="1:10" x14ac:dyDescent="0.25">
      <c r="A375" s="1" t="s">
        <v>28</v>
      </c>
      <c r="B375" s="2">
        <v>42373</v>
      </c>
      <c r="C375" s="1">
        <v>24.03</v>
      </c>
      <c r="D375" s="2">
        <v>42492</v>
      </c>
      <c r="E375" s="1">
        <v>22.65</v>
      </c>
      <c r="F375" s="3">
        <v>-5.74E-2</v>
      </c>
      <c r="G375" s="3">
        <v>-0.1565</v>
      </c>
      <c r="H375" s="1">
        <v>17</v>
      </c>
      <c r="I375" s="8">
        <f>IF(G375&gt;Sheet3!$B$8,F375,Sheet3!$B$8)</f>
        <v>-5.74E-2</v>
      </c>
      <c r="J375" s="8"/>
    </row>
    <row r="376" spans="1:10" x14ac:dyDescent="0.25">
      <c r="A376" s="1" t="s">
        <v>171</v>
      </c>
      <c r="B376" s="2">
        <v>42857</v>
      </c>
      <c r="C376" s="1">
        <v>50.57</v>
      </c>
      <c r="D376" s="2">
        <v>43059</v>
      </c>
      <c r="E376" s="1">
        <v>43.1</v>
      </c>
      <c r="F376" s="3">
        <v>-0.1477</v>
      </c>
      <c r="G376" s="3">
        <v>-0.15670000000000001</v>
      </c>
      <c r="H376" s="1">
        <v>29</v>
      </c>
      <c r="I376" s="8">
        <f>IF(G376&gt;Sheet3!$B$8,F376,Sheet3!$B$8)</f>
        <v>-0.1477</v>
      </c>
      <c r="J376" s="8"/>
    </row>
    <row r="377" spans="1:10" x14ac:dyDescent="0.25">
      <c r="A377" s="1" t="s">
        <v>143</v>
      </c>
      <c r="B377" s="2">
        <v>41330</v>
      </c>
      <c r="C377" s="1">
        <v>3.8</v>
      </c>
      <c r="D377" s="2">
        <v>41498</v>
      </c>
      <c r="E377" s="1">
        <v>3.34</v>
      </c>
      <c r="F377" s="3">
        <v>-0.1211</v>
      </c>
      <c r="G377" s="3">
        <v>-0.15790000000000001</v>
      </c>
      <c r="H377" s="1">
        <v>24</v>
      </c>
      <c r="I377" s="8">
        <f>IF(G377&gt;Sheet3!$B$8,F377,Sheet3!$B$8)</f>
        <v>-0.1211</v>
      </c>
      <c r="J377" s="8"/>
    </row>
    <row r="378" spans="1:10" x14ac:dyDescent="0.25">
      <c r="A378" s="1" t="s">
        <v>85</v>
      </c>
      <c r="B378" s="2">
        <v>41687</v>
      </c>
      <c r="C378" s="1">
        <v>30.49</v>
      </c>
      <c r="D378" s="2">
        <v>41855</v>
      </c>
      <c r="E378" s="1">
        <v>26.3</v>
      </c>
      <c r="F378" s="3">
        <v>-0.13739999999999999</v>
      </c>
      <c r="G378" s="3">
        <v>-0.16300000000000001</v>
      </c>
      <c r="H378" s="1">
        <v>24</v>
      </c>
      <c r="I378" s="8">
        <f>IF(G378&gt;Sheet3!$B$8,F378,Sheet3!$B$8)</f>
        <v>-0.13739999999999999</v>
      </c>
      <c r="J378" s="8"/>
    </row>
    <row r="379" spans="1:10" x14ac:dyDescent="0.25">
      <c r="A379" s="1" t="s">
        <v>158</v>
      </c>
      <c r="B379" s="2">
        <v>40315</v>
      </c>
      <c r="C379" s="1">
        <v>22.26</v>
      </c>
      <c r="D379" s="2">
        <v>40623</v>
      </c>
      <c r="E379" s="1">
        <v>25.24</v>
      </c>
      <c r="F379" s="3">
        <v>0.13389999999999999</v>
      </c>
      <c r="G379" s="3">
        <v>-0.16439999999999999</v>
      </c>
      <c r="H379" s="1">
        <v>44</v>
      </c>
      <c r="I379" s="8">
        <f>IF(G379&gt;Sheet3!$B$8,F379,Sheet3!$B$8)</f>
        <v>0.13389999999999999</v>
      </c>
      <c r="J379" s="8"/>
    </row>
    <row r="380" spans="1:10" x14ac:dyDescent="0.25">
      <c r="A380" s="1" t="s">
        <v>88</v>
      </c>
      <c r="B380" s="2">
        <v>42625</v>
      </c>
      <c r="C380" s="1">
        <v>67.81</v>
      </c>
      <c r="D380" s="2">
        <v>42793</v>
      </c>
      <c r="E380" s="1">
        <v>57.1</v>
      </c>
      <c r="F380" s="3">
        <v>-0.15790000000000001</v>
      </c>
      <c r="G380" s="3">
        <v>-0.16489999999999999</v>
      </c>
      <c r="H380" s="1">
        <v>24</v>
      </c>
      <c r="I380" s="8">
        <f>IF(G380&gt;Sheet3!$B$8,F380,Sheet3!$B$8)</f>
        <v>-0.15790000000000001</v>
      </c>
      <c r="J380" s="8"/>
    </row>
    <row r="381" spans="1:10" x14ac:dyDescent="0.25">
      <c r="A381" s="1" t="s">
        <v>94</v>
      </c>
      <c r="B381" s="2">
        <v>43584</v>
      </c>
      <c r="C381" s="1">
        <v>14.75</v>
      </c>
      <c r="D381" s="2">
        <v>43892</v>
      </c>
      <c r="E381" s="1">
        <v>14.58</v>
      </c>
      <c r="F381" s="3">
        <v>-1.15E-2</v>
      </c>
      <c r="G381" s="3">
        <v>-0.1668</v>
      </c>
      <c r="H381" s="1">
        <v>44</v>
      </c>
      <c r="I381" s="8">
        <f>IF(G381&gt;Sheet3!$B$8,F381,Sheet3!$B$8)</f>
        <v>-1.15E-2</v>
      </c>
      <c r="J381" s="8"/>
    </row>
    <row r="382" spans="1:10" x14ac:dyDescent="0.25">
      <c r="A382" s="1" t="s">
        <v>99</v>
      </c>
      <c r="B382" s="2">
        <v>43150</v>
      </c>
      <c r="C382" s="1">
        <v>18.86</v>
      </c>
      <c r="D382" s="2">
        <v>43178</v>
      </c>
      <c r="E382" s="1">
        <v>15.8</v>
      </c>
      <c r="F382" s="3">
        <v>-0.16220000000000001</v>
      </c>
      <c r="G382" s="3">
        <v>-0.1676</v>
      </c>
      <c r="H382" s="1">
        <v>4</v>
      </c>
      <c r="I382" s="8">
        <f>IF(G382&gt;Sheet3!$B$8,F382,Sheet3!$B$8)</f>
        <v>-0.16220000000000001</v>
      </c>
      <c r="J382" s="8"/>
    </row>
    <row r="383" spans="1:10" x14ac:dyDescent="0.25">
      <c r="A383" s="1" t="s">
        <v>167</v>
      </c>
      <c r="B383" s="2">
        <v>43626</v>
      </c>
      <c r="C383" s="1">
        <v>37.700000000000003</v>
      </c>
      <c r="D383" s="2">
        <v>43906</v>
      </c>
      <c r="E383" s="1">
        <v>32.1</v>
      </c>
      <c r="F383" s="3">
        <v>-0.14849999999999999</v>
      </c>
      <c r="G383" s="3">
        <v>-0.16980000000000001</v>
      </c>
      <c r="H383" s="1">
        <v>40</v>
      </c>
      <c r="I383" s="8">
        <f>IF(G383&gt;Sheet3!$B$8,F383,Sheet3!$B$8)</f>
        <v>-0.14849999999999999</v>
      </c>
      <c r="J383" s="8"/>
    </row>
    <row r="384" spans="1:10" x14ac:dyDescent="0.25">
      <c r="A384" s="1" t="s">
        <v>165</v>
      </c>
      <c r="B384" s="2">
        <v>42933</v>
      </c>
      <c r="C384" s="1">
        <v>37.155000000000001</v>
      </c>
      <c r="D384" s="2">
        <v>43451</v>
      </c>
      <c r="E384" s="1">
        <v>39.81</v>
      </c>
      <c r="F384" s="3">
        <v>7.1499999999999994E-2</v>
      </c>
      <c r="G384" s="3">
        <v>-0.17</v>
      </c>
      <c r="H384" s="1">
        <v>74</v>
      </c>
      <c r="I384" s="8">
        <f>IF(G384&gt;Sheet3!$B$8,F384,Sheet3!$B$8)</f>
        <v>7.1499999999999994E-2</v>
      </c>
      <c r="J384" s="8"/>
    </row>
    <row r="385" spans="1:10" x14ac:dyDescent="0.25">
      <c r="A385" s="1" t="s">
        <v>208</v>
      </c>
      <c r="B385" s="2">
        <v>39342</v>
      </c>
      <c r="C385" s="1">
        <v>92</v>
      </c>
      <c r="D385" s="2">
        <v>39419</v>
      </c>
      <c r="E385" s="1">
        <v>77.599999999999994</v>
      </c>
      <c r="F385" s="3">
        <v>-0.1565</v>
      </c>
      <c r="G385" s="3">
        <v>-0.1739</v>
      </c>
      <c r="H385" s="1">
        <v>11</v>
      </c>
      <c r="I385" s="8">
        <f>IF(G385&gt;Sheet3!$B$8,F385,Sheet3!$B$8)</f>
        <v>-0.1565</v>
      </c>
      <c r="J385" s="8"/>
    </row>
    <row r="386" spans="1:10" x14ac:dyDescent="0.25">
      <c r="A386" s="1" t="s">
        <v>24</v>
      </c>
      <c r="B386" s="2">
        <v>43871</v>
      </c>
      <c r="C386" s="1">
        <v>76.2</v>
      </c>
      <c r="D386" s="2">
        <v>43892</v>
      </c>
      <c r="E386" s="1">
        <v>65.2</v>
      </c>
      <c r="F386" s="3">
        <v>-0.1444</v>
      </c>
      <c r="G386" s="3">
        <v>-0.17519999999999999</v>
      </c>
      <c r="H386" s="1">
        <v>3</v>
      </c>
      <c r="I386" s="8">
        <f>IF(G386&gt;Sheet3!$B$8,F386,Sheet3!$B$8)</f>
        <v>-0.1444</v>
      </c>
      <c r="J386" s="8"/>
    </row>
    <row r="387" spans="1:10" x14ac:dyDescent="0.25">
      <c r="A387" s="1" t="s">
        <v>98</v>
      </c>
      <c r="B387" s="2">
        <v>41897</v>
      </c>
      <c r="C387" s="1">
        <v>39.67</v>
      </c>
      <c r="D387" s="2">
        <v>41988</v>
      </c>
      <c r="E387" s="1">
        <v>34.799999999999997</v>
      </c>
      <c r="F387" s="3">
        <v>-0.12280000000000001</v>
      </c>
      <c r="G387" s="3">
        <v>-0.17699999999999999</v>
      </c>
      <c r="H387" s="1">
        <v>13</v>
      </c>
      <c r="I387" s="8">
        <f>IF(G387&gt;Sheet3!$B$8,F387,Sheet3!$B$8)</f>
        <v>-0.12280000000000001</v>
      </c>
      <c r="J387" s="8"/>
    </row>
    <row r="388" spans="1:10" x14ac:dyDescent="0.25">
      <c r="A388" s="1" t="s">
        <v>153</v>
      </c>
      <c r="B388" s="2">
        <v>41344</v>
      </c>
      <c r="C388" s="1">
        <v>54.59</v>
      </c>
      <c r="D388" s="2">
        <v>41624</v>
      </c>
      <c r="E388" s="1">
        <v>57.05</v>
      </c>
      <c r="F388" s="3">
        <v>4.5100000000000001E-2</v>
      </c>
      <c r="G388" s="3">
        <v>-0.1792</v>
      </c>
      <c r="H388" s="1">
        <v>40</v>
      </c>
      <c r="I388" s="8">
        <f>IF(G388&gt;Sheet3!$B$8,F388,Sheet3!$B$8)</f>
        <v>4.5100000000000001E-2</v>
      </c>
      <c r="J388" s="8"/>
    </row>
    <row r="389" spans="1:10" x14ac:dyDescent="0.25">
      <c r="A389" s="1" t="s">
        <v>212</v>
      </c>
      <c r="B389" s="2">
        <v>41414</v>
      </c>
      <c r="C389" s="1">
        <v>26.5</v>
      </c>
      <c r="D389" s="2">
        <v>42317</v>
      </c>
      <c r="E389" s="1">
        <v>33.6</v>
      </c>
      <c r="F389" s="3">
        <v>0.26790000000000003</v>
      </c>
      <c r="G389" s="3">
        <v>-0.18490000000000001</v>
      </c>
      <c r="H389" s="1">
        <v>129</v>
      </c>
      <c r="I389" s="8">
        <f>IF(G389&gt;Sheet3!$B$8,F389,Sheet3!$B$8)</f>
        <v>0.26790000000000003</v>
      </c>
      <c r="J389" s="8"/>
    </row>
    <row r="390" spans="1:10" x14ac:dyDescent="0.25">
      <c r="A390" s="1" t="s">
        <v>161</v>
      </c>
      <c r="B390" s="2">
        <v>41890</v>
      </c>
      <c r="C390" s="1">
        <v>85.37</v>
      </c>
      <c r="D390" s="2">
        <v>41946</v>
      </c>
      <c r="E390" s="1">
        <v>73.8</v>
      </c>
      <c r="F390" s="3">
        <v>-0.13550000000000001</v>
      </c>
      <c r="G390" s="3">
        <v>-0.185</v>
      </c>
      <c r="H390" s="1">
        <v>8</v>
      </c>
      <c r="I390" s="8">
        <f>IF(G390&gt;Sheet3!$B$8,F390,Sheet3!$B$8)</f>
        <v>-0.13550000000000001</v>
      </c>
      <c r="J390" s="8"/>
    </row>
    <row r="391" spans="1:10" x14ac:dyDescent="0.25">
      <c r="A391" s="1" t="s">
        <v>48</v>
      </c>
      <c r="B391" s="2">
        <v>38810</v>
      </c>
      <c r="C391" s="1">
        <v>44.6</v>
      </c>
      <c r="D391" s="2">
        <v>39216</v>
      </c>
      <c r="E391" s="1">
        <v>54</v>
      </c>
      <c r="F391" s="3">
        <v>0.21079999999999999</v>
      </c>
      <c r="G391" s="3">
        <v>-0.1865</v>
      </c>
      <c r="H391" s="1">
        <v>58</v>
      </c>
      <c r="I391" s="8">
        <f>IF(G391&gt;Sheet3!$B$8,F391,Sheet3!$B$8)</f>
        <v>0.21079999999999999</v>
      </c>
      <c r="J391" s="8"/>
    </row>
    <row r="392" spans="1:10" x14ac:dyDescent="0.25">
      <c r="A392" s="1" t="s">
        <v>97</v>
      </c>
      <c r="B392" s="2">
        <v>39013</v>
      </c>
      <c r="C392" s="1">
        <v>189.5</v>
      </c>
      <c r="D392" s="2">
        <v>39265</v>
      </c>
      <c r="E392" s="1">
        <v>159.9</v>
      </c>
      <c r="F392" s="3">
        <v>-0.15620000000000001</v>
      </c>
      <c r="G392" s="3">
        <v>-0.18940000000000001</v>
      </c>
      <c r="H392" s="1">
        <v>36</v>
      </c>
      <c r="I392" s="8">
        <f>IF(G392&gt;Sheet3!$B$8,F392,Sheet3!$B$8)</f>
        <v>-0.15620000000000001</v>
      </c>
      <c r="J392" s="8"/>
    </row>
    <row r="393" spans="1:10" x14ac:dyDescent="0.25">
      <c r="A393" s="1" t="s">
        <v>33</v>
      </c>
      <c r="B393" s="2">
        <v>39195</v>
      </c>
      <c r="C393" s="1">
        <v>64.400000000000006</v>
      </c>
      <c r="D393" s="2">
        <v>39503</v>
      </c>
      <c r="E393" s="1">
        <v>58.5</v>
      </c>
      <c r="F393" s="3">
        <v>-9.1600000000000001E-2</v>
      </c>
      <c r="G393" s="3">
        <v>-0.1925</v>
      </c>
      <c r="H393" s="1">
        <v>44</v>
      </c>
      <c r="I393" s="8">
        <f>IF(G393&gt;Sheet3!$B$8,F393,Sheet3!$B$8)</f>
        <v>-9.1600000000000001E-2</v>
      </c>
      <c r="J393" s="8"/>
    </row>
    <row r="394" spans="1:10" x14ac:dyDescent="0.25">
      <c r="A394" s="1" t="s">
        <v>120</v>
      </c>
      <c r="B394" s="2">
        <v>44242</v>
      </c>
      <c r="C394" s="1">
        <v>32.75</v>
      </c>
      <c r="D394" s="1" t="s">
        <v>9</v>
      </c>
      <c r="E394" s="1">
        <v>27.85</v>
      </c>
      <c r="F394" s="3">
        <v>-0.14960000000000001</v>
      </c>
      <c r="G394" s="3">
        <v>-0.19689999999999999</v>
      </c>
      <c r="H394" s="1">
        <v>5</v>
      </c>
      <c r="I394" s="8">
        <f>IF(G394&gt;Sheet3!$B$8,F394,Sheet3!$B$8)</f>
        <v>-0.14960000000000001</v>
      </c>
      <c r="J394" s="8"/>
    </row>
    <row r="395" spans="1:10" x14ac:dyDescent="0.25">
      <c r="A395" s="1" t="s">
        <v>217</v>
      </c>
      <c r="B395" s="2">
        <v>43654</v>
      </c>
      <c r="C395" s="1">
        <v>22.1</v>
      </c>
      <c r="D395" s="2">
        <v>43906</v>
      </c>
      <c r="E395" s="1">
        <v>17.36</v>
      </c>
      <c r="F395" s="3">
        <v>-0.2145</v>
      </c>
      <c r="G395" s="3">
        <v>-0.19750000000000001</v>
      </c>
      <c r="H395" s="1">
        <v>36</v>
      </c>
      <c r="I395" s="8">
        <f>IF(G395&gt;Sheet3!$B$8,F395,Sheet3!$B$8)</f>
        <v>-0.2145</v>
      </c>
      <c r="J395" s="8"/>
    </row>
    <row r="396" spans="1:10" x14ac:dyDescent="0.25">
      <c r="A396" s="1" t="s">
        <v>205</v>
      </c>
      <c r="B396" s="2">
        <v>41001</v>
      </c>
      <c r="C396" s="1">
        <v>2.52</v>
      </c>
      <c r="D396" s="2">
        <v>41281</v>
      </c>
      <c r="E396" s="1">
        <v>2.25</v>
      </c>
      <c r="F396" s="3">
        <v>-0.1071</v>
      </c>
      <c r="G396" s="3">
        <v>-0.19839999999999999</v>
      </c>
      <c r="H396" s="1">
        <v>40</v>
      </c>
      <c r="I396" s="8">
        <f>IF(G396&gt;Sheet3!$B$8,F396,Sheet3!$B$8)</f>
        <v>-0.1071</v>
      </c>
      <c r="J396" s="8"/>
    </row>
    <row r="397" spans="1:10" x14ac:dyDescent="0.25">
      <c r="A397" s="1" t="s">
        <v>189</v>
      </c>
      <c r="B397" s="2">
        <v>41330</v>
      </c>
      <c r="C397" s="1">
        <v>406</v>
      </c>
      <c r="D397" s="2">
        <v>41925</v>
      </c>
      <c r="E397" s="1">
        <v>350</v>
      </c>
      <c r="F397" s="3">
        <v>-0.13789999999999999</v>
      </c>
      <c r="G397" s="3">
        <v>-0.19950000000000001</v>
      </c>
      <c r="H397" s="1">
        <v>85</v>
      </c>
      <c r="I397" s="8">
        <f>IF(G397&gt;Sheet3!$B$8,F397,Sheet3!$B$8)</f>
        <v>-0.13789999999999999</v>
      </c>
      <c r="J397" s="8"/>
    </row>
    <row r="398" spans="1:10" x14ac:dyDescent="0.25">
      <c r="A398" s="1" t="s">
        <v>145</v>
      </c>
      <c r="B398" s="2">
        <v>37991</v>
      </c>
      <c r="C398" s="1">
        <v>82</v>
      </c>
      <c r="D398" s="2">
        <v>38467</v>
      </c>
      <c r="E398" s="1">
        <v>80</v>
      </c>
      <c r="F398" s="3">
        <v>-2.4400000000000002E-2</v>
      </c>
      <c r="G398" s="3">
        <v>-0.20610000000000001</v>
      </c>
      <c r="H398" s="1">
        <v>68</v>
      </c>
      <c r="I398" s="8">
        <f>IF(G398&gt;Sheet3!$B$8,F398,Sheet3!$B$8)</f>
        <v>-2.4400000000000002E-2</v>
      </c>
      <c r="J398" s="8"/>
    </row>
    <row r="399" spans="1:10" x14ac:dyDescent="0.25">
      <c r="A399" s="1" t="s">
        <v>130</v>
      </c>
      <c r="B399" s="2">
        <v>40672</v>
      </c>
      <c r="C399" s="1">
        <v>14.824999999999999</v>
      </c>
      <c r="D399" s="2">
        <v>40763</v>
      </c>
      <c r="E399" s="1">
        <v>12.2</v>
      </c>
      <c r="F399" s="3">
        <v>-0.17710000000000001</v>
      </c>
      <c r="G399" s="3">
        <v>-0.21279999999999999</v>
      </c>
      <c r="H399" s="1">
        <v>13</v>
      </c>
      <c r="I399" s="8">
        <f>IF(G399&gt;Sheet3!$B$8,F399,Sheet3!$B$8)</f>
        <v>-0.17710000000000001</v>
      </c>
      <c r="J399" s="8"/>
    </row>
    <row r="400" spans="1:10" x14ac:dyDescent="0.25">
      <c r="A400" s="1" t="s">
        <v>196</v>
      </c>
      <c r="B400" s="2">
        <v>43878</v>
      </c>
      <c r="C400" s="1">
        <v>67.400000000000006</v>
      </c>
      <c r="D400" s="2">
        <v>43906</v>
      </c>
      <c r="E400" s="1">
        <v>55</v>
      </c>
      <c r="F400" s="3">
        <v>-0.184</v>
      </c>
      <c r="G400" s="3">
        <v>-0.21360000000000001</v>
      </c>
      <c r="H400" s="1">
        <v>4</v>
      </c>
      <c r="I400" s="8">
        <f>IF(G400&gt;Sheet3!$B$8,F400,Sheet3!$B$8)</f>
        <v>-0.184</v>
      </c>
      <c r="J400" s="8"/>
    </row>
    <row r="401" spans="1:10" x14ac:dyDescent="0.25">
      <c r="A401" s="1" t="s">
        <v>168</v>
      </c>
      <c r="B401" s="2">
        <v>43654</v>
      </c>
      <c r="C401" s="1">
        <v>33.799999999999997</v>
      </c>
      <c r="D401" s="2">
        <v>43892</v>
      </c>
      <c r="E401" s="1">
        <v>29.1</v>
      </c>
      <c r="F401" s="3">
        <v>-0.1391</v>
      </c>
      <c r="G401" s="3">
        <v>-0.2145</v>
      </c>
      <c r="H401" s="1">
        <v>34</v>
      </c>
      <c r="I401" s="8">
        <f>IF(G401&gt;Sheet3!$B$8,F401,Sheet3!$B$8)</f>
        <v>-0.1391</v>
      </c>
      <c r="J401" s="8"/>
    </row>
    <row r="402" spans="1:10" x14ac:dyDescent="0.25">
      <c r="A402" s="1" t="s">
        <v>32</v>
      </c>
      <c r="B402" s="2">
        <v>42639</v>
      </c>
      <c r="C402" s="1">
        <v>28.7</v>
      </c>
      <c r="D402" s="2">
        <v>42940</v>
      </c>
      <c r="E402" s="1">
        <v>22.8</v>
      </c>
      <c r="F402" s="3">
        <v>-0.2056</v>
      </c>
      <c r="G402" s="3">
        <v>-0.21920000000000001</v>
      </c>
      <c r="H402" s="1">
        <v>43</v>
      </c>
      <c r="I402" s="8">
        <f>IF(G402&gt;Sheet3!$B$8,F402,Sheet3!$B$8)</f>
        <v>-0.2056</v>
      </c>
      <c r="J402" s="8"/>
    </row>
    <row r="403" spans="1:10" x14ac:dyDescent="0.25">
      <c r="A403" s="1" t="s">
        <v>95</v>
      </c>
      <c r="B403" s="2">
        <v>41813</v>
      </c>
      <c r="C403" s="1">
        <v>18.75</v>
      </c>
      <c r="D403" s="2">
        <v>41918</v>
      </c>
      <c r="E403" s="1">
        <v>14.81</v>
      </c>
      <c r="F403" s="3">
        <v>-0.21010000000000001</v>
      </c>
      <c r="G403" s="3">
        <v>-0.2293</v>
      </c>
      <c r="H403" s="1">
        <v>15</v>
      </c>
      <c r="I403" s="8">
        <f>IF(G403&gt;Sheet3!$B$8,F403,Sheet3!$B$8)</f>
        <v>-0.21010000000000001</v>
      </c>
      <c r="J403" s="8"/>
    </row>
    <row r="404" spans="1:10" x14ac:dyDescent="0.25">
      <c r="A404" s="1" t="s">
        <v>170</v>
      </c>
      <c r="B404" s="2">
        <v>43822</v>
      </c>
      <c r="C404" s="1">
        <v>28.9</v>
      </c>
      <c r="D404" s="2">
        <v>43892</v>
      </c>
      <c r="E404" s="1">
        <v>22.1</v>
      </c>
      <c r="F404" s="3">
        <v>-0.23530000000000001</v>
      </c>
      <c r="G404" s="3">
        <v>-0.23180000000000001</v>
      </c>
      <c r="H404" s="1">
        <v>10</v>
      </c>
      <c r="I404" s="8">
        <f>IF(G404&gt;Sheet3!$B$8,F404,Sheet3!$B$8)</f>
        <v>-0.23530000000000001</v>
      </c>
      <c r="J404" s="8"/>
    </row>
    <row r="405" spans="1:10" x14ac:dyDescent="0.25">
      <c r="A405" s="1" t="s">
        <v>63</v>
      </c>
      <c r="B405" s="2">
        <v>40595</v>
      </c>
      <c r="C405" s="1">
        <v>65.11</v>
      </c>
      <c r="D405" s="2">
        <v>40763</v>
      </c>
      <c r="E405" s="1">
        <v>49.35</v>
      </c>
      <c r="F405" s="3">
        <v>-0.24210000000000001</v>
      </c>
      <c r="G405" s="3">
        <v>-0.24210000000000001</v>
      </c>
      <c r="H405" s="1">
        <v>24</v>
      </c>
      <c r="I405" s="8">
        <f>IF(G405&gt;Sheet3!$B$8,F405,Sheet3!$B$8)</f>
        <v>-0.24210000000000001</v>
      </c>
      <c r="J405" s="8"/>
    </row>
    <row r="406" spans="1:10" x14ac:dyDescent="0.25">
      <c r="A406" s="1" t="s">
        <v>93</v>
      </c>
      <c r="B406" s="2">
        <v>40679</v>
      </c>
      <c r="C406" s="1">
        <v>19.45</v>
      </c>
      <c r="D406" s="2">
        <v>40763</v>
      </c>
      <c r="E406" s="1">
        <v>15.5</v>
      </c>
      <c r="F406" s="3">
        <v>-0.2031</v>
      </c>
      <c r="G406" s="3">
        <v>-0.24879999999999999</v>
      </c>
      <c r="H406" s="1">
        <v>12</v>
      </c>
      <c r="I406" s="8">
        <f>IF(G406&gt;Sheet3!$B$8,F406,Sheet3!$B$8)</f>
        <v>-0.2031</v>
      </c>
      <c r="J406" s="8"/>
    </row>
    <row r="407" spans="1:10" x14ac:dyDescent="0.25">
      <c r="A407" s="1" t="s">
        <v>175</v>
      </c>
      <c r="B407" s="2">
        <v>40637</v>
      </c>
      <c r="C407" s="1">
        <v>77.72</v>
      </c>
      <c r="D407" s="2">
        <v>40714</v>
      </c>
      <c r="E407" s="1">
        <v>61</v>
      </c>
      <c r="F407" s="3">
        <v>-0.21510000000000001</v>
      </c>
      <c r="G407" s="3">
        <v>-0.25130000000000002</v>
      </c>
      <c r="H407" s="1">
        <v>11</v>
      </c>
      <c r="I407" s="8">
        <f>IF(G407&gt;Sheet3!$B$8,F407,Sheet3!$B$8)</f>
        <v>-0.25</v>
      </c>
      <c r="J407" s="8"/>
    </row>
    <row r="408" spans="1:10" x14ac:dyDescent="0.25">
      <c r="A408" s="1" t="s">
        <v>49</v>
      </c>
      <c r="B408" s="2">
        <v>42891</v>
      </c>
      <c r="C408" s="1">
        <v>29.7</v>
      </c>
      <c r="D408" s="2">
        <v>43360</v>
      </c>
      <c r="E408" s="1">
        <v>22.35</v>
      </c>
      <c r="F408" s="3">
        <v>-0.2475</v>
      </c>
      <c r="G408" s="3">
        <v>-0.2525</v>
      </c>
      <c r="H408" s="1">
        <v>67</v>
      </c>
      <c r="I408" s="8">
        <f>IF(G408&gt;Sheet3!$B$8,F408,Sheet3!$B$8)</f>
        <v>-0.25</v>
      </c>
      <c r="J408" s="8"/>
    </row>
    <row r="409" spans="1:10" x14ac:dyDescent="0.25">
      <c r="A409" s="1" t="s">
        <v>190</v>
      </c>
      <c r="B409" s="2">
        <v>38551</v>
      </c>
      <c r="C409" s="1">
        <v>91</v>
      </c>
      <c r="D409" s="2">
        <v>39160</v>
      </c>
      <c r="E409" s="1">
        <v>122.51</v>
      </c>
      <c r="F409" s="3">
        <v>0.3463</v>
      </c>
      <c r="G409" s="3">
        <v>-0.26369999999999999</v>
      </c>
      <c r="H409" s="1">
        <v>87</v>
      </c>
      <c r="I409" s="8">
        <f>IF(G409&gt;Sheet3!$B$8,F409,Sheet3!$B$8)</f>
        <v>-0.25</v>
      </c>
      <c r="J409" s="8"/>
    </row>
    <row r="410" spans="1:10" x14ac:dyDescent="0.25">
      <c r="A410" s="1" t="s">
        <v>82</v>
      </c>
      <c r="B410" s="2">
        <v>40140</v>
      </c>
      <c r="C410" s="1">
        <v>3.9</v>
      </c>
      <c r="D410" s="2">
        <v>40322</v>
      </c>
      <c r="E410" s="1">
        <v>3.99</v>
      </c>
      <c r="F410" s="3">
        <v>2.3099999999999999E-2</v>
      </c>
      <c r="G410" s="3">
        <v>-0.26669999999999999</v>
      </c>
      <c r="H410" s="1">
        <v>26</v>
      </c>
      <c r="I410" s="8">
        <f>IF(G410&gt;Sheet3!$B$8,F410,Sheet3!$B$8)</f>
        <v>-0.25</v>
      </c>
      <c r="J410" s="8"/>
    </row>
    <row r="411" spans="1:10" x14ac:dyDescent="0.25">
      <c r="A411" s="1" t="s">
        <v>45</v>
      </c>
      <c r="B411" s="2">
        <v>39496</v>
      </c>
      <c r="C411" s="1">
        <v>345</v>
      </c>
      <c r="D411" s="2">
        <v>41415</v>
      </c>
      <c r="E411" s="1">
        <v>815</v>
      </c>
      <c r="F411" s="3">
        <v>1.3623000000000001</v>
      </c>
      <c r="G411" s="3">
        <v>-0.27539999999999998</v>
      </c>
      <c r="H411" s="1">
        <v>161</v>
      </c>
      <c r="I411" s="8">
        <f>IF(G411&gt;Sheet3!$B$8,F411,Sheet3!$B$8)</f>
        <v>-0.25</v>
      </c>
      <c r="J411" s="8"/>
    </row>
    <row r="412" spans="1:10" x14ac:dyDescent="0.25">
      <c r="A412" s="1" t="s">
        <v>157</v>
      </c>
      <c r="B412" s="2">
        <v>39237</v>
      </c>
      <c r="C412" s="1">
        <v>17.600000000000001</v>
      </c>
      <c r="D412" s="2">
        <v>39524</v>
      </c>
      <c r="E412" s="1">
        <v>13.125</v>
      </c>
      <c r="F412" s="3">
        <v>-0.25430000000000003</v>
      </c>
      <c r="G412" s="3">
        <v>-0.2848</v>
      </c>
      <c r="H412" s="1">
        <v>41</v>
      </c>
      <c r="I412" s="8">
        <f>IF(G412&gt;Sheet3!$B$8,F412,Sheet3!$B$8)</f>
        <v>-0.25</v>
      </c>
      <c r="J412" s="8"/>
    </row>
    <row r="413" spans="1:10" x14ac:dyDescent="0.25">
      <c r="A413" s="1" t="s">
        <v>106</v>
      </c>
      <c r="B413" s="2">
        <v>40189</v>
      </c>
      <c r="C413" s="1">
        <v>87.49</v>
      </c>
      <c r="D413" s="2">
        <v>40742</v>
      </c>
      <c r="E413" s="1">
        <v>85.99</v>
      </c>
      <c r="F413" s="3">
        <v>-1.7100000000000001E-2</v>
      </c>
      <c r="G413" s="3">
        <v>-0.2913</v>
      </c>
      <c r="H413" s="1">
        <v>79</v>
      </c>
      <c r="I413" s="8">
        <f>IF(G413&gt;Sheet3!$B$8,F413,Sheet3!$B$8)</f>
        <v>-0.25</v>
      </c>
      <c r="J413" s="8"/>
    </row>
    <row r="414" spans="1:10" x14ac:dyDescent="0.25">
      <c r="A414" s="1" t="s">
        <v>78</v>
      </c>
      <c r="B414" s="2">
        <v>41771</v>
      </c>
      <c r="C414" s="1">
        <v>28.84</v>
      </c>
      <c r="D414" s="2">
        <v>42926</v>
      </c>
      <c r="E414" s="1">
        <v>50</v>
      </c>
      <c r="F414" s="3">
        <v>0.73370000000000002</v>
      </c>
      <c r="G414" s="3">
        <v>-0.29609999999999997</v>
      </c>
      <c r="H414" s="1">
        <v>165</v>
      </c>
      <c r="I414" s="8">
        <f>IF(G414&gt;Sheet3!$B$8,F414,Sheet3!$B$8)</f>
        <v>-0.25</v>
      </c>
      <c r="J414" s="8"/>
    </row>
    <row r="415" spans="1:10" x14ac:dyDescent="0.25">
      <c r="A415" s="1" t="s">
        <v>44</v>
      </c>
      <c r="B415" s="2">
        <v>38166</v>
      </c>
      <c r="C415" s="1">
        <v>19.637499999999999</v>
      </c>
      <c r="D415" s="2">
        <v>39104</v>
      </c>
      <c r="E415" s="1">
        <v>21.925000000000001</v>
      </c>
      <c r="F415" s="3">
        <v>0.11650000000000001</v>
      </c>
      <c r="G415" s="3">
        <v>-0.2979</v>
      </c>
      <c r="H415" s="1">
        <v>134</v>
      </c>
      <c r="I415" s="8">
        <f>IF(G415&gt;Sheet3!$B$8,F415,Sheet3!$B$8)</f>
        <v>-0.25</v>
      </c>
      <c r="J415" s="8"/>
    </row>
    <row r="416" spans="1:10" x14ac:dyDescent="0.25">
      <c r="A416" s="1" t="s">
        <v>55</v>
      </c>
      <c r="B416" s="2">
        <v>44242</v>
      </c>
      <c r="C416" s="1">
        <v>9</v>
      </c>
      <c r="D416" s="1" t="s">
        <v>9</v>
      </c>
      <c r="E416" s="1">
        <v>7.3</v>
      </c>
      <c r="F416" s="3">
        <v>-0.18890000000000001</v>
      </c>
      <c r="G416" s="3">
        <v>-0.31109999999999999</v>
      </c>
      <c r="H416" s="1">
        <v>5</v>
      </c>
      <c r="I416" s="8">
        <f>IF(G416&gt;Sheet3!$B$8,F416,Sheet3!$B$8)</f>
        <v>-0.25</v>
      </c>
      <c r="J416" s="8"/>
    </row>
    <row r="417" spans="1:10" x14ac:dyDescent="0.25">
      <c r="A417" s="1" t="s">
        <v>191</v>
      </c>
      <c r="B417" s="2">
        <v>38817</v>
      </c>
      <c r="C417" s="1">
        <v>11.35</v>
      </c>
      <c r="D417" s="2">
        <v>39307</v>
      </c>
      <c r="E417" s="1">
        <v>16.12</v>
      </c>
      <c r="F417" s="3">
        <v>0.42030000000000001</v>
      </c>
      <c r="G417" s="3">
        <v>-0.31280000000000002</v>
      </c>
      <c r="H417" s="1">
        <v>70</v>
      </c>
      <c r="I417" s="8">
        <f>IF(G417&gt;Sheet3!$B$8,F417,Sheet3!$B$8)</f>
        <v>-0.25</v>
      </c>
      <c r="J417" s="8"/>
    </row>
    <row r="418" spans="1:10" x14ac:dyDescent="0.25">
      <c r="A418" s="1" t="s">
        <v>140</v>
      </c>
      <c r="B418" s="2">
        <v>43878</v>
      </c>
      <c r="C418" s="1">
        <v>122.7</v>
      </c>
      <c r="D418" s="2">
        <v>43906</v>
      </c>
      <c r="E418" s="1">
        <v>80.7</v>
      </c>
      <c r="F418" s="3">
        <v>-0.34229999999999999</v>
      </c>
      <c r="G418" s="3">
        <v>-0.32190000000000002</v>
      </c>
      <c r="H418" s="1">
        <v>4</v>
      </c>
      <c r="I418" s="8">
        <f>IF(G418&gt;Sheet3!$B$8,F418,Sheet3!$B$8)</f>
        <v>-0.25</v>
      </c>
      <c r="J418" s="8"/>
    </row>
    <row r="419" spans="1:10" x14ac:dyDescent="0.25">
      <c r="A419" s="1" t="s">
        <v>84</v>
      </c>
      <c r="B419" s="2">
        <v>41366</v>
      </c>
      <c r="C419" s="1">
        <v>44.8</v>
      </c>
      <c r="D419" s="2">
        <v>41743</v>
      </c>
      <c r="E419" s="1">
        <v>60.5</v>
      </c>
      <c r="F419" s="3">
        <v>0.35039999999999999</v>
      </c>
      <c r="G419" s="3">
        <v>-0.32569999999999999</v>
      </c>
      <c r="H419" s="1">
        <v>54</v>
      </c>
      <c r="I419" s="8">
        <f>IF(G419&gt;Sheet3!$B$8,F419,Sheet3!$B$8)</f>
        <v>-0.25</v>
      </c>
      <c r="J419" s="8"/>
    </row>
    <row r="420" spans="1:10" x14ac:dyDescent="0.25">
      <c r="A420" s="1" t="s">
        <v>190</v>
      </c>
      <c r="B420" s="2">
        <v>42884</v>
      </c>
      <c r="C420" s="1">
        <v>59.48</v>
      </c>
      <c r="D420" s="2">
        <v>43402</v>
      </c>
      <c r="E420" s="1">
        <v>42.6</v>
      </c>
      <c r="F420" s="3">
        <v>-0.2838</v>
      </c>
      <c r="G420" s="3">
        <v>-0.32750000000000001</v>
      </c>
      <c r="H420" s="1">
        <v>74</v>
      </c>
      <c r="I420" s="8">
        <f>IF(G420&gt;Sheet3!$B$8,F420,Sheet3!$B$8)</f>
        <v>-0.25</v>
      </c>
      <c r="J420" s="8"/>
    </row>
    <row r="421" spans="1:10" x14ac:dyDescent="0.25">
      <c r="A421" s="1" t="s">
        <v>183</v>
      </c>
      <c r="B421" s="2">
        <v>39272</v>
      </c>
      <c r="C421" s="1">
        <v>56.4</v>
      </c>
      <c r="D421" s="2">
        <v>39484</v>
      </c>
      <c r="E421" s="1">
        <v>37.99</v>
      </c>
      <c r="F421" s="3">
        <v>-0.32640000000000002</v>
      </c>
      <c r="G421" s="3">
        <v>-0.32840000000000003</v>
      </c>
      <c r="H421" s="1">
        <v>30</v>
      </c>
      <c r="I421" s="8">
        <f>IF(G421&gt;Sheet3!$B$8,F421,Sheet3!$B$8)</f>
        <v>-0.25</v>
      </c>
      <c r="J421" s="8"/>
    </row>
    <row r="422" spans="1:10" x14ac:dyDescent="0.25">
      <c r="A422" s="1" t="s">
        <v>151</v>
      </c>
      <c r="B422" s="2">
        <v>39069</v>
      </c>
      <c r="C422" s="1">
        <v>32.49</v>
      </c>
      <c r="D422" s="2">
        <v>39440</v>
      </c>
      <c r="E422" s="1">
        <v>23</v>
      </c>
      <c r="F422" s="3">
        <v>-0.29210000000000003</v>
      </c>
      <c r="G422" s="3">
        <v>-0.34260000000000002</v>
      </c>
      <c r="H422" s="1">
        <v>44</v>
      </c>
      <c r="I422" s="8">
        <f>IF(G422&gt;Sheet3!$B$8,F422,Sheet3!$B$8)</f>
        <v>-0.25</v>
      </c>
      <c r="J422" s="8"/>
    </row>
    <row r="423" spans="1:10" x14ac:dyDescent="0.25">
      <c r="A423" s="1" t="s">
        <v>132</v>
      </c>
      <c r="B423" s="2">
        <v>39182</v>
      </c>
      <c r="C423" s="1">
        <v>27.87</v>
      </c>
      <c r="D423" s="2">
        <v>39398</v>
      </c>
      <c r="E423" s="1">
        <v>19.11</v>
      </c>
      <c r="F423" s="3">
        <v>-0.31430000000000002</v>
      </c>
      <c r="G423" s="3">
        <v>-0.34300000000000003</v>
      </c>
      <c r="H423" s="1">
        <v>31</v>
      </c>
      <c r="I423" s="8">
        <f>IF(G423&gt;Sheet3!$B$8,F423,Sheet3!$B$8)</f>
        <v>-0.25</v>
      </c>
      <c r="J423" s="8"/>
    </row>
    <row r="424" spans="1:10" x14ac:dyDescent="0.25">
      <c r="A424" s="1" t="s">
        <v>86</v>
      </c>
      <c r="B424" s="2">
        <v>37396</v>
      </c>
      <c r="C424" s="1">
        <v>64.95</v>
      </c>
      <c r="D424" s="2">
        <v>38474</v>
      </c>
      <c r="E424" s="1">
        <v>77.5</v>
      </c>
      <c r="F424" s="3">
        <v>0.19320000000000001</v>
      </c>
      <c r="G424" s="3">
        <v>-0.36870000000000003</v>
      </c>
      <c r="H424" s="1">
        <v>154</v>
      </c>
      <c r="I424" s="8">
        <f>IF(G424&gt;Sheet3!$B$8,F424,Sheet3!$B$8)</f>
        <v>-0.25</v>
      </c>
      <c r="J424" s="8"/>
    </row>
    <row r="425" spans="1:10" x14ac:dyDescent="0.25">
      <c r="A425" s="1" t="s">
        <v>167</v>
      </c>
      <c r="B425" s="2">
        <v>40630</v>
      </c>
      <c r="C425" s="1">
        <v>69.069999999999993</v>
      </c>
      <c r="D425" s="2">
        <v>40770</v>
      </c>
      <c r="E425" s="1">
        <v>45</v>
      </c>
      <c r="F425" s="3">
        <v>-0.34849999999999998</v>
      </c>
      <c r="G425" s="3">
        <v>-0.377</v>
      </c>
      <c r="H425" s="1">
        <v>20</v>
      </c>
      <c r="I425" s="8">
        <f>IF(G425&gt;Sheet3!$B$8,F425,Sheet3!$B$8)</f>
        <v>-0.25</v>
      </c>
      <c r="J425" s="8"/>
    </row>
    <row r="426" spans="1:10" x14ac:dyDescent="0.25">
      <c r="A426" s="1" t="s">
        <v>42</v>
      </c>
      <c r="B426" s="2">
        <v>39265</v>
      </c>
      <c r="C426" s="1">
        <v>24.12</v>
      </c>
      <c r="D426" s="2">
        <v>40308</v>
      </c>
      <c r="E426" s="1">
        <v>28.33</v>
      </c>
      <c r="F426" s="3">
        <v>0.17449999999999999</v>
      </c>
      <c r="G426" s="3">
        <v>-0.37809999999999999</v>
      </c>
      <c r="H426" s="1">
        <v>149</v>
      </c>
      <c r="I426" s="8">
        <f>IF(G426&gt;Sheet3!$B$8,F426,Sheet3!$B$8)</f>
        <v>-0.25</v>
      </c>
      <c r="J426" s="8"/>
    </row>
    <row r="427" spans="1:10" x14ac:dyDescent="0.25">
      <c r="A427" s="1" t="s">
        <v>39</v>
      </c>
      <c r="B427" s="2">
        <v>43829</v>
      </c>
      <c r="C427" s="1">
        <v>15.82</v>
      </c>
      <c r="D427" s="2">
        <v>43906</v>
      </c>
      <c r="E427" s="1">
        <v>9.27</v>
      </c>
      <c r="F427" s="3">
        <v>-0.41399999999999998</v>
      </c>
      <c r="G427" s="3">
        <v>-0.3805</v>
      </c>
      <c r="H427" s="1">
        <v>11</v>
      </c>
      <c r="I427" s="8">
        <f>IF(G427&gt;Sheet3!$B$8,F427,Sheet3!$B$8)</f>
        <v>-0.25</v>
      </c>
      <c r="J427" s="8"/>
    </row>
    <row r="428" spans="1:10" x14ac:dyDescent="0.25">
      <c r="A428" s="1" t="s">
        <v>50</v>
      </c>
      <c r="B428" s="2">
        <v>43815</v>
      </c>
      <c r="C428" s="1">
        <v>132</v>
      </c>
      <c r="D428" s="2">
        <v>43906</v>
      </c>
      <c r="E428" s="1">
        <v>82.2</v>
      </c>
      <c r="F428" s="3">
        <v>-0.37730000000000002</v>
      </c>
      <c r="G428" s="3">
        <v>-0.39389999999999997</v>
      </c>
      <c r="H428" s="1">
        <v>13</v>
      </c>
      <c r="I428" s="8">
        <f>IF(G428&gt;Sheet3!$B$8,F428,Sheet3!$B$8)</f>
        <v>-0.25</v>
      </c>
      <c r="J428" s="8"/>
    </row>
    <row r="429" spans="1:10" x14ac:dyDescent="0.25">
      <c r="A429" s="1" t="s">
        <v>175</v>
      </c>
      <c r="B429" s="2">
        <v>41694</v>
      </c>
      <c r="C429" s="1">
        <v>92.05</v>
      </c>
      <c r="D429" s="2">
        <v>42415</v>
      </c>
      <c r="E429" s="1">
        <v>88</v>
      </c>
      <c r="F429" s="3">
        <v>-4.3999999999999997E-2</v>
      </c>
      <c r="G429" s="3">
        <v>-0.39410000000000001</v>
      </c>
      <c r="H429" s="1">
        <v>103</v>
      </c>
      <c r="I429" s="8">
        <f>IF(G429&gt;Sheet3!$B$8,F429,Sheet3!$B$8)</f>
        <v>-0.25</v>
      </c>
      <c r="J429" s="8"/>
    </row>
    <row r="430" spans="1:10" x14ac:dyDescent="0.25">
      <c r="A430" s="1" t="s">
        <v>139</v>
      </c>
      <c r="B430" s="2">
        <v>39384</v>
      </c>
      <c r="C430" s="1">
        <v>25.94</v>
      </c>
      <c r="D430" s="2">
        <v>40007</v>
      </c>
      <c r="E430" s="1">
        <v>15.55</v>
      </c>
      <c r="F430" s="3">
        <v>-0.40050000000000002</v>
      </c>
      <c r="G430" s="3">
        <v>-0.40289999999999998</v>
      </c>
      <c r="H430" s="1">
        <v>89</v>
      </c>
      <c r="I430" s="8">
        <f>IF(G430&gt;Sheet3!$B$8,F430,Sheet3!$B$8)</f>
        <v>-0.25</v>
      </c>
      <c r="J430" s="8"/>
    </row>
    <row r="431" spans="1:10" x14ac:dyDescent="0.25">
      <c r="A431" s="1" t="s">
        <v>205</v>
      </c>
      <c r="B431" s="2">
        <v>39391</v>
      </c>
      <c r="C431" s="1">
        <v>5.07</v>
      </c>
      <c r="D431" s="2">
        <v>39468</v>
      </c>
      <c r="E431" s="1">
        <v>3.05</v>
      </c>
      <c r="F431" s="3">
        <v>-0.39839999999999998</v>
      </c>
      <c r="G431" s="3">
        <v>-0.40629999999999999</v>
      </c>
      <c r="H431" s="1">
        <v>11</v>
      </c>
      <c r="I431" s="8">
        <f>IF(G431&gt;Sheet3!$B$8,F431,Sheet3!$B$8)</f>
        <v>-0.25</v>
      </c>
      <c r="J431" s="8"/>
    </row>
    <row r="432" spans="1:10" x14ac:dyDescent="0.25">
      <c r="A432" s="1" t="s">
        <v>100</v>
      </c>
      <c r="B432" s="2">
        <v>39713</v>
      </c>
      <c r="C432" s="1">
        <v>110</v>
      </c>
      <c r="D432" s="2">
        <v>40483</v>
      </c>
      <c r="E432" s="1">
        <v>153.55000000000001</v>
      </c>
      <c r="F432" s="3">
        <v>0.39589999999999997</v>
      </c>
      <c r="G432" s="3">
        <v>-0.41049999999999998</v>
      </c>
      <c r="H432" s="1">
        <v>110</v>
      </c>
      <c r="I432" s="8">
        <f>IF(G432&gt;Sheet3!$B$8,F432,Sheet3!$B$8)</f>
        <v>-0.25</v>
      </c>
      <c r="J432" s="8"/>
    </row>
    <row r="433" spans="1:10" x14ac:dyDescent="0.25">
      <c r="A433" s="1" t="s">
        <v>48</v>
      </c>
      <c r="B433" s="2">
        <v>43857</v>
      </c>
      <c r="C433" s="1">
        <v>118.2</v>
      </c>
      <c r="D433" s="2">
        <v>43906</v>
      </c>
      <c r="E433" s="1">
        <v>64.94</v>
      </c>
      <c r="F433" s="3">
        <v>-0.4506</v>
      </c>
      <c r="G433" s="3">
        <v>-0.41660000000000003</v>
      </c>
      <c r="H433" s="1">
        <v>7</v>
      </c>
      <c r="I433" s="8">
        <f>IF(G433&gt;Sheet3!$B$8,F433,Sheet3!$B$8)</f>
        <v>-0.25</v>
      </c>
      <c r="J433" s="8"/>
    </row>
    <row r="434" spans="1:10" x14ac:dyDescent="0.25">
      <c r="A434" s="1" t="s">
        <v>41</v>
      </c>
      <c r="B434" s="2">
        <v>42226</v>
      </c>
      <c r="C434" s="1">
        <v>60.53</v>
      </c>
      <c r="D434" s="2">
        <v>43073</v>
      </c>
      <c r="E434" s="1">
        <v>63.97</v>
      </c>
      <c r="F434" s="3">
        <v>5.6800000000000003E-2</v>
      </c>
      <c r="G434" s="3">
        <v>-0.4173</v>
      </c>
      <c r="H434" s="1">
        <v>121</v>
      </c>
      <c r="I434" s="8">
        <f>IF(G434&gt;Sheet3!$B$8,F434,Sheet3!$B$8)</f>
        <v>-0.25</v>
      </c>
      <c r="J434" s="8"/>
    </row>
    <row r="435" spans="1:10" x14ac:dyDescent="0.25">
      <c r="A435" s="1" t="s">
        <v>91</v>
      </c>
      <c r="B435" s="2">
        <v>39139</v>
      </c>
      <c r="C435" s="1">
        <v>74</v>
      </c>
      <c r="D435" s="2">
        <v>39748</v>
      </c>
      <c r="E435" s="1">
        <v>42</v>
      </c>
      <c r="F435" s="3">
        <v>-0.43240000000000001</v>
      </c>
      <c r="G435" s="3">
        <v>-0.41889999999999999</v>
      </c>
      <c r="H435" s="1">
        <v>87</v>
      </c>
      <c r="I435" s="8">
        <f>IF(G435&gt;Sheet3!$B$8,F435,Sheet3!$B$8)</f>
        <v>-0.25</v>
      </c>
      <c r="J435" s="8"/>
    </row>
    <row r="436" spans="1:10" x14ac:dyDescent="0.25">
      <c r="A436" s="1" t="s">
        <v>8</v>
      </c>
      <c r="B436" s="2">
        <v>40595</v>
      </c>
      <c r="C436" s="1">
        <v>7.69</v>
      </c>
      <c r="D436" s="1" t="s">
        <v>9</v>
      </c>
      <c r="E436" s="1">
        <v>7.36</v>
      </c>
      <c r="F436" s="3">
        <v>-4.2900000000000001E-2</v>
      </c>
      <c r="G436" s="4">
        <v>-0.44340000000000002</v>
      </c>
      <c r="H436" s="1">
        <v>526</v>
      </c>
      <c r="I436" s="8">
        <f>IF(G436&gt;Sheet3!$B$8,F436,Sheet3!$B$8)</f>
        <v>-0.25</v>
      </c>
      <c r="J436" s="8"/>
    </row>
    <row r="437" spans="1:10" x14ac:dyDescent="0.25">
      <c r="A437" s="1" t="s">
        <v>69</v>
      </c>
      <c r="B437" s="2">
        <v>43017</v>
      </c>
      <c r="C437" s="1">
        <v>81.81</v>
      </c>
      <c r="D437" s="2">
        <v>43038</v>
      </c>
      <c r="E437" s="1">
        <v>41.2</v>
      </c>
      <c r="F437" s="3">
        <v>-0.49640000000000001</v>
      </c>
      <c r="G437" s="3">
        <v>-0.52410000000000001</v>
      </c>
      <c r="H437" s="1">
        <v>3</v>
      </c>
      <c r="I437" s="8">
        <f>IF(G437&gt;Sheet3!$B$8,F437,Sheet3!$B$8)</f>
        <v>-0.25</v>
      </c>
      <c r="J437" s="8"/>
    </row>
    <row r="438" spans="1:10" x14ac:dyDescent="0.25">
      <c r="A438" s="1" t="s">
        <v>51</v>
      </c>
      <c r="B438" s="2">
        <v>43136</v>
      </c>
      <c r="C438" s="1">
        <v>42.3</v>
      </c>
      <c r="D438" s="2">
        <v>43458</v>
      </c>
      <c r="E438" s="1">
        <v>20.3</v>
      </c>
      <c r="F438" s="3">
        <v>-0.52010000000000001</v>
      </c>
      <c r="G438" s="3">
        <v>-0.55079999999999996</v>
      </c>
      <c r="H438" s="1">
        <v>46</v>
      </c>
      <c r="I438" s="8">
        <f>IF(G438&gt;Sheet3!$B$8,F438,Sheet3!$B$8)</f>
        <v>-0.25</v>
      </c>
      <c r="J438" s="8"/>
    </row>
    <row r="439" spans="1:10" x14ac:dyDescent="0.25">
      <c r="A439" s="1" t="s">
        <v>109</v>
      </c>
      <c r="B439" s="2">
        <v>42121</v>
      </c>
      <c r="C439" s="1">
        <v>13.51</v>
      </c>
      <c r="D439" s="2">
        <v>43066</v>
      </c>
      <c r="E439" s="1">
        <v>5.3</v>
      </c>
      <c r="F439" s="3">
        <v>-0.60770000000000002</v>
      </c>
      <c r="G439" s="3">
        <v>-0.64990000000000003</v>
      </c>
      <c r="H439" s="1">
        <v>135</v>
      </c>
      <c r="I439" s="8">
        <f>IF(G439&gt;Sheet3!$B$8,F439,Sheet3!$B$8)</f>
        <v>-0.25</v>
      </c>
      <c r="J439" s="8"/>
    </row>
    <row r="440" spans="1:10" x14ac:dyDescent="0.25">
      <c r="A440" s="1" t="s">
        <v>71</v>
      </c>
      <c r="B440" s="2">
        <v>38775</v>
      </c>
      <c r="C440" s="1">
        <v>15.6</v>
      </c>
      <c r="D440" s="2">
        <v>39461</v>
      </c>
      <c r="E440" s="1">
        <v>4.2699999999999996</v>
      </c>
      <c r="F440" s="3">
        <v>-0.72629999999999995</v>
      </c>
      <c r="G440" s="3">
        <v>-0.73270000000000002</v>
      </c>
      <c r="H440" s="1">
        <v>98</v>
      </c>
      <c r="I440" s="8">
        <f>IF(G440&gt;Sheet3!$B$8,F440,Sheet3!$B$8)</f>
        <v>-0.25</v>
      </c>
      <c r="J440" s="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5"/>
      <c r="J441" s="5"/>
    </row>
  </sheetData>
  <autoFilter ref="A1:I440" xr:uid="{68F336CE-06DC-4EC1-AF0E-5D6DF408C817}">
    <sortState xmlns:xlrd2="http://schemas.microsoft.com/office/spreadsheetml/2017/richdata2" ref="A2:I440">
      <sortCondition descending="1" ref="G1:G440"/>
    </sortState>
  </autoFilter>
  <conditionalFormatting sqref="G2:G4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80CC-2E70-45E5-8E4D-6CFE9D45CD8E}">
  <dimension ref="A1:D8"/>
  <sheetViews>
    <sheetView workbookViewId="0">
      <selection activeCell="B10" sqref="B10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8.28515625" bestFit="1" customWidth="1"/>
  </cols>
  <sheetData>
    <row r="1" spans="1:4" x14ac:dyDescent="0.25">
      <c r="A1" s="9" t="s">
        <v>220</v>
      </c>
      <c r="B1" s="6">
        <f>SUM(Trades!I2:I440)</f>
        <v>52.299399999999999</v>
      </c>
    </row>
    <row r="2" spans="1:4" x14ac:dyDescent="0.25">
      <c r="A2" s="9" t="s">
        <v>221</v>
      </c>
      <c r="B2" s="6">
        <f>AVERAGE(Trades!I3:I441)</f>
        <v>0.11791575342465747</v>
      </c>
    </row>
    <row r="3" spans="1:4" x14ac:dyDescent="0.25">
      <c r="A3" s="9" t="s">
        <v>223</v>
      </c>
      <c r="B3">
        <f>COUNTIF(Trades!I3:I441,"&gt;0")</f>
        <v>231</v>
      </c>
      <c r="C3" s="9" t="s">
        <v>226</v>
      </c>
      <c r="D3" s="6">
        <f>AVERAGEIF(Trades!I3:I441,"&gt;0")</f>
        <v>0.30939783549783545</v>
      </c>
    </row>
    <row r="4" spans="1:4" x14ac:dyDescent="0.25">
      <c r="A4" s="9" t="s">
        <v>222</v>
      </c>
      <c r="B4">
        <f>COUNTIF(Trades!I3:I441,"&lt;0")</f>
        <v>206</v>
      </c>
      <c r="C4" s="9" t="s">
        <v>227</v>
      </c>
      <c r="D4" s="8">
        <f>AVERAGEIF(Trades!I3:I441,"&lt;0")</f>
        <v>-9.6232038834951447E-2</v>
      </c>
    </row>
    <row r="5" spans="1:4" x14ac:dyDescent="0.25">
      <c r="A5" s="9" t="s">
        <v>225</v>
      </c>
      <c r="B5" s="8">
        <f>B3/(B3+B4)</f>
        <v>0.52860411899313497</v>
      </c>
    </row>
    <row r="7" spans="1:4" x14ac:dyDescent="0.25">
      <c r="A7" s="1"/>
    </row>
    <row r="8" spans="1:4" x14ac:dyDescent="0.25">
      <c r="A8" s="9" t="s">
        <v>224</v>
      </c>
      <c r="B8" s="7">
        <v>-0.25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2021-03-24T21:27:47Z</dcterms:created>
  <dcterms:modified xsi:type="dcterms:W3CDTF">2021-03-25T06:24:33Z</dcterms:modified>
</cp:coreProperties>
</file>