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395930\AppData\Roaming\UltimateChartistRoot\Formation\"/>
    </mc:Choice>
  </mc:AlternateContent>
  <bookViews>
    <workbookView xWindow="0" yWindow="0" windowWidth="16110" windowHeight="5475"/>
  </bookViews>
  <sheets>
    <sheet name="PositionSize" sheetId="1" r:id="rId1"/>
    <sheet name="Kelly Formula" sheetId="2" r:id="rId2"/>
  </sheets>
  <definedNames>
    <definedName name="Capital">PositionSize!$C$2</definedName>
    <definedName name="RiskPerTrade">PositionSize!$C$3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N3" i="1"/>
  <c r="O3" i="1"/>
  <c r="P3" i="1"/>
  <c r="Q3" i="1"/>
  <c r="I4" i="1"/>
  <c r="J4" i="1"/>
  <c r="K4" i="1"/>
  <c r="L4" i="1"/>
  <c r="M4" i="1"/>
  <c r="N4" i="1"/>
  <c r="O4" i="1"/>
  <c r="P4" i="1"/>
  <c r="Q4" i="1"/>
  <c r="I5" i="1"/>
  <c r="J5" i="1"/>
  <c r="K5" i="1"/>
  <c r="L5" i="1"/>
  <c r="M5" i="1"/>
  <c r="N5" i="1"/>
  <c r="O5" i="1"/>
  <c r="P5" i="1"/>
  <c r="Q5" i="1"/>
  <c r="I6" i="1"/>
  <c r="J6" i="1"/>
  <c r="K6" i="1"/>
  <c r="L6" i="1"/>
  <c r="M6" i="1"/>
  <c r="N6" i="1"/>
  <c r="O6" i="1"/>
  <c r="P6" i="1"/>
  <c r="Q6" i="1"/>
  <c r="I7" i="1"/>
  <c r="J7" i="1"/>
  <c r="K7" i="1"/>
  <c r="L7" i="1"/>
  <c r="M7" i="1"/>
  <c r="N7" i="1"/>
  <c r="O7" i="1"/>
  <c r="P7" i="1"/>
  <c r="Q7" i="1"/>
  <c r="I8" i="1"/>
  <c r="J8" i="1"/>
  <c r="K8" i="1"/>
  <c r="L8" i="1"/>
  <c r="M8" i="1"/>
  <c r="N8" i="1"/>
  <c r="O8" i="1"/>
  <c r="P8" i="1"/>
  <c r="Q8" i="1"/>
  <c r="I9" i="1"/>
  <c r="J9" i="1"/>
  <c r="K9" i="1"/>
  <c r="L9" i="1"/>
  <c r="M9" i="1"/>
  <c r="N9" i="1"/>
  <c r="O9" i="1"/>
  <c r="P9" i="1"/>
  <c r="Q9" i="1"/>
  <c r="H3" i="1"/>
  <c r="H4" i="1"/>
  <c r="H5" i="1"/>
  <c r="H6" i="1"/>
  <c r="H7" i="1"/>
  <c r="H8" i="1"/>
  <c r="H9" i="1"/>
  <c r="C7" i="1"/>
  <c r="C4" i="1"/>
  <c r="C9" i="1" s="1"/>
  <c r="G31" i="2"/>
  <c r="H31" i="2"/>
  <c r="I31" i="2"/>
  <c r="J31" i="2"/>
  <c r="K31" i="2"/>
  <c r="L31" i="2"/>
  <c r="M31" i="2"/>
  <c r="N31" i="2"/>
  <c r="G32" i="2"/>
  <c r="H32" i="2"/>
  <c r="I32" i="2"/>
  <c r="J32" i="2"/>
  <c r="K32" i="2"/>
  <c r="L32" i="2"/>
  <c r="M32" i="2"/>
  <c r="N32" i="2"/>
  <c r="G33" i="2"/>
  <c r="H33" i="2"/>
  <c r="I33" i="2"/>
  <c r="J33" i="2"/>
  <c r="K33" i="2"/>
  <c r="L33" i="2"/>
  <c r="M33" i="2"/>
  <c r="N33" i="2"/>
  <c r="G34" i="2"/>
  <c r="H34" i="2"/>
  <c r="I34" i="2"/>
  <c r="J34" i="2"/>
  <c r="K34" i="2"/>
  <c r="L34" i="2"/>
  <c r="M34" i="2"/>
  <c r="N34" i="2"/>
  <c r="G35" i="2"/>
  <c r="H35" i="2"/>
  <c r="I35" i="2"/>
  <c r="J35" i="2"/>
  <c r="K35" i="2"/>
  <c r="L35" i="2"/>
  <c r="M35" i="2"/>
  <c r="N35" i="2"/>
  <c r="G36" i="2"/>
  <c r="H36" i="2"/>
  <c r="I36" i="2"/>
  <c r="J36" i="2"/>
  <c r="K36" i="2"/>
  <c r="L36" i="2"/>
  <c r="M36" i="2"/>
  <c r="N36" i="2"/>
  <c r="G37" i="2"/>
  <c r="H37" i="2"/>
  <c r="I37" i="2"/>
  <c r="J37" i="2"/>
  <c r="K37" i="2"/>
  <c r="L37" i="2"/>
  <c r="M37" i="2"/>
  <c r="N37" i="2"/>
  <c r="G38" i="2"/>
  <c r="H38" i="2"/>
  <c r="I38" i="2"/>
  <c r="J38" i="2"/>
  <c r="K38" i="2"/>
  <c r="L38" i="2"/>
  <c r="M38" i="2"/>
  <c r="N38" i="2"/>
  <c r="G39" i="2"/>
  <c r="H39" i="2"/>
  <c r="I39" i="2"/>
  <c r="J39" i="2"/>
  <c r="K39" i="2"/>
  <c r="L39" i="2"/>
  <c r="M39" i="2"/>
  <c r="N39" i="2"/>
  <c r="G40" i="2"/>
  <c r="H40" i="2"/>
  <c r="I40" i="2"/>
  <c r="J40" i="2"/>
  <c r="K40" i="2"/>
  <c r="L40" i="2"/>
  <c r="M40" i="2"/>
  <c r="N40" i="2"/>
  <c r="G41" i="2"/>
  <c r="H41" i="2"/>
  <c r="I41" i="2"/>
  <c r="J41" i="2"/>
  <c r="K41" i="2"/>
  <c r="L41" i="2"/>
  <c r="M41" i="2"/>
  <c r="N41" i="2"/>
  <c r="G42" i="2"/>
  <c r="H42" i="2"/>
  <c r="I42" i="2"/>
  <c r="J42" i="2"/>
  <c r="K42" i="2"/>
  <c r="L42" i="2"/>
  <c r="M42" i="2"/>
  <c r="N42" i="2"/>
  <c r="G43" i="2"/>
  <c r="H43" i="2"/>
  <c r="I43" i="2"/>
  <c r="J43" i="2"/>
  <c r="K43" i="2"/>
  <c r="L43" i="2"/>
  <c r="M43" i="2"/>
  <c r="N43" i="2"/>
  <c r="G44" i="2"/>
  <c r="H44" i="2"/>
  <c r="I44" i="2"/>
  <c r="J44" i="2"/>
  <c r="K44" i="2"/>
  <c r="L44" i="2"/>
  <c r="M44" i="2"/>
  <c r="N44" i="2"/>
  <c r="G45" i="2"/>
  <c r="H45" i="2"/>
  <c r="I45" i="2"/>
  <c r="J45" i="2"/>
  <c r="K45" i="2"/>
  <c r="L45" i="2"/>
  <c r="M45" i="2"/>
  <c r="N45" i="2"/>
  <c r="G46" i="2"/>
  <c r="H46" i="2"/>
  <c r="I46" i="2"/>
  <c r="J46" i="2"/>
  <c r="K46" i="2"/>
  <c r="L46" i="2"/>
  <c r="M46" i="2"/>
  <c r="N46" i="2"/>
  <c r="G47" i="2"/>
  <c r="H47" i="2"/>
  <c r="I47" i="2"/>
  <c r="J47" i="2"/>
  <c r="K47" i="2"/>
  <c r="L47" i="2"/>
  <c r="M47" i="2"/>
  <c r="N47" i="2"/>
  <c r="G48" i="2"/>
  <c r="H48" i="2"/>
  <c r="I48" i="2"/>
  <c r="J48" i="2"/>
  <c r="K48" i="2"/>
  <c r="L48" i="2"/>
  <c r="M48" i="2"/>
  <c r="N48" i="2"/>
  <c r="G49" i="2"/>
  <c r="H49" i="2"/>
  <c r="I49" i="2"/>
  <c r="J49" i="2"/>
  <c r="K49" i="2"/>
  <c r="L49" i="2"/>
  <c r="M49" i="2"/>
  <c r="N49" i="2"/>
  <c r="G50" i="2"/>
  <c r="H50" i="2"/>
  <c r="I50" i="2"/>
  <c r="J50" i="2"/>
  <c r="K50" i="2"/>
  <c r="L50" i="2"/>
  <c r="M50" i="2"/>
  <c r="N50" i="2"/>
  <c r="H10" i="2"/>
  <c r="I10" i="2"/>
  <c r="J10" i="2"/>
  <c r="K10" i="2"/>
  <c r="L10" i="2"/>
  <c r="M10" i="2"/>
  <c r="N10" i="2"/>
  <c r="H11" i="2"/>
  <c r="I11" i="2"/>
  <c r="J11" i="2"/>
  <c r="K11" i="2"/>
  <c r="L11" i="2"/>
  <c r="M11" i="2"/>
  <c r="N11" i="2"/>
  <c r="H12" i="2"/>
  <c r="I12" i="2"/>
  <c r="J12" i="2"/>
  <c r="K12" i="2"/>
  <c r="L12" i="2"/>
  <c r="M12" i="2"/>
  <c r="N12" i="2"/>
  <c r="H13" i="2"/>
  <c r="I13" i="2"/>
  <c r="J13" i="2"/>
  <c r="K13" i="2"/>
  <c r="L13" i="2"/>
  <c r="M13" i="2"/>
  <c r="N13" i="2"/>
  <c r="H14" i="2"/>
  <c r="I14" i="2"/>
  <c r="J14" i="2"/>
  <c r="K14" i="2"/>
  <c r="L14" i="2"/>
  <c r="M14" i="2"/>
  <c r="N14" i="2"/>
  <c r="H15" i="2"/>
  <c r="I15" i="2"/>
  <c r="J15" i="2"/>
  <c r="K15" i="2"/>
  <c r="L15" i="2"/>
  <c r="M15" i="2"/>
  <c r="N15" i="2"/>
  <c r="H16" i="2"/>
  <c r="I16" i="2"/>
  <c r="J16" i="2"/>
  <c r="K16" i="2"/>
  <c r="L16" i="2"/>
  <c r="M16" i="2"/>
  <c r="N16" i="2"/>
  <c r="H17" i="2"/>
  <c r="I17" i="2"/>
  <c r="J17" i="2"/>
  <c r="K17" i="2"/>
  <c r="L17" i="2"/>
  <c r="M17" i="2"/>
  <c r="N17" i="2"/>
  <c r="H18" i="2"/>
  <c r="I18" i="2"/>
  <c r="J18" i="2"/>
  <c r="K18" i="2"/>
  <c r="L18" i="2"/>
  <c r="M18" i="2"/>
  <c r="N18" i="2"/>
  <c r="H19" i="2"/>
  <c r="I19" i="2"/>
  <c r="J19" i="2"/>
  <c r="K19" i="2"/>
  <c r="L19" i="2"/>
  <c r="M19" i="2"/>
  <c r="N19" i="2"/>
  <c r="H20" i="2"/>
  <c r="I20" i="2"/>
  <c r="J20" i="2"/>
  <c r="K20" i="2"/>
  <c r="L20" i="2"/>
  <c r="M20" i="2"/>
  <c r="N20" i="2"/>
  <c r="H21" i="2"/>
  <c r="I21" i="2"/>
  <c r="J21" i="2"/>
  <c r="K21" i="2"/>
  <c r="L21" i="2"/>
  <c r="M21" i="2"/>
  <c r="N21" i="2"/>
  <c r="H22" i="2"/>
  <c r="I22" i="2"/>
  <c r="J22" i="2"/>
  <c r="K22" i="2"/>
  <c r="L22" i="2"/>
  <c r="M22" i="2"/>
  <c r="N22" i="2"/>
  <c r="H23" i="2"/>
  <c r="I23" i="2"/>
  <c r="J23" i="2"/>
  <c r="K23" i="2"/>
  <c r="L23" i="2"/>
  <c r="M23" i="2"/>
  <c r="N23" i="2"/>
  <c r="H24" i="2"/>
  <c r="I24" i="2"/>
  <c r="J24" i="2"/>
  <c r="K24" i="2"/>
  <c r="L24" i="2"/>
  <c r="M24" i="2"/>
  <c r="N24" i="2"/>
  <c r="H25" i="2"/>
  <c r="I25" i="2"/>
  <c r="J25" i="2"/>
  <c r="K25" i="2"/>
  <c r="L25" i="2"/>
  <c r="M25" i="2"/>
  <c r="N25" i="2"/>
  <c r="H26" i="2"/>
  <c r="I26" i="2"/>
  <c r="J26" i="2"/>
  <c r="K26" i="2"/>
  <c r="L26" i="2"/>
  <c r="M26" i="2"/>
  <c r="N26" i="2"/>
  <c r="H27" i="2"/>
  <c r="I27" i="2"/>
  <c r="J27" i="2"/>
  <c r="K27" i="2"/>
  <c r="L27" i="2"/>
  <c r="M27" i="2"/>
  <c r="N27" i="2"/>
  <c r="H28" i="2"/>
  <c r="I28" i="2"/>
  <c r="J28" i="2"/>
  <c r="K28" i="2"/>
  <c r="L28" i="2"/>
  <c r="M28" i="2"/>
  <c r="N28" i="2"/>
  <c r="H29" i="2"/>
  <c r="I29" i="2"/>
  <c r="J29" i="2"/>
  <c r="K29" i="2"/>
  <c r="L29" i="2"/>
  <c r="M29" i="2"/>
  <c r="N29" i="2"/>
  <c r="H30" i="2"/>
  <c r="I30" i="2"/>
  <c r="J30" i="2"/>
  <c r="K30" i="2"/>
  <c r="L30" i="2"/>
  <c r="M30" i="2"/>
  <c r="N3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10" i="2"/>
  <c r="A5" i="2"/>
  <c r="A6" i="2"/>
  <c r="A13" i="2"/>
  <c r="A14" i="2"/>
  <c r="A15" i="2"/>
  <c r="A7" i="2"/>
  <c r="A8" i="2"/>
  <c r="A9" i="2"/>
  <c r="A10" i="2"/>
  <c r="A11" i="2"/>
  <c r="A12" i="2"/>
  <c r="A4" i="2"/>
  <c r="C8" i="1" l="1"/>
  <c r="C18" i="1"/>
  <c r="C13" i="1"/>
  <c r="C15" i="1" l="1"/>
  <c r="C14" i="1"/>
  <c r="C20" i="1"/>
  <c r="C19" i="1"/>
</calcChain>
</file>

<file path=xl/sharedStrings.xml><?xml version="1.0" encoding="utf-8"?>
<sst xmlns="http://schemas.openxmlformats.org/spreadsheetml/2006/main" count="21" uniqueCount="13">
  <si>
    <t>Capital</t>
  </si>
  <si>
    <t>Trade Risk (%)</t>
  </si>
  <si>
    <t>Nb consecutive Loss</t>
  </si>
  <si>
    <t>loss %</t>
  </si>
  <si>
    <t>Gain to recover</t>
  </si>
  <si>
    <t>Kelly %</t>
  </si>
  <si>
    <t>W</t>
  </si>
  <si>
    <t>R</t>
  </si>
  <si>
    <t>Nb Stock</t>
  </si>
  <si>
    <t>Stop Loss</t>
  </si>
  <si>
    <t>Stock Price</t>
  </si>
  <si>
    <t>Capital Max Risk (%)</t>
  </si>
  <si>
    <t>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</si>
</sst>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0\ [$€-40C]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 diagonalDown="1">
      <left/>
      <right/>
      <top/>
      <bottom/>
      <diagonal style="thin">
        <color auto="1"/>
      </diagonal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3" applyNumberFormat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9" fontId="0" fillId="0" borderId="0" xfId="1" applyFont="1"/>
    <xf numFmtId="164" fontId="0" fillId="0" borderId="0" xfId="1" applyNumberFormat="1" applyFont="1"/>
    <xf numFmtId="165" fontId="0" fillId="0" borderId="1" xfId="0" applyNumberFormat="1" applyBorder="1"/>
    <xf numFmtId="165" fontId="0" fillId="0" borderId="2" xfId="0" applyNumberFormat="1" applyBorder="1"/>
    <xf numFmtId="165" fontId="2" fillId="2" borderId="4" xfId="2" applyNumberFormat="1" applyBorder="1"/>
    <xf numFmtId="165" fontId="2" fillId="2" borderId="6" xfId="2" applyNumberFormat="1" applyBorder="1"/>
    <xf numFmtId="9" fontId="2" fillId="2" borderId="7" xfId="2" applyNumberFormat="1" applyBorder="1"/>
    <xf numFmtId="3" fontId="2" fillId="2" borderId="6" xfId="2" applyNumberFormat="1" applyBorder="1"/>
    <xf numFmtId="0" fontId="1" fillId="3" borderId="8" xfId="3" applyBorder="1"/>
    <xf numFmtId="0" fontId="1" fillId="3" borderId="9" xfId="3" applyBorder="1"/>
    <xf numFmtId="0" fontId="1" fillId="3" borderId="10" xfId="3" applyBorder="1"/>
    <xf numFmtId="0" fontId="3" fillId="3" borderId="10" xfId="3" applyFont="1" applyBorder="1"/>
    <xf numFmtId="0" fontId="0" fillId="3" borderId="9" xfId="3" applyFont="1" applyBorder="1"/>
    <xf numFmtId="10" fontId="0" fillId="0" borderId="2" xfId="1" applyNumberFormat="1" applyFont="1" applyBorder="1"/>
    <xf numFmtId="0" fontId="2" fillId="2" borderId="11" xfId="2" applyBorder="1"/>
    <xf numFmtId="0" fontId="2" fillId="2" borderId="4" xfId="2" applyBorder="1"/>
    <xf numFmtId="10" fontId="2" fillId="2" borderId="4" xfId="2" applyNumberFormat="1" applyBorder="1"/>
    <xf numFmtId="0" fontId="0" fillId="3" borderId="10" xfId="3" applyFont="1" applyBorder="1"/>
    <xf numFmtId="10" fontId="2" fillId="2" borderId="5" xfId="2" applyNumberFormat="1" applyBorder="1"/>
    <xf numFmtId="0" fontId="0" fillId="0" borderId="12" xfId="0" applyBorder="1"/>
    <xf numFmtId="2" fontId="0" fillId="0" borderId="0" xfId="0" applyNumberFormat="1"/>
  </cellXfs>
  <cellStyles count="4">
    <cellStyle name="20% - Accent3" xfId="3" builtinId="38"/>
    <cellStyle name="Normal" xfId="0" builtinId="0"/>
    <cellStyle name="Output" xfId="2" builtinId="21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'Kelly Formula'!$G$9:$N$9</c:f>
              <c:numCache>
                <c:formatCode>0%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4244-4C6E-9F33-641F1B1A8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751696"/>
        <c:axId val="568754648"/>
      </c:lineChart>
      <c:catAx>
        <c:axId val="56875169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54648"/>
        <c:crosses val="autoZero"/>
        <c:auto val="1"/>
        <c:lblAlgn val="ctr"/>
        <c:lblOffset val="100"/>
        <c:noMultiLvlLbl val="0"/>
      </c:catAx>
      <c:valAx>
        <c:axId val="56875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5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47625</xdr:colOff>
      <xdr:row>0</xdr:row>
      <xdr:rowOff>9525</xdr:rowOff>
    </xdr:from>
    <xdr:to>
      <xdr:col>18</xdr:col>
      <xdr:colOff>466139</xdr:colOff>
      <xdr:row>6</xdr:row>
      <xdr:rowOff>171287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3225" y="9525"/>
          <a:ext cx="4685714" cy="1304762"/>
        </a:xfrm>
        <a:prstGeom prst="rect">
          <a:avLst/>
        </a:prstGeom>
      </xdr:spPr>
    </xdr:pic>
    <xdr:clientData/>
  </xdr:twoCellAnchor>
  <xdr:twoCellAnchor>
    <xdr:from>
      <xdr:col>13</xdr:col>
      <xdr:colOff>71437</xdr:colOff>
      <xdr:row>7</xdr:row>
      <xdr:rowOff>161925</xdr:rowOff>
    </xdr:from>
    <xdr:to>
      <xdr:col>20</xdr:col>
      <xdr:colOff>376237</xdr:colOff>
      <xdr:row>22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0"/>
  <sheetViews>
    <sheetView tabSelected="1" workbookViewId="0">
      <selection activeCell="J16" sqref="J16"/>
    </sheetView>
  </sheetViews>
  <sheetFormatPr defaultRowHeight="15" x14ac:dyDescent="0.25"/>
  <cols>
    <col min="2" max="2" width="23.140625" customWidth="1"/>
    <col min="3" max="3" width="11.5703125" customWidth="1"/>
  </cols>
  <sheetData>
    <row r="1" spans="2:17" ht="15.75" thickBot="1" x14ac:dyDescent="0.3">
      <c r="G1" t="s">
        <v>6</v>
      </c>
    </row>
    <row r="2" spans="2:17" x14ac:dyDescent="0.25">
      <c r="B2" s="9" t="s">
        <v>0</v>
      </c>
      <c r="C2" s="3">
        <v>3500</v>
      </c>
      <c r="F2" t="s">
        <v>7</v>
      </c>
      <c r="G2" s="20"/>
      <c r="H2" s="1">
        <v>0.1</v>
      </c>
      <c r="I2" s="1">
        <v>0.2</v>
      </c>
      <c r="J2" s="1">
        <v>0.3</v>
      </c>
      <c r="K2" s="1">
        <v>0.4</v>
      </c>
      <c r="L2" s="1">
        <v>0.5</v>
      </c>
      <c r="M2" s="1">
        <v>0.6</v>
      </c>
      <c r="N2" s="1">
        <v>0.7</v>
      </c>
      <c r="O2" s="1">
        <v>0.8</v>
      </c>
      <c r="P2" s="1">
        <v>0.9</v>
      </c>
      <c r="Q2" s="1">
        <v>1</v>
      </c>
    </row>
    <row r="3" spans="2:17" x14ac:dyDescent="0.25">
      <c r="B3" s="10" t="s">
        <v>11</v>
      </c>
      <c r="C3" s="14">
        <v>0.02</v>
      </c>
      <c r="G3">
        <v>1</v>
      </c>
      <c r="H3" s="21">
        <f>H$2*$G3-(1-H$2)</f>
        <v>-0.8</v>
      </c>
      <c r="I3" s="21">
        <f t="shared" ref="I3:Q3" si="0">I$2*$G3-(1-I$2)</f>
        <v>-0.60000000000000009</v>
      </c>
      <c r="J3" s="21">
        <f t="shared" si="0"/>
        <v>-0.39999999999999997</v>
      </c>
      <c r="K3" s="21">
        <f t="shared" si="0"/>
        <v>-0.19999999999999996</v>
      </c>
      <c r="L3" s="21">
        <f t="shared" si="0"/>
        <v>0</v>
      </c>
      <c r="M3" s="21">
        <f t="shared" si="0"/>
        <v>0.19999999999999996</v>
      </c>
      <c r="N3" s="21">
        <f t="shared" si="0"/>
        <v>0.39999999999999991</v>
      </c>
      <c r="O3" s="21">
        <f t="shared" si="0"/>
        <v>0.60000000000000009</v>
      </c>
      <c r="P3" s="21">
        <f t="shared" si="0"/>
        <v>0.8</v>
      </c>
      <c r="Q3" s="21">
        <f t="shared" si="0"/>
        <v>1</v>
      </c>
    </row>
    <row r="4" spans="2:17" ht="15.75" thickBot="1" x14ac:dyDescent="0.3">
      <c r="B4" s="11" t="s">
        <v>11</v>
      </c>
      <c r="C4" s="6">
        <f>Capital*C3</f>
        <v>70</v>
      </c>
      <c r="G4">
        <v>1.5</v>
      </c>
      <c r="H4" s="21">
        <f t="shared" ref="H4:Q9" si="1">H$2*$G4-(1-H$2)</f>
        <v>-0.75</v>
      </c>
      <c r="I4" s="21">
        <f t="shared" si="1"/>
        <v>-0.5</v>
      </c>
      <c r="J4" s="21">
        <f t="shared" si="1"/>
        <v>-0.25</v>
      </c>
      <c r="K4" s="21">
        <f t="shared" si="1"/>
        <v>0</v>
      </c>
      <c r="L4" s="21">
        <f t="shared" si="1"/>
        <v>0.25</v>
      </c>
      <c r="M4" s="21">
        <f t="shared" si="1"/>
        <v>0.49999999999999989</v>
      </c>
      <c r="N4" s="21">
        <f t="shared" si="1"/>
        <v>0.74999999999999978</v>
      </c>
      <c r="O4" s="21">
        <f t="shared" si="1"/>
        <v>1.0000000000000002</v>
      </c>
      <c r="P4" s="21">
        <f t="shared" si="1"/>
        <v>1.25</v>
      </c>
      <c r="Q4" s="21">
        <f t="shared" si="1"/>
        <v>1.5</v>
      </c>
    </row>
    <row r="5" spans="2:17" x14ac:dyDescent="0.25">
      <c r="B5" s="10" t="s">
        <v>10</v>
      </c>
      <c r="C5" s="4">
        <v>2</v>
      </c>
      <c r="G5">
        <v>2</v>
      </c>
      <c r="H5" s="21">
        <f t="shared" si="1"/>
        <v>-0.7</v>
      </c>
      <c r="I5" s="21">
        <f t="shared" si="1"/>
        <v>-0.4</v>
      </c>
      <c r="J5" s="21">
        <f t="shared" si="1"/>
        <v>-9.9999999999999978E-2</v>
      </c>
      <c r="K5" s="21">
        <f t="shared" si="1"/>
        <v>0.20000000000000007</v>
      </c>
      <c r="L5" s="21">
        <f t="shared" si="1"/>
        <v>0.5</v>
      </c>
      <c r="M5" s="21">
        <f t="shared" si="1"/>
        <v>0.79999999999999993</v>
      </c>
      <c r="N5" s="21">
        <f t="shared" si="1"/>
        <v>1.0999999999999999</v>
      </c>
      <c r="O5" s="21">
        <f t="shared" si="1"/>
        <v>1.4000000000000001</v>
      </c>
      <c r="P5" s="21">
        <f t="shared" si="1"/>
        <v>1.7000000000000002</v>
      </c>
      <c r="Q5" s="21">
        <f t="shared" si="1"/>
        <v>2</v>
      </c>
    </row>
    <row r="6" spans="2:17" x14ac:dyDescent="0.25">
      <c r="B6" s="10" t="s">
        <v>9</v>
      </c>
      <c r="C6" s="4">
        <v>1.75</v>
      </c>
      <c r="G6">
        <v>2.5</v>
      </c>
      <c r="H6" s="21">
        <f t="shared" si="1"/>
        <v>-0.65</v>
      </c>
      <c r="I6" s="21">
        <f t="shared" si="1"/>
        <v>-0.30000000000000004</v>
      </c>
      <c r="J6" s="21">
        <f t="shared" si="1"/>
        <v>5.0000000000000044E-2</v>
      </c>
      <c r="K6" s="21">
        <f t="shared" si="1"/>
        <v>0.4</v>
      </c>
      <c r="L6" s="21">
        <f t="shared" si="1"/>
        <v>0.75</v>
      </c>
      <c r="M6" s="21">
        <f t="shared" si="1"/>
        <v>1.1000000000000001</v>
      </c>
      <c r="N6" s="21">
        <f t="shared" si="1"/>
        <v>1.45</v>
      </c>
      <c r="O6" s="21">
        <f t="shared" si="1"/>
        <v>1.8</v>
      </c>
      <c r="P6" s="21">
        <f t="shared" si="1"/>
        <v>2.15</v>
      </c>
      <c r="Q6" s="21">
        <f t="shared" si="1"/>
        <v>2.5</v>
      </c>
    </row>
    <row r="7" spans="2:17" x14ac:dyDescent="0.25">
      <c r="B7" s="10" t="s">
        <v>1</v>
      </c>
      <c r="C7" s="7">
        <f>(C5-C6)/C5</f>
        <v>0.125</v>
      </c>
      <c r="G7">
        <v>3</v>
      </c>
      <c r="H7" s="21">
        <f t="shared" si="1"/>
        <v>-0.6</v>
      </c>
      <c r="I7" s="21">
        <f t="shared" si="1"/>
        <v>-0.19999999999999996</v>
      </c>
      <c r="J7" s="21">
        <f t="shared" si="1"/>
        <v>0.19999999999999996</v>
      </c>
      <c r="K7" s="21">
        <f t="shared" si="1"/>
        <v>0.6000000000000002</v>
      </c>
      <c r="L7" s="21">
        <f t="shared" si="1"/>
        <v>1</v>
      </c>
      <c r="M7" s="21">
        <f t="shared" si="1"/>
        <v>1.4</v>
      </c>
      <c r="N7" s="21">
        <f t="shared" si="1"/>
        <v>1.7999999999999996</v>
      </c>
      <c r="O7" s="21">
        <f t="shared" si="1"/>
        <v>2.2000000000000002</v>
      </c>
      <c r="P7" s="21">
        <f t="shared" si="1"/>
        <v>2.6</v>
      </c>
      <c r="Q7" s="21">
        <f t="shared" si="1"/>
        <v>3</v>
      </c>
    </row>
    <row r="8" spans="2:17" x14ac:dyDescent="0.25">
      <c r="B8" s="13" t="s">
        <v>12</v>
      </c>
      <c r="C8" s="5">
        <f>C5*C9</f>
        <v>560</v>
      </c>
      <c r="G8">
        <v>3.5</v>
      </c>
      <c r="H8" s="21">
        <f t="shared" si="1"/>
        <v>-0.55000000000000004</v>
      </c>
      <c r="I8" s="21">
        <f t="shared" si="1"/>
        <v>-9.9999999999999978E-2</v>
      </c>
      <c r="J8" s="21">
        <f t="shared" si="1"/>
        <v>0.35000000000000009</v>
      </c>
      <c r="K8" s="21">
        <f t="shared" si="1"/>
        <v>0.80000000000000016</v>
      </c>
      <c r="L8" s="21">
        <f t="shared" si="1"/>
        <v>1.25</v>
      </c>
      <c r="M8" s="21">
        <f t="shared" si="1"/>
        <v>1.7000000000000002</v>
      </c>
      <c r="N8" s="21">
        <f t="shared" si="1"/>
        <v>2.1499999999999995</v>
      </c>
      <c r="O8" s="21">
        <f t="shared" si="1"/>
        <v>2.6000000000000005</v>
      </c>
      <c r="P8" s="21">
        <f t="shared" si="1"/>
        <v>3.05</v>
      </c>
      <c r="Q8" s="21">
        <f t="shared" si="1"/>
        <v>3.5</v>
      </c>
    </row>
    <row r="9" spans="2:17" ht="15.75" thickBot="1" x14ac:dyDescent="0.3">
      <c r="B9" s="12" t="s">
        <v>8</v>
      </c>
      <c r="C9" s="8">
        <f>C4/(C5-C6)</f>
        <v>280</v>
      </c>
      <c r="G9">
        <v>4</v>
      </c>
      <c r="H9" s="21">
        <f t="shared" si="1"/>
        <v>-0.5</v>
      </c>
      <c r="I9" s="21">
        <f t="shared" si="1"/>
        <v>0</v>
      </c>
      <c r="J9" s="21">
        <f t="shared" si="1"/>
        <v>0.5</v>
      </c>
      <c r="K9" s="21">
        <f t="shared" si="1"/>
        <v>1</v>
      </c>
      <c r="L9" s="21">
        <f t="shared" si="1"/>
        <v>1.5</v>
      </c>
      <c r="M9" s="21">
        <f t="shared" si="1"/>
        <v>2</v>
      </c>
      <c r="N9" s="21">
        <f t="shared" si="1"/>
        <v>2.5</v>
      </c>
      <c r="O9" s="21">
        <f t="shared" si="1"/>
        <v>3</v>
      </c>
      <c r="P9" s="21">
        <f t="shared" si="1"/>
        <v>3.5</v>
      </c>
      <c r="Q9" s="21">
        <f t="shared" si="1"/>
        <v>4</v>
      </c>
    </row>
    <row r="11" spans="2:17" ht="15.75" thickBot="1" x14ac:dyDescent="0.3"/>
    <row r="12" spans="2:17" x14ac:dyDescent="0.25">
      <c r="B12" s="9" t="s">
        <v>2</v>
      </c>
      <c r="C12" s="15">
        <v>10</v>
      </c>
    </row>
    <row r="13" spans="2:17" x14ac:dyDescent="0.25">
      <c r="B13" s="10" t="s">
        <v>0</v>
      </c>
      <c r="C13" s="16">
        <f>Capital-C12*Capital*RiskPerTrade</f>
        <v>2800</v>
      </c>
    </row>
    <row r="14" spans="2:17" x14ac:dyDescent="0.25">
      <c r="B14" s="10" t="s">
        <v>3</v>
      </c>
      <c r="C14" s="17">
        <f>-(Capital-C13)/Capital</f>
        <v>-0.2</v>
      </c>
    </row>
    <row r="15" spans="2:17" ht="15.75" thickBot="1" x14ac:dyDescent="0.3">
      <c r="B15" s="18" t="s">
        <v>4</v>
      </c>
      <c r="C15" s="19">
        <f>(Capital-C13)/C13</f>
        <v>0.25</v>
      </c>
    </row>
    <row r="16" spans="2:17" ht="15.75" thickBot="1" x14ac:dyDescent="0.3"/>
    <row r="17" spans="2:3" x14ac:dyDescent="0.25">
      <c r="B17" s="9" t="s">
        <v>2</v>
      </c>
      <c r="C17" s="15">
        <v>20</v>
      </c>
    </row>
    <row r="18" spans="2:3" x14ac:dyDescent="0.25">
      <c r="B18" s="10" t="s">
        <v>0</v>
      </c>
      <c r="C18" s="16">
        <f>Capital-C17*Capital*RiskPerTrade</f>
        <v>2100</v>
      </c>
    </row>
    <row r="19" spans="2:3" x14ac:dyDescent="0.25">
      <c r="B19" s="10" t="s">
        <v>3</v>
      </c>
      <c r="C19" s="17">
        <f>-(Capital-C18)/Capital</f>
        <v>-0.4</v>
      </c>
    </row>
    <row r="20" spans="2:3" ht="15.75" thickBot="1" x14ac:dyDescent="0.3">
      <c r="B20" s="18" t="s">
        <v>4</v>
      </c>
      <c r="C20" s="19">
        <f>(Capital-C18)/C18</f>
        <v>0.66666666666666663</v>
      </c>
    </row>
  </sheetData>
  <conditionalFormatting sqref="H3:Q9">
    <cfRule type="cellIs" dxfId="1" priority="2" operator="lessThan">
      <formula>0</formula>
    </cfRule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0"/>
  <sheetViews>
    <sheetView workbookViewId="0">
      <selection activeCell="F9" sqref="F9:N50"/>
    </sheetView>
  </sheetViews>
  <sheetFormatPr defaultRowHeight="15" x14ac:dyDescent="0.25"/>
  <sheetData>
    <row r="3" spans="1:17" x14ac:dyDescent="0.25">
      <c r="A3" t="s">
        <v>5</v>
      </c>
      <c r="B3" t="s">
        <v>6</v>
      </c>
      <c r="C3" t="s">
        <v>7</v>
      </c>
    </row>
    <row r="4" spans="1:17" x14ac:dyDescent="0.25">
      <c r="A4" s="1">
        <f>B4-(1-B4)/C4</f>
        <v>-0.39999999999999997</v>
      </c>
      <c r="B4" s="1">
        <v>0.3</v>
      </c>
      <c r="C4">
        <v>1</v>
      </c>
    </row>
    <row r="5" spans="1:17" x14ac:dyDescent="0.25">
      <c r="A5" s="1">
        <f t="shared" ref="A5:A6" si="0">B5-(1-B5)/C5</f>
        <v>-0.19999999999999996</v>
      </c>
      <c r="B5" s="1">
        <v>0.4</v>
      </c>
      <c r="C5">
        <v>1</v>
      </c>
    </row>
    <row r="6" spans="1:17" x14ac:dyDescent="0.25">
      <c r="A6" s="1">
        <f t="shared" si="0"/>
        <v>0</v>
      </c>
      <c r="B6" s="1">
        <v>0.5</v>
      </c>
      <c r="C6">
        <v>1</v>
      </c>
    </row>
    <row r="7" spans="1:17" x14ac:dyDescent="0.25">
      <c r="A7" s="1">
        <f t="shared" ref="A7:A12" si="1">B7-(1-B7)/C7</f>
        <v>0.19999999999999996</v>
      </c>
      <c r="B7" s="1">
        <v>0.6</v>
      </c>
      <c r="C7">
        <v>1</v>
      </c>
    </row>
    <row r="8" spans="1:17" x14ac:dyDescent="0.25">
      <c r="A8" s="1">
        <f t="shared" si="1"/>
        <v>0.39999999999999991</v>
      </c>
      <c r="B8" s="1">
        <v>0.7</v>
      </c>
      <c r="C8">
        <v>1</v>
      </c>
    </row>
    <row r="9" spans="1:17" x14ac:dyDescent="0.25">
      <c r="A9" s="1">
        <f t="shared" si="1"/>
        <v>0.60000000000000009</v>
      </c>
      <c r="B9" s="1">
        <v>0.8</v>
      </c>
      <c r="C9">
        <v>1</v>
      </c>
      <c r="G9" s="1">
        <v>0.3</v>
      </c>
      <c r="H9" s="1">
        <v>0.4</v>
      </c>
      <c r="I9" s="1">
        <v>0.5</v>
      </c>
      <c r="J9" s="1">
        <v>0.6</v>
      </c>
      <c r="K9" s="1">
        <v>0.7</v>
      </c>
      <c r="L9" s="1">
        <v>0.8</v>
      </c>
      <c r="M9" s="1">
        <v>0.9</v>
      </c>
      <c r="N9" s="1">
        <v>1</v>
      </c>
    </row>
    <row r="10" spans="1:17" x14ac:dyDescent="0.25">
      <c r="A10" s="1">
        <f t="shared" si="1"/>
        <v>0.8</v>
      </c>
      <c r="B10" s="1">
        <v>0.9</v>
      </c>
      <c r="C10">
        <v>1</v>
      </c>
      <c r="F10">
        <v>1</v>
      </c>
      <c r="G10" s="2">
        <f>G$9-(1-G$9)/$F10</f>
        <v>-0.39999999999999997</v>
      </c>
      <c r="H10" s="2">
        <f t="shared" ref="H10:N10" si="2">H$9-(1-H$9)/$F10</f>
        <v>-0.19999999999999996</v>
      </c>
      <c r="I10" s="2">
        <f t="shared" si="2"/>
        <v>0</v>
      </c>
      <c r="J10" s="2">
        <f t="shared" si="2"/>
        <v>0.19999999999999996</v>
      </c>
      <c r="K10" s="2">
        <f t="shared" si="2"/>
        <v>0.39999999999999991</v>
      </c>
      <c r="L10" s="2">
        <f t="shared" si="2"/>
        <v>0.60000000000000009</v>
      </c>
      <c r="M10" s="2">
        <f t="shared" si="2"/>
        <v>0.8</v>
      </c>
      <c r="N10" s="2">
        <f t="shared" si="2"/>
        <v>1</v>
      </c>
      <c r="O10" s="2"/>
      <c r="P10" s="2"/>
      <c r="Q10" s="2"/>
    </row>
    <row r="11" spans="1:17" x14ac:dyDescent="0.25">
      <c r="A11" s="1">
        <f t="shared" si="1"/>
        <v>1</v>
      </c>
      <c r="B11" s="1">
        <v>1</v>
      </c>
      <c r="C11">
        <v>1</v>
      </c>
      <c r="F11">
        <v>1.1000000000000001</v>
      </c>
      <c r="G11" s="2">
        <f t="shared" ref="G11:N31" si="3">G$9-(1-G$9)/$F11</f>
        <v>-0.33636363636363625</v>
      </c>
      <c r="H11" s="2">
        <f t="shared" si="3"/>
        <v>-0.14545454545454539</v>
      </c>
      <c r="I11" s="2">
        <f t="shared" si="3"/>
        <v>4.545454545454547E-2</v>
      </c>
      <c r="J11" s="2">
        <f t="shared" si="3"/>
        <v>0.23636363636363633</v>
      </c>
      <c r="K11" s="2">
        <f t="shared" si="3"/>
        <v>0.42727272727272719</v>
      </c>
      <c r="L11" s="2">
        <f t="shared" si="3"/>
        <v>0.61818181818181828</v>
      </c>
      <c r="M11" s="2">
        <f t="shared" si="3"/>
        <v>0.80909090909090908</v>
      </c>
      <c r="N11" s="2">
        <f t="shared" si="3"/>
        <v>1</v>
      </c>
      <c r="O11" s="2"/>
      <c r="P11" s="2"/>
      <c r="Q11" s="2"/>
    </row>
    <row r="12" spans="1:17" x14ac:dyDescent="0.25">
      <c r="A12" s="1">
        <f t="shared" si="1"/>
        <v>-4.9999999999999989E-2</v>
      </c>
      <c r="B12" s="1">
        <v>0.3</v>
      </c>
      <c r="C12">
        <v>2</v>
      </c>
      <c r="F12">
        <v>1.2</v>
      </c>
      <c r="G12" s="2">
        <f t="shared" si="3"/>
        <v>-0.28333333333333338</v>
      </c>
      <c r="H12" s="2">
        <f t="shared" si="3"/>
        <v>-9.9999999999999978E-2</v>
      </c>
      <c r="I12" s="2">
        <f t="shared" si="3"/>
        <v>8.3333333333333315E-2</v>
      </c>
      <c r="J12" s="2">
        <f t="shared" si="3"/>
        <v>0.26666666666666661</v>
      </c>
      <c r="K12" s="2">
        <f t="shared" si="3"/>
        <v>0.4499999999999999</v>
      </c>
      <c r="L12" s="2">
        <f t="shared" si="3"/>
        <v>0.63333333333333341</v>
      </c>
      <c r="M12" s="2">
        <f t="shared" si="3"/>
        <v>0.81666666666666665</v>
      </c>
      <c r="N12" s="2">
        <f t="shared" si="3"/>
        <v>1</v>
      </c>
      <c r="O12" s="2"/>
      <c r="P12" s="2"/>
      <c r="Q12" s="2"/>
    </row>
    <row r="13" spans="1:17" x14ac:dyDescent="0.25">
      <c r="A13" s="1">
        <f t="shared" ref="A13:A15" si="4">B13-(1-B13)/C13</f>
        <v>0.10000000000000003</v>
      </c>
      <c r="B13" s="1">
        <v>0.4</v>
      </c>
      <c r="C13">
        <v>2</v>
      </c>
      <c r="F13">
        <v>1.3</v>
      </c>
      <c r="G13" s="2">
        <f t="shared" si="3"/>
        <v>-0.23846153846153845</v>
      </c>
      <c r="H13" s="2">
        <f t="shared" si="3"/>
        <v>-6.1538461538461486E-2</v>
      </c>
      <c r="I13" s="2">
        <f t="shared" si="3"/>
        <v>0.11538461538461542</v>
      </c>
      <c r="J13" s="2">
        <f t="shared" si="3"/>
        <v>0.29230769230769227</v>
      </c>
      <c r="K13" s="2">
        <f t="shared" si="3"/>
        <v>0.46923076923076917</v>
      </c>
      <c r="L13" s="2">
        <f t="shared" si="3"/>
        <v>0.6461538461538463</v>
      </c>
      <c r="M13" s="2">
        <f t="shared" si="3"/>
        <v>0.82307692307692315</v>
      </c>
      <c r="N13" s="2">
        <f t="shared" si="3"/>
        <v>1</v>
      </c>
      <c r="O13" s="2"/>
      <c r="P13" s="2"/>
      <c r="Q13" s="2"/>
    </row>
    <row r="14" spans="1:17" x14ac:dyDescent="0.25">
      <c r="A14" s="1">
        <f t="shared" si="4"/>
        <v>0.10000000000000003</v>
      </c>
      <c r="B14" s="1">
        <v>0.4</v>
      </c>
      <c r="C14">
        <v>2</v>
      </c>
      <c r="F14">
        <v>1.4</v>
      </c>
      <c r="G14" s="2">
        <f t="shared" si="3"/>
        <v>-0.2</v>
      </c>
      <c r="H14" s="2">
        <f t="shared" si="3"/>
        <v>-2.8571428571428581E-2</v>
      </c>
      <c r="I14" s="2">
        <f t="shared" si="3"/>
        <v>0.14285714285714285</v>
      </c>
      <c r="J14" s="2">
        <f t="shared" si="3"/>
        <v>0.31428571428571422</v>
      </c>
      <c r="K14" s="2">
        <f t="shared" si="3"/>
        <v>0.48571428571428565</v>
      </c>
      <c r="L14" s="2">
        <f t="shared" si="3"/>
        <v>0.65714285714285725</v>
      </c>
      <c r="M14" s="2">
        <f t="shared" si="3"/>
        <v>0.82857142857142863</v>
      </c>
      <c r="N14" s="2">
        <f t="shared" si="3"/>
        <v>1</v>
      </c>
      <c r="O14" s="2"/>
      <c r="P14" s="2"/>
      <c r="Q14" s="2"/>
    </row>
    <row r="15" spans="1:17" x14ac:dyDescent="0.25">
      <c r="A15" s="1">
        <f t="shared" si="4"/>
        <v>0.10000000000000003</v>
      </c>
      <c r="B15" s="1">
        <v>0.4</v>
      </c>
      <c r="C15">
        <v>2</v>
      </c>
      <c r="F15">
        <v>1.5</v>
      </c>
      <c r="G15" s="2">
        <f t="shared" si="3"/>
        <v>-0.16666666666666663</v>
      </c>
      <c r="H15" s="2">
        <f t="shared" si="3"/>
        <v>0</v>
      </c>
      <c r="I15" s="2">
        <f t="shared" si="3"/>
        <v>0.16666666666666669</v>
      </c>
      <c r="J15" s="2">
        <f t="shared" si="3"/>
        <v>0.33333333333333331</v>
      </c>
      <c r="K15" s="2">
        <f t="shared" si="3"/>
        <v>0.49999999999999989</v>
      </c>
      <c r="L15" s="2">
        <f t="shared" si="3"/>
        <v>0.66666666666666674</v>
      </c>
      <c r="M15" s="2">
        <f t="shared" si="3"/>
        <v>0.83333333333333337</v>
      </c>
      <c r="N15" s="2">
        <f t="shared" si="3"/>
        <v>1</v>
      </c>
      <c r="O15" s="2"/>
      <c r="P15" s="2"/>
      <c r="Q15" s="2"/>
    </row>
    <row r="16" spans="1:17" x14ac:dyDescent="0.25">
      <c r="F16">
        <v>1.6</v>
      </c>
      <c r="G16" s="2">
        <f t="shared" si="3"/>
        <v>-0.13749999999999996</v>
      </c>
      <c r="H16" s="2">
        <f t="shared" si="3"/>
        <v>2.5000000000000078E-2</v>
      </c>
      <c r="I16" s="2">
        <f t="shared" si="3"/>
        <v>0.1875</v>
      </c>
      <c r="J16" s="2">
        <f t="shared" si="3"/>
        <v>0.35</v>
      </c>
      <c r="K16" s="2">
        <f t="shared" si="3"/>
        <v>0.51249999999999996</v>
      </c>
      <c r="L16" s="2">
        <f t="shared" si="3"/>
        <v>0.67500000000000004</v>
      </c>
      <c r="M16" s="2">
        <f t="shared" si="3"/>
        <v>0.83750000000000002</v>
      </c>
      <c r="N16" s="2">
        <f t="shared" si="3"/>
        <v>1</v>
      </c>
      <c r="O16" s="2"/>
      <c r="P16" s="2"/>
      <c r="Q16" s="2"/>
    </row>
    <row r="17" spans="6:17" x14ac:dyDescent="0.25">
      <c r="F17">
        <v>1.7</v>
      </c>
      <c r="G17" s="2">
        <f t="shared" si="3"/>
        <v>-0.11176470588235293</v>
      </c>
      <c r="H17" s="2">
        <f t="shared" si="3"/>
        <v>4.7058823529411764E-2</v>
      </c>
      <c r="I17" s="2">
        <f t="shared" si="3"/>
        <v>0.20588235294117646</v>
      </c>
      <c r="J17" s="2">
        <f t="shared" si="3"/>
        <v>0.3647058823529411</v>
      </c>
      <c r="K17" s="2">
        <f t="shared" si="3"/>
        <v>0.5235294117647058</v>
      </c>
      <c r="L17" s="2">
        <f t="shared" si="3"/>
        <v>0.68235294117647061</v>
      </c>
      <c r="M17" s="2">
        <f t="shared" si="3"/>
        <v>0.8411764705882353</v>
      </c>
      <c r="N17" s="2">
        <f t="shared" si="3"/>
        <v>1</v>
      </c>
      <c r="O17" s="2"/>
      <c r="P17" s="2"/>
      <c r="Q17" s="2"/>
    </row>
    <row r="18" spans="6:17" x14ac:dyDescent="0.25">
      <c r="F18">
        <v>1.8</v>
      </c>
      <c r="G18" s="2">
        <f t="shared" si="3"/>
        <v>-8.8888888888888851E-2</v>
      </c>
      <c r="H18" s="2">
        <f t="shared" si="3"/>
        <v>6.6666666666666707E-2</v>
      </c>
      <c r="I18" s="2">
        <f t="shared" si="3"/>
        <v>0.22222222222222221</v>
      </c>
      <c r="J18" s="2">
        <f t="shared" si="3"/>
        <v>0.37777777777777777</v>
      </c>
      <c r="K18" s="2">
        <f t="shared" si="3"/>
        <v>0.53333333333333321</v>
      </c>
      <c r="L18" s="2">
        <f t="shared" si="3"/>
        <v>0.68888888888888899</v>
      </c>
      <c r="M18" s="2">
        <f t="shared" si="3"/>
        <v>0.84444444444444444</v>
      </c>
      <c r="N18" s="2">
        <f t="shared" si="3"/>
        <v>1</v>
      </c>
      <c r="O18" s="2"/>
      <c r="P18" s="2"/>
      <c r="Q18" s="2"/>
    </row>
    <row r="19" spans="6:17" x14ac:dyDescent="0.25">
      <c r="F19">
        <v>1.9</v>
      </c>
      <c r="G19" s="2">
        <f t="shared" si="3"/>
        <v>-6.8421052631578938E-2</v>
      </c>
      <c r="H19" s="2">
        <f t="shared" si="3"/>
        <v>8.4210526315789513E-2</v>
      </c>
      <c r="I19" s="2">
        <f t="shared" si="3"/>
        <v>0.23684210526315791</v>
      </c>
      <c r="J19" s="2">
        <f t="shared" si="3"/>
        <v>0.38947368421052631</v>
      </c>
      <c r="K19" s="2">
        <f t="shared" si="3"/>
        <v>0.54210526315789465</v>
      </c>
      <c r="L19" s="2">
        <f t="shared" si="3"/>
        <v>0.69473684210526321</v>
      </c>
      <c r="M19" s="2">
        <f t="shared" si="3"/>
        <v>0.84736842105263166</v>
      </c>
      <c r="N19" s="2">
        <f t="shared" si="3"/>
        <v>1</v>
      </c>
      <c r="O19" s="2"/>
      <c r="P19" s="2"/>
      <c r="Q19" s="2"/>
    </row>
    <row r="20" spans="6:17" x14ac:dyDescent="0.25">
      <c r="F20">
        <v>2</v>
      </c>
      <c r="G20" s="2">
        <f t="shared" si="3"/>
        <v>-4.9999999999999989E-2</v>
      </c>
      <c r="H20" s="2">
        <f t="shared" si="3"/>
        <v>0.10000000000000003</v>
      </c>
      <c r="I20" s="2">
        <f t="shared" si="3"/>
        <v>0.25</v>
      </c>
      <c r="J20" s="2">
        <f t="shared" si="3"/>
        <v>0.39999999999999997</v>
      </c>
      <c r="K20" s="2">
        <f t="shared" si="3"/>
        <v>0.54999999999999993</v>
      </c>
      <c r="L20" s="2">
        <f t="shared" si="3"/>
        <v>0.70000000000000007</v>
      </c>
      <c r="M20" s="2">
        <f t="shared" si="3"/>
        <v>0.85000000000000009</v>
      </c>
      <c r="N20" s="2">
        <f t="shared" si="3"/>
        <v>1</v>
      </c>
      <c r="O20" s="2"/>
      <c r="P20" s="2"/>
      <c r="Q20" s="2"/>
    </row>
    <row r="21" spans="6:17" x14ac:dyDescent="0.25">
      <c r="F21">
        <v>2.1</v>
      </c>
      <c r="G21" s="2">
        <f t="shared" si="3"/>
        <v>-3.3333333333333326E-2</v>
      </c>
      <c r="H21" s="2">
        <f t="shared" si="3"/>
        <v>0.11428571428571432</v>
      </c>
      <c r="I21" s="2">
        <f t="shared" si="3"/>
        <v>0.26190476190476192</v>
      </c>
      <c r="J21" s="2">
        <f t="shared" si="3"/>
        <v>0.40952380952380951</v>
      </c>
      <c r="K21" s="2">
        <f t="shared" si="3"/>
        <v>0.55714285714285705</v>
      </c>
      <c r="L21" s="2">
        <f t="shared" si="3"/>
        <v>0.70476190476190481</v>
      </c>
      <c r="M21" s="2">
        <f t="shared" si="3"/>
        <v>0.85238095238095246</v>
      </c>
      <c r="N21" s="2">
        <f t="shared" si="3"/>
        <v>1</v>
      </c>
      <c r="O21" s="2"/>
      <c r="P21" s="2"/>
      <c r="Q21" s="2"/>
    </row>
    <row r="22" spans="6:17" x14ac:dyDescent="0.25">
      <c r="F22">
        <v>2.2000000000000002</v>
      </c>
      <c r="G22" s="2">
        <f t="shared" si="3"/>
        <v>-1.8181818181818132E-2</v>
      </c>
      <c r="H22" s="2">
        <f t="shared" si="3"/>
        <v>0.12727272727272732</v>
      </c>
      <c r="I22" s="2">
        <f t="shared" si="3"/>
        <v>0.27272727272727271</v>
      </c>
      <c r="J22" s="2">
        <f t="shared" si="3"/>
        <v>0.41818181818181815</v>
      </c>
      <c r="K22" s="2">
        <f t="shared" si="3"/>
        <v>0.5636363636363636</v>
      </c>
      <c r="L22" s="2">
        <f t="shared" si="3"/>
        <v>0.70909090909090922</v>
      </c>
      <c r="M22" s="2">
        <f t="shared" si="3"/>
        <v>0.85454545454545461</v>
      </c>
      <c r="N22" s="2">
        <f t="shared" si="3"/>
        <v>1</v>
      </c>
      <c r="O22" s="2"/>
      <c r="P22" s="2"/>
      <c r="Q22" s="2"/>
    </row>
    <row r="23" spans="6:17" x14ac:dyDescent="0.25">
      <c r="F23">
        <v>2.2999999999999998</v>
      </c>
      <c r="G23" s="2">
        <f t="shared" si="3"/>
        <v>-4.3478260869565521E-3</v>
      </c>
      <c r="H23" s="2">
        <f t="shared" si="3"/>
        <v>0.13913043478260873</v>
      </c>
      <c r="I23" s="2">
        <f t="shared" si="3"/>
        <v>0.28260869565217389</v>
      </c>
      <c r="J23" s="2">
        <f t="shared" si="3"/>
        <v>0.42608695652173911</v>
      </c>
      <c r="K23" s="2">
        <f t="shared" si="3"/>
        <v>0.56956521739130428</v>
      </c>
      <c r="L23" s="2">
        <f t="shared" si="3"/>
        <v>0.71304347826086967</v>
      </c>
      <c r="M23" s="2">
        <f t="shared" si="3"/>
        <v>0.85652173913043483</v>
      </c>
      <c r="N23" s="2">
        <f t="shared" si="3"/>
        <v>1</v>
      </c>
      <c r="O23" s="2"/>
      <c r="P23" s="2"/>
      <c r="Q23" s="2"/>
    </row>
    <row r="24" spans="6:17" x14ac:dyDescent="0.25">
      <c r="F24">
        <v>2.4</v>
      </c>
      <c r="G24" s="2">
        <f t="shared" si="3"/>
        <v>8.3333333333333037E-3</v>
      </c>
      <c r="H24" s="2">
        <f t="shared" si="3"/>
        <v>0.15000000000000002</v>
      </c>
      <c r="I24" s="2">
        <f t="shared" si="3"/>
        <v>0.29166666666666663</v>
      </c>
      <c r="J24" s="2">
        <f t="shared" si="3"/>
        <v>0.43333333333333329</v>
      </c>
      <c r="K24" s="2">
        <f t="shared" si="3"/>
        <v>0.57499999999999996</v>
      </c>
      <c r="L24" s="2">
        <f t="shared" si="3"/>
        <v>0.71666666666666679</v>
      </c>
      <c r="M24" s="2">
        <f t="shared" si="3"/>
        <v>0.85833333333333339</v>
      </c>
      <c r="N24" s="2">
        <f t="shared" si="3"/>
        <v>1</v>
      </c>
      <c r="O24" s="2"/>
      <c r="P24" s="2"/>
      <c r="Q24" s="2"/>
    </row>
    <row r="25" spans="6:17" x14ac:dyDescent="0.25">
      <c r="F25">
        <v>2.5</v>
      </c>
      <c r="G25" s="2">
        <f t="shared" si="3"/>
        <v>2.0000000000000018E-2</v>
      </c>
      <c r="H25" s="2">
        <f t="shared" si="3"/>
        <v>0.16000000000000003</v>
      </c>
      <c r="I25" s="2">
        <f t="shared" si="3"/>
        <v>0.3</v>
      </c>
      <c r="J25" s="2">
        <f t="shared" si="3"/>
        <v>0.43999999999999995</v>
      </c>
      <c r="K25" s="2">
        <f t="shared" si="3"/>
        <v>0.57999999999999996</v>
      </c>
      <c r="L25" s="2">
        <f t="shared" si="3"/>
        <v>0.72000000000000008</v>
      </c>
      <c r="M25" s="2">
        <f t="shared" si="3"/>
        <v>0.86</v>
      </c>
      <c r="N25" s="2">
        <f t="shared" si="3"/>
        <v>1</v>
      </c>
      <c r="O25" s="2"/>
      <c r="P25" s="2"/>
      <c r="Q25" s="2"/>
    </row>
    <row r="26" spans="6:17" x14ac:dyDescent="0.25">
      <c r="F26">
        <v>2.6</v>
      </c>
      <c r="G26" s="2">
        <f t="shared" si="3"/>
        <v>3.0769230769230771E-2</v>
      </c>
      <c r="H26" s="2">
        <f t="shared" si="3"/>
        <v>0.16923076923076927</v>
      </c>
      <c r="I26" s="2">
        <f t="shared" si="3"/>
        <v>0.30769230769230771</v>
      </c>
      <c r="J26" s="2">
        <f t="shared" si="3"/>
        <v>0.44615384615384612</v>
      </c>
      <c r="K26" s="2">
        <f t="shared" si="3"/>
        <v>0.58461538461538454</v>
      </c>
      <c r="L26" s="2">
        <f t="shared" si="3"/>
        <v>0.72307692307692317</v>
      </c>
      <c r="M26" s="2">
        <f t="shared" si="3"/>
        <v>0.86153846153846159</v>
      </c>
      <c r="N26" s="2">
        <f t="shared" si="3"/>
        <v>1</v>
      </c>
      <c r="O26" s="2"/>
      <c r="P26" s="2"/>
      <c r="Q26" s="2"/>
    </row>
    <row r="27" spans="6:17" x14ac:dyDescent="0.25">
      <c r="F27">
        <v>2.7</v>
      </c>
      <c r="G27" s="2">
        <f t="shared" si="3"/>
        <v>4.0740740740740744E-2</v>
      </c>
      <c r="H27" s="2">
        <f t="shared" si="3"/>
        <v>0.17777777777777781</v>
      </c>
      <c r="I27" s="2">
        <f t="shared" si="3"/>
        <v>0.31481481481481483</v>
      </c>
      <c r="J27" s="2">
        <f t="shared" si="3"/>
        <v>0.45185185185185184</v>
      </c>
      <c r="K27" s="2">
        <f t="shared" si="3"/>
        <v>0.5888888888888888</v>
      </c>
      <c r="L27" s="2">
        <f t="shared" si="3"/>
        <v>0.72592592592592597</v>
      </c>
      <c r="M27" s="2">
        <f t="shared" si="3"/>
        <v>0.86296296296296304</v>
      </c>
      <c r="N27" s="2">
        <f t="shared" si="3"/>
        <v>1</v>
      </c>
      <c r="O27" s="2"/>
      <c r="P27" s="2"/>
      <c r="Q27" s="2"/>
    </row>
    <row r="28" spans="6:17" x14ac:dyDescent="0.25">
      <c r="F28">
        <v>2.8</v>
      </c>
      <c r="G28" s="2">
        <f t="shared" si="3"/>
        <v>4.9999999999999989E-2</v>
      </c>
      <c r="H28" s="2">
        <f t="shared" si="3"/>
        <v>0.18571428571428572</v>
      </c>
      <c r="I28" s="2">
        <f t="shared" si="3"/>
        <v>0.3214285714285714</v>
      </c>
      <c r="J28" s="2">
        <f t="shared" si="3"/>
        <v>0.45714285714285707</v>
      </c>
      <c r="K28" s="2">
        <f t="shared" si="3"/>
        <v>0.59285714285714275</v>
      </c>
      <c r="L28" s="2">
        <f t="shared" si="3"/>
        <v>0.72857142857142865</v>
      </c>
      <c r="M28" s="2">
        <f t="shared" si="3"/>
        <v>0.86428571428571432</v>
      </c>
      <c r="N28" s="2">
        <f t="shared" si="3"/>
        <v>1</v>
      </c>
      <c r="O28" s="2"/>
      <c r="P28" s="2"/>
      <c r="Q28" s="2"/>
    </row>
    <row r="29" spans="6:17" x14ac:dyDescent="0.25">
      <c r="F29">
        <v>2.9</v>
      </c>
      <c r="G29" s="2">
        <f t="shared" si="3"/>
        <v>5.862068965517242E-2</v>
      </c>
      <c r="H29" s="2">
        <f t="shared" si="3"/>
        <v>0.19310344827586209</v>
      </c>
      <c r="I29" s="2">
        <f t="shared" si="3"/>
        <v>0.32758620689655171</v>
      </c>
      <c r="J29" s="2">
        <f t="shared" si="3"/>
        <v>0.46206896551724136</v>
      </c>
      <c r="K29" s="2">
        <f t="shared" si="3"/>
        <v>0.59655172413793101</v>
      </c>
      <c r="L29" s="2">
        <f t="shared" si="3"/>
        <v>0.73103448275862071</v>
      </c>
      <c r="M29" s="2">
        <f t="shared" si="3"/>
        <v>0.86551724137931041</v>
      </c>
      <c r="N29" s="2">
        <f t="shared" si="3"/>
        <v>1</v>
      </c>
      <c r="O29" s="2"/>
      <c r="P29" s="2"/>
      <c r="Q29" s="2"/>
    </row>
    <row r="30" spans="6:17" x14ac:dyDescent="0.25">
      <c r="F30">
        <v>3</v>
      </c>
      <c r="G30" s="2">
        <f t="shared" si="3"/>
        <v>6.666666666666668E-2</v>
      </c>
      <c r="H30" s="2">
        <f t="shared" si="3"/>
        <v>0.20000000000000004</v>
      </c>
      <c r="I30" s="2">
        <f t="shared" si="3"/>
        <v>0.33333333333333337</v>
      </c>
      <c r="J30" s="2">
        <f t="shared" si="3"/>
        <v>0.46666666666666667</v>
      </c>
      <c r="K30" s="2">
        <f t="shared" si="3"/>
        <v>0.6</v>
      </c>
      <c r="L30" s="2">
        <f t="shared" si="3"/>
        <v>0.73333333333333339</v>
      </c>
      <c r="M30" s="2">
        <f t="shared" si="3"/>
        <v>0.8666666666666667</v>
      </c>
      <c r="N30" s="2">
        <f t="shared" si="3"/>
        <v>1</v>
      </c>
      <c r="O30" s="2"/>
      <c r="P30" s="2"/>
      <c r="Q30" s="2"/>
    </row>
    <row r="31" spans="6:17" x14ac:dyDescent="0.25">
      <c r="F31">
        <v>3.1</v>
      </c>
      <c r="G31" s="2">
        <f t="shared" si="3"/>
        <v>7.4193548387096797E-2</v>
      </c>
      <c r="H31" s="2">
        <f t="shared" si="3"/>
        <v>0.20645161290322583</v>
      </c>
      <c r="I31" s="2">
        <f t="shared" si="3"/>
        <v>0.33870967741935487</v>
      </c>
      <c r="J31" s="2">
        <f t="shared" si="3"/>
        <v>0.47096774193548385</v>
      </c>
      <c r="K31" s="2">
        <f t="shared" si="3"/>
        <v>0.60322580645161283</v>
      </c>
      <c r="L31" s="2">
        <f t="shared" si="3"/>
        <v>0.73548387096774204</v>
      </c>
      <c r="M31" s="2">
        <f t="shared" si="3"/>
        <v>0.86774193548387102</v>
      </c>
      <c r="N31" s="2">
        <f t="shared" si="3"/>
        <v>1</v>
      </c>
    </row>
    <row r="32" spans="6:17" x14ac:dyDescent="0.25">
      <c r="F32">
        <v>3.2</v>
      </c>
      <c r="G32" s="2">
        <f t="shared" ref="G32:N50" si="5">G$9-(1-G$9)/$F32</f>
        <v>8.1250000000000017E-2</v>
      </c>
      <c r="H32" s="2">
        <f t="shared" si="5"/>
        <v>0.21250000000000005</v>
      </c>
      <c r="I32" s="2">
        <f t="shared" si="5"/>
        <v>0.34375</v>
      </c>
      <c r="J32" s="2">
        <f t="shared" si="5"/>
        <v>0.47499999999999998</v>
      </c>
      <c r="K32" s="2">
        <f t="shared" si="5"/>
        <v>0.60624999999999996</v>
      </c>
      <c r="L32" s="2">
        <f t="shared" si="5"/>
        <v>0.73750000000000004</v>
      </c>
      <c r="M32" s="2">
        <f t="shared" si="5"/>
        <v>0.86875000000000002</v>
      </c>
      <c r="N32" s="2">
        <f t="shared" si="5"/>
        <v>1</v>
      </c>
    </row>
    <row r="33" spans="6:14" x14ac:dyDescent="0.25">
      <c r="F33">
        <v>3.3</v>
      </c>
      <c r="G33" s="2">
        <f t="shared" si="5"/>
        <v>8.7878787878787862E-2</v>
      </c>
      <c r="H33" s="2">
        <f t="shared" si="5"/>
        <v>0.2181818181818182</v>
      </c>
      <c r="I33" s="2">
        <f t="shared" si="5"/>
        <v>0.34848484848484851</v>
      </c>
      <c r="J33" s="2">
        <f t="shared" si="5"/>
        <v>0.47878787878787876</v>
      </c>
      <c r="K33" s="2">
        <f t="shared" si="5"/>
        <v>0.60909090909090902</v>
      </c>
      <c r="L33" s="2">
        <f t="shared" si="5"/>
        <v>0.73939393939393949</v>
      </c>
      <c r="M33" s="2">
        <f t="shared" si="5"/>
        <v>0.86969696969696975</v>
      </c>
      <c r="N33" s="2">
        <f t="shared" si="5"/>
        <v>1</v>
      </c>
    </row>
    <row r="34" spans="6:14" x14ac:dyDescent="0.25">
      <c r="F34">
        <v>3.4</v>
      </c>
      <c r="G34" s="2">
        <f t="shared" si="5"/>
        <v>9.4117647058823528E-2</v>
      </c>
      <c r="H34" s="2">
        <f t="shared" si="5"/>
        <v>0.22352941176470589</v>
      </c>
      <c r="I34" s="2">
        <f t="shared" si="5"/>
        <v>0.3529411764705882</v>
      </c>
      <c r="J34" s="2">
        <f t="shared" si="5"/>
        <v>0.48235294117647054</v>
      </c>
      <c r="K34" s="2">
        <f t="shared" si="5"/>
        <v>0.61176470588235288</v>
      </c>
      <c r="L34" s="2">
        <f t="shared" si="5"/>
        <v>0.74117647058823533</v>
      </c>
      <c r="M34" s="2">
        <f t="shared" si="5"/>
        <v>0.87058823529411766</v>
      </c>
      <c r="N34" s="2">
        <f t="shared" si="5"/>
        <v>1</v>
      </c>
    </row>
    <row r="35" spans="6:14" x14ac:dyDescent="0.25">
      <c r="F35">
        <v>3.5</v>
      </c>
      <c r="G35" s="2">
        <f t="shared" si="5"/>
        <v>0.1</v>
      </c>
      <c r="H35" s="2">
        <f t="shared" si="5"/>
        <v>0.22857142857142859</v>
      </c>
      <c r="I35" s="2">
        <f t="shared" si="5"/>
        <v>0.35714285714285715</v>
      </c>
      <c r="J35" s="2">
        <f t="shared" si="5"/>
        <v>0.48571428571428565</v>
      </c>
      <c r="K35" s="2">
        <f t="shared" si="5"/>
        <v>0.61428571428571421</v>
      </c>
      <c r="L35" s="2">
        <f t="shared" si="5"/>
        <v>0.74285714285714288</v>
      </c>
      <c r="M35" s="2">
        <f t="shared" si="5"/>
        <v>0.87142857142857144</v>
      </c>
      <c r="N35" s="2">
        <f t="shared" si="5"/>
        <v>1</v>
      </c>
    </row>
    <row r="36" spans="6:14" x14ac:dyDescent="0.25">
      <c r="F36">
        <v>3.6</v>
      </c>
      <c r="G36" s="2">
        <f t="shared" si="5"/>
        <v>0.10555555555555557</v>
      </c>
      <c r="H36" s="2">
        <f t="shared" si="5"/>
        <v>0.23333333333333336</v>
      </c>
      <c r="I36" s="2">
        <f t="shared" si="5"/>
        <v>0.3611111111111111</v>
      </c>
      <c r="J36" s="2">
        <f t="shared" si="5"/>
        <v>0.48888888888888887</v>
      </c>
      <c r="K36" s="2">
        <f t="shared" si="5"/>
        <v>0.61666666666666659</v>
      </c>
      <c r="L36" s="2">
        <f t="shared" si="5"/>
        <v>0.74444444444444446</v>
      </c>
      <c r="M36" s="2">
        <f t="shared" si="5"/>
        <v>0.87222222222222223</v>
      </c>
      <c r="N36" s="2">
        <f t="shared" si="5"/>
        <v>1</v>
      </c>
    </row>
    <row r="37" spans="6:14" x14ac:dyDescent="0.25">
      <c r="F37">
        <v>3.7</v>
      </c>
      <c r="G37" s="2">
        <f t="shared" si="5"/>
        <v>0.11081081081081082</v>
      </c>
      <c r="H37" s="2">
        <f t="shared" si="5"/>
        <v>0.23783783783783788</v>
      </c>
      <c r="I37" s="2">
        <f t="shared" si="5"/>
        <v>0.36486486486486491</v>
      </c>
      <c r="J37" s="2">
        <f t="shared" si="5"/>
        <v>0.49189189189189186</v>
      </c>
      <c r="K37" s="2">
        <f t="shared" si="5"/>
        <v>0.61891891891891881</v>
      </c>
      <c r="L37" s="2">
        <f t="shared" si="5"/>
        <v>0.74594594594594599</v>
      </c>
      <c r="M37" s="2">
        <f t="shared" si="5"/>
        <v>0.87297297297297305</v>
      </c>
      <c r="N37" s="2">
        <f t="shared" si="5"/>
        <v>1</v>
      </c>
    </row>
    <row r="38" spans="6:14" x14ac:dyDescent="0.25">
      <c r="F38">
        <v>3.8</v>
      </c>
      <c r="G38" s="2">
        <f t="shared" si="5"/>
        <v>0.11578947368421053</v>
      </c>
      <c r="H38" s="2">
        <f t="shared" si="5"/>
        <v>0.24210526315789477</v>
      </c>
      <c r="I38" s="2">
        <f t="shared" si="5"/>
        <v>0.36842105263157898</v>
      </c>
      <c r="J38" s="2">
        <f t="shared" si="5"/>
        <v>0.49473684210526314</v>
      </c>
      <c r="K38" s="2">
        <f t="shared" si="5"/>
        <v>0.6210526315789473</v>
      </c>
      <c r="L38" s="2">
        <f t="shared" si="5"/>
        <v>0.74736842105263168</v>
      </c>
      <c r="M38" s="2">
        <f t="shared" si="5"/>
        <v>0.87368421052631584</v>
      </c>
      <c r="N38" s="2">
        <f t="shared" si="5"/>
        <v>1</v>
      </c>
    </row>
    <row r="39" spans="6:14" x14ac:dyDescent="0.25">
      <c r="F39">
        <v>3.9</v>
      </c>
      <c r="G39" s="2">
        <f t="shared" si="5"/>
        <v>0.1205128205128205</v>
      </c>
      <c r="H39" s="2">
        <f t="shared" si="5"/>
        <v>0.24615384615384617</v>
      </c>
      <c r="I39" s="2">
        <f t="shared" si="5"/>
        <v>0.37179487179487181</v>
      </c>
      <c r="J39" s="2">
        <f t="shared" si="5"/>
        <v>0.49743589743589739</v>
      </c>
      <c r="K39" s="2">
        <f t="shared" si="5"/>
        <v>0.62307692307692297</v>
      </c>
      <c r="L39" s="2">
        <f t="shared" si="5"/>
        <v>0.74871794871794872</v>
      </c>
      <c r="M39" s="2">
        <f t="shared" si="5"/>
        <v>0.87435897435897436</v>
      </c>
      <c r="N39" s="2">
        <f t="shared" si="5"/>
        <v>1</v>
      </c>
    </row>
    <row r="40" spans="6:14" x14ac:dyDescent="0.25">
      <c r="F40">
        <v>4</v>
      </c>
      <c r="G40" s="2">
        <f t="shared" si="5"/>
        <v>0.125</v>
      </c>
      <c r="H40" s="2">
        <f t="shared" si="5"/>
        <v>0.25</v>
      </c>
      <c r="I40" s="2">
        <f t="shared" si="5"/>
        <v>0.375</v>
      </c>
      <c r="J40" s="2">
        <f t="shared" si="5"/>
        <v>0.5</v>
      </c>
      <c r="K40" s="2">
        <f t="shared" si="5"/>
        <v>0.625</v>
      </c>
      <c r="L40" s="2">
        <f t="shared" si="5"/>
        <v>0.75</v>
      </c>
      <c r="M40" s="2">
        <f t="shared" si="5"/>
        <v>0.875</v>
      </c>
      <c r="N40" s="2">
        <f t="shared" si="5"/>
        <v>1</v>
      </c>
    </row>
    <row r="41" spans="6:14" x14ac:dyDescent="0.25">
      <c r="F41">
        <v>4.0999999999999996</v>
      </c>
      <c r="G41" s="2">
        <f t="shared" si="5"/>
        <v>0.12926829268292681</v>
      </c>
      <c r="H41" s="2">
        <f t="shared" si="5"/>
        <v>0.25365853658536586</v>
      </c>
      <c r="I41" s="2">
        <f t="shared" si="5"/>
        <v>0.37804878048780488</v>
      </c>
      <c r="J41" s="2">
        <f t="shared" si="5"/>
        <v>0.5024390243902439</v>
      </c>
      <c r="K41" s="2">
        <f t="shared" si="5"/>
        <v>0.62682926829268282</v>
      </c>
      <c r="L41" s="2">
        <f t="shared" si="5"/>
        <v>0.75121951219512195</v>
      </c>
      <c r="M41" s="2">
        <f t="shared" si="5"/>
        <v>0.87560975609756098</v>
      </c>
      <c r="N41" s="2">
        <f t="shared" si="5"/>
        <v>1</v>
      </c>
    </row>
    <row r="42" spans="6:14" x14ac:dyDescent="0.25">
      <c r="F42">
        <v>4.2</v>
      </c>
      <c r="G42" s="2">
        <f t="shared" si="5"/>
        <v>0.13333333333333333</v>
      </c>
      <c r="H42" s="2">
        <f t="shared" si="5"/>
        <v>0.25714285714285717</v>
      </c>
      <c r="I42" s="2">
        <f t="shared" si="5"/>
        <v>0.38095238095238093</v>
      </c>
      <c r="J42" s="2">
        <f t="shared" si="5"/>
        <v>0.50476190476190474</v>
      </c>
      <c r="K42" s="2">
        <f t="shared" si="5"/>
        <v>0.62857142857142856</v>
      </c>
      <c r="L42" s="2">
        <f t="shared" si="5"/>
        <v>0.75238095238095248</v>
      </c>
      <c r="M42" s="2">
        <f t="shared" si="5"/>
        <v>0.87619047619047619</v>
      </c>
      <c r="N42" s="2">
        <f t="shared" si="5"/>
        <v>1</v>
      </c>
    </row>
    <row r="43" spans="6:14" x14ac:dyDescent="0.25">
      <c r="F43">
        <v>4.3</v>
      </c>
      <c r="G43" s="2">
        <f t="shared" si="5"/>
        <v>0.1372093023255814</v>
      </c>
      <c r="H43" s="2">
        <f t="shared" si="5"/>
        <v>0.26046511627906976</v>
      </c>
      <c r="I43" s="2">
        <f t="shared" si="5"/>
        <v>0.38372093023255816</v>
      </c>
      <c r="J43" s="2">
        <f t="shared" si="5"/>
        <v>0.50697674418604644</v>
      </c>
      <c r="K43" s="2">
        <f t="shared" si="5"/>
        <v>0.63023255813953483</v>
      </c>
      <c r="L43" s="2">
        <f t="shared" si="5"/>
        <v>0.75348837209302333</v>
      </c>
      <c r="M43" s="2">
        <f t="shared" si="5"/>
        <v>0.87674418604651161</v>
      </c>
      <c r="N43" s="2">
        <f t="shared" si="5"/>
        <v>1</v>
      </c>
    </row>
    <row r="44" spans="6:14" x14ac:dyDescent="0.25">
      <c r="F44">
        <v>4.4000000000000004</v>
      </c>
      <c r="G44" s="2">
        <f t="shared" si="5"/>
        <v>0.14090909090909093</v>
      </c>
      <c r="H44" s="2">
        <f t="shared" si="5"/>
        <v>0.26363636363636367</v>
      </c>
      <c r="I44" s="2">
        <f t="shared" si="5"/>
        <v>0.38636363636363635</v>
      </c>
      <c r="J44" s="2">
        <f t="shared" si="5"/>
        <v>0.50909090909090904</v>
      </c>
      <c r="K44" s="2">
        <f t="shared" si="5"/>
        <v>0.63181818181818172</v>
      </c>
      <c r="L44" s="2">
        <f t="shared" si="5"/>
        <v>0.75454545454545463</v>
      </c>
      <c r="M44" s="2">
        <f t="shared" si="5"/>
        <v>0.87727272727272732</v>
      </c>
      <c r="N44" s="2">
        <f t="shared" si="5"/>
        <v>1</v>
      </c>
    </row>
    <row r="45" spans="6:14" x14ac:dyDescent="0.25">
      <c r="F45">
        <v>4.5</v>
      </c>
      <c r="G45" s="2">
        <f t="shared" si="5"/>
        <v>0.14444444444444443</v>
      </c>
      <c r="H45" s="2">
        <f t="shared" si="5"/>
        <v>0.26666666666666672</v>
      </c>
      <c r="I45" s="2">
        <f t="shared" si="5"/>
        <v>0.3888888888888889</v>
      </c>
      <c r="J45" s="2">
        <f t="shared" si="5"/>
        <v>0.51111111111111107</v>
      </c>
      <c r="K45" s="2">
        <f t="shared" si="5"/>
        <v>0.6333333333333333</v>
      </c>
      <c r="L45" s="2">
        <f t="shared" si="5"/>
        <v>0.75555555555555565</v>
      </c>
      <c r="M45" s="2">
        <f t="shared" si="5"/>
        <v>0.87777777777777777</v>
      </c>
      <c r="N45" s="2">
        <f t="shared" si="5"/>
        <v>1</v>
      </c>
    </row>
    <row r="46" spans="6:14" x14ac:dyDescent="0.25">
      <c r="F46">
        <v>4.5999999999999996</v>
      </c>
      <c r="G46" s="2">
        <f t="shared" si="5"/>
        <v>0.14782608695652172</v>
      </c>
      <c r="H46" s="2">
        <f t="shared" si="5"/>
        <v>0.26956521739130435</v>
      </c>
      <c r="I46" s="2">
        <f t="shared" si="5"/>
        <v>0.39130434782608692</v>
      </c>
      <c r="J46" s="2">
        <f t="shared" si="5"/>
        <v>0.51304347826086949</v>
      </c>
      <c r="K46" s="2">
        <f t="shared" si="5"/>
        <v>0.63478260869565206</v>
      </c>
      <c r="L46" s="2">
        <f t="shared" si="5"/>
        <v>0.75652173913043486</v>
      </c>
      <c r="M46" s="2">
        <f t="shared" si="5"/>
        <v>0.87826086956521743</v>
      </c>
      <c r="N46" s="2">
        <f t="shared" si="5"/>
        <v>1</v>
      </c>
    </row>
    <row r="47" spans="6:14" x14ac:dyDescent="0.25">
      <c r="F47">
        <v>4.7</v>
      </c>
      <c r="G47" s="2">
        <f t="shared" si="5"/>
        <v>0.15106382978723404</v>
      </c>
      <c r="H47" s="2">
        <f t="shared" si="5"/>
        <v>0.27234042553191495</v>
      </c>
      <c r="I47" s="2">
        <f t="shared" si="5"/>
        <v>0.39361702127659576</v>
      </c>
      <c r="J47" s="2">
        <f t="shared" si="5"/>
        <v>0.51489361702127656</v>
      </c>
      <c r="K47" s="2">
        <f t="shared" si="5"/>
        <v>0.63617021276595742</v>
      </c>
      <c r="L47" s="2">
        <f t="shared" si="5"/>
        <v>0.75744680851063839</v>
      </c>
      <c r="M47" s="2">
        <f t="shared" si="5"/>
        <v>0.87872340425531914</v>
      </c>
      <c r="N47" s="2">
        <f t="shared" si="5"/>
        <v>1</v>
      </c>
    </row>
    <row r="48" spans="6:14" x14ac:dyDescent="0.25">
      <c r="F48">
        <v>4.8</v>
      </c>
      <c r="G48" s="2">
        <f t="shared" si="5"/>
        <v>0.15416666666666665</v>
      </c>
      <c r="H48" s="2">
        <f t="shared" si="5"/>
        <v>0.27500000000000002</v>
      </c>
      <c r="I48" s="2">
        <f t="shared" si="5"/>
        <v>0.39583333333333331</v>
      </c>
      <c r="J48" s="2">
        <f t="shared" si="5"/>
        <v>0.51666666666666661</v>
      </c>
      <c r="K48" s="2">
        <f t="shared" si="5"/>
        <v>0.63749999999999996</v>
      </c>
      <c r="L48" s="2">
        <f t="shared" si="5"/>
        <v>0.75833333333333341</v>
      </c>
      <c r="M48" s="2">
        <f t="shared" si="5"/>
        <v>0.87916666666666665</v>
      </c>
      <c r="N48" s="2">
        <f t="shared" si="5"/>
        <v>1</v>
      </c>
    </row>
    <row r="49" spans="6:14" x14ac:dyDescent="0.25">
      <c r="F49">
        <v>4.9000000000000004</v>
      </c>
      <c r="G49" s="2">
        <f t="shared" si="5"/>
        <v>0.15714285714285714</v>
      </c>
      <c r="H49" s="2">
        <f t="shared" si="5"/>
        <v>0.27755102040816332</v>
      </c>
      <c r="I49" s="2">
        <f t="shared" si="5"/>
        <v>0.39795918367346939</v>
      </c>
      <c r="J49" s="2">
        <f t="shared" si="5"/>
        <v>0.51836734693877551</v>
      </c>
      <c r="K49" s="2">
        <f t="shared" si="5"/>
        <v>0.63877551020408163</v>
      </c>
      <c r="L49" s="2">
        <f t="shared" si="5"/>
        <v>0.75918367346938775</v>
      </c>
      <c r="M49" s="2">
        <f t="shared" si="5"/>
        <v>0.87959183673469388</v>
      </c>
      <c r="N49" s="2">
        <f t="shared" si="5"/>
        <v>1</v>
      </c>
    </row>
    <row r="50" spans="6:14" x14ac:dyDescent="0.25">
      <c r="F50">
        <v>5</v>
      </c>
      <c r="G50" s="2">
        <f t="shared" si="5"/>
        <v>0.16</v>
      </c>
      <c r="H50" s="2">
        <f t="shared" si="5"/>
        <v>0.28000000000000003</v>
      </c>
      <c r="I50" s="2">
        <f t="shared" si="5"/>
        <v>0.4</v>
      </c>
      <c r="J50" s="2">
        <f t="shared" si="5"/>
        <v>0.52</v>
      </c>
      <c r="K50" s="2">
        <f t="shared" si="5"/>
        <v>0.6399999999999999</v>
      </c>
      <c r="L50" s="2">
        <f t="shared" si="5"/>
        <v>0.76</v>
      </c>
      <c r="M50" s="2">
        <f t="shared" si="5"/>
        <v>0.88</v>
      </c>
      <c r="N50" s="2">
        <f t="shared" si="5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PositionSize</vt:lpstr>
      <vt:lpstr>Kelly Formula</vt:lpstr>
      <vt:lpstr>Capital</vt:lpstr>
      <vt:lpstr>RiskPerTrade</vt:lpstr>
    </vt:vector>
  </TitlesOfParts>
  <Company>VolvoIT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Carbonel David</dc:creator>
  <cp:lastModifiedBy>Carbonel David</cp:lastModifiedBy>
  <dcterms:created xsi:type="dcterms:W3CDTF">2020-09-24T05:51:39Z</dcterms:created>
  <dcterms:modified xsi:type="dcterms:W3CDTF">2020-09-27T16:05:26Z</dcterms:modified>
</cp:coreProperties>
</file>