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2021\Coronavírus\Vacina\02 - fevereiro\"/>
    </mc:Choice>
  </mc:AlternateContent>
  <bookViews>
    <workbookView xWindow="0" yWindow="0" windowWidth="23040" windowHeight="9390"/>
  </bookViews>
  <sheets>
    <sheet name="Plan1" sheetId="1" r:id="rId1"/>
    <sheet name="Plan2" sheetId="2" r:id="rId2"/>
    <sheet name="Plan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6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E49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F78" i="1"/>
  <c r="G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3" i="1"/>
  <c r="H78" i="1"/>
  <c r="H6" i="1"/>
  <c r="I73" i="1"/>
  <c r="I74" i="1"/>
  <c r="I75" i="1"/>
  <c r="I76" i="1"/>
  <c r="I77" i="1"/>
  <c r="I70" i="1"/>
  <c r="I71" i="1"/>
  <c r="I72" i="1"/>
  <c r="I66" i="1"/>
  <c r="I67" i="1"/>
  <c r="I68" i="1"/>
  <c r="I69" i="1"/>
  <c r="I63" i="1"/>
  <c r="I64" i="1"/>
  <c r="I65" i="1"/>
  <c r="I59" i="1"/>
  <c r="I60" i="1"/>
  <c r="I61" i="1"/>
  <c r="I62" i="1"/>
  <c r="I56" i="1"/>
  <c r="I57" i="1"/>
  <c r="I58" i="1"/>
  <c r="I52" i="1"/>
  <c r="I53" i="1"/>
  <c r="I54" i="1"/>
  <c r="I55" i="1"/>
  <c r="I48" i="1"/>
  <c r="I49" i="1"/>
  <c r="I50" i="1"/>
  <c r="I51" i="1"/>
  <c r="I44" i="1"/>
  <c r="I45" i="1"/>
  <c r="I46" i="1"/>
  <c r="I47" i="1"/>
  <c r="I40" i="1"/>
  <c r="I41" i="1"/>
  <c r="I42" i="1"/>
  <c r="I43" i="1"/>
  <c r="I37" i="1"/>
  <c r="I38" i="1"/>
  <c r="I39" i="1"/>
  <c r="I34" i="1"/>
  <c r="I35" i="1"/>
  <c r="I36" i="1"/>
  <c r="I31" i="1"/>
  <c r="I32" i="1"/>
  <c r="I33" i="1"/>
  <c r="I27" i="1"/>
  <c r="I28" i="1"/>
  <c r="I29" i="1"/>
  <c r="I30" i="1"/>
  <c r="I22" i="1"/>
  <c r="I23" i="1"/>
  <c r="I24" i="1"/>
  <c r="I25" i="1"/>
  <c r="I26" i="1"/>
  <c r="I19" i="1"/>
  <c r="I20" i="1"/>
  <c r="I21" i="1"/>
  <c r="I16" i="1"/>
  <c r="I17" i="1"/>
  <c r="I18" i="1"/>
  <c r="I13" i="1"/>
  <c r="I14" i="1"/>
  <c r="I15" i="1"/>
  <c r="I9" i="1"/>
  <c r="I10" i="1"/>
  <c r="I11" i="1"/>
  <c r="I12" i="1"/>
  <c r="I7" i="1"/>
  <c r="I8" i="1"/>
  <c r="I4" i="1"/>
  <c r="I5" i="1"/>
  <c r="I6" i="1"/>
  <c r="I3" i="1"/>
  <c r="H59" i="1"/>
  <c r="I78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7" i="1"/>
  <c r="H3" i="1"/>
</calcChain>
</file>

<file path=xl/sharedStrings.xml><?xml version="1.0" encoding="utf-8"?>
<sst xmlns="http://schemas.openxmlformats.org/spreadsheetml/2006/main" count="87" uniqueCount="84">
  <si>
    <t>Município</t>
  </si>
  <si>
    <t>2800407 - ARAUA</t>
  </si>
  <si>
    <t>2800670 - BOQUIM</t>
  </si>
  <si>
    <t>2801702 - CRISTINAPOLIS</t>
  </si>
  <si>
    <t>2802106 - ESTANCIA</t>
  </si>
  <si>
    <t>2802809 - INDIAROBA</t>
  </si>
  <si>
    <t>2803005 - ITABAIANINHA</t>
  </si>
  <si>
    <t>2805109 - PEDRINHAS</t>
  </si>
  <si>
    <t>2806305 - SANTA LUZIA DO ITANHY</t>
  </si>
  <si>
    <t>2807501 - TOMAR DO GERU</t>
  </si>
  <si>
    <t>2807600 - UMBAUBA</t>
  </si>
  <si>
    <t>2800506 - AREIA BRANCA</t>
  </si>
  <si>
    <t>2801009 - CAMPO DO BRITO</t>
  </si>
  <si>
    <t>2801405 - CARIRA</t>
  </si>
  <si>
    <t>2802304 - FREI PAULO</t>
  </si>
  <si>
    <t>2802908 - ITABAIANA</t>
  </si>
  <si>
    <t>2803708 - MACAMBIRA</t>
  </si>
  <si>
    <t>2803906 - MALHADOR</t>
  </si>
  <si>
    <t>2804102 - MOITA BONITA</t>
  </si>
  <si>
    <t>2804458 - NOSSA SENHORA APARECIDA</t>
  </si>
  <si>
    <t>2805000 - PEDRA MOLE</t>
  </si>
  <si>
    <t>2805208 - PINHAO</t>
  </si>
  <si>
    <t>2806008 - RIBEIROPOLIS</t>
  </si>
  <si>
    <t>2806800 - SAO DOMINGOS</t>
  </si>
  <si>
    <t>2807006 - SAO MIGUEL DO ALEIXO</t>
  </si>
  <si>
    <t>2803500 - LAGARTO</t>
  </si>
  <si>
    <t>2805505 - POCO VERDE</t>
  </si>
  <si>
    <t>2805802 - RIACHAO DO DANTAS</t>
  </si>
  <si>
    <t>2806206 - SALGADO</t>
  </si>
  <si>
    <t>2807105 - SIMAO DIAS</t>
  </si>
  <si>
    <t>2807402 - TOBIAS BARRETO</t>
  </si>
  <si>
    <t>2801306 - CAPELA</t>
  </si>
  <si>
    <t>2801504 - CARMOPOLIS</t>
  </si>
  <si>
    <t>2801900 - CUMBE</t>
  </si>
  <si>
    <t>2802502 - GENERAL MAYNARD</t>
  </si>
  <si>
    <t>2803302 - JAPARATUBA</t>
  </si>
  <si>
    <t>2804003 - MARUIM</t>
  </si>
  <si>
    <t>2804607 - NOSSA SENHORA DAS DORES</t>
  </si>
  <si>
    <t>2804805 - NOSSA SENHORA DO SOCORRO</t>
  </si>
  <si>
    <t>2805307 - PIRAMBU</t>
  </si>
  <si>
    <t>2806107 - ROSARIO DO CATETE</t>
  </si>
  <si>
    <t>2806602 - SANTO AMARO DAS BROTAS</t>
  </si>
  <si>
    <t>2807204 - SIRIRI</t>
  </si>
  <si>
    <t>2800100 - AMPARO DE SAO FRANCISCO</t>
  </si>
  <si>
    <t>2800209 - AQUIDABA</t>
  </si>
  <si>
    <t>2800704 - BREJO GRANDE</t>
  </si>
  <si>
    <t>2801108 - CANHOBA</t>
  </si>
  <si>
    <t>2801603 - CEDRO DE SAO JOAO</t>
  </si>
  <si>
    <t>2802700 - ILHA DAS FLORES</t>
  </si>
  <si>
    <t>2803401 - JAPOATA</t>
  </si>
  <si>
    <t>2803807 - MALHADA DOS BOIS</t>
  </si>
  <si>
    <t>2804300 - MURIBECA</t>
  </si>
  <si>
    <t>2804409 - NEOPOLIS</t>
  </si>
  <si>
    <t>2804706 - NOSSA SENHORA DE LOURDES</t>
  </si>
  <si>
    <t>2804904 - PACATUBA</t>
  </si>
  <si>
    <t>2805703 - PROPRIA</t>
  </si>
  <si>
    <t>2806404 - SANTANA DO SAO FRANCISCO</t>
  </si>
  <si>
    <t>2806909 - SAO FRANCISCO</t>
  </si>
  <si>
    <t>2807303 - TELHA</t>
  </si>
  <si>
    <t>2800308 - ARACAJU</t>
  </si>
  <si>
    <t>2800605 - BARRA DOS COQUEIROS</t>
  </si>
  <si>
    <t>2802007 - DIVINA PASTORA</t>
  </si>
  <si>
    <t>2803203 - ITAPORANGA D'AJUDA</t>
  </si>
  <si>
    <t>2803609 - LARANJEIRAS</t>
  </si>
  <si>
    <t>2805901 - RIACHUELO</t>
  </si>
  <si>
    <t>2806503 - SANTA ROSA DE LIMA</t>
  </si>
  <si>
    <t>2806701 - SAO CRISTOVAO</t>
  </si>
  <si>
    <t>2801207 - CANINDE DE SAO FRANCISCO</t>
  </si>
  <si>
    <t>2802205 - FEIRA NOVA</t>
  </si>
  <si>
    <t>2802403 - GARARU</t>
  </si>
  <si>
    <t>2802601 - GRACHO CARDOSO</t>
  </si>
  <si>
    <t>2803104 - ITABI</t>
  </si>
  <si>
    <t>2804201 - MONTE ALEGRE DE SERGIPE</t>
  </si>
  <si>
    <t>2804508 - NOSSA SENHORA DA GLORIA</t>
  </si>
  <si>
    <t>2805406 - POCO REDONDO</t>
  </si>
  <si>
    <t>2805604 - PORTO DA FOLHA</t>
  </si>
  <si>
    <t>SERGIPE</t>
  </si>
  <si>
    <t>ENVIADAS</t>
  </si>
  <si>
    <t>APLICADAS</t>
  </si>
  <si>
    <t>COBERTURA %</t>
  </si>
  <si>
    <t>1ª REMESSA - CORONOVAC (1ª DOSE) - Trabalhadores da Saúde (38%) + Idosos institucionalizados + Indígenas aldeados</t>
  </si>
  <si>
    <t>TOTAL DE DOSES APLICADAS</t>
  </si>
  <si>
    <t>2ª REMESSA - CORONAVAC + ASTRAZENECA (1ª DOSE)   Trabalhador da saúde (31%)</t>
  </si>
  <si>
    <t>TOTAL DE DOSES ENVIADAS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</si>
</sst>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#,##0_ ;\-#,##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164A2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2" borderId="1" xfId="0" applyFont="1" applyFill="1" applyBorder="1" applyAlignment="1">
      <alignment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3" fontId="5" fillId="5" borderId="1" xfId="1" applyNumberFormat="1" applyFont="1" applyFill="1" applyBorder="1" applyAlignment="1">
      <alignment horizontal="center" vertical="top" wrapText="1"/>
    </xf>
    <xf numFmtId="0" fontId="5" fillId="5" borderId="1" xfId="1" applyFont="1" applyFill="1" applyBorder="1" applyAlignment="1">
      <alignment horizontal="center" vertical="top" wrapText="1"/>
    </xf>
    <xf numFmtId="0" fontId="7" fillId="6" borderId="7" xfId="0" applyFont="1" applyFill="1" applyBorder="1" applyAlignment="1">
      <alignment horizontal="center" vertical="center" wrapText="1"/>
    </xf>
    <xf numFmtId="1" fontId="2" fillId="7" borderId="5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3" fontId="2" fillId="7" borderId="4" xfId="0" applyNumberFormat="1" applyFont="1" applyFill="1" applyBorder="1" applyAlignment="1">
      <alignment horizontal="center" vertical="center"/>
    </xf>
    <xf numFmtId="1" fontId="6" fillId="8" borderId="0" xfId="0" applyNumberFormat="1" applyFont="1" applyFill="1" applyAlignment="1">
      <alignment horizontal="center"/>
    </xf>
    <xf numFmtId="1" fontId="2" fillId="7" borderId="5" xfId="0" applyNumberFormat="1" applyFont="1" applyFill="1" applyBorder="1" applyAlignment="1">
      <alignment horizontal="center"/>
    </xf>
    <xf numFmtId="1" fontId="2" fillId="7" borderId="6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 vertical="center"/>
    </xf>
    <xf numFmtId="164" fontId="5" fillId="5" borderId="1" xfId="2" applyNumberFormat="1" applyFont="1" applyFill="1" applyBorder="1" applyAlignment="1">
      <alignment horizontal="center" vertical="top" wrapText="1"/>
    </xf>
    <xf numFmtId="164" fontId="2" fillId="7" borderId="7" xfId="2" applyNumberFormat="1" applyFont="1" applyFill="1" applyBorder="1" applyAlignment="1">
      <alignment horizontal="center" vertical="center"/>
    </xf>
    <xf numFmtId="165" fontId="2" fillId="9" borderId="1" xfId="3" applyNumberFormat="1" applyFont="1" applyFill="1" applyBorder="1" applyAlignment="1">
      <alignment horizontal="center" vertical="center"/>
    </xf>
    <xf numFmtId="164" fontId="5" fillId="11" borderId="1" xfId="2" applyNumberFormat="1" applyFont="1" applyFill="1" applyBorder="1" applyAlignment="1">
      <alignment horizontal="center" vertical="top" wrapText="1"/>
    </xf>
    <xf numFmtId="0" fontId="9" fillId="8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0" fillId="10" borderId="0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/>
  </cellXfs>
  <cellStyles count="4">
    <cellStyle name="Normal" xfId="0" builtinId="0"/>
    <cellStyle name="Normal 2" xfId="1"/>
    <cellStyle name="Porcentagem" xfId="2" builtinId="5"/>
    <cellStyle name="Vírgula" xfId="3" builtinId="3"/>
  </cellStyles>
  <dxfs count="0"/>
  <tableStyles count="0" defaultTableStyle="TableStyleMedium2" defaultPivotStyle="PivotStyleLight16"/>
  <colors>
    <mruColors>
      <color rgb="FF164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topLeftCell="A49" zoomScale="85" zoomScaleNormal="85" workbookViewId="0">
      <selection activeCell="J72" sqref="J72"/>
    </sheetView>
  </sheetViews>
  <sheetFormatPr defaultRowHeight="15" x14ac:dyDescent="0.25"/>
  <cols>
    <col min="1" max="1" width="50.85546875" style="2" customWidth="1"/>
    <col min="2" max="7" width="21.42578125" style="3" customWidth="1"/>
    <col min="8" max="8" width="19.85546875" style="3" customWidth="1"/>
    <col min="9" max="9" width="19.140625" customWidth="1"/>
    <col min="10" max="10" width="30.28515625" customWidth="1"/>
  </cols>
  <sheetData>
    <row r="1" spans="1:9" ht="57" customHeight="1" x14ac:dyDescent="0.25">
      <c r="A1" s="23" t="s">
        <v>0</v>
      </c>
      <c r="B1" s="26" t="s">
        <v>80</v>
      </c>
      <c r="C1" s="26"/>
      <c r="D1" s="26"/>
      <c r="E1" s="24" t="s">
        <v>82</v>
      </c>
      <c r="F1" s="25"/>
      <c r="G1" s="25"/>
      <c r="H1" s="27" t="s">
        <v>83</v>
      </c>
      <c r="I1" s="22" t="s">
        <v>81</v>
      </c>
    </row>
    <row r="2" spans="1:9" ht="15" customHeight="1" x14ac:dyDescent="0.25">
      <c r="A2" s="23"/>
      <c r="B2" s="4" t="s">
        <v>77</v>
      </c>
      <c r="C2" s="4" t="s">
        <v>78</v>
      </c>
      <c r="D2" s="4" t="s">
        <v>79</v>
      </c>
      <c r="E2" s="7" t="s">
        <v>77</v>
      </c>
      <c r="F2" s="7" t="s">
        <v>78</v>
      </c>
      <c r="G2" s="7" t="s">
        <v>79</v>
      </c>
      <c r="H2" s="27"/>
      <c r="I2" s="22"/>
    </row>
    <row r="3" spans="1:9" x14ac:dyDescent="0.25">
      <c r="A3" s="1" t="s">
        <v>43</v>
      </c>
      <c r="B3" s="5">
        <v>22</v>
      </c>
      <c r="C3" s="6">
        <v>22</v>
      </c>
      <c r="D3" s="18">
        <f>C3/B3</f>
        <v>1</v>
      </c>
      <c r="E3" s="8">
        <v>20</v>
      </c>
      <c r="F3" s="9">
        <v>20</v>
      </c>
      <c r="G3" s="19">
        <f>F3/E3</f>
        <v>1</v>
      </c>
      <c r="H3" s="20">
        <f>B3+E3</f>
        <v>42</v>
      </c>
      <c r="I3" s="13">
        <f>F3+C3</f>
        <v>42</v>
      </c>
    </row>
    <row r="4" spans="1:9" x14ac:dyDescent="0.25">
      <c r="A4" s="1" t="s">
        <v>44</v>
      </c>
      <c r="B4" s="5">
        <v>168</v>
      </c>
      <c r="C4" s="6">
        <v>168</v>
      </c>
      <c r="D4" s="18">
        <f t="shared" ref="D4:D67" si="0">C4/B4</f>
        <v>1</v>
      </c>
      <c r="E4" s="8">
        <v>106</v>
      </c>
      <c r="F4" s="9">
        <v>86</v>
      </c>
      <c r="G4" s="19">
        <f t="shared" ref="G4:G67" si="1">F4/E4</f>
        <v>0.81132075471698117</v>
      </c>
      <c r="H4" s="20">
        <f t="shared" ref="H4:H67" si="2">B4+E4</f>
        <v>274</v>
      </c>
      <c r="I4" s="13">
        <f t="shared" ref="I4:I25" si="3">F4+C4</f>
        <v>254</v>
      </c>
    </row>
    <row r="5" spans="1:9" x14ac:dyDescent="0.25">
      <c r="A5" s="1" t="s">
        <v>59</v>
      </c>
      <c r="B5" s="5">
        <v>11169</v>
      </c>
      <c r="C5" s="6">
        <v>11039</v>
      </c>
      <c r="D5" s="21">
        <f t="shared" si="0"/>
        <v>0.98836064106007704</v>
      </c>
      <c r="E5" s="8">
        <v>10440</v>
      </c>
      <c r="F5" s="10">
        <v>0</v>
      </c>
      <c r="G5" s="19">
        <f t="shared" si="1"/>
        <v>0</v>
      </c>
      <c r="H5" s="20">
        <f t="shared" si="2"/>
        <v>21609</v>
      </c>
      <c r="I5" s="13">
        <f t="shared" si="3"/>
        <v>11039</v>
      </c>
    </row>
    <row r="6" spans="1:9" x14ac:dyDescent="0.25">
      <c r="A6" s="1" t="s">
        <v>1</v>
      </c>
      <c r="B6" s="5">
        <v>72</v>
      </c>
      <c r="C6" s="6">
        <v>72</v>
      </c>
      <c r="D6" s="18">
        <f t="shared" si="0"/>
        <v>1</v>
      </c>
      <c r="E6" s="8">
        <v>59</v>
      </c>
      <c r="F6" s="10">
        <v>0</v>
      </c>
      <c r="G6" s="19">
        <f t="shared" si="1"/>
        <v>0</v>
      </c>
      <c r="H6" s="20">
        <f>B6+E6</f>
        <v>131</v>
      </c>
      <c r="I6" s="13">
        <f t="shared" si="3"/>
        <v>72</v>
      </c>
    </row>
    <row r="7" spans="1:9" x14ac:dyDescent="0.25">
      <c r="A7" s="1" t="s">
        <v>11</v>
      </c>
      <c r="B7" s="5">
        <v>131</v>
      </c>
      <c r="C7" s="6">
        <v>131</v>
      </c>
      <c r="D7" s="18">
        <f t="shared" si="0"/>
        <v>1</v>
      </c>
      <c r="E7" s="8">
        <v>120</v>
      </c>
      <c r="F7" s="9">
        <v>70</v>
      </c>
      <c r="G7" s="19">
        <f t="shared" si="1"/>
        <v>0.58333333333333337</v>
      </c>
      <c r="H7" s="20">
        <f t="shared" si="2"/>
        <v>251</v>
      </c>
      <c r="I7" s="13">
        <f>F7+C7</f>
        <v>201</v>
      </c>
    </row>
    <row r="8" spans="1:9" x14ac:dyDescent="0.25">
      <c r="A8" s="1" t="s">
        <v>60</v>
      </c>
      <c r="B8" s="5">
        <v>222</v>
      </c>
      <c r="C8" s="6">
        <v>222</v>
      </c>
      <c r="D8" s="18">
        <f t="shared" si="0"/>
        <v>1</v>
      </c>
      <c r="E8" s="8">
        <v>200</v>
      </c>
      <c r="F8" s="10">
        <v>110</v>
      </c>
      <c r="G8" s="19">
        <f t="shared" si="1"/>
        <v>0.55000000000000004</v>
      </c>
      <c r="H8" s="20">
        <f t="shared" si="2"/>
        <v>422</v>
      </c>
      <c r="I8" s="13">
        <f t="shared" si="3"/>
        <v>332</v>
      </c>
    </row>
    <row r="9" spans="1:9" x14ac:dyDescent="0.25">
      <c r="A9" s="1" t="s">
        <v>2</v>
      </c>
      <c r="B9" s="5">
        <v>266</v>
      </c>
      <c r="C9" s="6">
        <v>266</v>
      </c>
      <c r="D9" s="18">
        <f t="shared" si="0"/>
        <v>1</v>
      </c>
      <c r="E9" s="8">
        <v>240</v>
      </c>
      <c r="F9" s="10">
        <v>135</v>
      </c>
      <c r="G9" s="19">
        <f t="shared" si="1"/>
        <v>0.5625</v>
      </c>
      <c r="H9" s="20">
        <f t="shared" si="2"/>
        <v>506</v>
      </c>
      <c r="I9" s="13">
        <f>F9+C9</f>
        <v>401</v>
      </c>
    </row>
    <row r="10" spans="1:9" x14ac:dyDescent="0.25">
      <c r="A10" s="1" t="s">
        <v>45</v>
      </c>
      <c r="B10" s="5">
        <v>28</v>
      </c>
      <c r="C10" s="6">
        <v>28</v>
      </c>
      <c r="D10" s="18">
        <f t="shared" si="0"/>
        <v>1</v>
      </c>
      <c r="E10" s="8">
        <v>25</v>
      </c>
      <c r="F10" s="9">
        <v>24</v>
      </c>
      <c r="G10" s="19">
        <f t="shared" si="1"/>
        <v>0.96</v>
      </c>
      <c r="H10" s="20">
        <f t="shared" si="2"/>
        <v>53</v>
      </c>
      <c r="I10" s="13">
        <f t="shared" si="3"/>
        <v>52</v>
      </c>
    </row>
    <row r="11" spans="1:9" x14ac:dyDescent="0.25">
      <c r="A11" s="1" t="s">
        <v>12</v>
      </c>
      <c r="B11" s="5">
        <v>130</v>
      </c>
      <c r="C11" s="6">
        <v>130</v>
      </c>
      <c r="D11" s="18">
        <f t="shared" si="0"/>
        <v>1</v>
      </c>
      <c r="E11" s="8">
        <v>92</v>
      </c>
      <c r="F11" s="9">
        <v>58</v>
      </c>
      <c r="G11" s="19">
        <f t="shared" si="1"/>
        <v>0.63043478260869568</v>
      </c>
      <c r="H11" s="20">
        <f t="shared" si="2"/>
        <v>222</v>
      </c>
      <c r="I11" s="13">
        <f t="shared" si="3"/>
        <v>188</v>
      </c>
    </row>
    <row r="12" spans="1:9" x14ac:dyDescent="0.25">
      <c r="A12" s="1" t="s">
        <v>46</v>
      </c>
      <c r="B12" s="5">
        <v>28</v>
      </c>
      <c r="C12" s="6">
        <v>28</v>
      </c>
      <c r="D12" s="18">
        <f t="shared" si="0"/>
        <v>1</v>
      </c>
      <c r="E12" s="8">
        <v>25</v>
      </c>
      <c r="F12" s="9">
        <v>2</v>
      </c>
      <c r="G12" s="19">
        <f t="shared" si="1"/>
        <v>0.08</v>
      </c>
      <c r="H12" s="20">
        <f t="shared" si="2"/>
        <v>53</v>
      </c>
      <c r="I12" s="13">
        <f t="shared" si="3"/>
        <v>30</v>
      </c>
    </row>
    <row r="13" spans="1:9" x14ac:dyDescent="0.25">
      <c r="A13" s="1" t="s">
        <v>67</v>
      </c>
      <c r="B13" s="5">
        <v>129</v>
      </c>
      <c r="C13" s="6">
        <v>129</v>
      </c>
      <c r="D13" s="18">
        <f t="shared" si="0"/>
        <v>1</v>
      </c>
      <c r="E13" s="8">
        <v>90</v>
      </c>
      <c r="F13" s="9">
        <v>86</v>
      </c>
      <c r="G13" s="19">
        <f t="shared" si="1"/>
        <v>0.9555555555555556</v>
      </c>
      <c r="H13" s="20">
        <f t="shared" si="2"/>
        <v>219</v>
      </c>
      <c r="I13" s="13">
        <f>F13+C13</f>
        <v>215</v>
      </c>
    </row>
    <row r="14" spans="1:9" x14ac:dyDescent="0.25">
      <c r="A14" s="1" t="s">
        <v>31</v>
      </c>
      <c r="B14" s="5">
        <v>228</v>
      </c>
      <c r="C14" s="6">
        <v>228</v>
      </c>
      <c r="D14" s="18">
        <f t="shared" si="0"/>
        <v>1</v>
      </c>
      <c r="E14" s="8">
        <v>210</v>
      </c>
      <c r="F14" s="10">
        <v>176</v>
      </c>
      <c r="G14" s="19">
        <f t="shared" si="1"/>
        <v>0.83809523809523812</v>
      </c>
      <c r="H14" s="20">
        <f t="shared" si="2"/>
        <v>438</v>
      </c>
      <c r="I14" s="13">
        <f t="shared" si="3"/>
        <v>404</v>
      </c>
    </row>
    <row r="15" spans="1:9" x14ac:dyDescent="0.25">
      <c r="A15" s="1" t="s">
        <v>13</v>
      </c>
      <c r="B15" s="5">
        <v>105</v>
      </c>
      <c r="C15" s="6">
        <v>105</v>
      </c>
      <c r="D15" s="18">
        <f t="shared" si="0"/>
        <v>1</v>
      </c>
      <c r="E15" s="8">
        <v>96</v>
      </c>
      <c r="F15" s="9">
        <v>60</v>
      </c>
      <c r="G15" s="19">
        <f t="shared" si="1"/>
        <v>0.625</v>
      </c>
      <c r="H15" s="20">
        <f t="shared" si="2"/>
        <v>201</v>
      </c>
      <c r="I15" s="13">
        <f t="shared" si="3"/>
        <v>165</v>
      </c>
    </row>
    <row r="16" spans="1:9" x14ac:dyDescent="0.25">
      <c r="A16" s="1" t="s">
        <v>32</v>
      </c>
      <c r="B16" s="5">
        <v>124</v>
      </c>
      <c r="C16" s="6">
        <v>124</v>
      </c>
      <c r="D16" s="18">
        <f t="shared" si="0"/>
        <v>1</v>
      </c>
      <c r="E16" s="14">
        <v>113</v>
      </c>
      <c r="F16" s="9">
        <v>31</v>
      </c>
      <c r="G16" s="19">
        <f t="shared" si="1"/>
        <v>0.27433628318584069</v>
      </c>
      <c r="H16" s="20">
        <f t="shared" si="2"/>
        <v>237</v>
      </c>
      <c r="I16" s="13">
        <f>F16+C16</f>
        <v>155</v>
      </c>
    </row>
    <row r="17" spans="1:9" x14ac:dyDescent="0.25">
      <c r="A17" s="1" t="s">
        <v>47</v>
      </c>
      <c r="B17" s="5">
        <v>57</v>
      </c>
      <c r="C17" s="6">
        <v>57</v>
      </c>
      <c r="D17" s="18">
        <f t="shared" si="0"/>
        <v>1</v>
      </c>
      <c r="E17" s="8">
        <v>41</v>
      </c>
      <c r="F17" s="9">
        <v>41</v>
      </c>
      <c r="G17" s="19">
        <f t="shared" si="1"/>
        <v>1</v>
      </c>
      <c r="H17" s="20">
        <f t="shared" si="2"/>
        <v>98</v>
      </c>
      <c r="I17" s="13">
        <f t="shared" si="3"/>
        <v>98</v>
      </c>
    </row>
    <row r="18" spans="1:9" x14ac:dyDescent="0.25">
      <c r="A18" s="1" t="s">
        <v>3</v>
      </c>
      <c r="B18" s="5">
        <v>196</v>
      </c>
      <c r="C18" s="6">
        <v>189</v>
      </c>
      <c r="D18" s="21">
        <f t="shared" si="0"/>
        <v>0.9642857142857143</v>
      </c>
      <c r="E18" s="8">
        <v>180</v>
      </c>
      <c r="F18" s="9">
        <v>0</v>
      </c>
      <c r="G18" s="19">
        <f t="shared" si="1"/>
        <v>0</v>
      </c>
      <c r="H18" s="20">
        <f t="shared" si="2"/>
        <v>376</v>
      </c>
      <c r="I18" s="13">
        <f t="shared" si="3"/>
        <v>189</v>
      </c>
    </row>
    <row r="19" spans="1:9" x14ac:dyDescent="0.25">
      <c r="A19" s="1" t="s">
        <v>33</v>
      </c>
      <c r="B19" s="5">
        <v>33</v>
      </c>
      <c r="C19" s="6">
        <v>33</v>
      </c>
      <c r="D19" s="18">
        <f t="shared" si="0"/>
        <v>1</v>
      </c>
      <c r="E19" s="14">
        <v>31</v>
      </c>
      <c r="F19" s="11">
        <v>26</v>
      </c>
      <c r="G19" s="19">
        <f t="shared" si="1"/>
        <v>0.83870967741935487</v>
      </c>
      <c r="H19" s="20">
        <f t="shared" si="2"/>
        <v>64</v>
      </c>
      <c r="I19" s="13">
        <f>F19+C19</f>
        <v>59</v>
      </c>
    </row>
    <row r="20" spans="1:9" x14ac:dyDescent="0.25">
      <c r="A20" s="1" t="s">
        <v>61</v>
      </c>
      <c r="B20" s="5">
        <v>49</v>
      </c>
      <c r="C20" s="6">
        <v>49</v>
      </c>
      <c r="D20" s="18">
        <f t="shared" si="0"/>
        <v>1</v>
      </c>
      <c r="E20" s="8">
        <v>44.632505288606829</v>
      </c>
      <c r="F20" s="9">
        <v>47</v>
      </c>
      <c r="G20" s="19">
        <f t="shared" si="1"/>
        <v>1.0530441815014473</v>
      </c>
      <c r="H20" s="20">
        <f t="shared" si="2"/>
        <v>93.632505288606836</v>
      </c>
      <c r="I20" s="13">
        <f t="shared" si="3"/>
        <v>96</v>
      </c>
    </row>
    <row r="21" spans="1:9" x14ac:dyDescent="0.25">
      <c r="A21" s="1" t="s">
        <v>4</v>
      </c>
      <c r="B21" s="5">
        <v>556</v>
      </c>
      <c r="C21" s="6">
        <v>556</v>
      </c>
      <c r="D21" s="18">
        <f t="shared" si="0"/>
        <v>1</v>
      </c>
      <c r="E21" s="8">
        <v>470</v>
      </c>
      <c r="F21" s="10">
        <v>139</v>
      </c>
      <c r="G21" s="19">
        <f t="shared" si="1"/>
        <v>0.29574468085106381</v>
      </c>
      <c r="H21" s="20">
        <f t="shared" si="2"/>
        <v>1026</v>
      </c>
      <c r="I21" s="13">
        <f t="shared" si="3"/>
        <v>695</v>
      </c>
    </row>
    <row r="22" spans="1:9" x14ac:dyDescent="0.25">
      <c r="A22" s="1" t="s">
        <v>68</v>
      </c>
      <c r="B22" s="5">
        <v>28</v>
      </c>
      <c r="C22" s="6">
        <v>28</v>
      </c>
      <c r="D22" s="18">
        <f t="shared" si="0"/>
        <v>1</v>
      </c>
      <c r="E22" s="8">
        <v>25.454475672408581</v>
      </c>
      <c r="F22" s="9">
        <v>22</v>
      </c>
      <c r="G22" s="19">
        <f t="shared" si="1"/>
        <v>0.86428808368058174</v>
      </c>
      <c r="H22" s="20">
        <f t="shared" si="2"/>
        <v>53.454475672408577</v>
      </c>
      <c r="I22" s="13">
        <f>F22+C22</f>
        <v>50</v>
      </c>
    </row>
    <row r="23" spans="1:9" x14ac:dyDescent="0.25">
      <c r="A23" s="1" t="s">
        <v>14</v>
      </c>
      <c r="B23" s="5">
        <v>76</v>
      </c>
      <c r="C23" s="6">
        <v>76</v>
      </c>
      <c r="D23" s="18">
        <f t="shared" si="0"/>
        <v>1</v>
      </c>
      <c r="E23" s="8">
        <v>69</v>
      </c>
      <c r="F23" s="9">
        <v>69</v>
      </c>
      <c r="G23" s="19">
        <f t="shared" si="1"/>
        <v>1</v>
      </c>
      <c r="H23" s="20">
        <f t="shared" si="2"/>
        <v>145</v>
      </c>
      <c r="I23" s="13">
        <f t="shared" si="3"/>
        <v>145</v>
      </c>
    </row>
    <row r="24" spans="1:9" x14ac:dyDescent="0.25">
      <c r="A24" s="1" t="s">
        <v>69</v>
      </c>
      <c r="B24" s="5">
        <v>43</v>
      </c>
      <c r="C24" s="6">
        <v>43</v>
      </c>
      <c r="D24" s="18">
        <f t="shared" si="0"/>
        <v>1</v>
      </c>
      <c r="E24" s="8">
        <v>39.053442127530978</v>
      </c>
      <c r="F24" s="9">
        <v>40</v>
      </c>
      <c r="G24" s="19">
        <f t="shared" si="1"/>
        <v>1.0242375017643257</v>
      </c>
      <c r="H24" s="20">
        <f t="shared" si="2"/>
        <v>82.053442127530985</v>
      </c>
      <c r="I24" s="13">
        <f t="shared" si="3"/>
        <v>83</v>
      </c>
    </row>
    <row r="25" spans="1:9" x14ac:dyDescent="0.25">
      <c r="A25" s="1" t="s">
        <v>34</v>
      </c>
      <c r="B25" s="5">
        <v>43</v>
      </c>
      <c r="C25" s="6">
        <v>43</v>
      </c>
      <c r="D25" s="18">
        <f t="shared" si="0"/>
        <v>1</v>
      </c>
      <c r="E25" s="14">
        <v>30</v>
      </c>
      <c r="F25" s="11">
        <v>32</v>
      </c>
      <c r="G25" s="19">
        <f t="shared" si="1"/>
        <v>1.0666666666666667</v>
      </c>
      <c r="H25" s="20">
        <f t="shared" si="2"/>
        <v>73</v>
      </c>
      <c r="I25" s="13">
        <f t="shared" si="3"/>
        <v>75</v>
      </c>
    </row>
    <row r="26" spans="1:9" x14ac:dyDescent="0.25">
      <c r="A26" s="1" t="s">
        <v>70</v>
      </c>
      <c r="B26" s="5">
        <v>38</v>
      </c>
      <c r="C26" s="6">
        <v>38</v>
      </c>
      <c r="D26" s="18">
        <f t="shared" si="0"/>
        <v>1</v>
      </c>
      <c r="E26" s="8">
        <v>35.217836204291324</v>
      </c>
      <c r="F26" s="9">
        <v>20</v>
      </c>
      <c r="G26" s="19">
        <f t="shared" si="1"/>
        <v>0.56789406038418067</v>
      </c>
      <c r="H26" s="20">
        <f t="shared" si="2"/>
        <v>73.217836204291331</v>
      </c>
      <c r="I26" s="13">
        <f>F26+C26</f>
        <v>58</v>
      </c>
    </row>
    <row r="27" spans="1:9" x14ac:dyDescent="0.25">
      <c r="A27" s="1" t="s">
        <v>48</v>
      </c>
      <c r="B27" s="5">
        <v>45</v>
      </c>
      <c r="C27" s="6">
        <v>45</v>
      </c>
      <c r="D27" s="18">
        <f t="shared" si="0"/>
        <v>1</v>
      </c>
      <c r="E27" s="8">
        <v>32</v>
      </c>
      <c r="F27" s="9">
        <v>27</v>
      </c>
      <c r="G27" s="19">
        <f t="shared" si="1"/>
        <v>0.84375</v>
      </c>
      <c r="H27" s="20">
        <f t="shared" si="2"/>
        <v>77</v>
      </c>
      <c r="I27" s="13">
        <f>F27+C27</f>
        <v>72</v>
      </c>
    </row>
    <row r="28" spans="1:9" x14ac:dyDescent="0.25">
      <c r="A28" s="1" t="s">
        <v>5</v>
      </c>
      <c r="B28" s="5">
        <v>87</v>
      </c>
      <c r="C28" s="6">
        <v>87</v>
      </c>
      <c r="D28" s="18">
        <f t="shared" si="0"/>
        <v>1</v>
      </c>
      <c r="E28" s="8">
        <v>80</v>
      </c>
      <c r="F28" s="10">
        <v>52</v>
      </c>
      <c r="G28" s="19">
        <f t="shared" si="1"/>
        <v>0.65</v>
      </c>
      <c r="H28" s="20">
        <f t="shared" si="2"/>
        <v>167</v>
      </c>
      <c r="I28" s="13">
        <f t="shared" ref="I28:I30" si="4">F28+C28</f>
        <v>139</v>
      </c>
    </row>
    <row r="29" spans="1:9" x14ac:dyDescent="0.25">
      <c r="A29" s="1" t="s">
        <v>15</v>
      </c>
      <c r="B29" s="5">
        <v>1043</v>
      </c>
      <c r="C29" s="6">
        <v>1043</v>
      </c>
      <c r="D29" s="18">
        <f t="shared" si="0"/>
        <v>1</v>
      </c>
      <c r="E29" s="8">
        <v>820</v>
      </c>
      <c r="F29" s="10">
        <v>474</v>
      </c>
      <c r="G29" s="19">
        <f t="shared" si="1"/>
        <v>0.57804878048780484</v>
      </c>
      <c r="H29" s="20">
        <f t="shared" si="2"/>
        <v>1863</v>
      </c>
      <c r="I29" s="13">
        <f t="shared" si="4"/>
        <v>1517</v>
      </c>
    </row>
    <row r="30" spans="1:9" x14ac:dyDescent="0.25">
      <c r="A30" s="1" t="s">
        <v>6</v>
      </c>
      <c r="B30" s="5">
        <v>261</v>
      </c>
      <c r="C30" s="6">
        <v>261</v>
      </c>
      <c r="D30" s="18">
        <f t="shared" si="0"/>
        <v>1</v>
      </c>
      <c r="E30" s="8">
        <v>240</v>
      </c>
      <c r="F30" s="10">
        <v>131</v>
      </c>
      <c r="G30" s="19">
        <f t="shared" si="1"/>
        <v>0.54583333333333328</v>
      </c>
      <c r="H30" s="20">
        <f t="shared" si="2"/>
        <v>501</v>
      </c>
      <c r="I30" s="13">
        <f t="shared" si="4"/>
        <v>392</v>
      </c>
    </row>
    <row r="31" spans="1:9" x14ac:dyDescent="0.25">
      <c r="A31" s="1" t="s">
        <v>71</v>
      </c>
      <c r="B31" s="5">
        <v>31</v>
      </c>
      <c r="C31" s="6">
        <v>31</v>
      </c>
      <c r="D31" s="18">
        <f t="shared" si="0"/>
        <v>1</v>
      </c>
      <c r="E31" s="8">
        <v>28.592698700513747</v>
      </c>
      <c r="F31" s="9">
        <v>14</v>
      </c>
      <c r="G31" s="19">
        <f t="shared" si="1"/>
        <v>0.48963548864831186</v>
      </c>
      <c r="H31" s="20">
        <f t="shared" si="2"/>
        <v>59.592698700513751</v>
      </c>
      <c r="I31" s="13">
        <f>F31+C31</f>
        <v>45</v>
      </c>
    </row>
    <row r="32" spans="1:9" x14ac:dyDescent="0.25">
      <c r="A32" s="1" t="s">
        <v>62</v>
      </c>
      <c r="B32" s="5">
        <v>196</v>
      </c>
      <c r="C32" s="6">
        <v>196</v>
      </c>
      <c r="D32" s="18">
        <f t="shared" si="0"/>
        <v>1</v>
      </c>
      <c r="E32" s="8">
        <v>180.27347839226351</v>
      </c>
      <c r="F32" s="9">
        <v>180</v>
      </c>
      <c r="G32" s="19">
        <f t="shared" si="1"/>
        <v>0.99848298044336592</v>
      </c>
      <c r="H32" s="20">
        <f t="shared" si="2"/>
        <v>376.27347839226354</v>
      </c>
      <c r="I32" s="13">
        <f t="shared" ref="I32:I33" si="5">F32+C32</f>
        <v>376</v>
      </c>
    </row>
    <row r="33" spans="1:9" x14ac:dyDescent="0.25">
      <c r="A33" s="1" t="s">
        <v>35</v>
      </c>
      <c r="B33" s="5">
        <v>146</v>
      </c>
      <c r="C33" s="6">
        <v>146</v>
      </c>
      <c r="D33" s="18">
        <f t="shared" si="0"/>
        <v>1</v>
      </c>
      <c r="E33" s="14">
        <v>103</v>
      </c>
      <c r="F33" s="16">
        <v>51</v>
      </c>
      <c r="G33" s="19">
        <f t="shared" si="1"/>
        <v>0.49514563106796117</v>
      </c>
      <c r="H33" s="20">
        <f t="shared" si="2"/>
        <v>249</v>
      </c>
      <c r="I33" s="13">
        <f t="shared" si="5"/>
        <v>197</v>
      </c>
    </row>
    <row r="34" spans="1:9" x14ac:dyDescent="0.25">
      <c r="A34" s="1" t="s">
        <v>49</v>
      </c>
      <c r="B34" s="5">
        <v>90</v>
      </c>
      <c r="C34" s="6">
        <v>90</v>
      </c>
      <c r="D34" s="18">
        <f t="shared" si="0"/>
        <v>1</v>
      </c>
      <c r="E34" s="8">
        <v>63</v>
      </c>
      <c r="F34" s="9">
        <v>34</v>
      </c>
      <c r="G34" s="19">
        <f t="shared" si="1"/>
        <v>0.53968253968253965</v>
      </c>
      <c r="H34" s="20">
        <f t="shared" si="2"/>
        <v>153</v>
      </c>
      <c r="I34" s="13">
        <f>F34+C34</f>
        <v>124</v>
      </c>
    </row>
    <row r="35" spans="1:9" x14ac:dyDescent="0.25">
      <c r="A35" s="1" t="s">
        <v>25</v>
      </c>
      <c r="B35" s="5">
        <v>1705.5586582049</v>
      </c>
      <c r="C35" s="6">
        <v>1706</v>
      </c>
      <c r="D35" s="18">
        <f t="shared" si="0"/>
        <v>1.0002587667055465</v>
      </c>
      <c r="E35" s="8">
        <v>1175</v>
      </c>
      <c r="F35" s="9">
        <v>353</v>
      </c>
      <c r="G35" s="19">
        <f t="shared" si="1"/>
        <v>0.30042553191489363</v>
      </c>
      <c r="H35" s="20">
        <f t="shared" si="2"/>
        <v>2880.5586582049</v>
      </c>
      <c r="I35" s="13">
        <f t="shared" ref="I35:I36" si="6">F35+C35</f>
        <v>2059</v>
      </c>
    </row>
    <row r="36" spans="1:9" x14ac:dyDescent="0.25">
      <c r="A36" s="1" t="s">
        <v>63</v>
      </c>
      <c r="B36" s="5">
        <v>217.13353883348444</v>
      </c>
      <c r="C36" s="6">
        <v>193</v>
      </c>
      <c r="D36" s="21">
        <f t="shared" si="0"/>
        <v>0.88885393309970417</v>
      </c>
      <c r="E36" s="8">
        <v>153</v>
      </c>
      <c r="F36" s="9">
        <v>0</v>
      </c>
      <c r="G36" s="19">
        <f t="shared" si="1"/>
        <v>0</v>
      </c>
      <c r="H36" s="20">
        <f t="shared" si="2"/>
        <v>370.13353883348441</v>
      </c>
      <c r="I36" s="13">
        <f t="shared" si="6"/>
        <v>193</v>
      </c>
    </row>
    <row r="37" spans="1:9" x14ac:dyDescent="0.25">
      <c r="A37" s="1" t="s">
        <v>16</v>
      </c>
      <c r="B37" s="5">
        <v>35</v>
      </c>
      <c r="C37" s="6">
        <v>35</v>
      </c>
      <c r="D37" s="18">
        <f t="shared" si="0"/>
        <v>1</v>
      </c>
      <c r="E37" s="8">
        <v>24</v>
      </c>
      <c r="F37" s="9">
        <v>25</v>
      </c>
      <c r="G37" s="19">
        <f t="shared" si="1"/>
        <v>1.0416666666666667</v>
      </c>
      <c r="H37" s="20">
        <f t="shared" si="2"/>
        <v>59</v>
      </c>
      <c r="I37" s="13">
        <f>F37+C37</f>
        <v>60</v>
      </c>
    </row>
    <row r="38" spans="1:9" x14ac:dyDescent="0.25">
      <c r="A38" s="1" t="s">
        <v>50</v>
      </c>
      <c r="B38" s="5">
        <v>40</v>
      </c>
      <c r="C38" s="6">
        <v>40</v>
      </c>
      <c r="D38" s="18">
        <f t="shared" si="0"/>
        <v>1</v>
      </c>
      <c r="E38" s="8">
        <v>36</v>
      </c>
      <c r="F38" s="9">
        <v>10</v>
      </c>
      <c r="G38" s="19">
        <f t="shared" si="1"/>
        <v>0.27777777777777779</v>
      </c>
      <c r="H38" s="20">
        <f t="shared" si="2"/>
        <v>76</v>
      </c>
      <c r="I38" s="13">
        <f t="shared" ref="I38:I39" si="7">F38+C38</f>
        <v>50</v>
      </c>
    </row>
    <row r="39" spans="1:9" x14ac:dyDescent="0.25">
      <c r="A39" s="1" t="s">
        <v>17</v>
      </c>
      <c r="B39" s="5">
        <v>59</v>
      </c>
      <c r="C39" s="6">
        <v>59</v>
      </c>
      <c r="D39" s="18">
        <f t="shared" si="0"/>
        <v>1</v>
      </c>
      <c r="E39" s="8">
        <v>31</v>
      </c>
      <c r="F39" s="9">
        <v>44</v>
      </c>
      <c r="G39" s="19">
        <f t="shared" si="1"/>
        <v>1.4193548387096775</v>
      </c>
      <c r="H39" s="20">
        <f t="shared" si="2"/>
        <v>90</v>
      </c>
      <c r="I39" s="13">
        <f t="shared" si="7"/>
        <v>103</v>
      </c>
    </row>
    <row r="40" spans="1:9" x14ac:dyDescent="0.25">
      <c r="A40" s="1" t="s">
        <v>36</v>
      </c>
      <c r="B40" s="5">
        <v>126</v>
      </c>
      <c r="C40" s="6">
        <v>126</v>
      </c>
      <c r="D40" s="18">
        <f t="shared" si="0"/>
        <v>1</v>
      </c>
      <c r="E40" s="14">
        <v>89</v>
      </c>
      <c r="F40" s="16">
        <v>70</v>
      </c>
      <c r="G40" s="19">
        <f t="shared" si="1"/>
        <v>0.7865168539325843</v>
      </c>
      <c r="H40" s="20">
        <f t="shared" si="2"/>
        <v>215</v>
      </c>
      <c r="I40" s="13">
        <f>F40+C40</f>
        <v>196</v>
      </c>
    </row>
    <row r="41" spans="1:9" x14ac:dyDescent="0.25">
      <c r="A41" s="1" t="s">
        <v>18</v>
      </c>
      <c r="B41" s="5">
        <v>57</v>
      </c>
      <c r="C41" s="6">
        <v>57</v>
      </c>
      <c r="D41" s="18">
        <f t="shared" si="0"/>
        <v>1</v>
      </c>
      <c r="E41" s="8">
        <v>53</v>
      </c>
      <c r="F41" s="9">
        <v>42</v>
      </c>
      <c r="G41" s="19">
        <f t="shared" si="1"/>
        <v>0.79245283018867929</v>
      </c>
      <c r="H41" s="20">
        <f t="shared" si="2"/>
        <v>110</v>
      </c>
      <c r="I41" s="13">
        <f t="shared" ref="I41:I77" si="8">F41+C41</f>
        <v>99</v>
      </c>
    </row>
    <row r="42" spans="1:9" x14ac:dyDescent="0.25">
      <c r="A42" s="1" t="s">
        <v>72</v>
      </c>
      <c r="B42" s="5">
        <v>67</v>
      </c>
      <c r="C42" s="6">
        <v>67</v>
      </c>
      <c r="D42" s="18">
        <f t="shared" si="0"/>
        <v>1</v>
      </c>
      <c r="E42" s="8">
        <v>61.021003324267149</v>
      </c>
      <c r="F42" s="9">
        <v>62</v>
      </c>
      <c r="G42" s="19">
        <f t="shared" si="1"/>
        <v>1.016043601750211</v>
      </c>
      <c r="H42" s="20">
        <f t="shared" si="2"/>
        <v>128.02100332426716</v>
      </c>
      <c r="I42" s="13">
        <f t="shared" si="8"/>
        <v>129</v>
      </c>
    </row>
    <row r="43" spans="1:9" x14ac:dyDescent="0.25">
      <c r="A43" s="1" t="s">
        <v>51</v>
      </c>
      <c r="B43" s="5">
        <v>51</v>
      </c>
      <c r="C43" s="6">
        <v>51</v>
      </c>
      <c r="D43" s="18">
        <f t="shared" si="0"/>
        <v>1</v>
      </c>
      <c r="E43" s="8">
        <v>46</v>
      </c>
      <c r="F43" s="9">
        <v>21</v>
      </c>
      <c r="G43" s="19">
        <f t="shared" si="1"/>
        <v>0.45652173913043476</v>
      </c>
      <c r="H43" s="20">
        <f t="shared" si="2"/>
        <v>97</v>
      </c>
      <c r="I43" s="13">
        <f t="shared" si="8"/>
        <v>72</v>
      </c>
    </row>
    <row r="44" spans="1:9" x14ac:dyDescent="0.25">
      <c r="A44" s="1" t="s">
        <v>52</v>
      </c>
      <c r="B44" s="5">
        <v>171.82614687216682</v>
      </c>
      <c r="C44" s="6">
        <v>141</v>
      </c>
      <c r="D44" s="21">
        <f t="shared" si="0"/>
        <v>0.82059687985030305</v>
      </c>
      <c r="E44" s="8">
        <v>121</v>
      </c>
      <c r="F44" s="9">
        <v>0</v>
      </c>
      <c r="G44" s="19">
        <f t="shared" si="1"/>
        <v>0</v>
      </c>
      <c r="H44" s="20">
        <f t="shared" si="2"/>
        <v>292.82614687216682</v>
      </c>
      <c r="I44" s="13">
        <f t="shared" si="8"/>
        <v>141</v>
      </c>
    </row>
    <row r="45" spans="1:9" x14ac:dyDescent="0.25">
      <c r="A45" s="1" t="s">
        <v>19</v>
      </c>
      <c r="B45" s="5">
        <v>60</v>
      </c>
      <c r="C45" s="6">
        <v>60</v>
      </c>
      <c r="D45" s="18">
        <f t="shared" si="0"/>
        <v>1</v>
      </c>
      <c r="E45" s="8">
        <v>55</v>
      </c>
      <c r="F45" s="9">
        <v>52</v>
      </c>
      <c r="G45" s="19">
        <f t="shared" si="1"/>
        <v>0.94545454545454544</v>
      </c>
      <c r="H45" s="20">
        <f t="shared" si="2"/>
        <v>115</v>
      </c>
      <c r="I45" s="13">
        <f t="shared" si="8"/>
        <v>112</v>
      </c>
    </row>
    <row r="46" spans="1:9" x14ac:dyDescent="0.25">
      <c r="A46" s="1" t="s">
        <v>73</v>
      </c>
      <c r="B46" s="5">
        <v>251</v>
      </c>
      <c r="C46" s="6">
        <v>251</v>
      </c>
      <c r="D46" s="18">
        <f t="shared" si="0"/>
        <v>1</v>
      </c>
      <c r="E46" s="8">
        <v>220</v>
      </c>
      <c r="F46" s="10">
        <v>130</v>
      </c>
      <c r="G46" s="19">
        <f t="shared" si="1"/>
        <v>0.59090909090909094</v>
      </c>
      <c r="H46" s="20">
        <f t="shared" si="2"/>
        <v>471</v>
      </c>
      <c r="I46" s="13">
        <f t="shared" si="8"/>
        <v>381</v>
      </c>
    </row>
    <row r="47" spans="1:9" x14ac:dyDescent="0.25">
      <c r="A47" s="1" t="s">
        <v>37</v>
      </c>
      <c r="B47" s="5">
        <v>207</v>
      </c>
      <c r="C47" s="6">
        <v>207</v>
      </c>
      <c r="D47" s="18">
        <f t="shared" si="0"/>
        <v>1</v>
      </c>
      <c r="E47" s="14">
        <v>169</v>
      </c>
      <c r="F47" s="11">
        <v>146</v>
      </c>
      <c r="G47" s="19">
        <f t="shared" si="1"/>
        <v>0.86390532544378695</v>
      </c>
      <c r="H47" s="20">
        <f t="shared" si="2"/>
        <v>376</v>
      </c>
      <c r="I47" s="13">
        <f t="shared" si="8"/>
        <v>353</v>
      </c>
    </row>
    <row r="48" spans="1:9" x14ac:dyDescent="0.25">
      <c r="A48" s="1" t="s">
        <v>53</v>
      </c>
      <c r="B48" s="5">
        <v>60</v>
      </c>
      <c r="C48" s="6">
        <v>60</v>
      </c>
      <c r="D48" s="18">
        <f t="shared" si="0"/>
        <v>1</v>
      </c>
      <c r="E48" s="8">
        <v>55</v>
      </c>
      <c r="F48" s="9">
        <v>11</v>
      </c>
      <c r="G48" s="19">
        <f t="shared" si="1"/>
        <v>0.2</v>
      </c>
      <c r="H48" s="20">
        <f t="shared" si="2"/>
        <v>115</v>
      </c>
      <c r="I48" s="13">
        <f t="shared" si="8"/>
        <v>71</v>
      </c>
    </row>
    <row r="49" spans="1:9" ht="14.25" customHeight="1" x14ac:dyDescent="0.25">
      <c r="A49" s="1" t="s">
        <v>38</v>
      </c>
      <c r="B49" s="5">
        <v>1183.5487579329101</v>
      </c>
      <c r="C49" s="6">
        <v>1184</v>
      </c>
      <c r="D49" s="18">
        <f t="shared" si="0"/>
        <v>1.0003812619159671</v>
      </c>
      <c r="E49" s="8">
        <f>838+37</f>
        <v>875</v>
      </c>
      <c r="F49" s="10">
        <v>19</v>
      </c>
      <c r="G49" s="19">
        <f t="shared" si="1"/>
        <v>2.1714285714285714E-2</v>
      </c>
      <c r="H49" s="20">
        <f t="shared" si="2"/>
        <v>2058.5487579329101</v>
      </c>
      <c r="I49" s="13">
        <f t="shared" si="8"/>
        <v>1203</v>
      </c>
    </row>
    <row r="50" spans="1:9" x14ac:dyDescent="0.25">
      <c r="A50" s="1" t="s">
        <v>54</v>
      </c>
      <c r="B50" s="5">
        <v>62</v>
      </c>
      <c r="C50" s="6">
        <v>62</v>
      </c>
      <c r="D50" s="18">
        <f t="shared" si="0"/>
        <v>1</v>
      </c>
      <c r="E50" s="8">
        <v>57</v>
      </c>
      <c r="F50" s="9">
        <v>43</v>
      </c>
      <c r="G50" s="19">
        <f t="shared" si="1"/>
        <v>0.75438596491228072</v>
      </c>
      <c r="H50" s="20">
        <f t="shared" si="2"/>
        <v>119</v>
      </c>
      <c r="I50" s="13">
        <f t="shared" si="8"/>
        <v>105</v>
      </c>
    </row>
    <row r="51" spans="1:9" x14ac:dyDescent="0.25">
      <c r="A51" s="1" t="s">
        <v>20</v>
      </c>
      <c r="B51" s="5">
        <v>19</v>
      </c>
      <c r="C51" s="6">
        <v>19</v>
      </c>
      <c r="D51" s="18">
        <f t="shared" si="0"/>
        <v>1</v>
      </c>
      <c r="E51" s="8">
        <v>17</v>
      </c>
      <c r="F51" s="9">
        <v>17</v>
      </c>
      <c r="G51" s="19">
        <f t="shared" si="1"/>
        <v>1</v>
      </c>
      <c r="H51" s="20">
        <f t="shared" si="2"/>
        <v>36</v>
      </c>
      <c r="I51" s="13">
        <f t="shared" si="8"/>
        <v>36</v>
      </c>
    </row>
    <row r="52" spans="1:9" x14ac:dyDescent="0.25">
      <c r="A52" s="1" t="s">
        <v>7</v>
      </c>
      <c r="B52" s="5">
        <v>47</v>
      </c>
      <c r="C52" s="6">
        <v>47</v>
      </c>
      <c r="D52" s="18">
        <f t="shared" si="0"/>
        <v>1</v>
      </c>
      <c r="E52" s="8">
        <v>34</v>
      </c>
      <c r="F52" s="10">
        <v>15</v>
      </c>
      <c r="G52" s="19">
        <f t="shared" si="1"/>
        <v>0.44117647058823528</v>
      </c>
      <c r="H52" s="20">
        <f t="shared" si="2"/>
        <v>81</v>
      </c>
      <c r="I52" s="13">
        <f t="shared" si="8"/>
        <v>62</v>
      </c>
    </row>
    <row r="53" spans="1:9" x14ac:dyDescent="0.25">
      <c r="A53" s="1" t="s">
        <v>21</v>
      </c>
      <c r="B53" s="5">
        <v>32</v>
      </c>
      <c r="C53" s="6">
        <v>32</v>
      </c>
      <c r="D53" s="18">
        <f t="shared" si="0"/>
        <v>1</v>
      </c>
      <c r="E53" s="8">
        <v>29</v>
      </c>
      <c r="F53" s="9">
        <v>31</v>
      </c>
      <c r="G53" s="19">
        <f t="shared" si="1"/>
        <v>1.0689655172413792</v>
      </c>
      <c r="H53" s="20">
        <f t="shared" si="2"/>
        <v>61</v>
      </c>
      <c r="I53" s="13">
        <f t="shared" si="8"/>
        <v>63</v>
      </c>
    </row>
    <row r="54" spans="1:9" x14ac:dyDescent="0.25">
      <c r="A54" s="1" t="s">
        <v>39</v>
      </c>
      <c r="B54" s="5">
        <v>71.807941976427927</v>
      </c>
      <c r="C54" s="6">
        <v>72</v>
      </c>
      <c r="D54" s="18">
        <f t="shared" si="0"/>
        <v>1.0026746069903398</v>
      </c>
      <c r="E54" s="14">
        <v>51</v>
      </c>
      <c r="F54" s="16">
        <v>50</v>
      </c>
      <c r="G54" s="19">
        <f t="shared" si="1"/>
        <v>0.98039215686274506</v>
      </c>
      <c r="H54" s="20">
        <f t="shared" si="2"/>
        <v>122.80794197642793</v>
      </c>
      <c r="I54" s="13">
        <f t="shared" si="8"/>
        <v>122</v>
      </c>
    </row>
    <row r="55" spans="1:9" x14ac:dyDescent="0.25">
      <c r="A55" s="1" t="s">
        <v>74</v>
      </c>
      <c r="B55" s="5">
        <v>225</v>
      </c>
      <c r="C55" s="6">
        <v>225</v>
      </c>
      <c r="D55" s="18">
        <f t="shared" si="0"/>
        <v>1</v>
      </c>
      <c r="E55" s="8">
        <v>210</v>
      </c>
      <c r="F55" s="10">
        <v>101</v>
      </c>
      <c r="G55" s="19">
        <f t="shared" si="1"/>
        <v>0.48095238095238096</v>
      </c>
      <c r="H55" s="20">
        <f t="shared" si="2"/>
        <v>435</v>
      </c>
      <c r="I55" s="13">
        <f t="shared" si="8"/>
        <v>326</v>
      </c>
    </row>
    <row r="56" spans="1:9" x14ac:dyDescent="0.25">
      <c r="A56" s="1" t="s">
        <v>26</v>
      </c>
      <c r="B56" s="5">
        <v>130</v>
      </c>
      <c r="C56" s="6">
        <v>130</v>
      </c>
      <c r="D56" s="18">
        <f t="shared" si="0"/>
        <v>1</v>
      </c>
      <c r="E56" s="8">
        <v>91</v>
      </c>
      <c r="F56" s="9">
        <v>81</v>
      </c>
      <c r="G56" s="19">
        <f t="shared" si="1"/>
        <v>0.89010989010989006</v>
      </c>
      <c r="H56" s="20">
        <f t="shared" si="2"/>
        <v>221</v>
      </c>
      <c r="I56" s="13">
        <f t="shared" si="8"/>
        <v>211</v>
      </c>
    </row>
    <row r="57" spans="1:9" x14ac:dyDescent="0.25">
      <c r="A57" s="1" t="s">
        <v>75</v>
      </c>
      <c r="B57" s="5">
        <v>404</v>
      </c>
      <c r="C57" s="6">
        <v>404</v>
      </c>
      <c r="D57" s="18">
        <f t="shared" si="0"/>
        <v>1</v>
      </c>
      <c r="E57" s="8">
        <v>133</v>
      </c>
      <c r="F57" s="10">
        <v>92</v>
      </c>
      <c r="G57" s="19">
        <f t="shared" si="1"/>
        <v>0.69172932330827064</v>
      </c>
      <c r="H57" s="20">
        <f t="shared" si="2"/>
        <v>537</v>
      </c>
      <c r="I57" s="13">
        <f t="shared" si="8"/>
        <v>496</v>
      </c>
    </row>
    <row r="58" spans="1:9" x14ac:dyDescent="0.25">
      <c r="A58" s="1" t="s">
        <v>55</v>
      </c>
      <c r="B58" s="5">
        <v>327</v>
      </c>
      <c r="C58" s="6">
        <v>327</v>
      </c>
      <c r="D58" s="18">
        <f t="shared" si="0"/>
        <v>1</v>
      </c>
      <c r="E58" s="8">
        <v>216</v>
      </c>
      <c r="F58" s="9">
        <v>117</v>
      </c>
      <c r="G58" s="19">
        <f t="shared" si="1"/>
        <v>0.54166666666666663</v>
      </c>
      <c r="H58" s="20">
        <f t="shared" si="2"/>
        <v>543</v>
      </c>
      <c r="I58" s="13">
        <f t="shared" si="8"/>
        <v>444</v>
      </c>
    </row>
    <row r="59" spans="1:9" x14ac:dyDescent="0.25">
      <c r="A59" s="1" t="s">
        <v>27</v>
      </c>
      <c r="B59" s="5">
        <v>184</v>
      </c>
      <c r="C59" s="6">
        <v>184</v>
      </c>
      <c r="D59" s="18">
        <f t="shared" si="0"/>
        <v>1</v>
      </c>
      <c r="E59" s="8">
        <v>129</v>
      </c>
      <c r="F59" s="9">
        <v>73</v>
      </c>
      <c r="G59" s="19">
        <f t="shared" si="1"/>
        <v>0.56589147286821706</v>
      </c>
      <c r="H59" s="20">
        <f>B59+E59</f>
        <v>313</v>
      </c>
      <c r="I59" s="13">
        <f t="shared" si="8"/>
        <v>257</v>
      </c>
    </row>
    <row r="60" spans="1:9" x14ac:dyDescent="0.25">
      <c r="A60" s="1" t="s">
        <v>64</v>
      </c>
      <c r="B60" s="5">
        <v>117.97019038984588</v>
      </c>
      <c r="C60" s="6">
        <v>118</v>
      </c>
      <c r="D60" s="18">
        <f t="shared" si="0"/>
        <v>1.0002526876497835</v>
      </c>
      <c r="E60" s="8">
        <v>83</v>
      </c>
      <c r="F60" s="9">
        <v>66</v>
      </c>
      <c r="G60" s="19">
        <f t="shared" si="1"/>
        <v>0.79518072289156627</v>
      </c>
      <c r="H60" s="20">
        <f t="shared" si="2"/>
        <v>200.97019038984587</v>
      </c>
      <c r="I60" s="13">
        <f t="shared" si="8"/>
        <v>184</v>
      </c>
    </row>
    <row r="61" spans="1:9" x14ac:dyDescent="0.25">
      <c r="A61" s="1" t="s">
        <v>22</v>
      </c>
      <c r="B61" s="5">
        <v>176</v>
      </c>
      <c r="C61" s="6">
        <v>176</v>
      </c>
      <c r="D61" s="18">
        <f t="shared" si="0"/>
        <v>1</v>
      </c>
      <c r="E61" s="8">
        <v>117</v>
      </c>
      <c r="F61" s="9">
        <v>101</v>
      </c>
      <c r="G61" s="19">
        <f t="shared" si="1"/>
        <v>0.86324786324786329</v>
      </c>
      <c r="H61" s="20">
        <f t="shared" si="2"/>
        <v>293</v>
      </c>
      <c r="I61" s="13">
        <f t="shared" si="8"/>
        <v>277</v>
      </c>
    </row>
    <row r="62" spans="1:9" x14ac:dyDescent="0.25">
      <c r="A62" s="1" t="s">
        <v>40</v>
      </c>
      <c r="B62" s="5">
        <v>132</v>
      </c>
      <c r="C62" s="6">
        <v>132</v>
      </c>
      <c r="D62" s="18">
        <f t="shared" si="0"/>
        <v>1</v>
      </c>
      <c r="E62" s="14">
        <v>92</v>
      </c>
      <c r="F62" s="11">
        <v>9</v>
      </c>
      <c r="G62" s="19">
        <f t="shared" si="1"/>
        <v>9.7826086956521743E-2</v>
      </c>
      <c r="H62" s="20">
        <f t="shared" si="2"/>
        <v>224</v>
      </c>
      <c r="I62" s="13">
        <f t="shared" si="8"/>
        <v>141</v>
      </c>
    </row>
    <row r="63" spans="1:9" x14ac:dyDescent="0.25">
      <c r="A63" s="1" t="s">
        <v>28</v>
      </c>
      <c r="B63" s="5">
        <v>144</v>
      </c>
      <c r="C63" s="6">
        <v>144</v>
      </c>
      <c r="D63" s="18">
        <f t="shared" si="0"/>
        <v>1</v>
      </c>
      <c r="E63" s="8">
        <v>112</v>
      </c>
      <c r="F63" s="10">
        <v>24</v>
      </c>
      <c r="G63" s="19">
        <f t="shared" si="1"/>
        <v>0.21428571428571427</v>
      </c>
      <c r="H63" s="20">
        <f t="shared" si="2"/>
        <v>256</v>
      </c>
      <c r="I63" s="13">
        <f t="shared" si="8"/>
        <v>168</v>
      </c>
    </row>
    <row r="64" spans="1:9" x14ac:dyDescent="0.25">
      <c r="A64" s="1" t="s">
        <v>8</v>
      </c>
      <c r="B64" s="5">
        <v>79</v>
      </c>
      <c r="C64" s="6">
        <v>79</v>
      </c>
      <c r="D64" s="18">
        <f t="shared" si="0"/>
        <v>1</v>
      </c>
      <c r="E64" s="8">
        <v>55</v>
      </c>
      <c r="F64" s="9">
        <v>15</v>
      </c>
      <c r="G64" s="19">
        <f t="shared" si="1"/>
        <v>0.27272727272727271</v>
      </c>
      <c r="H64" s="20">
        <f t="shared" si="2"/>
        <v>134</v>
      </c>
      <c r="I64" s="13">
        <f t="shared" si="8"/>
        <v>94</v>
      </c>
    </row>
    <row r="65" spans="1:9" x14ac:dyDescent="0.25">
      <c r="A65" s="1" t="s">
        <v>56</v>
      </c>
      <c r="B65" s="5">
        <v>36</v>
      </c>
      <c r="C65" s="6">
        <v>36</v>
      </c>
      <c r="D65" s="18">
        <f t="shared" si="0"/>
        <v>1</v>
      </c>
      <c r="E65" s="8">
        <v>33</v>
      </c>
      <c r="F65" s="9">
        <v>35</v>
      </c>
      <c r="G65" s="19">
        <f t="shared" si="1"/>
        <v>1.0606060606060606</v>
      </c>
      <c r="H65" s="20">
        <f t="shared" si="2"/>
        <v>69</v>
      </c>
      <c r="I65" s="13">
        <f t="shared" si="8"/>
        <v>71</v>
      </c>
    </row>
    <row r="66" spans="1:9" x14ac:dyDescent="0.25">
      <c r="A66" s="1" t="s">
        <v>65</v>
      </c>
      <c r="B66" s="5">
        <v>38</v>
      </c>
      <c r="C66" s="6">
        <v>38</v>
      </c>
      <c r="D66" s="18">
        <f t="shared" si="0"/>
        <v>1</v>
      </c>
      <c r="E66" s="8">
        <v>34.520453309156842</v>
      </c>
      <c r="F66" s="9">
        <v>21</v>
      </c>
      <c r="G66" s="19">
        <f t="shared" si="1"/>
        <v>0.60833500104790261</v>
      </c>
      <c r="H66" s="20">
        <f t="shared" si="2"/>
        <v>72.520453309156835</v>
      </c>
      <c r="I66" s="13">
        <f t="shared" si="8"/>
        <v>59</v>
      </c>
    </row>
    <row r="67" spans="1:9" x14ac:dyDescent="0.25">
      <c r="A67" s="1" t="s">
        <v>41</v>
      </c>
      <c r="B67" s="5">
        <v>68</v>
      </c>
      <c r="C67" s="6">
        <v>68</v>
      </c>
      <c r="D67" s="18">
        <f t="shared" si="0"/>
        <v>1</v>
      </c>
      <c r="E67" s="14">
        <v>63</v>
      </c>
      <c r="F67" s="11">
        <v>59</v>
      </c>
      <c r="G67" s="19">
        <f t="shared" si="1"/>
        <v>0.93650793650793651</v>
      </c>
      <c r="H67" s="20">
        <f t="shared" si="2"/>
        <v>131</v>
      </c>
      <c r="I67" s="13">
        <f t="shared" si="8"/>
        <v>127</v>
      </c>
    </row>
    <row r="68" spans="1:9" x14ac:dyDescent="0.25">
      <c r="A68" s="1" t="s">
        <v>66</v>
      </c>
      <c r="B68" s="5">
        <v>561</v>
      </c>
      <c r="C68" s="6">
        <v>561</v>
      </c>
      <c r="D68" s="18">
        <f t="shared" ref="D68:D78" si="9">C68/B68</f>
        <v>1</v>
      </c>
      <c r="E68" s="8">
        <v>459</v>
      </c>
      <c r="F68" s="10">
        <v>148</v>
      </c>
      <c r="G68" s="19">
        <f t="shared" ref="G68:G78" si="10">F68/E68</f>
        <v>0.3224400871459695</v>
      </c>
      <c r="H68" s="20">
        <f t="shared" ref="H68:H77" si="11">B68+E68</f>
        <v>1020</v>
      </c>
      <c r="I68" s="13">
        <f t="shared" si="8"/>
        <v>709</v>
      </c>
    </row>
    <row r="69" spans="1:9" x14ac:dyDescent="0.25">
      <c r="A69" s="1" t="s">
        <v>23</v>
      </c>
      <c r="B69" s="5">
        <v>48</v>
      </c>
      <c r="C69" s="6">
        <v>48</v>
      </c>
      <c r="D69" s="18">
        <f t="shared" si="9"/>
        <v>1</v>
      </c>
      <c r="E69" s="8">
        <v>44</v>
      </c>
      <c r="F69" s="9">
        <v>22</v>
      </c>
      <c r="G69" s="19">
        <f t="shared" si="10"/>
        <v>0.5</v>
      </c>
      <c r="H69" s="20">
        <f t="shared" si="11"/>
        <v>92</v>
      </c>
      <c r="I69" s="13">
        <f t="shared" si="8"/>
        <v>70</v>
      </c>
    </row>
    <row r="70" spans="1:9" x14ac:dyDescent="0.25">
      <c r="A70" s="1" t="s">
        <v>57</v>
      </c>
      <c r="B70" s="5">
        <v>27</v>
      </c>
      <c r="C70" s="6">
        <v>27</v>
      </c>
      <c r="D70" s="18">
        <f t="shared" si="9"/>
        <v>1</v>
      </c>
      <c r="E70" s="8">
        <v>19</v>
      </c>
      <c r="F70" s="9">
        <v>8</v>
      </c>
      <c r="G70" s="19">
        <f t="shared" si="10"/>
        <v>0.42105263157894735</v>
      </c>
      <c r="H70" s="20">
        <f t="shared" si="11"/>
        <v>46</v>
      </c>
      <c r="I70" s="13">
        <f t="shared" si="8"/>
        <v>35</v>
      </c>
    </row>
    <row r="71" spans="1:9" x14ac:dyDescent="0.25">
      <c r="A71" s="1" t="s">
        <v>24</v>
      </c>
      <c r="B71" s="5">
        <v>36</v>
      </c>
      <c r="C71" s="6">
        <v>36</v>
      </c>
      <c r="D71" s="18">
        <f t="shared" si="9"/>
        <v>1</v>
      </c>
      <c r="E71" s="8">
        <v>33</v>
      </c>
      <c r="F71" s="9">
        <v>33</v>
      </c>
      <c r="G71" s="19">
        <f t="shared" si="10"/>
        <v>1</v>
      </c>
      <c r="H71" s="20">
        <f t="shared" si="11"/>
        <v>69</v>
      </c>
      <c r="I71" s="13">
        <f t="shared" si="8"/>
        <v>69</v>
      </c>
    </row>
    <row r="72" spans="1:9" x14ac:dyDescent="0.25">
      <c r="A72" s="1" t="s">
        <v>29</v>
      </c>
      <c r="B72" s="5">
        <v>352</v>
      </c>
      <c r="C72" s="6">
        <v>352</v>
      </c>
      <c r="D72" s="18">
        <f t="shared" si="9"/>
        <v>1</v>
      </c>
      <c r="E72" s="8">
        <v>242</v>
      </c>
      <c r="F72" s="9">
        <v>220</v>
      </c>
      <c r="G72" s="19">
        <f t="shared" si="10"/>
        <v>0.90909090909090906</v>
      </c>
      <c r="H72" s="20">
        <f t="shared" si="11"/>
        <v>594</v>
      </c>
      <c r="I72" s="13">
        <f t="shared" si="8"/>
        <v>572</v>
      </c>
    </row>
    <row r="73" spans="1:9" x14ac:dyDescent="0.25">
      <c r="A73" s="1" t="s">
        <v>42</v>
      </c>
      <c r="B73" s="5">
        <v>60</v>
      </c>
      <c r="C73" s="6">
        <v>60</v>
      </c>
      <c r="D73" s="18">
        <f t="shared" si="9"/>
        <v>1</v>
      </c>
      <c r="E73" s="14">
        <v>42</v>
      </c>
      <c r="F73" s="16">
        <v>41</v>
      </c>
      <c r="G73" s="19">
        <f t="shared" si="10"/>
        <v>0.97619047619047616</v>
      </c>
      <c r="H73" s="20">
        <f t="shared" si="11"/>
        <v>102</v>
      </c>
      <c r="I73" s="13">
        <f t="shared" si="8"/>
        <v>101</v>
      </c>
    </row>
    <row r="74" spans="1:9" x14ac:dyDescent="0.25">
      <c r="A74" s="1" t="s">
        <v>58</v>
      </c>
      <c r="B74" s="5">
        <v>36</v>
      </c>
      <c r="C74" s="6">
        <v>36</v>
      </c>
      <c r="D74" s="18">
        <f t="shared" si="9"/>
        <v>1</v>
      </c>
      <c r="E74" s="8">
        <v>33</v>
      </c>
      <c r="F74" s="9">
        <v>33</v>
      </c>
      <c r="G74" s="19">
        <f t="shared" si="10"/>
        <v>1</v>
      </c>
      <c r="H74" s="20">
        <f t="shared" si="11"/>
        <v>69</v>
      </c>
      <c r="I74" s="13">
        <f t="shared" si="8"/>
        <v>69</v>
      </c>
    </row>
    <row r="75" spans="1:9" x14ac:dyDescent="0.25">
      <c r="A75" s="1" t="s">
        <v>30</v>
      </c>
      <c r="B75" s="5">
        <v>452</v>
      </c>
      <c r="C75" s="6">
        <v>452</v>
      </c>
      <c r="D75" s="18">
        <f t="shared" si="9"/>
        <v>1</v>
      </c>
      <c r="E75" s="8">
        <v>294</v>
      </c>
      <c r="F75" s="9">
        <v>271</v>
      </c>
      <c r="G75" s="19">
        <f t="shared" si="10"/>
        <v>0.92176870748299322</v>
      </c>
      <c r="H75" s="20">
        <f t="shared" si="11"/>
        <v>746</v>
      </c>
      <c r="I75" s="13">
        <f t="shared" si="8"/>
        <v>723</v>
      </c>
    </row>
    <row r="76" spans="1:9" x14ac:dyDescent="0.25">
      <c r="A76" s="1" t="s">
        <v>9</v>
      </c>
      <c r="B76" s="5">
        <v>54</v>
      </c>
      <c r="C76" s="6">
        <v>54</v>
      </c>
      <c r="D76" s="18">
        <f t="shared" si="9"/>
        <v>1</v>
      </c>
      <c r="E76" s="8">
        <v>50</v>
      </c>
      <c r="F76" s="9">
        <v>53</v>
      </c>
      <c r="G76" s="19">
        <f t="shared" si="10"/>
        <v>1.06</v>
      </c>
      <c r="H76" s="20">
        <f>B76+E76</f>
        <v>104</v>
      </c>
      <c r="I76" s="13">
        <f t="shared" si="8"/>
        <v>107</v>
      </c>
    </row>
    <row r="77" spans="1:9" x14ac:dyDescent="0.25">
      <c r="A77" s="1" t="s">
        <v>10</v>
      </c>
      <c r="B77" s="5">
        <v>206</v>
      </c>
      <c r="C77" s="6">
        <v>206</v>
      </c>
      <c r="D77" s="18">
        <f t="shared" si="9"/>
        <v>1</v>
      </c>
      <c r="E77" s="8">
        <v>189</v>
      </c>
      <c r="F77" s="9">
        <v>0</v>
      </c>
      <c r="G77" s="19">
        <f t="shared" si="10"/>
        <v>0</v>
      </c>
      <c r="H77" s="20">
        <f t="shared" si="11"/>
        <v>395</v>
      </c>
      <c r="I77" s="13">
        <f t="shared" si="8"/>
        <v>206</v>
      </c>
    </row>
    <row r="78" spans="1:9" ht="15.75" thickBot="1" x14ac:dyDescent="0.3">
      <c r="A78" s="1" t="s">
        <v>76</v>
      </c>
      <c r="B78" s="5">
        <v>24266.220030220611</v>
      </c>
      <c r="C78" s="5">
        <v>24065</v>
      </c>
      <c r="D78" s="18">
        <f t="shared" si="9"/>
        <v>0.99170781316702739</v>
      </c>
      <c r="E78" s="15">
        <v>20779.096113629501</v>
      </c>
      <c r="F78" s="12">
        <f>SUM(F3:F77)</f>
        <v>5021</v>
      </c>
      <c r="G78" s="19">
        <f t="shared" si="10"/>
        <v>0.24163707470926069</v>
      </c>
      <c r="H78" s="20">
        <f>B78+E78</f>
        <v>45045.316143850112</v>
      </c>
      <c r="I78" s="13">
        <f>SUM(I3:I77)</f>
        <v>29086</v>
      </c>
    </row>
    <row r="80" spans="1:9" x14ac:dyDescent="0.25">
      <c r="B80" s="17"/>
      <c r="E80" s="17"/>
      <c r="F80" s="28"/>
      <c r="H80" s="29"/>
      <c r="I80" s="30"/>
    </row>
    <row r="81" spans="4:5" x14ac:dyDescent="0.25">
      <c r="D81" s="17"/>
    </row>
    <row r="82" spans="4:5" x14ac:dyDescent="0.25">
      <c r="D82" s="17"/>
      <c r="E82" s="17"/>
    </row>
  </sheetData>
  <sortState ref="A1:J78">
    <sortCondition ref="A1"/>
  </sortState>
  <mergeCells count="5">
    <mergeCell ref="I1:I2"/>
    <mergeCell ref="A1:A2"/>
    <mergeCell ref="E1:G1"/>
    <mergeCell ref="B1:D1"/>
    <mergeCell ref="H1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Beatriz Lira Souza</dc:creator>
  <cp:lastModifiedBy>Lívia</cp:lastModifiedBy>
  <dcterms:created xsi:type="dcterms:W3CDTF">2021-02-02T11:25:48Z</dcterms:created>
  <dcterms:modified xsi:type="dcterms:W3CDTF">2021-02-08T22:20:25Z</dcterms:modified>
</cp:coreProperties>
</file>